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1.xml" ContentType="application/vnd.openxmlformats-officedocument.drawing+xml"/>
  <Override PartName="/xl/slicers/slicer4.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3.xml" ContentType="application/vnd.openxmlformats-officedocument.spreadsheetml.pivotTable+xml"/>
  <Override PartName="/xl/drawings/drawing12.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3.xml" ContentType="application/vnd.openxmlformats-officedocument.drawing+xml"/>
  <Override PartName="/xl/tables/table1.xml" ContentType="application/vnd.openxmlformats-officedocument.spreadsheetml.tab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slicers/slicer5.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tables/table2.xml" ContentType="application/vnd.openxmlformats-officedocument.spreadsheetml.table+xml"/>
  <Override PartName="/xl/drawings/drawing15.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6.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hidePivotFieldList="1" defaultThemeVersion="166925"/>
  <mc:AlternateContent xmlns:mc="http://schemas.openxmlformats.org/markup-compatibility/2006">
    <mc:Choice Requires="x15">
      <x15ac:absPath xmlns:x15ac="http://schemas.microsoft.com/office/spreadsheetml/2010/11/ac" url="C:\Users\Gouthum\Downloads\Excel Vk\Virat-Kohli-T20stats(2010-2024)\"/>
    </mc:Choice>
  </mc:AlternateContent>
  <xr:revisionPtr revIDLastSave="0" documentId="13_ncr:1_{1F78EF0D-C2AB-4274-9FDD-2C710F0059E2}" xr6:coauthVersionLast="47" xr6:coauthVersionMax="47" xr10:uidLastSave="{00000000-0000-0000-0000-000000000000}"/>
  <bookViews>
    <workbookView xWindow="-108" yWindow="-108" windowWidth="23256" windowHeight="13896" xr2:uid="{269AF986-0FC8-49DA-A074-82B4D5A31298}"/>
  </bookViews>
  <sheets>
    <sheet name="Grounds" sheetId="3" r:id="rId1"/>
    <sheet name="Strke rate and average" sheetId="9" r:id="rId2"/>
    <sheet name="kohli yearlywise runs" sheetId="5" r:id="rId3"/>
    <sheet name="4 and 6s" sheetId="7" r:id="rId4"/>
    <sheet name="Dismissal" sheetId="8" r:id="rId5"/>
    <sheet name="Duckout" sheetId="10" r:id="rId6"/>
    <sheet name="Duckout team" sheetId="11" r:id="rId7"/>
    <sheet name="Highest and Lowest runs" sheetId="12" r:id="rId8"/>
    <sheet name="Runs Scored vs. Balls Faced" sheetId="14" r:id="rId9"/>
    <sheet name="Batting Order" sheetId="15" r:id="rId10"/>
    <sheet name="Kohli(1&amp;2 innings)" sheetId="16" r:id="rId11"/>
    <sheet name="Top10 High scor(venue)" sheetId="17" r:id="rId12"/>
    <sheet name="kohli(total_runs)unique team" sheetId="1" r:id="rId13"/>
    <sheet name="Kohli_t20Performance" sheetId="2" r:id="rId14"/>
    <sheet name="Kohli(stats2)" sheetId="18" r:id="rId15"/>
    <sheet name="kohli 50 and 100s" sheetId="4" r:id="rId16"/>
    <sheet name="Kohli strike rate(India&amp;outside" sheetId="13" r:id="rId17"/>
  </sheets>
  <externalReferences>
    <externalReference r:id="rId18"/>
    <externalReference r:id="rId19"/>
  </externalReferences>
  <definedNames>
    <definedName name="Slicer_Opposition">#N/A</definedName>
    <definedName name="Slicer_Opposition1">#N/A</definedName>
    <definedName name="Slicer_Opposition2">#N/A</definedName>
    <definedName name="Slicer_Opposition3">#N/A</definedName>
    <definedName name="Slicer_Opposition4">#N/A</definedName>
    <definedName name="Slicer_Opposition5">#N/A</definedName>
    <definedName name="Slicer_Opposition6">#N/A</definedName>
    <definedName name="Slicer_Opposition7">#N/A</definedName>
  </definedNames>
  <calcPr calcId="191029"/>
  <pivotCaches>
    <pivotCache cacheId="153" r:id="rId20"/>
  </pivotCaches>
  <extLst>
    <ext xmlns:x14="http://schemas.microsoft.com/office/spreadsheetml/2009/9/main" uri="{BBE1A952-AA13-448e-AADC-164F8A28A991}">
      <x14:slicerCaches>
        <x14:slicerCache r:id="rId21"/>
        <x14:slicerCache r:id="rId22"/>
        <x14:slicerCache r:id="rId23"/>
        <x14:slicerCache r:id="rId24"/>
        <x14:slicerCache r:id="rId25"/>
        <x14:slicerCache r:id="rId26"/>
        <x14:slicerCache r:id="rId27"/>
        <x14:slicerCache r:id="rId2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0" i="18" l="1"/>
  <c r="AL48" i="18"/>
  <c r="Y48" i="18"/>
  <c r="Y27" i="18"/>
  <c r="AL27" i="18"/>
  <c r="AL7" i="18"/>
  <c r="Y7" i="18"/>
  <c r="C65" i="14"/>
</calcChain>
</file>

<file path=xl/sharedStrings.xml><?xml version="1.0" encoding="utf-8"?>
<sst xmlns="http://schemas.openxmlformats.org/spreadsheetml/2006/main" count="1418" uniqueCount="194">
  <si>
    <t>Run</t>
  </si>
  <si>
    <t>Ball_Faced</t>
  </si>
  <si>
    <t>4s</t>
  </si>
  <si>
    <t>6s</t>
  </si>
  <si>
    <t>SR</t>
  </si>
  <si>
    <t>Position</t>
  </si>
  <si>
    <t>Wicket</t>
  </si>
  <si>
    <t>Inn</t>
  </si>
  <si>
    <t>Opposition</t>
  </si>
  <si>
    <t>Ground</t>
  </si>
  <si>
    <t>Date</t>
  </si>
  <si>
    <t>Opposition(unique)</t>
  </si>
  <si>
    <t>No of Matches</t>
  </si>
  <si>
    <t>Runs(country)</t>
  </si>
  <si>
    <t>Ball faced(Country)</t>
  </si>
  <si>
    <t>not out</t>
  </si>
  <si>
    <t>Zimbabwe</t>
  </si>
  <si>
    <t>Harare</t>
  </si>
  <si>
    <t>bowled</t>
  </si>
  <si>
    <t>South Africa</t>
  </si>
  <si>
    <t>Durban</t>
  </si>
  <si>
    <t>caught</t>
  </si>
  <si>
    <t>West Indies</t>
  </si>
  <si>
    <t>Port of Spain</t>
  </si>
  <si>
    <t>England</t>
  </si>
  <si>
    <t>Manchester</t>
  </si>
  <si>
    <t>Eden Gardens</t>
  </si>
  <si>
    <t>Australia</t>
  </si>
  <si>
    <t>Sydney</t>
  </si>
  <si>
    <t>Sri Lanka</t>
  </si>
  <si>
    <t>Melbourne</t>
  </si>
  <si>
    <t>New Zealand</t>
  </si>
  <si>
    <t>Pallekele</t>
  </si>
  <si>
    <t>Afghanistan</t>
  </si>
  <si>
    <t>Chennai</t>
  </si>
  <si>
    <t>Pakistan</t>
  </si>
  <si>
    <t>Colombo (RPS)</t>
  </si>
  <si>
    <t>Bangladesh</t>
  </si>
  <si>
    <t>Ireland</t>
  </si>
  <si>
    <t>Scotland</t>
  </si>
  <si>
    <t>Hong Kong</t>
  </si>
  <si>
    <t>Netherlands</t>
  </si>
  <si>
    <t>Pune</t>
  </si>
  <si>
    <t>lbw</t>
  </si>
  <si>
    <t>Wankhede</t>
  </si>
  <si>
    <t>Bengaluru</t>
  </si>
  <si>
    <t>run out</t>
  </si>
  <si>
    <t>Ahmedabad</t>
  </si>
  <si>
    <t>Rajkot</t>
  </si>
  <si>
    <t>Mirpur</t>
  </si>
  <si>
    <t>Teams</t>
  </si>
  <si>
    <t>Matches played</t>
  </si>
  <si>
    <t>Total Runs</t>
  </si>
  <si>
    <t>Total ball faced</t>
  </si>
  <si>
    <t>Birmingham</t>
  </si>
  <si>
    <t>Dharamsala</t>
  </si>
  <si>
    <t>Cuttack</t>
  </si>
  <si>
    <t>Adelaide</t>
  </si>
  <si>
    <t>Nagpur</t>
  </si>
  <si>
    <t>Mohali</t>
  </si>
  <si>
    <t>Lauderhill</t>
  </si>
  <si>
    <t>Kanpur</t>
  </si>
  <si>
    <t>Kingston</t>
  </si>
  <si>
    <t>Ranchi</t>
  </si>
  <si>
    <t>Guwahati</t>
  </si>
  <si>
    <t>Delhi</t>
  </si>
  <si>
    <t>Thiruvananthapuram</t>
  </si>
  <si>
    <t>Johannesburg</t>
  </si>
  <si>
    <t>Centurion</t>
  </si>
  <si>
    <t>Dublin (Malahide)</t>
  </si>
  <si>
    <t>Cardiff</t>
  </si>
  <si>
    <t>Bristol</t>
  </si>
  <si>
    <t>Brisbane</t>
  </si>
  <si>
    <t>Visakhapatnam</t>
  </si>
  <si>
    <t>Providence</t>
  </si>
  <si>
    <t>Hyderabad</t>
  </si>
  <si>
    <t>Indore</t>
  </si>
  <si>
    <t>Auckland</t>
  </si>
  <si>
    <t>Hamilton</t>
  </si>
  <si>
    <t>Wellington</t>
  </si>
  <si>
    <t>Canberra</t>
  </si>
  <si>
    <t>stumped</t>
  </si>
  <si>
    <t>Dubai (DSC)</t>
  </si>
  <si>
    <t>Nottingham</t>
  </si>
  <si>
    <t>Perth</t>
  </si>
  <si>
    <t>Total Match Played</t>
  </si>
  <si>
    <t>Kohli Average Run</t>
  </si>
  <si>
    <t>Kohli High Score</t>
  </si>
  <si>
    <t>Kohli lowest run</t>
  </si>
  <si>
    <t>Virat Kohli T20 Performances (2010-2024)</t>
  </si>
  <si>
    <t>Half Century</t>
  </si>
  <si>
    <t>Century</t>
  </si>
  <si>
    <t>VIRAT KOHLI T20 TOTAL 50'S AND 100'S</t>
  </si>
  <si>
    <t>HALF CENTURIES</t>
  </si>
  <si>
    <t>CENTURIES</t>
  </si>
  <si>
    <t>Country</t>
  </si>
  <si>
    <t>Half Centuries</t>
  </si>
  <si>
    <t>Centuries</t>
  </si>
  <si>
    <t>Kohli hit 37 Half centuries and 1 century in international T20 format since 2010.</t>
  </si>
  <si>
    <t>Summary:
"Virat Kohli has scored a total of 4,037 runs in international T20 matches from 2010 to 2024. He has played 109 matches with an average of 37.04. His highest score is 122 and his lowest score is 0."</t>
  </si>
  <si>
    <t>Summary : Virat Kohli has scored the highest number of half-centuries (8) against Australia and has only scored one century against Afghanistan from 2010 to 2024. He smashed 37 half centuries and 1 centuries from 2010-2024 international t20's.</t>
  </si>
  <si>
    <t>2010</t>
  </si>
  <si>
    <t>2011</t>
  </si>
  <si>
    <t>2012</t>
  </si>
  <si>
    <t>2013</t>
  </si>
  <si>
    <t>2014</t>
  </si>
  <si>
    <t>2015</t>
  </si>
  <si>
    <t>2016</t>
  </si>
  <si>
    <t>2017</t>
  </si>
  <si>
    <t>2018</t>
  </si>
  <si>
    <t>2019</t>
  </si>
  <si>
    <t>2020</t>
  </si>
  <si>
    <t>2021</t>
  </si>
  <si>
    <t>2022</t>
  </si>
  <si>
    <t>2024</t>
  </si>
  <si>
    <t>Sum of Run</t>
  </si>
  <si>
    <t>Year</t>
  </si>
  <si>
    <t>Runs</t>
  </si>
  <si>
    <t xml:space="preserve">
"From 2010 to 2024, Virat Kohli scored a total of 4,037 runs in international T20 matches. His runs per year were: 26 in 2010, 61 in 2011, 471 in 2012, 29 in 2013, 385 in 2014, 44 in 2015, 641 in 2016, 299 in 2017, 211 in 2018, 466 in 2019, 295 in 2020, 299 in 2021, 781 in 2022, and 29 in 2024."</t>
  </si>
  <si>
    <t>Ball_Faces</t>
  </si>
  <si>
    <t xml:space="preserve"> 4s</t>
  </si>
  <si>
    <t>6's</t>
  </si>
  <si>
    <t>Between 2010 and 2024, Virat Kohli's performance was as follows: In 2010, he played 21 balls, hitting 3 fours and 1 six. In 2011, he faced 52 balls with 10 fours and no sixes. In 2012, he hit 57 fours and 7 sixes from 355 balls. In 2013, he managed 2 fours and 1 six from 22 balls. In 2014, he scored 33 fours and 11 sixes from 288 balls. In 2015, he hit 1 four and 3 sixes from 28 balls. In 2016, he faced 457 balls, scoring 70 fours and 9 sixes. In 2017, he made 32 fours and 8 sixes from 196 balls. In 2018, he achieved 10 fours and 8 sixes from 173 balls. In 2019, he scored 29 fours and 23 sixes from 315 balls. In 2020, he managed 18 fours and 10 sixes from 208 balls. In 2021, he hit 25 fours and 10 sixes from 225 balls. In 2022, he faced 565 balls, hitting 66 fours and 26 sixes. In 2024, he played 17 balls, scoring 5 fours and no sixes.</t>
  </si>
  <si>
    <t>Count(dismissal)</t>
  </si>
  <si>
    <t>Type of Dismissal</t>
  </si>
  <si>
    <t>Virat Kohli has been dismissed in the following ways: 9 times bowled, 59 times caught, 3 times LBW, 31 times not out, 6 times run out, and 1 time stumped.</t>
  </si>
  <si>
    <t>Ground(Country)</t>
  </si>
  <si>
    <t>Number of match conducted</t>
  </si>
  <si>
    <t>Virat Kohli has played matches at various grounds and countries as follows: Cardiff, Brisbane, Harare, Johannesburg, Port of Spain, Kanpur, Ranchi, Kingston, Chennai, Cuttack, Perth, Delhi, Providence, Dharamsala, Centurion, Bristol, Hamilton, Canberra, Visakhapatnam, Durban, Wellington, Nottingham, and Pallekele each hosted 1 match; Manchester, Rajkot, Pune, Guwahati, Dublin (Malahide), Birmingham, Auckland, Indore, and Hyderabad each hosted 2 matches; Nagpur, Mohali, Thiruvananthapuram, Lauderhill, and Wankhede each hosted 3 matches; Adelaide hosted 3 matches; Melbourne, Eden Gardens, Sydney, Ahmedabad, Bengaluru, and Colombo (RPS) each hosted 6 matches; Dubai (DSC) hosted 8 matches; and Mirpur hosted 10 matches.</t>
  </si>
  <si>
    <t>Strike Rate</t>
  </si>
  <si>
    <t>Average</t>
  </si>
  <si>
    <t>Highest average</t>
  </si>
  <si>
    <t>"Virat Kohli has the highest strike rate of 146.91 against the West Indies and the lowest strike rate of 56.25 against Ireland. He has the highest average of 62 against the Netherlands and the lowest average of 4.5 against Ireland."</t>
  </si>
  <si>
    <t>Average of Run</t>
  </si>
  <si>
    <t>Avg</t>
  </si>
  <si>
    <t>Virat Kohli achieved his highest strike rate of 139.56 in 2017 and his lowest strike rate of 91.57 in 2018. His highest average was 55.00 in 2014, while his lowest average was 14.50 in 2024.</t>
  </si>
  <si>
    <t>Duckout</t>
  </si>
  <si>
    <t>Dismissal Type</t>
  </si>
  <si>
    <t>Count of Dismissal</t>
  </si>
  <si>
    <t>Virat Kohli has been dismissed for a duck 5 times in T20 international cricket. Of these, 4 instances were due to being caught, representing 80%, and 1 instance was due to being bowled, representing 20%.</t>
  </si>
  <si>
    <t>Virat Kohli has been dismissed for a duck 5 times in T20 internationals, with each dismissal occurring against a different opposition: Afghanistan (1 time), Australia (1 time), England (1 time), Ireland (1 time), and Sri Lanka (1 time). This represents 20% of his ducks against each team.</t>
  </si>
  <si>
    <t>Match played in india</t>
  </si>
  <si>
    <t>Highest run</t>
  </si>
  <si>
    <t>Lowest Runs</t>
  </si>
  <si>
    <t>Kohli Highest run in india : Hyderbad, Run : 94</t>
  </si>
  <si>
    <t>Kohlis Lowest run in india is 0, He scored 3 times "0", venue: Bengalauru, Guhawati, Ahamadbad</t>
  </si>
  <si>
    <t>Match played outside(india)</t>
  </si>
  <si>
    <t>Max of Run</t>
  </si>
  <si>
    <t>Min of Run</t>
  </si>
  <si>
    <t>Kohlis Highest run in outside india : 122, Venue : Dubai(Dsc)</t>
  </si>
  <si>
    <t>Kohlis Lowest runs in  outside of india  : 0 (2times), Venue : Dubai(Dsc), Dublin (Malahide)</t>
  </si>
  <si>
    <t>Indian Venue</t>
  </si>
  <si>
    <t>Average(indian ground)</t>
  </si>
  <si>
    <t>Strike rate(indian ground)</t>
  </si>
  <si>
    <t>outside India Venue</t>
  </si>
  <si>
    <t>Average(outside indian ground)</t>
  </si>
  <si>
    <t>Strike rate(Outside indian ground)</t>
  </si>
  <si>
    <t>At Indian venues, Virat Kohli has achieved his highest average of 78.5 at Hyderabad and his lowest average of 1 at Cuttack. His highest strike rate of 236.36 was recorded at Delhi, while his lowest strike rate of 80.21 was at Bengaluru</t>
  </si>
  <si>
    <t>Outside India, Virat Kohli has achieved his highest average of 68 at both Pallekele and Adelaide, and his lowest average of 1 at Centurion. His highest strike rate of 183.33 was recorded at Nottingham, while his lowest strike rate of 50 was at Brisbane.</t>
  </si>
  <si>
    <t>Ball_Face</t>
  </si>
  <si>
    <t>"Virat Kohli's performance over various innings is notable for several key statistics:
He reached 50 runs in 9 innings, with his fastest fifty being scored in 41 balls.
His highest score was 122 runs, achieved in 61 balls.
He reached 61 runs twice, with a ball-face of 61 in both instances.
Significant performances include reaching 35 runs in 34 balls and 72 runs in 52 balls.
Overall, Kohli's innings demonstrate both high consistency and remarkable individual scores across various matches."</t>
  </si>
  <si>
    <t>Count of Wicket</t>
  </si>
  <si>
    <t>Batting Order</t>
  </si>
  <si>
    <t>Virat's batting performance across different batting orders. The analysis reveals considerable variation in his performance. In the third batting position, Virat has scored a remarkable total of 3,076 runs, though this position also accounts for the highest number of wickets lost (80). Other positions show lower run totals and wicket counts, with the 5th and 6th positions having the least impact, with Virat scoring only 26 runs in each and losing 1 and 2 wickets respectively.</t>
  </si>
  <si>
    <t>Innings</t>
  </si>
  <si>
    <t>Kohli Scored More Runs(2025)  in 1st innings compared to second Innings(2012)runs</t>
  </si>
  <si>
    <t xml:space="preserve"> SR</t>
  </si>
  <si>
    <t>Kohli Has more strikerate and average when he plays 2nd.Thats why people called him as chase master :)</t>
  </si>
  <si>
    <t>Count of 4s</t>
  </si>
  <si>
    <t>Total Run</t>
  </si>
  <si>
    <t>Count of 6s</t>
  </si>
  <si>
    <t>Wicket(innings)</t>
  </si>
  <si>
    <t>Important Notes:
Mirpur:
This venue saw a high number of wickets, with 3 in the first innings and 7 in the second innings. For a batsman like Virat Kohli, who excels under challenging conditions, Mirpur's high wicket count could imply a more difficult batting environment, especially in the second innings.
Dubai (DSC):
Dubai had 6 wickets in the first innings and 2 in the second innings. Kohli’s adaptability would be tested here with varying conditions between innings. The high first-innings wickets suggest a challenging start for any batsman.
Sydney:
With 1 wicket in the first innings and 5 in the second innings, Sydney presents a scenario where conditions might become more favorable for bowlers as the game progresses. Kohli’s skill in adapting to different conditions would be crucial in such matches.
Colombo (RPS):
Consistent with 4 wickets in the first innings and 2 in the second innings, Colombo could provide a relatively stable but still challenging environment. Kohli’s proficiency in maintaining composure could be advantageous here.
Melbourne:
The venue showed 2 wickets in both innings, indicating a relatively balanced pitch. Kohli’s technique and experience would be beneficial in such conditions where the pitch doesn’t overly favor bowlers.</t>
  </si>
  <si>
    <t>Venue</t>
  </si>
  <si>
    <t>Kohli(High Score)</t>
  </si>
  <si>
    <t>Virat Kohli has delivered impressive performances at various cricket venues, with his highest scores showcasing his adaptability and skill:
Dubai (DSC): Kohli scored his highest of 122 runs here, marking a standout performance.
Hyderabad: He achieved a significant score of 94 runs, highlighting his strong batting in this venue.
Adelaide: Kohli’s high score of 90 runs demonstrates his capability on this ground.
Wankhede: With a high score of 89 runs, Kohli has shown his prowess at this stadium.
Sydney: He recorded 85 runs, underscoring his consistent performance in challenging conditions.
Mohali, Colombo (RPS), and Melbourne: At each of these venues, Kohli scored 82 runs, reflecting his reliable batting across different pitches.
Ahmedabad: Kohli’s score of 80 runs indicates his solid performance here.
Mirpur: He achieved a high score of 77 runs, rounding out his notable performances.
Key Insight:
Kohli’s high scores across these venues underscore his exceptional ability to adapt and perform consistently, with his peak performance of 122 runs at Dubai (DSC) being particularly notable.</t>
  </si>
  <si>
    <t>VLOOKUP CONEPTS</t>
  </si>
  <si>
    <t>SUMIF</t>
  </si>
  <si>
    <t>SUMIF is an Excel function that adds up the numbers in a range based on a specific condition or criteria.</t>
  </si>
  <si>
    <t>SUMIF(range, criteria, [sum_range]) this functions add runs scored by virat kohli when he played the position 3 and rest of all batting position doesn’t counts</t>
  </si>
  <si>
    <t>AVGIF</t>
  </si>
  <si>
    <t>AVGIF is an Excel function that average up the numbers in a range based on a specific condition or criteria.</t>
  </si>
  <si>
    <t>AVERAGEIF(range, criteria, [Average_range]) this functions average runs scored by virat kohli when he played the position 3 and rest of all batting position doesn’t counts</t>
  </si>
  <si>
    <t>SUMIFS</t>
  </si>
  <si>
    <t>SUMIFS(sum_range, criteria_range1, criteria1, [criteria_range2, criteria2], ...) this  function use to identify scored by virat kohli when he played the position 3 against South Africa and rest of all batting position and countries doesn’t counts</t>
  </si>
  <si>
    <t>AVGIFS is an Excel function that average up the numbers in a range based on a multiple  condition or criteria.</t>
  </si>
  <si>
    <t>country</t>
  </si>
  <si>
    <t>runs</t>
  </si>
  <si>
    <t>COUNTIF</t>
  </si>
  <si>
    <t xml:space="preserve">COUNTIF(Crieteria_range, criteria) this functions counts only virat kohli scored greater that equal to 90 runs </t>
  </si>
  <si>
    <t>COUNTIFS</t>
  </si>
  <si>
    <t>COUNTIF is an Excel function that count up the numbers and other  in a range based on a specific condition or criteria.</t>
  </si>
  <si>
    <t>COUNTIFS is an Excel function that count up the numbers and other in a range based on a multiple condition or criteria.</t>
  </si>
  <si>
    <t>COUNTIFS(Crieteria_range1, criteria1,Crieteria_range2, criteria2) this functions counts only virat kohli scored greater that equal to 50 runs, but dismissal should be caught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</si>
</sst>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2"/>
      <color theme="1"/>
      <name val="Aptos Narrow"/>
      <family val="2"/>
    </font>
    <font>
      <b/>
      <sz val="22"/>
      <color theme="1"/>
      <name val="Calibri"/>
      <family val="2"/>
      <scheme val="minor"/>
    </font>
    <font>
      <b/>
      <sz val="18"/>
      <color theme="1"/>
      <name val="Calibri"/>
      <family val="2"/>
      <scheme val="minor"/>
    </font>
    <font>
      <b/>
      <sz val="14"/>
      <color theme="1"/>
      <name val="Calibri"/>
      <family val="2"/>
      <scheme val="minor"/>
    </font>
    <font>
      <b/>
      <sz val="9"/>
      <color theme="1"/>
      <name val="Calibri"/>
      <family val="2"/>
      <scheme val="minor"/>
    </font>
    <font>
      <sz val="11"/>
      <color rgb="FF0070C0"/>
      <name val="Calibri"/>
      <family val="2"/>
      <scheme val="minor"/>
    </font>
    <font>
      <sz val="14"/>
      <color theme="1"/>
      <name val="Calibri"/>
      <family val="2"/>
      <scheme val="minor"/>
    </font>
    <font>
      <sz val="11"/>
      <color theme="1"/>
      <name val="Arial Black"/>
      <family val="2"/>
    </font>
    <font>
      <sz val="36"/>
      <color theme="1"/>
      <name val="Algerian"/>
      <family val="5"/>
    </font>
    <font>
      <sz val="20"/>
      <color theme="1"/>
      <name val="Calibri"/>
      <family val="2"/>
      <scheme val="minor"/>
    </font>
    <font>
      <sz val="11"/>
      <color theme="3"/>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2">
    <xf numFmtId="0" fontId="0" fillId="0" borderId="0" xfId="0"/>
    <xf numFmtId="14" fontId="0" fillId="0" borderId="0" xfId="0" applyNumberFormat="1"/>
    <xf numFmtId="0" fontId="0" fillId="0" borderId="0" xfId="0" applyAlignment="1">
      <alignment horizontal="center"/>
    </xf>
    <xf numFmtId="0" fontId="0" fillId="0" borderId="10" xfId="0" applyBorder="1" applyAlignment="1">
      <alignment horizontal="center"/>
    </xf>
    <xf numFmtId="0" fontId="0" fillId="33" borderId="10" xfId="0" applyFill="1" applyBorder="1" applyAlignment="1">
      <alignment horizontal="center"/>
    </xf>
    <xf numFmtId="0" fontId="0" fillId="33" borderId="0" xfId="0" applyFill="1" applyAlignment="1">
      <alignment horizontal="center"/>
    </xf>
    <xf numFmtId="0" fontId="23" fillId="0" borderId="0" xfId="0" applyFont="1" applyAlignment="1">
      <alignment vertical="center"/>
    </xf>
    <xf numFmtId="0" fontId="0" fillId="0" borderId="0" xfId="0" applyAlignment="1">
      <alignment vertical="center"/>
    </xf>
    <xf numFmtId="0" fontId="24" fillId="33" borderId="10" xfId="0" applyFont="1" applyFill="1" applyBorder="1" applyAlignment="1">
      <alignment horizontal="center"/>
    </xf>
    <xf numFmtId="0" fontId="0" fillId="0" borderId="10" xfId="0" applyBorder="1"/>
    <xf numFmtId="0" fontId="0" fillId="33" borderId="11" xfId="0" applyFill="1" applyBorder="1" applyAlignment="1">
      <alignment horizontal="center"/>
    </xf>
    <xf numFmtId="2" fontId="0" fillId="33" borderId="10" xfId="0" applyNumberFormat="1" applyFill="1" applyBorder="1" applyAlignment="1">
      <alignment horizontal="center"/>
    </xf>
    <xf numFmtId="0" fontId="0" fillId="33" borderId="0" xfId="0" applyFill="1"/>
    <xf numFmtId="0" fontId="0" fillId="33" borderId="10" xfId="0" applyFill="1" applyBorder="1" applyAlignment="1">
      <alignment horizontal="left"/>
    </xf>
    <xf numFmtId="0" fontId="0" fillId="33" borderId="10" xfId="0" applyFill="1" applyBorder="1"/>
    <xf numFmtId="0" fontId="0" fillId="35" borderId="10" xfId="0" applyFill="1" applyBorder="1" applyAlignment="1">
      <alignment horizontal="center"/>
    </xf>
    <xf numFmtId="0" fontId="0" fillId="34" borderId="10" xfId="0" applyFill="1" applyBorder="1" applyAlignment="1">
      <alignment horizontal="center"/>
    </xf>
    <xf numFmtId="0" fontId="0" fillId="33" borderId="10" xfId="0" applyFill="1" applyBorder="1" applyAlignment="1">
      <alignment horizontal="center" indent="1"/>
    </xf>
    <xf numFmtId="14" fontId="0" fillId="0" borderId="0" xfId="0" applyNumberFormat="1" applyAlignment="1">
      <alignment horizontal="center"/>
    </xf>
    <xf numFmtId="0" fontId="0" fillId="40" borderId="10" xfId="0" applyFill="1" applyBorder="1" applyAlignment="1">
      <alignment horizontal="center"/>
    </xf>
    <xf numFmtId="0" fontId="0" fillId="40" borderId="11" xfId="0" applyFill="1" applyBorder="1"/>
    <xf numFmtId="0" fontId="0" fillId="40" borderId="10" xfId="0" applyFill="1" applyBorder="1"/>
    <xf numFmtId="0" fontId="0" fillId="40" borderId="11" xfId="0" applyFill="1" applyBorder="1" applyAlignment="1">
      <alignment horizontal="center"/>
    </xf>
    <xf numFmtId="0" fontId="0" fillId="40" borderId="10" xfId="0" applyFill="1" applyBorder="1" applyAlignment="1">
      <alignment horizontal="center" vertical="center"/>
    </xf>
    <xf numFmtId="0" fontId="0" fillId="33" borderId="10" xfId="0" applyFill="1" applyBorder="1" applyAlignment="1">
      <alignment horizontal="center" vertical="center" wrapText="1"/>
    </xf>
    <xf numFmtId="0" fontId="16" fillId="40" borderId="10" xfId="0" applyFont="1" applyFill="1" applyBorder="1" applyAlignment="1">
      <alignment horizontal="center" vertical="center" wrapText="1"/>
    </xf>
    <xf numFmtId="0" fontId="0" fillId="40" borderId="0" xfId="0" applyFill="1" applyAlignment="1">
      <alignment horizontal="center"/>
    </xf>
    <xf numFmtId="0" fontId="0" fillId="33" borderId="0" xfId="0" applyFill="1" applyAlignment="1">
      <alignment horizontal="center" indent="1"/>
    </xf>
    <xf numFmtId="0" fontId="0" fillId="40" borderId="0" xfId="0" applyFill="1"/>
    <xf numFmtId="0" fontId="26" fillId="33" borderId="0" xfId="0" applyFont="1" applyFill="1" applyAlignment="1">
      <alignment horizontal="center" vertical="center" wrapText="1"/>
    </xf>
    <xf numFmtId="0" fontId="20" fillId="33" borderId="0" xfId="0" applyFont="1" applyFill="1" applyAlignment="1">
      <alignment horizontal="center" vertical="center" wrapText="1"/>
    </xf>
    <xf numFmtId="0" fontId="18" fillId="33" borderId="0" xfId="0" applyFont="1" applyFill="1" applyAlignment="1">
      <alignment horizontal="center" vertical="center" wrapText="1"/>
    </xf>
    <xf numFmtId="0" fontId="16" fillId="33" borderId="0" xfId="0" applyFont="1" applyFill="1" applyAlignment="1">
      <alignment horizontal="center" vertical="center" wrapText="1"/>
    </xf>
    <xf numFmtId="0" fontId="22" fillId="33" borderId="0" xfId="0" applyFont="1" applyFill="1" applyAlignment="1">
      <alignment horizontal="center" vertical="center" wrapText="1"/>
    </xf>
    <xf numFmtId="0" fontId="25" fillId="33" borderId="0" xfId="0" applyFont="1" applyFill="1" applyAlignment="1">
      <alignment horizontal="center" vertical="center" wrapText="1"/>
    </xf>
    <xf numFmtId="0" fontId="0" fillId="33" borderId="0" xfId="0" applyFill="1" applyAlignment="1">
      <alignment horizontal="center" vertical="center" wrapText="1"/>
    </xf>
    <xf numFmtId="0" fontId="0" fillId="33" borderId="0" xfId="0" applyFill="1" applyAlignment="1">
      <alignment horizontal="center" vertical="center"/>
    </xf>
    <xf numFmtId="0" fontId="0" fillId="33" borderId="0" xfId="0" applyFill="1" applyAlignment="1">
      <alignment horizontal="center" wrapText="1"/>
    </xf>
    <xf numFmtId="0" fontId="16" fillId="33" borderId="0" xfId="0" applyFont="1" applyFill="1" applyAlignment="1">
      <alignment horizontal="center" vertical="center"/>
    </xf>
    <xf numFmtId="0" fontId="22" fillId="33" borderId="0" xfId="0" applyFont="1" applyFill="1" applyAlignment="1">
      <alignment horizontal="center" wrapText="1"/>
    </xf>
    <xf numFmtId="0" fontId="25" fillId="33" borderId="0" xfId="0" applyFont="1" applyFill="1" applyAlignment="1">
      <alignment horizontal="center"/>
    </xf>
    <xf numFmtId="0" fontId="0" fillId="0" borderId="0" xfId="0" applyAlignment="1">
      <alignment horizontal="center"/>
    </xf>
    <xf numFmtId="0" fontId="19" fillId="33" borderId="0" xfId="0" applyFont="1" applyFill="1" applyAlignment="1">
      <alignment horizontal="center" wrapText="1"/>
    </xf>
    <xf numFmtId="0" fontId="28" fillId="38" borderId="0" xfId="0" applyFont="1" applyFill="1" applyAlignment="1">
      <alignment horizontal="center" wrapText="1"/>
    </xf>
    <xf numFmtId="0" fontId="0" fillId="36" borderId="0" xfId="0" applyFill="1" applyAlignment="1">
      <alignment horizontal="center"/>
    </xf>
    <xf numFmtId="0" fontId="0" fillId="37" borderId="0" xfId="0" applyFill="1" applyAlignment="1">
      <alignment horizontal="center" vertical="center" wrapText="1"/>
    </xf>
    <xf numFmtId="0" fontId="29" fillId="39" borderId="0" xfId="0" applyFont="1" applyFill="1" applyAlignment="1">
      <alignment horizontal="center" vertical="center"/>
    </xf>
    <xf numFmtId="0" fontId="27" fillId="36" borderId="0" xfId="0" applyFont="1" applyFill="1" applyAlignment="1">
      <alignment horizontal="center" vertical="center"/>
    </xf>
    <xf numFmtId="0" fontId="0" fillId="34" borderId="0" xfId="0" applyFill="1" applyAlignment="1">
      <alignment horizontal="center" vertical="center" wrapText="1"/>
    </xf>
    <xf numFmtId="0" fontId="0" fillId="40" borderId="10" xfId="0" applyFill="1" applyBorder="1" applyAlignment="1">
      <alignment horizontal="center"/>
    </xf>
    <xf numFmtId="0" fontId="0" fillId="33" borderId="10" xfId="0" applyFill="1" applyBorder="1" applyAlignment="1">
      <alignment horizontal="center" vertical="center"/>
    </xf>
    <xf numFmtId="0" fontId="18" fillId="33" borderId="0" xfId="0" applyFont="1" applyFill="1" applyAlignment="1">
      <alignment horizontal="center" vertical="center"/>
    </xf>
    <xf numFmtId="0" fontId="21" fillId="33" borderId="0" xfId="0" applyFont="1" applyFill="1" applyAlignment="1">
      <alignment horizontal="center" vertical="center" wrapText="1"/>
    </xf>
    <xf numFmtId="0" fontId="0" fillId="40" borderId="12" xfId="0" applyFill="1" applyBorder="1" applyAlignment="1">
      <alignment horizontal="center"/>
    </xf>
    <xf numFmtId="0" fontId="0" fillId="33" borderId="13" xfId="0" applyFill="1" applyBorder="1" applyAlignment="1">
      <alignment horizontal="center"/>
    </xf>
    <xf numFmtId="0" fontId="0" fillId="33" borderId="14" xfId="0" applyFill="1" applyBorder="1" applyAlignment="1">
      <alignment horizontal="center"/>
    </xf>
    <xf numFmtId="0" fontId="0" fillId="33" borderId="15" xfId="0" applyFill="1" applyBorder="1" applyAlignment="1">
      <alignment horizontal="center"/>
    </xf>
    <xf numFmtId="0" fontId="0" fillId="33" borderId="16" xfId="0" applyFill="1" applyBorder="1" applyAlignment="1">
      <alignment horizontal="center"/>
    </xf>
    <xf numFmtId="0" fontId="0" fillId="33" borderId="17" xfId="0" applyFill="1" applyBorder="1" applyAlignment="1">
      <alignment horizontal="center"/>
    </xf>
    <xf numFmtId="0" fontId="0" fillId="33" borderId="18" xfId="0" applyFill="1" applyBorder="1" applyAlignment="1">
      <alignment horizontal="center"/>
    </xf>
    <xf numFmtId="0" fontId="0" fillId="33" borderId="19" xfId="0" applyFill="1" applyBorder="1" applyAlignment="1">
      <alignment horizontal="center"/>
    </xf>
    <xf numFmtId="0" fontId="0" fillId="33" borderId="20"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5">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bgColor theme="2"/>
        </patternFill>
      </fill>
    </dxf>
    <dxf>
      <fill>
        <patternFill patternType="solid">
          <bgColor theme="4"/>
        </patternFill>
      </fill>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bottom style="thin">
          <color theme="1"/>
        </bottom>
      </border>
    </dxf>
    <dxf>
      <border>
        <bottom style="thin">
          <color theme="1"/>
        </bottom>
      </border>
    </dxf>
    <dxf>
      <border>
        <bottom style="thin">
          <color theme="1"/>
        </bottom>
      </border>
    </dxf>
    <dxf>
      <alignment horizontal="center"/>
    </dxf>
    <dxf>
      <alignment horizontal="center"/>
    </dxf>
    <dxf>
      <alignment horizontal="center"/>
    </dxf>
    <dxf>
      <numFmt numFmtId="19" formatCode="dd/mm/yyyy"/>
    </dxf>
    <dxf>
      <fill>
        <patternFill>
          <bgColor theme="4"/>
        </patternFill>
      </fill>
    </dxf>
    <dxf>
      <fill>
        <patternFill>
          <bgColor theme="4"/>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alignment horizontal="center"/>
    </dxf>
    <dxf>
      <alignment horizontal="center"/>
    </dxf>
    <dxf>
      <alignment horizontal="center"/>
    </dxf>
    <dxf>
      <alignment horizontal="center"/>
    </dxf>
    <dxf>
      <alignment horizontal="center"/>
    </dxf>
    <dxf>
      <fill>
        <patternFill>
          <bgColor theme="4"/>
        </patternFill>
      </fill>
    </dxf>
    <dxf>
      <fill>
        <patternFill>
          <bgColor theme="4"/>
        </patternFill>
      </fill>
    </dxf>
    <dxf>
      <alignment horizontal="center"/>
    </dxf>
    <dxf>
      <alignment horizontal="center"/>
    </dxf>
    <dxf>
      <alignment horizontal="center"/>
    </dxf>
    <dxf>
      <alignment horizontal="center"/>
    </dxf>
    <dxf>
      <alignment horizontal="cent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fill>
        <patternFill patternType="solid">
          <bgColor theme="2"/>
        </patternFill>
      </fill>
    </dxf>
    <dxf>
      <fill>
        <patternFill patternType="solid">
          <bgColor theme="2"/>
        </patternFill>
      </fill>
    </dxf>
    <dxf>
      <fill>
        <patternFill patternType="solid">
          <bgColor theme="4"/>
        </patternFill>
      </fill>
    </dxf>
    <dxf>
      <fill>
        <patternFill patternType="solid">
          <bgColor theme="4"/>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4"/>
        </patternFill>
      </fill>
    </dxf>
    <dxf>
      <fill>
        <patternFill patternType="solid">
          <bgColor theme="4"/>
        </patternFill>
      </fill>
    </dxf>
    <dxf>
      <alignment horizontal="center"/>
    </dxf>
    <dxf>
      <alignment horizontal="center"/>
    </dxf>
    <dxf>
      <alignment horizontal="center"/>
    </dxf>
    <dxf>
      <alignment horizontal="center"/>
    </dxf>
    <dxf>
      <alignment horizontal="center"/>
    </dxf>
    <dxf>
      <fill>
        <patternFill patternType="solid">
          <bgColor theme="2"/>
        </patternFill>
      </fill>
    </dxf>
    <dxf>
      <fill>
        <patternFill patternType="solid">
          <bgColor theme="2"/>
        </patternFill>
      </fill>
    </dxf>
    <dxf>
      <fill>
        <patternFill patternType="solid">
          <bgColor theme="4"/>
        </patternFill>
      </fill>
    </dxf>
    <dxf>
      <fill>
        <patternFill patternType="solid">
          <bgColor theme="4"/>
        </patternFill>
      </fill>
    </dxf>
    <dxf>
      <alignment horizontal="center"/>
    </dxf>
    <dxf>
      <alignment horizontal="center"/>
    </dxf>
    <dxf>
      <alignment horizontal="center"/>
    </dxf>
    <dxf>
      <alignment horizontal="center"/>
    </dxf>
    <dxf>
      <alignment horizontal="cent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fill>
        <patternFill>
          <bgColor theme="4"/>
        </patternFill>
      </fill>
    </dxf>
    <dxf>
      <fill>
        <patternFill>
          <bgColor theme="4"/>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alignment horizontal="center"/>
    </dxf>
    <dxf>
      <alignment horizontal="center"/>
    </dxf>
    <dxf>
      <alignment horizontal="center"/>
    </dxf>
    <dxf>
      <alignment horizontal="center"/>
    </dxf>
    <dxf>
      <alignment horizontal="center"/>
    </dxf>
    <dxf>
      <fill>
        <patternFill>
          <bgColor theme="4"/>
        </patternFill>
      </fill>
    </dxf>
    <dxf>
      <fill>
        <patternFill>
          <bgColor theme="4"/>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alignment horizontal="center"/>
    </dxf>
    <dxf>
      <alignment horizontal="center"/>
    </dxf>
    <dxf>
      <alignment horizontal="center"/>
    </dxf>
    <dxf>
      <alignment horizontal="center"/>
    </dxf>
    <dxf>
      <alignment horizontal="center"/>
    </dxf>
    <dxf>
      <alignment horizontal="center"/>
    </dxf>
    <dxf>
      <fill>
        <patternFill>
          <bgColor theme="4"/>
        </patternFill>
      </fill>
    </dxf>
    <dxf>
      <fill>
        <patternFill>
          <bgColor theme="4"/>
        </patternFill>
      </fill>
    </dxf>
    <dxf>
      <alignment horizontal="center"/>
    </dxf>
    <dxf>
      <alignment horizontal="center"/>
    </dxf>
    <dxf>
      <alignment horizontal="center"/>
    </dxf>
    <dxf>
      <alignment horizontal="center"/>
    </dxf>
    <dxf>
      <alignment horizontal="cent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alignment horizontal="center"/>
    </dxf>
    <dxf>
      <alignment horizontal="center"/>
    </dxf>
    <dxf>
      <alignment horizontal="center"/>
    </dxf>
    <dxf>
      <alignment horizontal="center"/>
    </dxf>
    <dxf>
      <alignment horizontal="cent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fill>
        <patternFill patternType="solid">
          <bgColor theme="2"/>
        </patternFill>
      </fill>
    </dxf>
    <dxf>
      <fill>
        <patternFill patternType="solid">
          <bgColor theme="2"/>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fill>
        <patternFill patternType="solid">
          <bgColor theme="4"/>
        </patternFill>
      </fill>
    </dxf>
    <dxf>
      <fill>
        <patternFill patternType="solid">
          <bgColor theme="4"/>
        </patternFill>
      </fill>
    </dxf>
    <dxf>
      <font>
        <color rgb="FF0070C0"/>
      </font>
    </dxf>
    <dxf>
      <font>
        <color rgb="FF0070C0"/>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bottom style="thin">
          <color theme="1"/>
        </bottom>
      </border>
    </dxf>
    <dxf>
      <border>
        <bottom style="thin">
          <color theme="1"/>
        </bottom>
      </border>
    </dxf>
    <dxf>
      <border>
        <bottom style="thin">
          <color theme="1"/>
        </bottom>
      </border>
    </dxf>
    <dxf>
      <border>
        <bottom style="thin">
          <color theme="1"/>
        </bottom>
      </border>
    </dxf>
    <dxf>
      <border>
        <bottom style="thin">
          <color theme="1"/>
        </bottom>
      </border>
    </dxf>
    <dxf>
      <alignment horizontal="center"/>
    </dxf>
    <dxf>
      <alignment horizontal="center"/>
    </dxf>
    <dxf>
      <alignment horizontal="center"/>
    </dxf>
    <dxf>
      <alignment horizontal="center"/>
    </dxf>
    <dxf>
      <alignment horizontal="center"/>
    </dxf>
    <dxf>
      <fill>
        <patternFill>
          <bgColor theme="4"/>
        </patternFill>
      </fill>
    </dxf>
    <dxf>
      <fill>
        <patternFill>
          <bgColor theme="4"/>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alignment horizontal="center"/>
    </dxf>
    <dxf>
      <alignment horizontal="center"/>
    </dxf>
    <dxf>
      <alignment horizontal="center"/>
    </dxf>
    <dxf>
      <alignment horizontal="center"/>
    </dxf>
    <dxf>
      <alignment horizontal="center"/>
    </dxf>
    <dxf>
      <alignment horizontal="center"/>
    </dxf>
    <dxf>
      <fill>
        <patternFill>
          <bgColor theme="4"/>
        </patternFill>
      </fill>
    </dxf>
    <dxf>
      <fill>
        <patternFill>
          <bgColor theme="4"/>
        </patternFill>
      </fill>
    </dxf>
    <dxf>
      <alignment horizontal="center"/>
    </dxf>
    <dxf>
      <alignment horizontal="center"/>
    </dxf>
    <dxf>
      <alignment horizontal="center"/>
    </dxf>
    <dxf>
      <alignment horizontal="center"/>
    </dxf>
    <dxf>
      <alignment horizontal="cent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4"/>
        </patternFill>
      </fill>
    </dxf>
    <dxf>
      <fill>
        <patternFill>
          <bgColor theme="4"/>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microsoft.com/office/2007/relationships/slicerCache" Target="slicerCaches/slicerCache6.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microsoft.com/office/2007/relationships/slicerCache" Target="slicerCaches/slicerCache8.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microsoft.com/office/2007/relationships/slicerCache" Target="slicerCaches/slicerCache7.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 of match conducted(All grounds)</a:t>
            </a:r>
          </a:p>
        </c:rich>
      </c:tx>
      <c:layout>
        <c:manualLayout>
          <c:xMode val="edge"/>
          <c:yMode val="edge"/>
          <c:x val="0.32437264226380297"/>
          <c:y val="2.934702861335289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Grounds!$B$1</c:f>
              <c:strCache>
                <c:ptCount val="1"/>
                <c:pt idx="0">
                  <c:v>Number of match conducted</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Grounds!$A$2:$A$47</c:f>
              <c:strCache>
                <c:ptCount val="46"/>
                <c:pt idx="0">
                  <c:v>Cardiff</c:v>
                </c:pt>
                <c:pt idx="1">
                  <c:v>Brisbane</c:v>
                </c:pt>
                <c:pt idx="2">
                  <c:v>Harare</c:v>
                </c:pt>
                <c:pt idx="3">
                  <c:v>Johannesburg</c:v>
                </c:pt>
                <c:pt idx="4">
                  <c:v>Port of Spain</c:v>
                </c:pt>
                <c:pt idx="5">
                  <c:v>Kanpur</c:v>
                </c:pt>
                <c:pt idx="6">
                  <c:v>Ranchi</c:v>
                </c:pt>
                <c:pt idx="7">
                  <c:v>Kingston</c:v>
                </c:pt>
                <c:pt idx="8">
                  <c:v>Chennai</c:v>
                </c:pt>
                <c:pt idx="9">
                  <c:v>Cuttack</c:v>
                </c:pt>
                <c:pt idx="10">
                  <c:v>Perth</c:v>
                </c:pt>
                <c:pt idx="11">
                  <c:v>Delhi</c:v>
                </c:pt>
                <c:pt idx="12">
                  <c:v>Providence</c:v>
                </c:pt>
                <c:pt idx="13">
                  <c:v>Dharamsala</c:v>
                </c:pt>
                <c:pt idx="14">
                  <c:v>Centurion</c:v>
                </c:pt>
                <c:pt idx="15">
                  <c:v>Bristol</c:v>
                </c:pt>
                <c:pt idx="16">
                  <c:v>Hamilton</c:v>
                </c:pt>
                <c:pt idx="17">
                  <c:v>Canberra</c:v>
                </c:pt>
                <c:pt idx="18">
                  <c:v>Visakhapatnam</c:v>
                </c:pt>
                <c:pt idx="19">
                  <c:v>Durban</c:v>
                </c:pt>
                <c:pt idx="20">
                  <c:v>Wellington</c:v>
                </c:pt>
                <c:pt idx="21">
                  <c:v>Nottingham</c:v>
                </c:pt>
                <c:pt idx="22">
                  <c:v>Pallekele</c:v>
                </c:pt>
                <c:pt idx="23">
                  <c:v>Manchester</c:v>
                </c:pt>
                <c:pt idx="24">
                  <c:v>Rajkot</c:v>
                </c:pt>
                <c:pt idx="25">
                  <c:v>Pune</c:v>
                </c:pt>
                <c:pt idx="26">
                  <c:v>Guwahati</c:v>
                </c:pt>
                <c:pt idx="27">
                  <c:v>Dublin (Malahide)</c:v>
                </c:pt>
                <c:pt idx="28">
                  <c:v>Birmingham</c:v>
                </c:pt>
                <c:pt idx="29">
                  <c:v>Auckland</c:v>
                </c:pt>
                <c:pt idx="30">
                  <c:v>Indore</c:v>
                </c:pt>
                <c:pt idx="31">
                  <c:v>Hyderabad</c:v>
                </c:pt>
                <c:pt idx="32">
                  <c:v>Nagpur</c:v>
                </c:pt>
                <c:pt idx="33">
                  <c:v>Mohali</c:v>
                </c:pt>
                <c:pt idx="34">
                  <c:v>Thiruvananthapuram</c:v>
                </c:pt>
                <c:pt idx="35">
                  <c:v>Lauderhill</c:v>
                </c:pt>
                <c:pt idx="36">
                  <c:v>Wankhede</c:v>
                </c:pt>
                <c:pt idx="37">
                  <c:v>Adelaide</c:v>
                </c:pt>
                <c:pt idx="38">
                  <c:v>Melbourne</c:v>
                </c:pt>
                <c:pt idx="39">
                  <c:v>Eden Gardens</c:v>
                </c:pt>
                <c:pt idx="40">
                  <c:v>Sydney</c:v>
                </c:pt>
                <c:pt idx="41">
                  <c:v>Ahmedabad</c:v>
                </c:pt>
                <c:pt idx="42">
                  <c:v>Bengaluru</c:v>
                </c:pt>
                <c:pt idx="43">
                  <c:v>Colombo (RPS)</c:v>
                </c:pt>
                <c:pt idx="44">
                  <c:v>Dubai (DSC)</c:v>
                </c:pt>
                <c:pt idx="45">
                  <c:v>Mirpur</c:v>
                </c:pt>
              </c:strCache>
            </c:strRef>
          </c:cat>
          <c:val>
            <c:numRef>
              <c:f>Grounds!$B$2:$B$47</c:f>
              <c:numCache>
                <c:formatCode>General</c:formatCode>
                <c:ptCount val="4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2</c:v>
                </c:pt>
                <c:pt idx="25">
                  <c:v>2</c:v>
                </c:pt>
                <c:pt idx="26">
                  <c:v>2</c:v>
                </c:pt>
                <c:pt idx="27">
                  <c:v>2</c:v>
                </c:pt>
                <c:pt idx="28">
                  <c:v>2</c:v>
                </c:pt>
                <c:pt idx="29">
                  <c:v>2</c:v>
                </c:pt>
                <c:pt idx="30">
                  <c:v>2</c:v>
                </c:pt>
                <c:pt idx="31">
                  <c:v>2</c:v>
                </c:pt>
                <c:pt idx="32">
                  <c:v>3</c:v>
                </c:pt>
                <c:pt idx="33">
                  <c:v>3</c:v>
                </c:pt>
                <c:pt idx="34">
                  <c:v>3</c:v>
                </c:pt>
                <c:pt idx="35">
                  <c:v>3</c:v>
                </c:pt>
                <c:pt idx="36">
                  <c:v>3</c:v>
                </c:pt>
                <c:pt idx="37">
                  <c:v>3</c:v>
                </c:pt>
                <c:pt idx="38">
                  <c:v>4</c:v>
                </c:pt>
                <c:pt idx="39">
                  <c:v>4</c:v>
                </c:pt>
                <c:pt idx="40">
                  <c:v>6</c:v>
                </c:pt>
                <c:pt idx="41">
                  <c:v>6</c:v>
                </c:pt>
                <c:pt idx="42">
                  <c:v>6</c:v>
                </c:pt>
                <c:pt idx="43">
                  <c:v>6</c:v>
                </c:pt>
                <c:pt idx="44">
                  <c:v>8</c:v>
                </c:pt>
                <c:pt idx="45">
                  <c:v>10</c:v>
                </c:pt>
              </c:numCache>
            </c:numRef>
          </c:val>
          <c:extLst>
            <c:ext xmlns:c16="http://schemas.microsoft.com/office/drawing/2014/chart" uri="{C3380CC4-5D6E-409C-BE32-E72D297353CC}">
              <c16:uniqueId val="{00000000-941F-4084-BB2C-58D497B11AB6}"/>
            </c:ext>
          </c:extLst>
        </c:ser>
        <c:dLbls>
          <c:showLegendKey val="0"/>
          <c:showVal val="1"/>
          <c:showCatName val="0"/>
          <c:showSerName val="0"/>
          <c:showPercent val="0"/>
          <c:showBubbleSize val="0"/>
        </c:dLbls>
        <c:gapWidth val="65"/>
        <c:shape val="box"/>
        <c:axId val="1160010240"/>
        <c:axId val="1160011200"/>
        <c:axId val="0"/>
      </c:bar3DChart>
      <c:catAx>
        <c:axId val="116001024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60011200"/>
        <c:crosses val="autoZero"/>
        <c:auto val="1"/>
        <c:lblAlgn val="ctr"/>
        <c:lblOffset val="100"/>
        <c:noMultiLvlLbl val="0"/>
      </c:catAx>
      <c:valAx>
        <c:axId val="1160011200"/>
        <c:scaling>
          <c:orientation val="minMax"/>
        </c:scaling>
        <c:delete val="1"/>
        <c:axPos val="l"/>
        <c:numFmt formatCode="General" sourceLinked="1"/>
        <c:majorTickMark val="out"/>
        <c:minorTickMark val="none"/>
        <c:tickLblPos val="nextTo"/>
        <c:crossAx val="116001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[kohli_T20Performance.xlsx]Duckout team!PivotTable73</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Kohli</a:t>
            </a:r>
            <a:r>
              <a:rPr lang="en-US" baseline="0"/>
              <a:t> Duckout against team</a:t>
            </a:r>
            <a:endParaRPr lang="en-US"/>
          </a:p>
        </c:rich>
      </c:tx>
      <c:layout>
        <c:manualLayout>
          <c:xMode val="edge"/>
          <c:yMode val="edge"/>
          <c:x val="0.30367672563302117"/>
          <c:y val="4.849850389705853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2387099505381808"/>
          <c:y val="0.20323825929741043"/>
          <c:w val="0.47076877487088309"/>
          <c:h val="0.66874913917356782"/>
        </c:manualLayout>
      </c:layout>
      <c:doughnutChart>
        <c:varyColors val="1"/>
        <c:ser>
          <c:idx val="0"/>
          <c:order val="0"/>
          <c:tx>
            <c:strRef>
              <c:f>'Duckout team'!$B$3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FA2-46AA-BBE6-4DC9467C9A3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6FA2-46AA-BBE6-4DC9467C9A3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159-4304-910D-7706D4184C0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159-4304-910D-7706D4184C0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159-4304-910D-7706D4184C0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'Duckout team'!$A$4:$A$8</c:f>
              <c:strCache>
                <c:ptCount val="5"/>
                <c:pt idx="0">
                  <c:v>Afghanistan</c:v>
                </c:pt>
                <c:pt idx="1">
                  <c:v>Australia</c:v>
                </c:pt>
                <c:pt idx="2">
                  <c:v>England</c:v>
                </c:pt>
                <c:pt idx="3">
                  <c:v>Ireland</c:v>
                </c:pt>
                <c:pt idx="4">
                  <c:v>Sri Lanka</c:v>
                </c:pt>
              </c:strCache>
            </c:strRef>
          </c:cat>
          <c:val>
            <c:numRef>
              <c:f>'Duckout team'!$B$4:$B$8</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6FA2-46AA-BBE6-4DC9467C9A3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Highest run in indian grounds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'[1]Kohli highest &amp; lowest'!$B$1</c:f>
              <c:strCache>
                <c:ptCount val="1"/>
                <c:pt idx="0">
                  <c:v>Highest run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'[1]Kohli highest &amp; lowest'!$A$2:$A$20</c:f>
              <c:strCache>
                <c:ptCount val="19"/>
                <c:pt idx="0">
                  <c:v>Thiruvananthapuram</c:v>
                </c:pt>
                <c:pt idx="1">
                  <c:v>Ranchi</c:v>
                </c:pt>
                <c:pt idx="2">
                  <c:v>Nagpur</c:v>
                </c:pt>
                <c:pt idx="3">
                  <c:v>Visakhapatnam</c:v>
                </c:pt>
                <c:pt idx="4">
                  <c:v>Delhi</c:v>
                </c:pt>
                <c:pt idx="5">
                  <c:v>Pune</c:v>
                </c:pt>
                <c:pt idx="6">
                  <c:v>Kanpur</c:v>
                </c:pt>
                <c:pt idx="7">
                  <c:v>Indore</c:v>
                </c:pt>
                <c:pt idx="8">
                  <c:v>Dharamsala</c:v>
                </c:pt>
                <c:pt idx="9">
                  <c:v>Guwahati</c:v>
                </c:pt>
                <c:pt idx="10">
                  <c:v>Eden Gardens</c:v>
                </c:pt>
                <c:pt idx="11">
                  <c:v>Rajkot</c:v>
                </c:pt>
                <c:pt idx="12">
                  <c:v>Chennai</c:v>
                </c:pt>
                <c:pt idx="13">
                  <c:v>Bengaluru</c:v>
                </c:pt>
                <c:pt idx="14">
                  <c:v>Mirpur</c:v>
                </c:pt>
                <c:pt idx="15">
                  <c:v>Ahmedabad</c:v>
                </c:pt>
                <c:pt idx="16">
                  <c:v>Mohali</c:v>
                </c:pt>
                <c:pt idx="17">
                  <c:v>Wankhede</c:v>
                </c:pt>
                <c:pt idx="18">
                  <c:v>Hyderabad</c:v>
                </c:pt>
              </c:strCache>
            </c:strRef>
          </c:cat>
          <c:val>
            <c:numRef>
              <c:f>'[1]Kohli highest &amp; lowest'!$B$2:$B$20</c:f>
              <c:numCache>
                <c:formatCode>General</c:formatCode>
                <c:ptCount val="19"/>
                <c:pt idx="0">
                  <c:v>19</c:v>
                </c:pt>
                <c:pt idx="1">
                  <c:v>22</c:v>
                </c:pt>
                <c:pt idx="2">
                  <c:v>23</c:v>
                </c:pt>
                <c:pt idx="3">
                  <c:v>24</c:v>
                </c:pt>
                <c:pt idx="4">
                  <c:v>26</c:v>
                </c:pt>
                <c:pt idx="5">
                  <c:v>26</c:v>
                </c:pt>
                <c:pt idx="6">
                  <c:v>29</c:v>
                </c:pt>
                <c:pt idx="7">
                  <c:v>30</c:v>
                </c:pt>
                <c:pt idx="8">
                  <c:v>43</c:v>
                </c:pt>
                <c:pt idx="9">
                  <c:v>49</c:v>
                </c:pt>
                <c:pt idx="10">
                  <c:v>55</c:v>
                </c:pt>
                <c:pt idx="11">
                  <c:v>65</c:v>
                </c:pt>
                <c:pt idx="12">
                  <c:v>70</c:v>
                </c:pt>
                <c:pt idx="13">
                  <c:v>72</c:v>
                </c:pt>
                <c:pt idx="14">
                  <c:v>77</c:v>
                </c:pt>
                <c:pt idx="15">
                  <c:v>80</c:v>
                </c:pt>
                <c:pt idx="16">
                  <c:v>82</c:v>
                </c:pt>
                <c:pt idx="17">
                  <c:v>89</c:v>
                </c:pt>
                <c:pt idx="18">
                  <c:v>94</c:v>
                </c:pt>
              </c:numCache>
            </c:numRef>
          </c:val>
          <c:extLst>
            <c:ext xmlns:c16="http://schemas.microsoft.com/office/drawing/2014/chart" uri="{C3380CC4-5D6E-409C-BE32-E72D297353CC}">
              <c16:uniqueId val="{00000000-E6FC-467A-AD9E-320EA785B73D}"/>
            </c:ext>
          </c:extLst>
        </c:ser>
        <c:dLbls>
          <c:dLblPos val="inEnd"/>
          <c:showLegendKey val="0"/>
          <c:showVal val="1"/>
          <c:showCatName val="0"/>
          <c:showSerName val="0"/>
          <c:showPercent val="0"/>
          <c:showBubbleSize val="0"/>
        </c:dLbls>
        <c:gapWidth val="65"/>
        <c:axId val="2015046560"/>
        <c:axId val="2015047040"/>
      </c:barChart>
      <c:catAx>
        <c:axId val="201504656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15047040"/>
        <c:crosses val="autoZero"/>
        <c:auto val="1"/>
        <c:lblAlgn val="ctr"/>
        <c:lblOffset val="100"/>
        <c:noMultiLvlLbl val="0"/>
      </c:catAx>
      <c:valAx>
        <c:axId val="2015047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1504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Lowest Runs In indian Grounds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'[1]Kohli highest &amp; lowest'!$P$1</c:f>
              <c:strCache>
                <c:ptCount val="1"/>
                <c:pt idx="0">
                  <c:v>Lowest Runs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'[1]Kohli highest &amp; lowest'!$O$2:$O$20</c:f>
              <c:strCache>
                <c:ptCount val="19"/>
                <c:pt idx="0">
                  <c:v>Chennai</c:v>
                </c:pt>
                <c:pt idx="1">
                  <c:v>Hyderabad</c:v>
                </c:pt>
                <c:pt idx="2">
                  <c:v>Dharamsala</c:v>
                </c:pt>
                <c:pt idx="3">
                  <c:v>Wankhede</c:v>
                </c:pt>
                <c:pt idx="4">
                  <c:v>Rajkot</c:v>
                </c:pt>
                <c:pt idx="5">
                  <c:v>Indore</c:v>
                </c:pt>
                <c:pt idx="6">
                  <c:v>Kanpur</c:v>
                </c:pt>
                <c:pt idx="7">
                  <c:v>Delhi</c:v>
                </c:pt>
                <c:pt idx="8">
                  <c:v>Visakhapatnam</c:v>
                </c:pt>
                <c:pt idx="9">
                  <c:v>Ranchi</c:v>
                </c:pt>
                <c:pt idx="10">
                  <c:v>Pune</c:v>
                </c:pt>
                <c:pt idx="11">
                  <c:v>Eden Gardens</c:v>
                </c:pt>
                <c:pt idx="12">
                  <c:v>Nagpur</c:v>
                </c:pt>
                <c:pt idx="13">
                  <c:v>Mirpur</c:v>
                </c:pt>
                <c:pt idx="14">
                  <c:v>Thiruvananthapuram</c:v>
                </c:pt>
                <c:pt idx="15">
                  <c:v>Mohali</c:v>
                </c:pt>
                <c:pt idx="16">
                  <c:v>Ahmedabad</c:v>
                </c:pt>
                <c:pt idx="17">
                  <c:v>Guwahati</c:v>
                </c:pt>
                <c:pt idx="18">
                  <c:v>Bengaluru</c:v>
                </c:pt>
              </c:strCache>
            </c:strRef>
          </c:cat>
          <c:val>
            <c:numRef>
              <c:f>'[1]Kohli highest &amp; lowest'!$P$2:$P$20</c:f>
              <c:numCache>
                <c:formatCode>General</c:formatCode>
                <c:ptCount val="19"/>
                <c:pt idx="0">
                  <c:v>70</c:v>
                </c:pt>
                <c:pt idx="1">
                  <c:v>63</c:v>
                </c:pt>
                <c:pt idx="2">
                  <c:v>43</c:v>
                </c:pt>
                <c:pt idx="3">
                  <c:v>38</c:v>
                </c:pt>
                <c:pt idx="4">
                  <c:v>29</c:v>
                </c:pt>
                <c:pt idx="5">
                  <c:v>29</c:v>
                </c:pt>
                <c:pt idx="6">
                  <c:v>29</c:v>
                </c:pt>
                <c:pt idx="7">
                  <c:v>26</c:v>
                </c:pt>
                <c:pt idx="8">
                  <c:v>24</c:v>
                </c:pt>
                <c:pt idx="9">
                  <c:v>22</c:v>
                </c:pt>
                <c:pt idx="10">
                  <c:v>21</c:v>
                </c:pt>
                <c:pt idx="11">
                  <c:v>15</c:v>
                </c:pt>
                <c:pt idx="12">
                  <c:v>11</c:v>
                </c:pt>
                <c:pt idx="13">
                  <c:v>7</c:v>
                </c:pt>
                <c:pt idx="14">
                  <c:v>3</c:v>
                </c:pt>
                <c:pt idx="15">
                  <c:v>2</c:v>
                </c:pt>
                <c:pt idx="16">
                  <c:v>0</c:v>
                </c:pt>
                <c:pt idx="17">
                  <c:v>0</c:v>
                </c:pt>
                <c:pt idx="18">
                  <c:v>0</c:v>
                </c:pt>
              </c:numCache>
            </c:numRef>
          </c:val>
          <c:extLst>
            <c:ext xmlns:c16="http://schemas.microsoft.com/office/drawing/2014/chart" uri="{C3380CC4-5D6E-409C-BE32-E72D297353CC}">
              <c16:uniqueId val="{00000000-7343-43D9-9033-15EED47C1493}"/>
            </c:ext>
          </c:extLst>
        </c:ser>
        <c:dLbls>
          <c:showLegendKey val="0"/>
          <c:showVal val="1"/>
          <c:showCatName val="0"/>
          <c:showSerName val="0"/>
          <c:showPercent val="0"/>
          <c:showBubbleSize val="0"/>
        </c:dLbls>
        <c:gapWidth val="65"/>
        <c:shape val="box"/>
        <c:axId val="1615241952"/>
        <c:axId val="1615242912"/>
        <c:axId val="0"/>
      </c:bar3DChart>
      <c:catAx>
        <c:axId val="16152419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15242912"/>
        <c:crosses val="autoZero"/>
        <c:auto val="1"/>
        <c:lblAlgn val="ctr"/>
        <c:lblOffset val="100"/>
        <c:noMultiLvlLbl val="0"/>
      </c:catAx>
      <c:valAx>
        <c:axId val="1615242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15241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Highest</a:t>
            </a:r>
            <a:r>
              <a:rPr lang="en-IN" baseline="0"/>
              <a:t> Runs in outside indian Grounds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'[1]Kohli highest &amp; lowest'!$A$31:$A$55</c:f>
              <c:strCache>
                <c:ptCount val="25"/>
                <c:pt idx="0">
                  <c:v>Centurion</c:v>
                </c:pt>
                <c:pt idx="1">
                  <c:v>Brisbane</c:v>
                </c:pt>
                <c:pt idx="2">
                  <c:v>Dublin (Malahide)</c:v>
                </c:pt>
                <c:pt idx="3">
                  <c:v>Canberra</c:v>
                </c:pt>
                <c:pt idx="4">
                  <c:v>Wellington</c:v>
                </c:pt>
                <c:pt idx="5">
                  <c:v>Nottingham</c:v>
                </c:pt>
                <c:pt idx="6">
                  <c:v>Perth</c:v>
                </c:pt>
                <c:pt idx="7">
                  <c:v>Port of Spain</c:v>
                </c:pt>
                <c:pt idx="8">
                  <c:v>Manchester</c:v>
                </c:pt>
                <c:pt idx="9">
                  <c:v>Harare</c:v>
                </c:pt>
                <c:pt idx="10">
                  <c:v>Johannesburg</c:v>
                </c:pt>
                <c:pt idx="11">
                  <c:v>Lauderhill</c:v>
                </c:pt>
                <c:pt idx="12">
                  <c:v>Durban</c:v>
                </c:pt>
                <c:pt idx="13">
                  <c:v>Hamilton</c:v>
                </c:pt>
                <c:pt idx="14">
                  <c:v>Kingston</c:v>
                </c:pt>
                <c:pt idx="15">
                  <c:v>Bristol</c:v>
                </c:pt>
                <c:pt idx="16">
                  <c:v>Auckland</c:v>
                </c:pt>
                <c:pt idx="17">
                  <c:v>Cardiff</c:v>
                </c:pt>
                <c:pt idx="18">
                  <c:v>Providence</c:v>
                </c:pt>
                <c:pt idx="19">
                  <c:v>Birmingham</c:v>
                </c:pt>
                <c:pt idx="20">
                  <c:v>Melbourne</c:v>
                </c:pt>
                <c:pt idx="21">
                  <c:v>Colombo (RPS)</c:v>
                </c:pt>
                <c:pt idx="22">
                  <c:v>Sydney</c:v>
                </c:pt>
                <c:pt idx="23">
                  <c:v>Adelaide</c:v>
                </c:pt>
                <c:pt idx="24">
                  <c:v>Dubai (DSC)</c:v>
                </c:pt>
              </c:strCache>
            </c:strRef>
          </c:cat>
          <c:val>
            <c:numRef>
              <c:f>'[1]Kohli highest &amp; lowest'!$B$31:$B$55</c:f>
              <c:numCache>
                <c:formatCode>General</c:formatCode>
                <c:ptCount val="25"/>
                <c:pt idx="0">
                  <c:v>1</c:v>
                </c:pt>
                <c:pt idx="1">
                  <c:v>4</c:v>
                </c:pt>
                <c:pt idx="2">
                  <c:v>9</c:v>
                </c:pt>
                <c:pt idx="3">
                  <c:v>9</c:v>
                </c:pt>
                <c:pt idx="4">
                  <c:v>11</c:v>
                </c:pt>
                <c:pt idx="5">
                  <c:v>11</c:v>
                </c:pt>
                <c:pt idx="6">
                  <c:v>12</c:v>
                </c:pt>
                <c:pt idx="7">
                  <c:v>14</c:v>
                </c:pt>
                <c:pt idx="8">
                  <c:v>20</c:v>
                </c:pt>
                <c:pt idx="9">
                  <c:v>26</c:v>
                </c:pt>
                <c:pt idx="10">
                  <c:v>26</c:v>
                </c:pt>
                <c:pt idx="11">
                  <c:v>28</c:v>
                </c:pt>
                <c:pt idx="12">
                  <c:v>28</c:v>
                </c:pt>
                <c:pt idx="13">
                  <c:v>38</c:v>
                </c:pt>
                <c:pt idx="14">
                  <c:v>39</c:v>
                </c:pt>
                <c:pt idx="15">
                  <c:v>43</c:v>
                </c:pt>
                <c:pt idx="16">
                  <c:v>45</c:v>
                </c:pt>
                <c:pt idx="17">
                  <c:v>47</c:v>
                </c:pt>
                <c:pt idx="18">
                  <c:v>59</c:v>
                </c:pt>
                <c:pt idx="19">
                  <c:v>66</c:v>
                </c:pt>
                <c:pt idx="20">
                  <c:v>82</c:v>
                </c:pt>
                <c:pt idx="21">
                  <c:v>82</c:v>
                </c:pt>
                <c:pt idx="22">
                  <c:v>85</c:v>
                </c:pt>
                <c:pt idx="23">
                  <c:v>90</c:v>
                </c:pt>
                <c:pt idx="24">
                  <c:v>122</c:v>
                </c:pt>
              </c:numCache>
            </c:numRef>
          </c:val>
          <c:extLst>
            <c:ext xmlns:c16="http://schemas.microsoft.com/office/drawing/2014/chart" uri="{C3380CC4-5D6E-409C-BE32-E72D297353CC}">
              <c16:uniqueId val="{00000000-5429-4964-9936-86D68C3F880F}"/>
            </c:ext>
          </c:extLst>
        </c:ser>
        <c:dLbls>
          <c:showLegendKey val="0"/>
          <c:showVal val="1"/>
          <c:showCatName val="0"/>
          <c:showSerName val="0"/>
          <c:showPercent val="0"/>
          <c:showBubbleSize val="0"/>
        </c:dLbls>
        <c:gapWidth val="65"/>
        <c:shape val="box"/>
        <c:axId val="2024353872"/>
        <c:axId val="2024359152"/>
        <c:axId val="0"/>
      </c:bar3DChart>
      <c:catAx>
        <c:axId val="20243538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24359152"/>
        <c:crosses val="autoZero"/>
        <c:auto val="1"/>
        <c:lblAlgn val="ctr"/>
        <c:lblOffset val="100"/>
        <c:noMultiLvlLbl val="0"/>
      </c:catAx>
      <c:valAx>
        <c:axId val="2024359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2435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Lowest</a:t>
            </a:r>
            <a:r>
              <a:rPr lang="en-US" baseline="0"/>
              <a:t> Runs on outside indian Grounds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'[1]Kohli highest &amp; lowest'!$P$30</c:f>
              <c:strCache>
                <c:ptCount val="1"/>
                <c:pt idx="0">
                  <c:v>Min of Run</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'[1]Kohli highest &amp; lowest'!$O$31:$O$55</c:f>
              <c:strCache>
                <c:ptCount val="25"/>
                <c:pt idx="0">
                  <c:v>Providence</c:v>
                </c:pt>
                <c:pt idx="1">
                  <c:v>Adelaide</c:v>
                </c:pt>
                <c:pt idx="2">
                  <c:v>Cardiff</c:v>
                </c:pt>
                <c:pt idx="3">
                  <c:v>Bristol</c:v>
                </c:pt>
                <c:pt idx="4">
                  <c:v>Kingston</c:v>
                </c:pt>
                <c:pt idx="5">
                  <c:v>Hamilton</c:v>
                </c:pt>
                <c:pt idx="6">
                  <c:v>Durban</c:v>
                </c:pt>
                <c:pt idx="7">
                  <c:v>Johannesburg</c:v>
                </c:pt>
                <c:pt idx="8">
                  <c:v>Melbourne</c:v>
                </c:pt>
                <c:pt idx="9">
                  <c:v>Harare</c:v>
                </c:pt>
                <c:pt idx="10">
                  <c:v>Sydney</c:v>
                </c:pt>
                <c:pt idx="11">
                  <c:v>Lauderhill</c:v>
                </c:pt>
                <c:pt idx="12">
                  <c:v>Port of Spain</c:v>
                </c:pt>
                <c:pt idx="13">
                  <c:v>Perth</c:v>
                </c:pt>
                <c:pt idx="14">
                  <c:v>Wellington</c:v>
                </c:pt>
                <c:pt idx="15">
                  <c:v>Nottingham</c:v>
                </c:pt>
                <c:pt idx="16">
                  <c:v>Auckland</c:v>
                </c:pt>
                <c:pt idx="17">
                  <c:v>Canberra</c:v>
                </c:pt>
                <c:pt idx="18">
                  <c:v>Manchester</c:v>
                </c:pt>
                <c:pt idx="19">
                  <c:v>Brisbane</c:v>
                </c:pt>
                <c:pt idx="20">
                  <c:v>Colombo (RPS)</c:v>
                </c:pt>
                <c:pt idx="21">
                  <c:v>Birmingham</c:v>
                </c:pt>
                <c:pt idx="22">
                  <c:v>Centurion</c:v>
                </c:pt>
                <c:pt idx="23">
                  <c:v>Dublin (Malahide)</c:v>
                </c:pt>
                <c:pt idx="24">
                  <c:v>Dubai (DSC)</c:v>
                </c:pt>
              </c:strCache>
            </c:strRef>
          </c:cat>
          <c:val>
            <c:numRef>
              <c:f>'[1]Kohli highest &amp; lowest'!$P$31:$P$55</c:f>
              <c:numCache>
                <c:formatCode>General</c:formatCode>
                <c:ptCount val="25"/>
                <c:pt idx="0">
                  <c:v>59</c:v>
                </c:pt>
                <c:pt idx="1">
                  <c:v>50</c:v>
                </c:pt>
                <c:pt idx="2">
                  <c:v>47</c:v>
                </c:pt>
                <c:pt idx="3">
                  <c:v>43</c:v>
                </c:pt>
                <c:pt idx="4">
                  <c:v>39</c:v>
                </c:pt>
                <c:pt idx="5">
                  <c:v>38</c:v>
                </c:pt>
                <c:pt idx="6">
                  <c:v>28</c:v>
                </c:pt>
                <c:pt idx="7">
                  <c:v>26</c:v>
                </c:pt>
                <c:pt idx="8">
                  <c:v>26</c:v>
                </c:pt>
                <c:pt idx="9">
                  <c:v>26</c:v>
                </c:pt>
                <c:pt idx="10">
                  <c:v>22</c:v>
                </c:pt>
                <c:pt idx="11">
                  <c:v>16</c:v>
                </c:pt>
                <c:pt idx="12">
                  <c:v>14</c:v>
                </c:pt>
                <c:pt idx="13">
                  <c:v>12</c:v>
                </c:pt>
                <c:pt idx="14">
                  <c:v>11</c:v>
                </c:pt>
                <c:pt idx="15">
                  <c:v>11</c:v>
                </c:pt>
                <c:pt idx="16">
                  <c:v>11</c:v>
                </c:pt>
                <c:pt idx="17">
                  <c:v>9</c:v>
                </c:pt>
                <c:pt idx="18">
                  <c:v>4</c:v>
                </c:pt>
                <c:pt idx="19">
                  <c:v>4</c:v>
                </c:pt>
                <c:pt idx="20">
                  <c:v>2</c:v>
                </c:pt>
                <c:pt idx="21">
                  <c:v>1</c:v>
                </c:pt>
                <c:pt idx="22">
                  <c:v>1</c:v>
                </c:pt>
                <c:pt idx="23">
                  <c:v>0</c:v>
                </c:pt>
                <c:pt idx="24">
                  <c:v>0</c:v>
                </c:pt>
              </c:numCache>
            </c:numRef>
          </c:val>
          <c:extLst>
            <c:ext xmlns:c16="http://schemas.microsoft.com/office/drawing/2014/chart" uri="{C3380CC4-5D6E-409C-BE32-E72D297353CC}">
              <c16:uniqueId val="{00000000-BFB8-4DC2-B15A-610B350AE0E4}"/>
            </c:ext>
          </c:extLst>
        </c:ser>
        <c:dLbls>
          <c:showLegendKey val="0"/>
          <c:showVal val="1"/>
          <c:showCatName val="0"/>
          <c:showSerName val="0"/>
          <c:showPercent val="0"/>
          <c:showBubbleSize val="0"/>
        </c:dLbls>
        <c:gapWidth val="65"/>
        <c:shape val="box"/>
        <c:axId val="127622671"/>
        <c:axId val="127614991"/>
        <c:axId val="0"/>
      </c:bar3DChart>
      <c:catAx>
        <c:axId val="12762267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7614991"/>
        <c:crosses val="autoZero"/>
        <c:auto val="1"/>
        <c:lblAlgn val="ctr"/>
        <c:lblOffset val="100"/>
        <c:noMultiLvlLbl val="0"/>
      </c:catAx>
      <c:valAx>
        <c:axId val="1276149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762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[kohli_T20Performance.xlsx]Runs Scored vs. Balls Faced!PivotTable75</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t>Runs Scored vs. Balls Faced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6237545280440789E-2"/>
          <c:y val="0.11593906457593657"/>
          <c:w val="0.92016188710307723"/>
          <c:h val="0.60797284753133218"/>
        </c:manualLayout>
      </c:layout>
      <c:bar3DChart>
        <c:barDir val="col"/>
        <c:grouping val="standard"/>
        <c:varyColors val="0"/>
        <c:ser>
          <c:idx val="0"/>
          <c:order val="0"/>
          <c:tx>
            <c:strRef>
              <c:f>'Runs Scored vs. Balls Faced'!$B$1</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'Runs Scored vs. Balls Faced'!$A$2:$A$64</c:f>
              <c:strCache>
                <c:ptCount val="63"/>
                <c:pt idx="0">
                  <c:v>0</c:v>
                </c:pt>
                <c:pt idx="1">
                  <c:v>1</c:v>
                </c:pt>
                <c:pt idx="2">
                  <c:v>2</c:v>
                </c:pt>
                <c:pt idx="3">
                  <c:v>3</c:v>
                </c:pt>
                <c:pt idx="4">
                  <c:v>4</c:v>
                </c:pt>
                <c:pt idx="5">
                  <c:v>7</c:v>
                </c:pt>
                <c:pt idx="6">
                  <c:v>9</c:v>
                </c:pt>
                <c:pt idx="7">
                  <c:v>11</c:v>
                </c:pt>
                <c:pt idx="8">
                  <c:v>12</c:v>
                </c:pt>
                <c:pt idx="9">
                  <c:v>13</c:v>
                </c:pt>
                <c:pt idx="10">
                  <c:v>14</c:v>
                </c:pt>
                <c:pt idx="11">
                  <c:v>15</c:v>
                </c:pt>
                <c:pt idx="12">
                  <c:v>16</c:v>
                </c:pt>
                <c:pt idx="13">
                  <c:v>17</c:v>
                </c:pt>
                <c:pt idx="14">
                  <c:v>19</c:v>
                </c:pt>
                <c:pt idx="15">
                  <c:v>20</c:v>
                </c:pt>
                <c:pt idx="16">
                  <c:v>21</c:v>
                </c:pt>
                <c:pt idx="17">
                  <c:v>22</c:v>
                </c:pt>
                <c:pt idx="18">
                  <c:v>23</c:v>
                </c:pt>
                <c:pt idx="19">
                  <c:v>24</c:v>
                </c:pt>
                <c:pt idx="20">
                  <c:v>26</c:v>
                </c:pt>
                <c:pt idx="21">
                  <c:v>27</c:v>
                </c:pt>
                <c:pt idx="22">
                  <c:v>28</c:v>
                </c:pt>
                <c:pt idx="23">
                  <c:v>29</c:v>
                </c:pt>
                <c:pt idx="24">
                  <c:v>30</c:v>
                </c:pt>
                <c:pt idx="25">
                  <c:v>31</c:v>
                </c:pt>
                <c:pt idx="26">
                  <c:v>35</c:v>
                </c:pt>
                <c:pt idx="27">
                  <c:v>36</c:v>
                </c:pt>
                <c:pt idx="28">
                  <c:v>38</c:v>
                </c:pt>
                <c:pt idx="29">
                  <c:v>39</c:v>
                </c:pt>
                <c:pt idx="30">
                  <c:v>40</c:v>
                </c:pt>
                <c:pt idx="31">
                  <c:v>41</c:v>
                </c:pt>
                <c:pt idx="32">
                  <c:v>43</c:v>
                </c:pt>
                <c:pt idx="33">
                  <c:v>45</c:v>
                </c:pt>
                <c:pt idx="34">
                  <c:v>47</c:v>
                </c:pt>
                <c:pt idx="35">
                  <c:v>49</c:v>
                </c:pt>
                <c:pt idx="36">
                  <c:v>50</c:v>
                </c:pt>
                <c:pt idx="37">
                  <c:v>52</c:v>
                </c:pt>
                <c:pt idx="38">
                  <c:v>54</c:v>
                </c:pt>
                <c:pt idx="39">
                  <c:v>55</c:v>
                </c:pt>
                <c:pt idx="40">
                  <c:v>56</c:v>
                </c:pt>
                <c:pt idx="41">
                  <c:v>57</c:v>
                </c:pt>
                <c:pt idx="42">
                  <c:v>59</c:v>
                </c:pt>
                <c:pt idx="43">
                  <c:v>60</c:v>
                </c:pt>
                <c:pt idx="44">
                  <c:v>61</c:v>
                </c:pt>
                <c:pt idx="45">
                  <c:v>62</c:v>
                </c:pt>
                <c:pt idx="46">
                  <c:v>63</c:v>
                </c:pt>
                <c:pt idx="47">
                  <c:v>64</c:v>
                </c:pt>
                <c:pt idx="48">
                  <c:v>65</c:v>
                </c:pt>
                <c:pt idx="49">
                  <c:v>66</c:v>
                </c:pt>
                <c:pt idx="50">
                  <c:v>68</c:v>
                </c:pt>
                <c:pt idx="51">
                  <c:v>70</c:v>
                </c:pt>
                <c:pt idx="52">
                  <c:v>72</c:v>
                </c:pt>
                <c:pt idx="53">
                  <c:v>73</c:v>
                </c:pt>
                <c:pt idx="54">
                  <c:v>77</c:v>
                </c:pt>
                <c:pt idx="55">
                  <c:v>78</c:v>
                </c:pt>
                <c:pt idx="56">
                  <c:v>80</c:v>
                </c:pt>
                <c:pt idx="57">
                  <c:v>82</c:v>
                </c:pt>
                <c:pt idx="58">
                  <c:v>85</c:v>
                </c:pt>
                <c:pt idx="59">
                  <c:v>89</c:v>
                </c:pt>
                <c:pt idx="60">
                  <c:v>90</c:v>
                </c:pt>
                <c:pt idx="61">
                  <c:v>94</c:v>
                </c:pt>
                <c:pt idx="62">
                  <c:v>122</c:v>
                </c:pt>
              </c:strCache>
            </c:strRef>
          </c:cat>
          <c:val>
            <c:numRef>
              <c:f>'Runs Scored vs. Balls Faced'!$B$2:$B$64</c:f>
              <c:numCache>
                <c:formatCode>General</c:formatCode>
                <c:ptCount val="63"/>
                <c:pt idx="0">
                  <c:v>5</c:v>
                </c:pt>
                <c:pt idx="1">
                  <c:v>5</c:v>
                </c:pt>
                <c:pt idx="2">
                  <c:v>7</c:v>
                </c:pt>
                <c:pt idx="3">
                  <c:v>9</c:v>
                </c:pt>
                <c:pt idx="4">
                  <c:v>8</c:v>
                </c:pt>
                <c:pt idx="5">
                  <c:v>12</c:v>
                </c:pt>
                <c:pt idx="6">
                  <c:v>17</c:v>
                </c:pt>
                <c:pt idx="7">
                  <c:v>12</c:v>
                </c:pt>
                <c:pt idx="8">
                  <c:v>11</c:v>
                </c:pt>
                <c:pt idx="9">
                  <c:v>6</c:v>
                </c:pt>
                <c:pt idx="10">
                  <c:v>12</c:v>
                </c:pt>
                <c:pt idx="11">
                  <c:v>16</c:v>
                </c:pt>
                <c:pt idx="12">
                  <c:v>9</c:v>
                </c:pt>
                <c:pt idx="13">
                  <c:v>13</c:v>
                </c:pt>
                <c:pt idx="14">
                  <c:v>29</c:v>
                </c:pt>
                <c:pt idx="15">
                  <c:v>22</c:v>
                </c:pt>
                <c:pt idx="16">
                  <c:v>17</c:v>
                </c:pt>
                <c:pt idx="17">
                  <c:v>21</c:v>
                </c:pt>
                <c:pt idx="18">
                  <c:v>27</c:v>
                </c:pt>
                <c:pt idx="19">
                  <c:v>24</c:v>
                </c:pt>
                <c:pt idx="20">
                  <c:v>25</c:v>
                </c:pt>
                <c:pt idx="21">
                  <c:v>22</c:v>
                </c:pt>
                <c:pt idx="22">
                  <c:v>23</c:v>
                </c:pt>
                <c:pt idx="23">
                  <c:v>26</c:v>
                </c:pt>
                <c:pt idx="24">
                  <c:v>17</c:v>
                </c:pt>
                <c:pt idx="25">
                  <c:v>24</c:v>
                </c:pt>
                <c:pt idx="26">
                  <c:v>34</c:v>
                </c:pt>
                <c:pt idx="27">
                  <c:v>32</c:v>
                </c:pt>
                <c:pt idx="28">
                  <c:v>27</c:v>
                </c:pt>
                <c:pt idx="29">
                  <c:v>22</c:v>
                </c:pt>
                <c:pt idx="30">
                  <c:v>32</c:v>
                </c:pt>
                <c:pt idx="31">
                  <c:v>28</c:v>
                </c:pt>
                <c:pt idx="32">
                  <c:v>29</c:v>
                </c:pt>
                <c:pt idx="33">
                  <c:v>32</c:v>
                </c:pt>
                <c:pt idx="34">
                  <c:v>38</c:v>
                </c:pt>
                <c:pt idx="35">
                  <c:v>51</c:v>
                </c:pt>
                <c:pt idx="36">
                  <c:v>40</c:v>
                </c:pt>
                <c:pt idx="37">
                  <c:v>41</c:v>
                </c:pt>
                <c:pt idx="38">
                  <c:v>41</c:v>
                </c:pt>
                <c:pt idx="39">
                  <c:v>37</c:v>
                </c:pt>
                <c:pt idx="40">
                  <c:v>47</c:v>
                </c:pt>
                <c:pt idx="41">
                  <c:v>50</c:v>
                </c:pt>
                <c:pt idx="42">
                  <c:v>45</c:v>
                </c:pt>
                <c:pt idx="43">
                  <c:v>44</c:v>
                </c:pt>
                <c:pt idx="44">
                  <c:v>41</c:v>
                </c:pt>
                <c:pt idx="45">
                  <c:v>44</c:v>
                </c:pt>
                <c:pt idx="46">
                  <c:v>48</c:v>
                </c:pt>
                <c:pt idx="47">
                  <c:v>44</c:v>
                </c:pt>
                <c:pt idx="48">
                  <c:v>42</c:v>
                </c:pt>
                <c:pt idx="49">
                  <c:v>41</c:v>
                </c:pt>
                <c:pt idx="50">
                  <c:v>48</c:v>
                </c:pt>
                <c:pt idx="51">
                  <c:v>41</c:v>
                </c:pt>
                <c:pt idx="52">
                  <c:v>52</c:v>
                </c:pt>
                <c:pt idx="53">
                  <c:v>49</c:v>
                </c:pt>
                <c:pt idx="54">
                  <c:v>58</c:v>
                </c:pt>
                <c:pt idx="55">
                  <c:v>61</c:v>
                </c:pt>
                <c:pt idx="56">
                  <c:v>52</c:v>
                </c:pt>
                <c:pt idx="57">
                  <c:v>54</c:v>
                </c:pt>
                <c:pt idx="58">
                  <c:v>61</c:v>
                </c:pt>
                <c:pt idx="59">
                  <c:v>47</c:v>
                </c:pt>
                <c:pt idx="60">
                  <c:v>55</c:v>
                </c:pt>
                <c:pt idx="61">
                  <c:v>50</c:v>
                </c:pt>
                <c:pt idx="62">
                  <c:v>61</c:v>
                </c:pt>
              </c:numCache>
            </c:numRef>
          </c:val>
          <c:extLst>
            <c:ext xmlns:c16="http://schemas.microsoft.com/office/drawing/2014/chart" uri="{C3380CC4-5D6E-409C-BE32-E72D297353CC}">
              <c16:uniqueId val="{00000000-6A81-4EB5-A2C3-499D140CEDA3}"/>
            </c:ext>
          </c:extLst>
        </c:ser>
        <c:dLbls>
          <c:showLegendKey val="0"/>
          <c:showVal val="1"/>
          <c:showCatName val="0"/>
          <c:showSerName val="0"/>
          <c:showPercent val="0"/>
          <c:showBubbleSize val="0"/>
        </c:dLbls>
        <c:gapWidth val="65"/>
        <c:shape val="box"/>
        <c:axId val="1146435120"/>
        <c:axId val="1146457200"/>
        <c:axId val="1990526880"/>
      </c:bar3DChart>
      <c:catAx>
        <c:axId val="1146435120"/>
        <c:scaling>
          <c:orientation val="minMax"/>
        </c:scaling>
        <c:delete val="0"/>
        <c:axPos val="b"/>
        <c:title>
          <c:tx>
            <c:rich>
              <a:bodyPr rot="-5400000" spcFirstLastPara="1" vertOverflow="ellipsis"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Virat</a:t>
                </a:r>
                <a:r>
                  <a:rPr lang="en-IN" baseline="0"/>
                  <a:t> Kohli Runs</a:t>
                </a:r>
                <a:endParaRPr lang="en-IN"/>
              </a:p>
            </c:rich>
          </c:tx>
          <c:overlay val="0"/>
          <c:spPr>
            <a:noFill/>
            <a:ln>
              <a:noFill/>
            </a:ln>
            <a:effectLst/>
          </c:spPr>
          <c:txPr>
            <a:bodyPr rot="-5400000" spcFirstLastPara="1" vertOverflow="ellipsis"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46457200"/>
        <c:crosses val="autoZero"/>
        <c:auto val="1"/>
        <c:lblAlgn val="ctr"/>
        <c:lblOffset val="100"/>
        <c:noMultiLvlLbl val="0"/>
      </c:catAx>
      <c:valAx>
        <c:axId val="1146457200"/>
        <c:scaling>
          <c:orientation val="minMax"/>
        </c:scaling>
        <c:delete val="0"/>
        <c:axPos val="l"/>
        <c:title>
          <c:tx>
            <c:rich>
              <a:bodyPr rot="0" spcFirstLastPara="1" vertOverflow="ellipsis"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Ball</a:t>
                </a:r>
                <a:r>
                  <a:rPr lang="en-IN" baseline="0"/>
                  <a:t> Faced</a:t>
                </a:r>
                <a:endParaRPr lang="en-IN"/>
              </a:p>
            </c:rich>
          </c:tx>
          <c:layout>
            <c:manualLayout>
              <c:xMode val="edge"/>
              <c:yMode val="edge"/>
              <c:x val="4.7641740589388351E-3"/>
              <c:y val="0.20984582663241366"/>
            </c:manualLayout>
          </c:layout>
          <c:overlay val="0"/>
          <c:spPr>
            <a:noFill/>
            <a:ln>
              <a:noFill/>
            </a:ln>
            <a:effectLst/>
          </c:spPr>
          <c:txPr>
            <a:bodyPr rot="0" spcFirstLastPara="1" vertOverflow="ellipsis"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46435120"/>
        <c:crosses val="autoZero"/>
        <c:crossBetween val="between"/>
      </c:valAx>
      <c:serAx>
        <c:axId val="1990526880"/>
        <c:scaling>
          <c:orientation val="minMax"/>
        </c:scaling>
        <c:delete val="1"/>
        <c:axPos val="b"/>
        <c:majorTickMark val="none"/>
        <c:minorTickMark val="none"/>
        <c:tickLblPos val="nextTo"/>
        <c:crossAx val="114645720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Virats Batting</a:t>
            </a:r>
            <a:r>
              <a:rPr lang="en-IN" baseline="0"/>
              <a:t> order, Runs and Count of wicket </a:t>
            </a:r>
            <a:endParaRPr lang="en-IN"/>
          </a:p>
        </c:rich>
      </c:tx>
      <c:layout>
        <c:manualLayout>
          <c:xMode val="edge"/>
          <c:yMode val="edge"/>
          <c:x val="0.20067637877211236"/>
          <c:y val="4.012841091492776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'Batting Order'!$A$1</c:f>
              <c:strCache>
                <c:ptCount val="1"/>
                <c:pt idx="0">
                  <c:v>Batting Order</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val>
            <c:numRef>
              <c:f>'Batting Order'!$A$2:$A$7</c:f>
              <c:numCache>
                <c:formatCode>General</c:formatCode>
                <c:ptCount val="6"/>
                <c:pt idx="0">
                  <c:v>1</c:v>
                </c:pt>
                <c:pt idx="1">
                  <c:v>2</c:v>
                </c:pt>
                <c:pt idx="2">
                  <c:v>3</c:v>
                </c:pt>
                <c:pt idx="3">
                  <c:v>4</c:v>
                </c:pt>
                <c:pt idx="4">
                  <c:v>5</c:v>
                </c:pt>
                <c:pt idx="5">
                  <c:v>6</c:v>
                </c:pt>
              </c:numCache>
            </c:numRef>
          </c:val>
          <c:extLst>
            <c:ext xmlns:c16="http://schemas.microsoft.com/office/drawing/2014/chart" uri="{C3380CC4-5D6E-409C-BE32-E72D297353CC}">
              <c16:uniqueId val="{00000000-D75E-4B8F-82F6-30876E52B9D3}"/>
            </c:ext>
          </c:extLst>
        </c:ser>
        <c:ser>
          <c:idx val="1"/>
          <c:order val="1"/>
          <c:tx>
            <c:strRef>
              <c:f>'Batting Order'!$B$1</c:f>
              <c:strCache>
                <c:ptCount val="1"/>
                <c:pt idx="0">
                  <c:v>Sum of Run</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val>
            <c:numRef>
              <c:f>'Batting Order'!$B$2:$B$7</c:f>
              <c:numCache>
                <c:formatCode>General</c:formatCode>
                <c:ptCount val="6"/>
                <c:pt idx="0">
                  <c:v>119</c:v>
                </c:pt>
                <c:pt idx="1">
                  <c:v>281</c:v>
                </c:pt>
                <c:pt idx="2">
                  <c:v>3076</c:v>
                </c:pt>
                <c:pt idx="3">
                  <c:v>509</c:v>
                </c:pt>
                <c:pt idx="4">
                  <c:v>26</c:v>
                </c:pt>
                <c:pt idx="5">
                  <c:v>26</c:v>
                </c:pt>
              </c:numCache>
            </c:numRef>
          </c:val>
          <c:extLst>
            <c:ext xmlns:c16="http://schemas.microsoft.com/office/drawing/2014/chart" uri="{C3380CC4-5D6E-409C-BE32-E72D297353CC}">
              <c16:uniqueId val="{00000001-D75E-4B8F-82F6-30876E52B9D3}"/>
            </c:ext>
          </c:extLst>
        </c:ser>
        <c:ser>
          <c:idx val="2"/>
          <c:order val="2"/>
          <c:tx>
            <c:strRef>
              <c:f>'Batting Order'!$C$1</c:f>
              <c:strCache>
                <c:ptCount val="1"/>
                <c:pt idx="0">
                  <c:v>Count of Wicket</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val>
            <c:numRef>
              <c:f>'Batting Order'!$C$2:$C$7</c:f>
              <c:numCache>
                <c:formatCode>General</c:formatCode>
                <c:ptCount val="6"/>
                <c:pt idx="0">
                  <c:v>5</c:v>
                </c:pt>
                <c:pt idx="1">
                  <c:v>4</c:v>
                </c:pt>
                <c:pt idx="2">
                  <c:v>80</c:v>
                </c:pt>
                <c:pt idx="3">
                  <c:v>17</c:v>
                </c:pt>
                <c:pt idx="4">
                  <c:v>1</c:v>
                </c:pt>
                <c:pt idx="5">
                  <c:v>2</c:v>
                </c:pt>
              </c:numCache>
            </c:numRef>
          </c:val>
          <c:extLst>
            <c:ext xmlns:c16="http://schemas.microsoft.com/office/drawing/2014/chart" uri="{C3380CC4-5D6E-409C-BE32-E72D297353CC}">
              <c16:uniqueId val="{00000002-D75E-4B8F-82F6-30876E52B9D3}"/>
            </c:ext>
          </c:extLst>
        </c:ser>
        <c:dLbls>
          <c:showLegendKey val="0"/>
          <c:showVal val="0"/>
          <c:showCatName val="0"/>
          <c:showSerName val="0"/>
          <c:showPercent val="0"/>
          <c:showBubbleSize val="0"/>
        </c:dLbls>
        <c:gapWidth val="65"/>
        <c:shape val="box"/>
        <c:axId val="2028690080"/>
        <c:axId val="2028690560"/>
        <c:axId val="0"/>
      </c:bar3DChart>
      <c:catAx>
        <c:axId val="2028690080"/>
        <c:scaling>
          <c:orientation val="minMax"/>
        </c:scaling>
        <c:delete val="0"/>
        <c:axPos val="l"/>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28690560"/>
        <c:crosses val="autoZero"/>
        <c:auto val="1"/>
        <c:lblAlgn val="ctr"/>
        <c:lblOffset val="100"/>
        <c:noMultiLvlLbl val="0"/>
      </c:catAx>
      <c:valAx>
        <c:axId val="202869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2869008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[kohli_T20Performance.xlsx]Kohli(1&amp;2 innings)!PivotTable76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Kohli</a:t>
            </a:r>
            <a:r>
              <a:rPr lang="en-US" baseline="0"/>
              <a:t> 1st Innings Vs 2nd Innings runs comparission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'Kohli(1&amp;2 innings)'!$B$1</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'Kohli(1&amp;2 innings)'!$A$2:$A$3</c:f>
              <c:strCache>
                <c:ptCount val="2"/>
                <c:pt idx="0">
                  <c:v>1</c:v>
                </c:pt>
                <c:pt idx="1">
                  <c:v>2</c:v>
                </c:pt>
              </c:strCache>
            </c:strRef>
          </c:cat>
          <c:val>
            <c:numRef>
              <c:f>'Kohli(1&amp;2 innings)'!$B$2:$B$3</c:f>
              <c:numCache>
                <c:formatCode>General</c:formatCode>
                <c:ptCount val="2"/>
                <c:pt idx="0">
                  <c:v>2025</c:v>
                </c:pt>
                <c:pt idx="1">
                  <c:v>2012</c:v>
                </c:pt>
              </c:numCache>
            </c:numRef>
          </c:val>
          <c:extLst>
            <c:ext xmlns:c16="http://schemas.microsoft.com/office/drawing/2014/chart" uri="{C3380CC4-5D6E-409C-BE32-E72D297353CC}">
              <c16:uniqueId val="{00000000-44C1-417E-AFC5-9CD3D4B5B039}"/>
            </c:ext>
          </c:extLst>
        </c:ser>
        <c:dLbls>
          <c:showLegendKey val="0"/>
          <c:showVal val="1"/>
          <c:showCatName val="0"/>
          <c:showSerName val="0"/>
          <c:showPercent val="0"/>
          <c:showBubbleSize val="0"/>
        </c:dLbls>
        <c:gapWidth val="65"/>
        <c:shape val="box"/>
        <c:axId val="2142658352"/>
        <c:axId val="2142652592"/>
        <c:axId val="0"/>
      </c:bar3DChart>
      <c:catAx>
        <c:axId val="214265835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42652592"/>
        <c:crosses val="autoZero"/>
        <c:auto val="1"/>
        <c:lblAlgn val="ctr"/>
        <c:lblOffset val="100"/>
        <c:noMultiLvlLbl val="0"/>
      </c:catAx>
      <c:valAx>
        <c:axId val="2142652592"/>
        <c:scaling>
          <c:orientation val="minMax"/>
        </c:scaling>
        <c:delete val="1"/>
        <c:axPos val="l"/>
        <c:numFmt formatCode="General" sourceLinked="1"/>
        <c:majorTickMark val="none"/>
        <c:minorTickMark val="none"/>
        <c:tickLblPos val="nextTo"/>
        <c:crossAx val="214265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[kohli_T20Performance.xlsx]Kohli(1&amp;2 innings)!PivotTable77</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Kohlis</a:t>
            </a:r>
            <a:r>
              <a:rPr lang="en-IN" baseline="0"/>
              <a:t> strike rate and avg in 1st and 2nd innings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'Kohli(1&amp;2 innings)'!$B$29</c:f>
              <c:strCache>
                <c:ptCount val="1"/>
                <c:pt idx="0">
                  <c:v> SR</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'Kohli(1&amp;2 innings)'!$A$30:$A$31</c:f>
              <c:strCache>
                <c:ptCount val="2"/>
                <c:pt idx="0">
                  <c:v>1</c:v>
                </c:pt>
                <c:pt idx="1">
                  <c:v>2</c:v>
                </c:pt>
              </c:strCache>
            </c:strRef>
          </c:cat>
          <c:val>
            <c:numRef>
              <c:f>'Kohli(1&amp;2 innings)'!$B$30:$B$31</c:f>
              <c:numCache>
                <c:formatCode>0.00</c:formatCode>
                <c:ptCount val="2"/>
                <c:pt idx="0">
                  <c:v>114.77793650793649</c:v>
                </c:pt>
                <c:pt idx="1">
                  <c:v>133.84173913043477</c:v>
                </c:pt>
              </c:numCache>
            </c:numRef>
          </c:val>
          <c:extLst>
            <c:ext xmlns:c16="http://schemas.microsoft.com/office/drawing/2014/chart" uri="{C3380CC4-5D6E-409C-BE32-E72D297353CC}">
              <c16:uniqueId val="{00000000-073E-4C93-9CA5-A61F6974C7B8}"/>
            </c:ext>
          </c:extLst>
        </c:ser>
        <c:ser>
          <c:idx val="1"/>
          <c:order val="1"/>
          <c:tx>
            <c:strRef>
              <c:f>'Kohli(1&amp;2 innings)'!$C$29</c:f>
              <c:strCache>
                <c:ptCount val="1"/>
                <c:pt idx="0">
                  <c:v>Average of Run</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'Kohli(1&amp;2 innings)'!$A$30:$A$31</c:f>
              <c:strCache>
                <c:ptCount val="2"/>
                <c:pt idx="0">
                  <c:v>1</c:v>
                </c:pt>
                <c:pt idx="1">
                  <c:v>2</c:v>
                </c:pt>
              </c:strCache>
            </c:strRef>
          </c:cat>
          <c:val>
            <c:numRef>
              <c:f>'Kohli(1&amp;2 innings)'!$C$30:$C$31</c:f>
              <c:numCache>
                <c:formatCode>0.00</c:formatCode>
                <c:ptCount val="2"/>
                <c:pt idx="0">
                  <c:v>32.142857142857146</c:v>
                </c:pt>
                <c:pt idx="1">
                  <c:v>43.739130434782609</c:v>
                </c:pt>
              </c:numCache>
            </c:numRef>
          </c:val>
          <c:extLst>
            <c:ext xmlns:c16="http://schemas.microsoft.com/office/drawing/2014/chart" uri="{C3380CC4-5D6E-409C-BE32-E72D297353CC}">
              <c16:uniqueId val="{00000001-073E-4C93-9CA5-A61F6974C7B8}"/>
            </c:ext>
          </c:extLst>
        </c:ser>
        <c:dLbls>
          <c:showLegendKey val="0"/>
          <c:showVal val="1"/>
          <c:showCatName val="0"/>
          <c:showSerName val="0"/>
          <c:showPercent val="0"/>
          <c:showBubbleSize val="0"/>
        </c:dLbls>
        <c:gapWidth val="65"/>
        <c:shape val="box"/>
        <c:axId val="177251344"/>
        <c:axId val="1146428880"/>
        <c:axId val="0"/>
      </c:bar3DChart>
      <c:catAx>
        <c:axId val="1772513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Innings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46428880"/>
        <c:crosses val="autoZero"/>
        <c:auto val="1"/>
        <c:lblAlgn val="ctr"/>
        <c:lblOffset val="100"/>
        <c:noMultiLvlLbl val="0"/>
      </c:catAx>
      <c:valAx>
        <c:axId val="11464288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72513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[kohli_T20Performance.xlsx]Kohli(1&amp;2 innings)!PivotTable78</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Kohli</a:t>
            </a:r>
            <a:r>
              <a:rPr lang="en-IN" baseline="0"/>
              <a:t> 4's and 6's(1 and 2 innings)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'Kohli(1&amp;2 innings)'!$B$58</c:f>
              <c:strCache>
                <c:ptCount val="1"/>
                <c:pt idx="0">
                  <c:v>Count of 4s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'Kohli(1&amp;2 innings)'!$A$59:$A$60</c:f>
              <c:strCache>
                <c:ptCount val="2"/>
                <c:pt idx="0">
                  <c:v>1</c:v>
                </c:pt>
                <c:pt idx="1">
                  <c:v>2</c:v>
                </c:pt>
              </c:strCache>
            </c:strRef>
          </c:cat>
          <c:val>
            <c:numRef>
              <c:f>'Kohli(1&amp;2 innings)'!$B$59:$B$60</c:f>
              <c:numCache>
                <c:formatCode>General</c:formatCode>
                <c:ptCount val="2"/>
                <c:pt idx="0">
                  <c:v>63</c:v>
                </c:pt>
                <c:pt idx="1">
                  <c:v>46</c:v>
                </c:pt>
              </c:numCache>
            </c:numRef>
          </c:val>
          <c:extLst>
            <c:ext xmlns:c16="http://schemas.microsoft.com/office/drawing/2014/chart" uri="{C3380CC4-5D6E-409C-BE32-E72D297353CC}">
              <c16:uniqueId val="{00000000-642C-4F2E-9E1D-F9B4177E98D2}"/>
            </c:ext>
          </c:extLst>
        </c:ser>
        <c:ser>
          <c:idx val="1"/>
          <c:order val="1"/>
          <c:tx>
            <c:strRef>
              <c:f>'Kohli(1&amp;2 innings)'!$C$58</c:f>
              <c:strCache>
                <c:ptCount val="1"/>
                <c:pt idx="0">
                  <c:v>Count of 6s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'Kohli(1&amp;2 innings)'!$A$59:$A$60</c:f>
              <c:strCache>
                <c:ptCount val="2"/>
                <c:pt idx="0">
                  <c:v>1</c:v>
                </c:pt>
                <c:pt idx="1">
                  <c:v>2</c:v>
                </c:pt>
              </c:strCache>
            </c:strRef>
          </c:cat>
          <c:val>
            <c:numRef>
              <c:f>'Kohli(1&amp;2 innings)'!$C$59:$C$60</c:f>
              <c:numCache>
                <c:formatCode>General</c:formatCode>
                <c:ptCount val="2"/>
                <c:pt idx="0">
                  <c:v>63</c:v>
                </c:pt>
                <c:pt idx="1">
                  <c:v>46</c:v>
                </c:pt>
              </c:numCache>
            </c:numRef>
          </c:val>
          <c:extLst>
            <c:ext xmlns:c16="http://schemas.microsoft.com/office/drawing/2014/chart" uri="{C3380CC4-5D6E-409C-BE32-E72D297353CC}">
              <c16:uniqueId val="{00000001-642C-4F2E-9E1D-F9B4177E98D2}"/>
            </c:ext>
          </c:extLst>
        </c:ser>
        <c:dLbls>
          <c:showLegendKey val="0"/>
          <c:showVal val="0"/>
          <c:showCatName val="0"/>
          <c:showSerName val="0"/>
          <c:showPercent val="0"/>
          <c:showBubbleSize val="0"/>
        </c:dLbls>
        <c:gapWidth val="65"/>
        <c:shape val="box"/>
        <c:axId val="160077071"/>
        <c:axId val="160075631"/>
        <c:axId val="0"/>
      </c:bar3DChart>
      <c:catAx>
        <c:axId val="1600770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0075631"/>
        <c:crosses val="autoZero"/>
        <c:auto val="1"/>
        <c:lblAlgn val="ctr"/>
        <c:lblOffset val="100"/>
        <c:noMultiLvlLbl val="0"/>
      </c:catAx>
      <c:valAx>
        <c:axId val="1600756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0077071"/>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Virat</a:t>
            </a:r>
            <a:r>
              <a:rPr lang="en-IN" baseline="0"/>
              <a:t> Kohli strike rate and Average(All teams)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2640667987861209"/>
          <c:y val="0.13163205038448131"/>
          <c:w val="0.87355877164341922"/>
          <c:h val="0.57044751952657946"/>
        </c:manualLayout>
      </c:layout>
      <c:lineChart>
        <c:grouping val="standard"/>
        <c:varyColors val="0"/>
        <c:ser>
          <c:idx val="0"/>
          <c:order val="0"/>
          <c:tx>
            <c:strRef>
              <c:f>'Strke rate and average'!$B$1</c:f>
              <c:strCache>
                <c:ptCount val="1"/>
                <c:pt idx="0">
                  <c:v>Strike Rate</c:v>
                </c:pt>
              </c:strCache>
            </c:strRef>
          </c:tx>
          <c:spPr>
            <a:ln w="31750" cap="rnd">
              <a:solidFill>
                <a:schemeClr val="accent1"/>
              </a:solidFill>
              <a:round/>
            </a:ln>
            <a:effectLst/>
          </c:spPr>
          <c:marker>
            <c:symbol val="circle"/>
            <c:size val="17"/>
            <c:spPr>
              <a:solidFill>
                <a:schemeClr val="accent1"/>
              </a:solidFill>
              <a:ln>
                <a:noFill/>
              </a:ln>
              <a:effectLst/>
            </c:spPr>
          </c:marker>
          <c:dLbls>
            <c:dLbl>
              <c:idx val="2"/>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1310016480498077E-2"/>
                      <c:h val="7.6783898170796686E-2"/>
                    </c:manualLayout>
                  </c15:layout>
                </c:ext>
                <c:ext xmlns:c16="http://schemas.microsoft.com/office/drawing/2014/chart" uri="{C3380CC4-5D6E-409C-BE32-E72D297353CC}">
                  <c16:uniqueId val="{00000003-8111-4C2B-8AED-0DD8AEED81C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'Strke rate and average'!$A$2:$A$15</c:f>
              <c:strCache>
                <c:ptCount val="14"/>
                <c:pt idx="0">
                  <c:v>West Indies</c:v>
                </c:pt>
                <c:pt idx="1">
                  <c:v>New Zealand</c:v>
                </c:pt>
                <c:pt idx="2">
                  <c:v>Netherlands</c:v>
                </c:pt>
                <c:pt idx="3">
                  <c:v>Hong Kong</c:v>
                </c:pt>
                <c:pt idx="4">
                  <c:v>Afghanistan</c:v>
                </c:pt>
                <c:pt idx="5">
                  <c:v>Australia</c:v>
                </c:pt>
                <c:pt idx="6">
                  <c:v>Sri Lanka</c:v>
                </c:pt>
                <c:pt idx="7">
                  <c:v>Pakistan</c:v>
                </c:pt>
                <c:pt idx="8">
                  <c:v>Zimbabwe</c:v>
                </c:pt>
                <c:pt idx="9">
                  <c:v>England</c:v>
                </c:pt>
                <c:pt idx="10">
                  <c:v>Bangladesh</c:v>
                </c:pt>
                <c:pt idx="11">
                  <c:v>South Africa</c:v>
                </c:pt>
                <c:pt idx="12">
                  <c:v>Scotland</c:v>
                </c:pt>
                <c:pt idx="13">
                  <c:v>Ireland</c:v>
                </c:pt>
              </c:strCache>
            </c:strRef>
          </c:cat>
          <c:val>
            <c:numRef>
              <c:f>'Strke rate and average'!$B$2:$B$15</c:f>
              <c:numCache>
                <c:formatCode>General</c:formatCode>
                <c:ptCount val="14"/>
                <c:pt idx="0">
                  <c:v>146.91</c:v>
                </c:pt>
                <c:pt idx="1">
                  <c:v>141.19</c:v>
                </c:pt>
                <c:pt idx="2">
                  <c:v>140.9</c:v>
                </c:pt>
                <c:pt idx="3">
                  <c:v>134.09</c:v>
                </c:pt>
                <c:pt idx="4">
                  <c:v>127.36</c:v>
                </c:pt>
                <c:pt idx="5">
                  <c:v>126.83</c:v>
                </c:pt>
                <c:pt idx="6">
                  <c:v>124.97</c:v>
                </c:pt>
                <c:pt idx="7">
                  <c:v>119.99</c:v>
                </c:pt>
                <c:pt idx="8">
                  <c:v>113.9</c:v>
                </c:pt>
                <c:pt idx="9">
                  <c:v>113.47</c:v>
                </c:pt>
                <c:pt idx="10">
                  <c:v>112.84</c:v>
                </c:pt>
                <c:pt idx="11">
                  <c:v>105.79</c:v>
                </c:pt>
                <c:pt idx="12">
                  <c:v>100</c:v>
                </c:pt>
                <c:pt idx="13">
                  <c:v>56.25</c:v>
                </c:pt>
              </c:numCache>
            </c:numRef>
          </c:val>
          <c:smooth val="0"/>
          <c:extLst>
            <c:ext xmlns:c16="http://schemas.microsoft.com/office/drawing/2014/chart" uri="{C3380CC4-5D6E-409C-BE32-E72D297353CC}">
              <c16:uniqueId val="{00000000-8111-4C2B-8AED-0DD8AEED81C1}"/>
            </c:ext>
          </c:extLst>
        </c:ser>
        <c:ser>
          <c:idx val="1"/>
          <c:order val="1"/>
          <c:tx>
            <c:strRef>
              <c:f>'Strke rate and average'!$C$1</c:f>
              <c:strCache>
                <c:ptCount val="1"/>
                <c:pt idx="0">
                  <c:v>Average</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'Strke rate and average'!$A$2:$A$15</c:f>
              <c:strCache>
                <c:ptCount val="14"/>
                <c:pt idx="0">
                  <c:v>West Indies</c:v>
                </c:pt>
                <c:pt idx="1">
                  <c:v>New Zealand</c:v>
                </c:pt>
                <c:pt idx="2">
                  <c:v>Netherlands</c:v>
                </c:pt>
                <c:pt idx="3">
                  <c:v>Hong Kong</c:v>
                </c:pt>
                <c:pt idx="4">
                  <c:v>Afghanistan</c:v>
                </c:pt>
                <c:pt idx="5">
                  <c:v>Australia</c:v>
                </c:pt>
                <c:pt idx="6">
                  <c:v>Sri Lanka</c:v>
                </c:pt>
                <c:pt idx="7">
                  <c:v>Pakistan</c:v>
                </c:pt>
                <c:pt idx="8">
                  <c:v>Zimbabwe</c:v>
                </c:pt>
                <c:pt idx="9">
                  <c:v>England</c:v>
                </c:pt>
                <c:pt idx="10">
                  <c:v>Bangladesh</c:v>
                </c:pt>
                <c:pt idx="11">
                  <c:v>South Africa</c:v>
                </c:pt>
                <c:pt idx="12">
                  <c:v>Scotland</c:v>
                </c:pt>
                <c:pt idx="13">
                  <c:v>Ireland</c:v>
                </c:pt>
              </c:strCache>
            </c:strRef>
          </c:cat>
          <c:val>
            <c:numRef>
              <c:f>'Strke rate and average'!$C$2:$C$15</c:f>
              <c:numCache>
                <c:formatCode>General</c:formatCode>
                <c:ptCount val="14"/>
                <c:pt idx="0">
                  <c:v>43.85</c:v>
                </c:pt>
                <c:pt idx="1">
                  <c:v>31.1</c:v>
                </c:pt>
                <c:pt idx="2">
                  <c:v>62</c:v>
                </c:pt>
                <c:pt idx="3">
                  <c:v>59</c:v>
                </c:pt>
                <c:pt idx="4">
                  <c:v>50.25</c:v>
                </c:pt>
                <c:pt idx="5">
                  <c:v>37.81</c:v>
                </c:pt>
                <c:pt idx="6">
                  <c:v>48.43</c:v>
                </c:pt>
                <c:pt idx="7">
                  <c:v>48.8</c:v>
                </c:pt>
                <c:pt idx="8">
                  <c:v>26</c:v>
                </c:pt>
                <c:pt idx="9">
                  <c:v>31.95</c:v>
                </c:pt>
                <c:pt idx="10">
                  <c:v>38.6</c:v>
                </c:pt>
                <c:pt idx="11">
                  <c:v>26.5</c:v>
                </c:pt>
                <c:pt idx="12">
                  <c:v>2</c:v>
                </c:pt>
                <c:pt idx="13">
                  <c:v>4.5</c:v>
                </c:pt>
              </c:numCache>
            </c:numRef>
          </c:val>
          <c:smooth val="0"/>
          <c:extLst>
            <c:ext xmlns:c16="http://schemas.microsoft.com/office/drawing/2014/chart" uri="{C3380CC4-5D6E-409C-BE32-E72D297353CC}">
              <c16:uniqueId val="{00000001-8111-4C2B-8AED-0DD8AEED81C1}"/>
            </c:ext>
          </c:extLst>
        </c:ser>
        <c:dLbls>
          <c:dLblPos val="ctr"/>
          <c:showLegendKey val="0"/>
          <c:showVal val="1"/>
          <c:showCatName val="0"/>
          <c:showSerName val="0"/>
          <c:showPercent val="0"/>
          <c:showBubbleSize val="0"/>
        </c:dLbls>
        <c:marker val="1"/>
        <c:smooth val="0"/>
        <c:axId val="197595455"/>
        <c:axId val="197585855"/>
      </c:lineChart>
      <c:catAx>
        <c:axId val="1975954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7585855"/>
        <c:crosses val="autoZero"/>
        <c:auto val="1"/>
        <c:lblAlgn val="ctr"/>
        <c:lblOffset val="100"/>
        <c:noMultiLvlLbl val="0"/>
      </c:catAx>
      <c:valAx>
        <c:axId val="19758585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7595455"/>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[kohli_T20Performance.xlsx]Kohli(1&amp;2 innings)!PivotTable79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t>Total Wicket Counts Across Cricket Venues: Combined First &amp; Second Innings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'Kohli(1&amp;2 innings)'!$B$81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'Kohli(1&amp;2 innings)'!$A$82:$A$143</c:f>
              <c:multiLvlStrCache>
                <c:ptCount val="60"/>
                <c:lvl>
                  <c:pt idx="0">
                    <c:v>Adelaide</c:v>
                  </c:pt>
                  <c:pt idx="1">
                    <c:v>Ahmedabad</c:v>
                  </c:pt>
                  <c:pt idx="2">
                    <c:v>Bengaluru</c:v>
                  </c:pt>
                  <c:pt idx="3">
                    <c:v>Birmingham</c:v>
                  </c:pt>
                  <c:pt idx="4">
                    <c:v>Canberra</c:v>
                  </c:pt>
                  <c:pt idx="5">
                    <c:v>Cardiff</c:v>
                  </c:pt>
                  <c:pt idx="6">
                    <c:v>Centurion</c:v>
                  </c:pt>
                  <c:pt idx="7">
                    <c:v>Colombo (RPS)</c:v>
                  </c:pt>
                  <c:pt idx="8">
                    <c:v>Cuttack</c:v>
                  </c:pt>
                  <c:pt idx="9">
                    <c:v>Delhi</c:v>
                  </c:pt>
                  <c:pt idx="10">
                    <c:v>Dharamsala</c:v>
                  </c:pt>
                  <c:pt idx="11">
                    <c:v>Dubai (DSC)</c:v>
                  </c:pt>
                  <c:pt idx="12">
                    <c:v>Dublin (Malahide)</c:v>
                  </c:pt>
                  <c:pt idx="13">
                    <c:v>Durban</c:v>
                  </c:pt>
                  <c:pt idx="14">
                    <c:v>Eden Gardens</c:v>
                  </c:pt>
                  <c:pt idx="15">
                    <c:v>Guwahati</c:v>
                  </c:pt>
                  <c:pt idx="16">
                    <c:v>Hamilton</c:v>
                  </c:pt>
                  <c:pt idx="17">
                    <c:v>Johannesburg</c:v>
                  </c:pt>
                  <c:pt idx="18">
                    <c:v>Kanpur</c:v>
                  </c:pt>
                  <c:pt idx="19">
                    <c:v>Kingston</c:v>
                  </c:pt>
                  <c:pt idx="20">
                    <c:v>Lauderhill</c:v>
                  </c:pt>
                  <c:pt idx="21">
                    <c:v>Manchester</c:v>
                  </c:pt>
                  <c:pt idx="22">
                    <c:v>Melbourne</c:v>
                  </c:pt>
                  <c:pt idx="23">
                    <c:v>Mirpur</c:v>
                  </c:pt>
                  <c:pt idx="24">
                    <c:v>Mohali</c:v>
                  </c:pt>
                  <c:pt idx="25">
                    <c:v>Nagpur</c:v>
                  </c:pt>
                  <c:pt idx="26">
                    <c:v>Pallekele</c:v>
                  </c:pt>
                  <c:pt idx="27">
                    <c:v>Perth</c:v>
                  </c:pt>
                  <c:pt idx="28">
                    <c:v>Port of Spain</c:v>
                  </c:pt>
                  <c:pt idx="29">
                    <c:v>Pune</c:v>
                  </c:pt>
                  <c:pt idx="30">
                    <c:v>Sydney</c:v>
                  </c:pt>
                  <c:pt idx="31">
                    <c:v>Thiruvananthapuram</c:v>
                  </c:pt>
                  <c:pt idx="32">
                    <c:v>Visakhapatnam</c:v>
                  </c:pt>
                  <c:pt idx="33">
                    <c:v>Wankhede</c:v>
                  </c:pt>
                  <c:pt idx="34">
                    <c:v>Wellington</c:v>
                  </c:pt>
                  <c:pt idx="35">
                    <c:v>Ahmedabad</c:v>
                  </c:pt>
                  <c:pt idx="36">
                    <c:v>Auckland</c:v>
                  </c:pt>
                  <c:pt idx="37">
                    <c:v>Birmingham</c:v>
                  </c:pt>
                  <c:pt idx="38">
                    <c:v>Brisbane</c:v>
                  </c:pt>
                  <c:pt idx="39">
                    <c:v>Bristol</c:v>
                  </c:pt>
                  <c:pt idx="40">
                    <c:v>Chennai</c:v>
                  </c:pt>
                  <c:pt idx="41">
                    <c:v>Colombo (RPS)</c:v>
                  </c:pt>
                  <c:pt idx="42">
                    <c:v>Dubai (DSC)</c:v>
                  </c:pt>
                  <c:pt idx="43">
                    <c:v>Eden Gardens</c:v>
                  </c:pt>
                  <c:pt idx="44">
                    <c:v>Harare</c:v>
                  </c:pt>
                  <c:pt idx="45">
                    <c:v>Hyderabad</c:v>
                  </c:pt>
                  <c:pt idx="46">
                    <c:v>Indore</c:v>
                  </c:pt>
                  <c:pt idx="47">
                    <c:v>Lauderhill</c:v>
                  </c:pt>
                  <c:pt idx="48">
                    <c:v>Manchester</c:v>
                  </c:pt>
                  <c:pt idx="49">
                    <c:v>Melbourne</c:v>
                  </c:pt>
                  <c:pt idx="50">
                    <c:v>Mirpur</c:v>
                  </c:pt>
                  <c:pt idx="51">
                    <c:v>Mohali</c:v>
                  </c:pt>
                  <c:pt idx="52">
                    <c:v>Nagpur</c:v>
                  </c:pt>
                  <c:pt idx="53">
                    <c:v>Nottingham</c:v>
                  </c:pt>
                  <c:pt idx="54">
                    <c:v>Providence</c:v>
                  </c:pt>
                  <c:pt idx="55">
                    <c:v>Pune</c:v>
                  </c:pt>
                  <c:pt idx="56">
                    <c:v>Rajkot</c:v>
                  </c:pt>
                  <c:pt idx="57">
                    <c:v>Ranchi</c:v>
                  </c:pt>
                  <c:pt idx="58">
                    <c:v>Sydney</c:v>
                  </c:pt>
                  <c:pt idx="59">
                    <c:v>Thiruvananthapuram</c:v>
                  </c:pt>
                </c:lvl>
                <c:lvl>
                  <c:pt idx="0">
                    <c:v>1</c:v>
                  </c:pt>
                  <c:pt idx="35">
                    <c:v>2</c:v>
                  </c:pt>
                </c:lvl>
              </c:multiLvlStrCache>
            </c:multiLvlStrRef>
          </c:cat>
          <c:val>
            <c:numRef>
              <c:f>'Kohli(1&amp;2 innings)'!$B$82:$B$143</c:f>
              <c:numCache>
                <c:formatCode>General</c:formatCode>
                <c:ptCount val="60"/>
                <c:pt idx="0">
                  <c:v>3</c:v>
                </c:pt>
                <c:pt idx="1">
                  <c:v>5</c:v>
                </c:pt>
                <c:pt idx="2">
                  <c:v>6</c:v>
                </c:pt>
                <c:pt idx="3">
                  <c:v>1</c:v>
                </c:pt>
                <c:pt idx="4">
                  <c:v>1</c:v>
                </c:pt>
                <c:pt idx="5">
                  <c:v>1</c:v>
                </c:pt>
                <c:pt idx="6">
                  <c:v>1</c:v>
                </c:pt>
                <c:pt idx="7">
                  <c:v>4</c:v>
                </c:pt>
                <c:pt idx="8">
                  <c:v>1</c:v>
                </c:pt>
                <c:pt idx="9">
                  <c:v>1</c:v>
                </c:pt>
                <c:pt idx="10">
                  <c:v>1</c:v>
                </c:pt>
                <c:pt idx="11">
                  <c:v>6</c:v>
                </c:pt>
                <c:pt idx="12">
                  <c:v>2</c:v>
                </c:pt>
                <c:pt idx="13">
                  <c:v>1</c:v>
                </c:pt>
                <c:pt idx="14">
                  <c:v>2</c:v>
                </c:pt>
                <c:pt idx="15">
                  <c:v>2</c:v>
                </c:pt>
                <c:pt idx="16">
                  <c:v>1</c:v>
                </c:pt>
                <c:pt idx="17">
                  <c:v>1</c:v>
                </c:pt>
                <c:pt idx="18">
                  <c:v>1</c:v>
                </c:pt>
                <c:pt idx="19">
                  <c:v>1</c:v>
                </c:pt>
                <c:pt idx="20">
                  <c:v>1</c:v>
                </c:pt>
                <c:pt idx="21">
                  <c:v>1</c:v>
                </c:pt>
                <c:pt idx="22">
                  <c:v>2</c:v>
                </c:pt>
                <c:pt idx="23">
                  <c:v>3</c:v>
                </c:pt>
                <c:pt idx="24">
                  <c:v>1</c:v>
                </c:pt>
                <c:pt idx="25">
                  <c:v>1</c:v>
                </c:pt>
                <c:pt idx="26">
                  <c:v>1</c:v>
                </c:pt>
                <c:pt idx="27">
                  <c:v>1</c:v>
                </c:pt>
                <c:pt idx="28">
                  <c:v>1</c:v>
                </c:pt>
                <c:pt idx="29">
                  <c:v>1</c:v>
                </c:pt>
                <c:pt idx="30">
                  <c:v>1</c:v>
                </c:pt>
                <c:pt idx="31">
                  <c:v>2</c:v>
                </c:pt>
                <c:pt idx="32">
                  <c:v>1</c:v>
                </c:pt>
                <c:pt idx="33">
                  <c:v>3</c:v>
                </c:pt>
                <c:pt idx="34">
                  <c:v>1</c:v>
                </c:pt>
                <c:pt idx="35">
                  <c:v>1</c:v>
                </c:pt>
                <c:pt idx="36">
                  <c:v>2</c:v>
                </c:pt>
                <c:pt idx="37">
                  <c:v>1</c:v>
                </c:pt>
                <c:pt idx="38">
                  <c:v>1</c:v>
                </c:pt>
                <c:pt idx="39">
                  <c:v>1</c:v>
                </c:pt>
                <c:pt idx="40">
                  <c:v>1</c:v>
                </c:pt>
                <c:pt idx="41">
                  <c:v>2</c:v>
                </c:pt>
                <c:pt idx="42">
                  <c:v>2</c:v>
                </c:pt>
                <c:pt idx="43">
                  <c:v>2</c:v>
                </c:pt>
                <c:pt idx="44">
                  <c:v>1</c:v>
                </c:pt>
                <c:pt idx="45">
                  <c:v>2</c:v>
                </c:pt>
                <c:pt idx="46">
                  <c:v>2</c:v>
                </c:pt>
                <c:pt idx="47">
                  <c:v>2</c:v>
                </c:pt>
                <c:pt idx="48">
                  <c:v>1</c:v>
                </c:pt>
                <c:pt idx="49">
                  <c:v>2</c:v>
                </c:pt>
                <c:pt idx="50">
                  <c:v>7</c:v>
                </c:pt>
                <c:pt idx="51">
                  <c:v>2</c:v>
                </c:pt>
                <c:pt idx="52">
                  <c:v>2</c:v>
                </c:pt>
                <c:pt idx="53">
                  <c:v>1</c:v>
                </c:pt>
                <c:pt idx="54">
                  <c:v>1</c:v>
                </c:pt>
                <c:pt idx="55">
                  <c:v>1</c:v>
                </c:pt>
                <c:pt idx="56">
                  <c:v>2</c:v>
                </c:pt>
                <c:pt idx="57">
                  <c:v>1</c:v>
                </c:pt>
                <c:pt idx="58">
                  <c:v>5</c:v>
                </c:pt>
                <c:pt idx="59">
                  <c:v>1</c:v>
                </c:pt>
              </c:numCache>
            </c:numRef>
          </c:val>
          <c:extLst>
            <c:ext xmlns:c16="http://schemas.microsoft.com/office/drawing/2014/chart" uri="{C3380CC4-5D6E-409C-BE32-E72D297353CC}">
              <c16:uniqueId val="{00000000-7A4F-43F9-9319-20301C3ADA51}"/>
            </c:ext>
          </c:extLst>
        </c:ser>
        <c:dLbls>
          <c:dLblPos val="inEnd"/>
          <c:showLegendKey val="0"/>
          <c:showVal val="1"/>
          <c:showCatName val="0"/>
          <c:showSerName val="0"/>
          <c:showPercent val="0"/>
          <c:showBubbleSize val="0"/>
        </c:dLbls>
        <c:gapWidth val="65"/>
        <c:axId val="80868991"/>
        <c:axId val="80839711"/>
      </c:barChart>
      <c:catAx>
        <c:axId val="808689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1st</a:t>
                </a:r>
                <a:r>
                  <a:rPr lang="en-IN" baseline="0"/>
                  <a:t> and 2nd innings</a:t>
                </a:r>
                <a:endParaRPr lang="en-IN"/>
              </a:p>
            </c:rich>
          </c:tx>
          <c:layout>
            <c:manualLayout>
              <c:xMode val="edge"/>
              <c:yMode val="edge"/>
              <c:x val="0.47814243093714004"/>
              <c:y val="0.962402426969356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0839711"/>
        <c:crosses val="autoZero"/>
        <c:auto val="1"/>
        <c:lblAlgn val="ctr"/>
        <c:lblOffset val="100"/>
        <c:noMultiLvlLbl val="0"/>
      </c:catAx>
      <c:valAx>
        <c:axId val="80839711"/>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wicket</a:t>
                </a:r>
                <a:r>
                  <a:rPr lang="en-IN" baseline="0"/>
                  <a:t> Both innings(As per All grounds)</a:t>
                </a:r>
                <a:endParaRPr lang="en-IN"/>
              </a:p>
            </c:rich>
          </c:tx>
          <c:layout>
            <c:manualLayout>
              <c:xMode val="edge"/>
              <c:yMode val="edge"/>
              <c:x val="2.3980815347721821E-3"/>
              <c:y val="0.33791497987885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8086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[kohli_T20Performance.xlsx]Top10 High scor(venue)!PivotTable80</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10 High score(venue)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'Top10 High scor(venue)'!$B$3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'Top10 High scor(venue)'!$A$4:$A$13</c:f>
              <c:strCache>
                <c:ptCount val="10"/>
                <c:pt idx="0">
                  <c:v>Dubai (DSC)</c:v>
                </c:pt>
                <c:pt idx="1">
                  <c:v>Hyderabad</c:v>
                </c:pt>
                <c:pt idx="2">
                  <c:v>Adelaide</c:v>
                </c:pt>
                <c:pt idx="3">
                  <c:v>Wankhede</c:v>
                </c:pt>
                <c:pt idx="4">
                  <c:v>Sydney</c:v>
                </c:pt>
                <c:pt idx="5">
                  <c:v>Mohali</c:v>
                </c:pt>
                <c:pt idx="6">
                  <c:v>Colombo (RPS)</c:v>
                </c:pt>
                <c:pt idx="7">
                  <c:v>Melbourne</c:v>
                </c:pt>
                <c:pt idx="8">
                  <c:v>Ahmedabad</c:v>
                </c:pt>
                <c:pt idx="9">
                  <c:v>Mirpur</c:v>
                </c:pt>
              </c:strCache>
            </c:strRef>
          </c:cat>
          <c:val>
            <c:numRef>
              <c:f>'Top10 High scor(venue)'!$B$4:$B$13</c:f>
              <c:numCache>
                <c:formatCode>General</c:formatCode>
                <c:ptCount val="10"/>
                <c:pt idx="0">
                  <c:v>122</c:v>
                </c:pt>
                <c:pt idx="1">
                  <c:v>94</c:v>
                </c:pt>
                <c:pt idx="2">
                  <c:v>90</c:v>
                </c:pt>
                <c:pt idx="3">
                  <c:v>89</c:v>
                </c:pt>
                <c:pt idx="4">
                  <c:v>85</c:v>
                </c:pt>
                <c:pt idx="5">
                  <c:v>82</c:v>
                </c:pt>
                <c:pt idx="6">
                  <c:v>82</c:v>
                </c:pt>
                <c:pt idx="7">
                  <c:v>82</c:v>
                </c:pt>
                <c:pt idx="8">
                  <c:v>80</c:v>
                </c:pt>
                <c:pt idx="9">
                  <c:v>77</c:v>
                </c:pt>
              </c:numCache>
            </c:numRef>
          </c:val>
          <c:extLst>
            <c:ext xmlns:c16="http://schemas.microsoft.com/office/drawing/2014/chart" uri="{C3380CC4-5D6E-409C-BE32-E72D297353CC}">
              <c16:uniqueId val="{00000000-C458-494B-BD35-7A7CA22588D5}"/>
            </c:ext>
          </c:extLst>
        </c:ser>
        <c:dLbls>
          <c:showLegendKey val="0"/>
          <c:showVal val="1"/>
          <c:showCatName val="0"/>
          <c:showSerName val="0"/>
          <c:showPercent val="0"/>
          <c:showBubbleSize val="0"/>
        </c:dLbls>
        <c:gapWidth val="65"/>
        <c:shape val="box"/>
        <c:axId val="196547887"/>
        <c:axId val="1146430800"/>
        <c:axId val="0"/>
      </c:bar3DChart>
      <c:catAx>
        <c:axId val="1965478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46430800"/>
        <c:crosses val="autoZero"/>
        <c:auto val="1"/>
        <c:lblAlgn val="ctr"/>
        <c:lblOffset val="100"/>
        <c:noMultiLvlLbl val="0"/>
      </c:catAx>
      <c:valAx>
        <c:axId val="1146430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654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 Total runs and total balls faced against each unique opposition, along with the number of matches.</a:t>
            </a:r>
          </a:p>
        </c:rich>
      </c:tx>
      <c:layout>
        <c:manualLayout>
          <c:xMode val="edge"/>
          <c:yMode val="edge"/>
          <c:x val="0.16066141732283465"/>
          <c:y val="4.533091568449682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'kohli(total_runs)unique team'!$R$21</c:f>
              <c:strCache>
                <c:ptCount val="1"/>
                <c:pt idx="0">
                  <c:v>Matches played</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val>
            <c:numRef>
              <c:f>'kohli(total_runs)unique team'!$R$22:$R$35</c:f>
              <c:numCache>
                <c:formatCode>General</c:formatCode>
                <c:ptCount val="14"/>
                <c:pt idx="0">
                  <c:v>21</c:v>
                </c:pt>
                <c:pt idx="1">
                  <c:v>20</c:v>
                </c:pt>
                <c:pt idx="2">
                  <c:v>13</c:v>
                </c:pt>
                <c:pt idx="3">
                  <c:v>12</c:v>
                </c:pt>
                <c:pt idx="4">
                  <c:v>10</c:v>
                </c:pt>
                <c:pt idx="5">
                  <c:v>10</c:v>
                </c:pt>
                <c:pt idx="6">
                  <c:v>7</c:v>
                </c:pt>
                <c:pt idx="7">
                  <c:v>5</c:v>
                </c:pt>
                <c:pt idx="8">
                  <c:v>4</c:v>
                </c:pt>
                <c:pt idx="9">
                  <c:v>2</c:v>
                </c:pt>
                <c:pt idx="10">
                  <c:v>2</c:v>
                </c:pt>
                <c:pt idx="11">
                  <c:v>1</c:v>
                </c:pt>
                <c:pt idx="12">
                  <c:v>1</c:v>
                </c:pt>
                <c:pt idx="13">
                  <c:v>1</c:v>
                </c:pt>
              </c:numCache>
            </c:numRef>
          </c:val>
          <c:extLst>
            <c:ext xmlns:c16="http://schemas.microsoft.com/office/drawing/2014/chart" uri="{C3380CC4-5D6E-409C-BE32-E72D297353CC}">
              <c16:uniqueId val="{00000000-0D5F-4F6A-99E0-3C1C62660BE2}"/>
            </c:ext>
          </c:extLst>
        </c:ser>
        <c:ser>
          <c:idx val="1"/>
          <c:order val="1"/>
          <c:tx>
            <c:strRef>
              <c:f>'kohli(total_runs)unique team'!$S$21</c:f>
              <c:strCache>
                <c:ptCount val="1"/>
                <c:pt idx="0">
                  <c:v>Total Runs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val>
            <c:numRef>
              <c:f>'kohli(total_runs)unique team'!$S$22:$S$35</c:f>
              <c:numCache>
                <c:formatCode>General</c:formatCode>
                <c:ptCount val="14"/>
                <c:pt idx="0">
                  <c:v>794</c:v>
                </c:pt>
                <c:pt idx="1">
                  <c:v>639</c:v>
                </c:pt>
                <c:pt idx="2">
                  <c:v>570</c:v>
                </c:pt>
                <c:pt idx="3">
                  <c:v>318</c:v>
                </c:pt>
                <c:pt idx="4">
                  <c:v>488</c:v>
                </c:pt>
                <c:pt idx="5">
                  <c:v>311</c:v>
                </c:pt>
                <c:pt idx="6">
                  <c:v>339</c:v>
                </c:pt>
                <c:pt idx="7">
                  <c:v>193</c:v>
                </c:pt>
                <c:pt idx="8">
                  <c:v>201</c:v>
                </c:pt>
                <c:pt idx="9">
                  <c:v>9</c:v>
                </c:pt>
                <c:pt idx="10">
                  <c:v>52</c:v>
                </c:pt>
                <c:pt idx="11">
                  <c:v>2</c:v>
                </c:pt>
                <c:pt idx="12">
                  <c:v>59</c:v>
                </c:pt>
                <c:pt idx="13">
                  <c:v>62</c:v>
                </c:pt>
              </c:numCache>
            </c:numRef>
          </c:val>
          <c:extLst>
            <c:ext xmlns:c16="http://schemas.microsoft.com/office/drawing/2014/chart" uri="{C3380CC4-5D6E-409C-BE32-E72D297353CC}">
              <c16:uniqueId val="{00000001-0D5F-4F6A-99E0-3C1C62660BE2}"/>
            </c:ext>
          </c:extLst>
        </c:ser>
        <c:ser>
          <c:idx val="2"/>
          <c:order val="2"/>
          <c:tx>
            <c:strRef>
              <c:f>'kohli(total_runs)unique team'!$T$21</c:f>
              <c:strCache>
                <c:ptCount val="1"/>
                <c:pt idx="0">
                  <c:v>Total ball faced</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val>
            <c:numRef>
              <c:f>'kohli(total_runs)unique team'!$T$22:$T$35</c:f>
              <c:numCache>
                <c:formatCode>General</c:formatCode>
                <c:ptCount val="14"/>
                <c:pt idx="0">
                  <c:v>552</c:v>
                </c:pt>
                <c:pt idx="1">
                  <c:v>471</c:v>
                </c:pt>
                <c:pt idx="2">
                  <c:v>378</c:v>
                </c:pt>
                <c:pt idx="3">
                  <c:v>237</c:v>
                </c:pt>
                <c:pt idx="4">
                  <c:v>394</c:v>
                </c:pt>
                <c:pt idx="5">
                  <c:v>224</c:v>
                </c:pt>
                <c:pt idx="6">
                  <c:v>245</c:v>
                </c:pt>
                <c:pt idx="7">
                  <c:v>158</c:v>
                </c:pt>
                <c:pt idx="8">
                  <c:v>117</c:v>
                </c:pt>
                <c:pt idx="9">
                  <c:v>10</c:v>
                </c:pt>
                <c:pt idx="10">
                  <c:v>46</c:v>
                </c:pt>
                <c:pt idx="11">
                  <c:v>2</c:v>
                </c:pt>
                <c:pt idx="12">
                  <c:v>44</c:v>
                </c:pt>
                <c:pt idx="13">
                  <c:v>44</c:v>
                </c:pt>
              </c:numCache>
            </c:numRef>
          </c:val>
          <c:extLst>
            <c:ext xmlns:c16="http://schemas.microsoft.com/office/drawing/2014/chart" uri="{C3380CC4-5D6E-409C-BE32-E72D297353CC}">
              <c16:uniqueId val="{00000002-0D5F-4F6A-99E0-3C1C62660BE2}"/>
            </c:ext>
          </c:extLst>
        </c:ser>
        <c:dLbls>
          <c:showLegendKey val="0"/>
          <c:showVal val="0"/>
          <c:showCatName val="0"/>
          <c:showSerName val="0"/>
          <c:showPercent val="0"/>
          <c:showBubbleSize val="0"/>
        </c:dLbls>
        <c:gapWidth val="65"/>
        <c:shape val="box"/>
        <c:axId val="1615253328"/>
        <c:axId val="1615253808"/>
        <c:axId val="0"/>
      </c:bar3DChart>
      <c:catAx>
        <c:axId val="1615253328"/>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15253808"/>
        <c:crosses val="autoZero"/>
        <c:auto val="1"/>
        <c:lblAlgn val="ctr"/>
        <c:lblOffset val="100"/>
        <c:noMultiLvlLbl val="0"/>
      </c:catAx>
      <c:valAx>
        <c:axId val="1615253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15253328"/>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[kohli_T20Performance.xlsx]Kohli_t20Performance!PivotTable62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Kohli</a:t>
            </a:r>
            <a:r>
              <a:rPr lang="en-IN" baseline="0"/>
              <a:t> scores against different teams(2010-2024)</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858092738407699"/>
          <c:y val="0.15175707203266259"/>
          <c:w val="0.61685804899387575"/>
          <c:h val="0.75010279965004378"/>
        </c:manualLayout>
      </c:layout>
      <c:bar3DChart>
        <c:barDir val="col"/>
        <c:grouping val="clustered"/>
        <c:varyColors val="0"/>
        <c:ser>
          <c:idx val="0"/>
          <c:order val="0"/>
          <c:tx>
            <c:strRef>
              <c:f>Kohli_t20Performance!$A$6</c:f>
              <c:strCache>
                <c:ptCount val="1"/>
                <c:pt idx="0">
                  <c:v>Total Runs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Kohli_t20Performance!$A$7</c:f>
              <c:strCache>
                <c:ptCount val="1"/>
                <c:pt idx="0">
                  <c:v>Total</c:v>
                </c:pt>
              </c:strCache>
            </c:strRef>
          </c:cat>
          <c:val>
            <c:numRef>
              <c:f>Kohli_t20Performance!$A$7</c:f>
              <c:numCache>
                <c:formatCode>General</c:formatCode>
                <c:ptCount val="1"/>
                <c:pt idx="0">
                  <c:v>4037</c:v>
                </c:pt>
              </c:numCache>
            </c:numRef>
          </c:val>
          <c:extLst>
            <c:ext xmlns:c16="http://schemas.microsoft.com/office/drawing/2014/chart" uri="{C3380CC4-5D6E-409C-BE32-E72D297353CC}">
              <c16:uniqueId val="{00000000-4193-486E-A6CD-633484B1C4DF}"/>
            </c:ext>
          </c:extLst>
        </c:ser>
        <c:ser>
          <c:idx val="1"/>
          <c:order val="1"/>
          <c:tx>
            <c:strRef>
              <c:f>Kohli_t20Performance!$B$6</c:f>
              <c:strCache>
                <c:ptCount val="1"/>
                <c:pt idx="0">
                  <c:v>Total Match Played</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Kohli_t20Performance!$A$7</c:f>
              <c:strCache>
                <c:ptCount val="1"/>
                <c:pt idx="0">
                  <c:v>Total</c:v>
                </c:pt>
              </c:strCache>
            </c:strRef>
          </c:cat>
          <c:val>
            <c:numRef>
              <c:f>Kohli_t20Performance!$B$7</c:f>
              <c:numCache>
                <c:formatCode>General</c:formatCode>
                <c:ptCount val="1"/>
                <c:pt idx="0">
                  <c:v>109</c:v>
                </c:pt>
              </c:numCache>
            </c:numRef>
          </c:val>
          <c:extLst>
            <c:ext xmlns:c16="http://schemas.microsoft.com/office/drawing/2014/chart" uri="{C3380CC4-5D6E-409C-BE32-E72D297353CC}">
              <c16:uniqueId val="{00000001-4193-486E-A6CD-633484B1C4DF}"/>
            </c:ext>
          </c:extLst>
        </c:ser>
        <c:ser>
          <c:idx val="2"/>
          <c:order val="2"/>
          <c:tx>
            <c:strRef>
              <c:f>Kohli_t20Performance!$C$6</c:f>
              <c:strCache>
                <c:ptCount val="1"/>
                <c:pt idx="0">
                  <c:v>Kohli Average Run</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Kohli_t20Performance!$A$7</c:f>
              <c:strCache>
                <c:ptCount val="1"/>
                <c:pt idx="0">
                  <c:v>Total</c:v>
                </c:pt>
              </c:strCache>
            </c:strRef>
          </c:cat>
          <c:val>
            <c:numRef>
              <c:f>Kohli_t20Performance!$C$7</c:f>
              <c:numCache>
                <c:formatCode>0.00</c:formatCode>
                <c:ptCount val="1"/>
                <c:pt idx="0">
                  <c:v>37.036697247706421</c:v>
                </c:pt>
              </c:numCache>
            </c:numRef>
          </c:val>
          <c:extLst>
            <c:ext xmlns:c16="http://schemas.microsoft.com/office/drawing/2014/chart" uri="{C3380CC4-5D6E-409C-BE32-E72D297353CC}">
              <c16:uniqueId val="{00000002-4193-486E-A6CD-633484B1C4DF}"/>
            </c:ext>
          </c:extLst>
        </c:ser>
        <c:ser>
          <c:idx val="3"/>
          <c:order val="3"/>
          <c:tx>
            <c:strRef>
              <c:f>Kohli_t20Performance!$D$6</c:f>
              <c:strCache>
                <c:ptCount val="1"/>
                <c:pt idx="0">
                  <c:v>Kohli High Score</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Kohli_t20Performance!$A$7</c:f>
              <c:strCache>
                <c:ptCount val="1"/>
                <c:pt idx="0">
                  <c:v>Total</c:v>
                </c:pt>
              </c:strCache>
            </c:strRef>
          </c:cat>
          <c:val>
            <c:numRef>
              <c:f>Kohli_t20Performance!$D$7</c:f>
              <c:numCache>
                <c:formatCode>General</c:formatCode>
                <c:ptCount val="1"/>
                <c:pt idx="0">
                  <c:v>122</c:v>
                </c:pt>
              </c:numCache>
            </c:numRef>
          </c:val>
          <c:extLst>
            <c:ext xmlns:c16="http://schemas.microsoft.com/office/drawing/2014/chart" uri="{C3380CC4-5D6E-409C-BE32-E72D297353CC}">
              <c16:uniqueId val="{00000003-4193-486E-A6CD-633484B1C4DF}"/>
            </c:ext>
          </c:extLst>
        </c:ser>
        <c:ser>
          <c:idx val="4"/>
          <c:order val="4"/>
          <c:tx>
            <c:strRef>
              <c:f>Kohli_t20Performance!$E$6</c:f>
              <c:strCache>
                <c:ptCount val="1"/>
                <c:pt idx="0">
                  <c:v>Kohli lowest run</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Kohli_t20Performance!$A$7</c:f>
              <c:strCache>
                <c:ptCount val="1"/>
                <c:pt idx="0">
                  <c:v>Total</c:v>
                </c:pt>
              </c:strCache>
            </c:strRef>
          </c:cat>
          <c:val>
            <c:numRef>
              <c:f>Kohli_t20Performance!$E$7</c:f>
              <c:numCache>
                <c:formatCode>General</c:formatCode>
                <c:ptCount val="1"/>
                <c:pt idx="0">
                  <c:v>0</c:v>
                </c:pt>
              </c:numCache>
            </c:numRef>
          </c:val>
          <c:extLst>
            <c:ext xmlns:c16="http://schemas.microsoft.com/office/drawing/2014/chart" uri="{C3380CC4-5D6E-409C-BE32-E72D297353CC}">
              <c16:uniqueId val="{00000004-4193-486E-A6CD-633484B1C4DF}"/>
            </c:ext>
          </c:extLst>
        </c:ser>
        <c:dLbls>
          <c:showLegendKey val="0"/>
          <c:showVal val="1"/>
          <c:showCatName val="0"/>
          <c:showSerName val="0"/>
          <c:showPercent val="0"/>
          <c:showBubbleSize val="0"/>
        </c:dLbls>
        <c:gapWidth val="65"/>
        <c:shape val="box"/>
        <c:axId val="1160558560"/>
        <c:axId val="1160560960"/>
        <c:axId val="0"/>
      </c:bar3DChart>
      <c:catAx>
        <c:axId val="1160558560"/>
        <c:scaling>
          <c:orientation val="minMax"/>
        </c:scaling>
        <c:delete val="1"/>
        <c:axPos val="b"/>
        <c:numFmt formatCode="General" sourceLinked="1"/>
        <c:majorTickMark val="none"/>
        <c:minorTickMark val="none"/>
        <c:tickLblPos val="nextTo"/>
        <c:crossAx val="1160560960"/>
        <c:crosses val="autoZero"/>
        <c:auto val="1"/>
        <c:lblAlgn val="ctr"/>
        <c:lblOffset val="100"/>
        <c:noMultiLvlLbl val="0"/>
      </c:catAx>
      <c:valAx>
        <c:axId val="1160560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605585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50's</a:t>
            </a:r>
            <a:r>
              <a:rPr lang="en-IN" baseline="0"/>
              <a:t> and 100</a:t>
            </a:r>
            <a:endParaRPr lang="en-IN"/>
          </a:p>
        </c:rich>
      </c:tx>
      <c:layout>
        <c:manualLayout>
          <c:xMode val="edge"/>
          <c:yMode val="edge"/>
          <c:x val="0.32523600174978123"/>
          <c:y val="6.715506715506715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'kohli 50 and 100s'!$F$29:$H$29</c:f>
              <c:strCache>
                <c:ptCount val="3"/>
                <c:pt idx="0">
                  <c:v>HALF CENTURIES</c:v>
                </c:pt>
                <c:pt idx="2">
                  <c:v>CENTURIES</c:v>
                </c:pt>
              </c:strCache>
            </c:strRef>
          </c:cat>
          <c:val>
            <c:numRef>
              <c:f>'kohli 50 and 100s'!$F$30:$H$30</c:f>
              <c:numCache>
                <c:formatCode>General</c:formatCode>
                <c:ptCount val="3"/>
                <c:pt idx="0">
                  <c:v>37</c:v>
                </c:pt>
                <c:pt idx="2">
                  <c:v>1</c:v>
                </c:pt>
              </c:numCache>
            </c:numRef>
          </c:val>
          <c:extLst>
            <c:ext xmlns:c16="http://schemas.microsoft.com/office/drawing/2014/chart" uri="{C3380CC4-5D6E-409C-BE32-E72D297353CC}">
              <c16:uniqueId val="{00000000-DB3B-4216-BBFA-5733A9EF2F55}"/>
            </c:ext>
          </c:extLst>
        </c:ser>
        <c:ser>
          <c:idx val="1"/>
          <c:order val="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'kohli 50 and 100s'!$F$29:$H$29</c:f>
              <c:strCache>
                <c:ptCount val="3"/>
                <c:pt idx="0">
                  <c:v>HALF CENTURIES</c:v>
                </c:pt>
                <c:pt idx="2">
                  <c:v>CENTURIES</c:v>
                </c:pt>
              </c:strCache>
            </c:strRef>
          </c:cat>
          <c:val>
            <c:numRef>
              <c:f>'kohli 50 and 100s'!$F$31:$H$31</c:f>
              <c:numCache>
                <c:formatCode>General</c:formatCode>
                <c:ptCount val="3"/>
              </c:numCache>
            </c:numRef>
          </c:val>
          <c:extLst>
            <c:ext xmlns:c16="http://schemas.microsoft.com/office/drawing/2014/chart" uri="{C3380CC4-5D6E-409C-BE32-E72D297353CC}">
              <c16:uniqueId val="{00000001-DB3B-4216-BBFA-5733A9EF2F55}"/>
            </c:ext>
          </c:extLst>
        </c:ser>
        <c:dLbls>
          <c:showLegendKey val="0"/>
          <c:showVal val="1"/>
          <c:showCatName val="0"/>
          <c:showSerName val="0"/>
          <c:showPercent val="0"/>
          <c:showBubbleSize val="0"/>
        </c:dLbls>
        <c:gapWidth val="65"/>
        <c:shape val="box"/>
        <c:axId val="178080431"/>
        <c:axId val="178080911"/>
        <c:axId val="0"/>
      </c:bar3DChart>
      <c:catAx>
        <c:axId val="1780804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8080911"/>
        <c:crosses val="autoZero"/>
        <c:auto val="1"/>
        <c:lblAlgn val="ctr"/>
        <c:lblOffset val="100"/>
        <c:noMultiLvlLbl val="0"/>
      </c:catAx>
      <c:valAx>
        <c:axId val="178080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808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Half</a:t>
            </a:r>
            <a:r>
              <a:rPr lang="en-IN" baseline="0"/>
              <a:t> centuries &amp; Centuries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'kohli 50 and 100s'!$F$45</c:f>
              <c:strCache>
                <c:ptCount val="1"/>
                <c:pt idx="0">
                  <c:v>Australia</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'kohli 50 and 100s'!$G$44:$H$44</c:f>
              <c:strCache>
                <c:ptCount val="2"/>
                <c:pt idx="0">
                  <c:v>Half Centuries</c:v>
                </c:pt>
                <c:pt idx="1">
                  <c:v>Centuries</c:v>
                </c:pt>
              </c:strCache>
            </c:strRef>
          </c:cat>
          <c:val>
            <c:numRef>
              <c:f>'kohli 50 and 100s'!$G$45:$H$45</c:f>
              <c:numCache>
                <c:formatCode>General</c:formatCode>
                <c:ptCount val="2"/>
                <c:pt idx="0">
                  <c:v>8</c:v>
                </c:pt>
                <c:pt idx="1">
                  <c:v>0</c:v>
                </c:pt>
              </c:numCache>
            </c:numRef>
          </c:val>
          <c:extLst>
            <c:ext xmlns:c16="http://schemas.microsoft.com/office/drawing/2014/chart" uri="{C3380CC4-5D6E-409C-BE32-E72D297353CC}">
              <c16:uniqueId val="{00000000-61DB-4D41-B0A6-3ADC9DEDE2F1}"/>
            </c:ext>
          </c:extLst>
        </c:ser>
        <c:ser>
          <c:idx val="1"/>
          <c:order val="1"/>
          <c:tx>
            <c:strRef>
              <c:f>'kohli 50 and 100s'!$F$46</c:f>
              <c:strCache>
                <c:ptCount val="1"/>
                <c:pt idx="0">
                  <c:v>West Indies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'kohli 50 and 100s'!$G$44:$H$44</c:f>
              <c:strCache>
                <c:ptCount val="2"/>
                <c:pt idx="0">
                  <c:v>Half Centuries</c:v>
                </c:pt>
                <c:pt idx="1">
                  <c:v>Centuries</c:v>
                </c:pt>
              </c:strCache>
            </c:strRef>
          </c:cat>
          <c:val>
            <c:numRef>
              <c:f>'kohli 50 and 100s'!$G$46:$H$46</c:f>
              <c:numCache>
                <c:formatCode>General</c:formatCode>
                <c:ptCount val="2"/>
                <c:pt idx="0">
                  <c:v>6</c:v>
                </c:pt>
                <c:pt idx="1">
                  <c:v>0</c:v>
                </c:pt>
              </c:numCache>
            </c:numRef>
          </c:val>
          <c:extLst>
            <c:ext xmlns:c16="http://schemas.microsoft.com/office/drawing/2014/chart" uri="{C3380CC4-5D6E-409C-BE32-E72D297353CC}">
              <c16:uniqueId val="{00000001-61DB-4D41-B0A6-3ADC9DEDE2F1}"/>
            </c:ext>
          </c:extLst>
        </c:ser>
        <c:ser>
          <c:idx val="2"/>
          <c:order val="2"/>
          <c:tx>
            <c:strRef>
              <c:f>'kohli 50 and 100s'!$F$47</c:f>
              <c:strCache>
                <c:ptCount val="1"/>
                <c:pt idx="0">
                  <c:v>England</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'kohli 50 and 100s'!$G$44:$H$44</c:f>
              <c:strCache>
                <c:ptCount val="2"/>
                <c:pt idx="0">
                  <c:v>Half Centuries</c:v>
                </c:pt>
                <c:pt idx="1">
                  <c:v>Centuries</c:v>
                </c:pt>
              </c:strCache>
            </c:strRef>
          </c:cat>
          <c:val>
            <c:numRef>
              <c:f>'kohli 50 and 100s'!$G$47:$H$47</c:f>
              <c:numCache>
                <c:formatCode>General</c:formatCode>
                <c:ptCount val="2"/>
                <c:pt idx="0">
                  <c:v>5</c:v>
                </c:pt>
                <c:pt idx="1">
                  <c:v>0</c:v>
                </c:pt>
              </c:numCache>
            </c:numRef>
          </c:val>
          <c:extLst>
            <c:ext xmlns:c16="http://schemas.microsoft.com/office/drawing/2014/chart" uri="{C3380CC4-5D6E-409C-BE32-E72D297353CC}">
              <c16:uniqueId val="{00000002-61DB-4D41-B0A6-3ADC9DEDE2F1}"/>
            </c:ext>
          </c:extLst>
        </c:ser>
        <c:ser>
          <c:idx val="3"/>
          <c:order val="3"/>
          <c:tx>
            <c:strRef>
              <c:f>'kohli 50 and 100s'!$F$48</c:f>
              <c:strCache>
                <c:ptCount val="1"/>
                <c:pt idx="0">
                  <c:v>Pakistan</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'kohli 50 and 100s'!$G$44:$H$44</c:f>
              <c:strCache>
                <c:ptCount val="2"/>
                <c:pt idx="0">
                  <c:v>Half Centuries</c:v>
                </c:pt>
                <c:pt idx="1">
                  <c:v>Centuries</c:v>
                </c:pt>
              </c:strCache>
            </c:strRef>
          </c:cat>
          <c:val>
            <c:numRef>
              <c:f>'kohli 50 and 100s'!$G$48:$H$48</c:f>
              <c:numCache>
                <c:formatCode>General</c:formatCode>
                <c:ptCount val="2"/>
                <c:pt idx="0">
                  <c:v>5</c:v>
                </c:pt>
                <c:pt idx="1">
                  <c:v>0</c:v>
                </c:pt>
              </c:numCache>
            </c:numRef>
          </c:val>
          <c:extLst>
            <c:ext xmlns:c16="http://schemas.microsoft.com/office/drawing/2014/chart" uri="{C3380CC4-5D6E-409C-BE32-E72D297353CC}">
              <c16:uniqueId val="{00000003-61DB-4D41-B0A6-3ADC9DEDE2F1}"/>
            </c:ext>
          </c:extLst>
        </c:ser>
        <c:ser>
          <c:idx val="4"/>
          <c:order val="4"/>
          <c:tx>
            <c:strRef>
              <c:f>'kohli 50 and 100s'!$F$49</c:f>
              <c:strCache>
                <c:ptCount val="1"/>
                <c:pt idx="0">
                  <c:v>Sri Lanka</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'kohli 50 and 100s'!$G$44:$H$44</c:f>
              <c:strCache>
                <c:ptCount val="2"/>
                <c:pt idx="0">
                  <c:v>Half Centuries</c:v>
                </c:pt>
                <c:pt idx="1">
                  <c:v>Centuries</c:v>
                </c:pt>
              </c:strCache>
            </c:strRef>
          </c:cat>
          <c:val>
            <c:numRef>
              <c:f>'kohli 50 and 100s'!$G$49:$H$49</c:f>
              <c:numCache>
                <c:formatCode>General</c:formatCode>
                <c:ptCount val="2"/>
                <c:pt idx="0">
                  <c:v>4</c:v>
                </c:pt>
                <c:pt idx="1">
                  <c:v>0</c:v>
                </c:pt>
              </c:numCache>
            </c:numRef>
          </c:val>
          <c:extLst>
            <c:ext xmlns:c16="http://schemas.microsoft.com/office/drawing/2014/chart" uri="{C3380CC4-5D6E-409C-BE32-E72D297353CC}">
              <c16:uniqueId val="{00000004-61DB-4D41-B0A6-3ADC9DEDE2F1}"/>
            </c:ext>
          </c:extLst>
        </c:ser>
        <c:ser>
          <c:idx val="5"/>
          <c:order val="5"/>
          <c:tx>
            <c:strRef>
              <c:f>'kohli 50 and 100s'!$F$50</c:f>
              <c:strCache>
                <c:ptCount val="1"/>
                <c:pt idx="0">
                  <c:v>Bangladesh</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'kohli 50 and 100s'!$G$44:$H$44</c:f>
              <c:strCache>
                <c:ptCount val="2"/>
                <c:pt idx="0">
                  <c:v>Half Centuries</c:v>
                </c:pt>
                <c:pt idx="1">
                  <c:v>Centuries</c:v>
                </c:pt>
              </c:strCache>
            </c:strRef>
          </c:cat>
          <c:val>
            <c:numRef>
              <c:f>'kohli 50 and 100s'!$G$50:$H$50</c:f>
              <c:numCache>
                <c:formatCode>General</c:formatCode>
                <c:ptCount val="2"/>
                <c:pt idx="0">
                  <c:v>2</c:v>
                </c:pt>
                <c:pt idx="1">
                  <c:v>0</c:v>
                </c:pt>
              </c:numCache>
            </c:numRef>
          </c:val>
          <c:extLst>
            <c:ext xmlns:c16="http://schemas.microsoft.com/office/drawing/2014/chart" uri="{C3380CC4-5D6E-409C-BE32-E72D297353CC}">
              <c16:uniqueId val="{00000005-61DB-4D41-B0A6-3ADC9DEDE2F1}"/>
            </c:ext>
          </c:extLst>
        </c:ser>
        <c:ser>
          <c:idx val="6"/>
          <c:order val="6"/>
          <c:tx>
            <c:strRef>
              <c:f>'kohli 50 and 100s'!$F$51</c:f>
              <c:strCache>
                <c:ptCount val="1"/>
                <c:pt idx="0">
                  <c:v>South Africa</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'kohli 50 and 100s'!$G$44:$H$44</c:f>
              <c:strCache>
                <c:ptCount val="2"/>
                <c:pt idx="0">
                  <c:v>Half Centuries</c:v>
                </c:pt>
                <c:pt idx="1">
                  <c:v>Centuries</c:v>
                </c:pt>
              </c:strCache>
            </c:strRef>
          </c:cat>
          <c:val>
            <c:numRef>
              <c:f>'kohli 50 and 100s'!$G$51:$H$51</c:f>
              <c:numCache>
                <c:formatCode>General</c:formatCode>
                <c:ptCount val="2"/>
                <c:pt idx="0">
                  <c:v>2</c:v>
                </c:pt>
                <c:pt idx="1">
                  <c:v>0</c:v>
                </c:pt>
              </c:numCache>
            </c:numRef>
          </c:val>
          <c:extLst>
            <c:ext xmlns:c16="http://schemas.microsoft.com/office/drawing/2014/chart" uri="{C3380CC4-5D6E-409C-BE32-E72D297353CC}">
              <c16:uniqueId val="{00000006-61DB-4D41-B0A6-3ADC9DEDE2F1}"/>
            </c:ext>
          </c:extLst>
        </c:ser>
        <c:ser>
          <c:idx val="7"/>
          <c:order val="7"/>
          <c:tx>
            <c:strRef>
              <c:f>'kohli 50 and 100s'!$F$52</c:f>
              <c:strCache>
                <c:ptCount val="1"/>
                <c:pt idx="0">
                  <c:v>New Zealand</c:v>
                </c:pt>
              </c:strCache>
            </c:strRef>
          </c:tx>
          <c:spPr>
            <a:solidFill>
              <a:schemeClr val="accent2">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'kohli 50 and 100s'!$G$44:$H$44</c:f>
              <c:strCache>
                <c:ptCount val="2"/>
                <c:pt idx="0">
                  <c:v>Half Centuries</c:v>
                </c:pt>
                <c:pt idx="1">
                  <c:v>Centuries</c:v>
                </c:pt>
              </c:strCache>
            </c:strRef>
          </c:cat>
          <c:val>
            <c:numRef>
              <c:f>'kohli 50 and 100s'!$G$52:$H$52</c:f>
              <c:numCache>
                <c:formatCode>General</c:formatCode>
                <c:ptCount val="2"/>
                <c:pt idx="0">
                  <c:v>2</c:v>
                </c:pt>
                <c:pt idx="1">
                  <c:v>0</c:v>
                </c:pt>
              </c:numCache>
            </c:numRef>
          </c:val>
          <c:extLst>
            <c:ext xmlns:c16="http://schemas.microsoft.com/office/drawing/2014/chart" uri="{C3380CC4-5D6E-409C-BE32-E72D297353CC}">
              <c16:uniqueId val="{00000007-61DB-4D41-B0A6-3ADC9DEDE2F1}"/>
            </c:ext>
          </c:extLst>
        </c:ser>
        <c:ser>
          <c:idx val="8"/>
          <c:order val="8"/>
          <c:tx>
            <c:strRef>
              <c:f>'kohli 50 and 100s'!$F$53</c:f>
              <c:strCache>
                <c:ptCount val="1"/>
                <c:pt idx="0">
                  <c:v>Afghanistan</c:v>
                </c:pt>
              </c:strCache>
            </c:strRef>
          </c:tx>
          <c:spPr>
            <a:solidFill>
              <a:schemeClr val="accent3">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'kohli 50 and 100s'!$G$44:$H$44</c:f>
              <c:strCache>
                <c:ptCount val="2"/>
                <c:pt idx="0">
                  <c:v>Half Centuries</c:v>
                </c:pt>
                <c:pt idx="1">
                  <c:v>Centuries</c:v>
                </c:pt>
              </c:strCache>
            </c:strRef>
          </c:cat>
          <c:val>
            <c:numRef>
              <c:f>'kohli 50 and 100s'!$G$53:$H$53</c:f>
              <c:numCache>
                <c:formatCode>General</c:formatCode>
                <c:ptCount val="2"/>
                <c:pt idx="0">
                  <c:v>1</c:v>
                </c:pt>
                <c:pt idx="1">
                  <c:v>1</c:v>
                </c:pt>
              </c:numCache>
            </c:numRef>
          </c:val>
          <c:extLst>
            <c:ext xmlns:c16="http://schemas.microsoft.com/office/drawing/2014/chart" uri="{C3380CC4-5D6E-409C-BE32-E72D297353CC}">
              <c16:uniqueId val="{00000008-61DB-4D41-B0A6-3ADC9DEDE2F1}"/>
            </c:ext>
          </c:extLst>
        </c:ser>
        <c:ser>
          <c:idx val="9"/>
          <c:order val="9"/>
          <c:tx>
            <c:strRef>
              <c:f>'kohli 50 and 100s'!$F$54</c:f>
              <c:strCache>
                <c:ptCount val="1"/>
                <c:pt idx="0">
                  <c:v>Hong Kong</c:v>
                </c:pt>
              </c:strCache>
            </c:strRef>
          </c:tx>
          <c:spPr>
            <a:solidFill>
              <a:schemeClr val="accent4">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'kohli 50 and 100s'!$G$44:$H$44</c:f>
              <c:strCache>
                <c:ptCount val="2"/>
                <c:pt idx="0">
                  <c:v>Half Centuries</c:v>
                </c:pt>
                <c:pt idx="1">
                  <c:v>Centuries</c:v>
                </c:pt>
              </c:strCache>
            </c:strRef>
          </c:cat>
          <c:val>
            <c:numRef>
              <c:f>'kohli 50 and 100s'!$G$54:$H$54</c:f>
              <c:numCache>
                <c:formatCode>General</c:formatCode>
                <c:ptCount val="2"/>
                <c:pt idx="0">
                  <c:v>1</c:v>
                </c:pt>
                <c:pt idx="1">
                  <c:v>0</c:v>
                </c:pt>
              </c:numCache>
            </c:numRef>
          </c:val>
          <c:extLst>
            <c:ext xmlns:c16="http://schemas.microsoft.com/office/drawing/2014/chart" uri="{C3380CC4-5D6E-409C-BE32-E72D297353CC}">
              <c16:uniqueId val="{00000009-61DB-4D41-B0A6-3ADC9DEDE2F1}"/>
            </c:ext>
          </c:extLst>
        </c:ser>
        <c:ser>
          <c:idx val="10"/>
          <c:order val="10"/>
          <c:tx>
            <c:strRef>
              <c:f>'kohli 50 and 100s'!$F$55</c:f>
              <c:strCache>
                <c:ptCount val="1"/>
                <c:pt idx="0">
                  <c:v>Netherlands</c:v>
                </c:pt>
              </c:strCache>
            </c:strRef>
          </c:tx>
          <c:spPr>
            <a:solidFill>
              <a:schemeClr val="accent5">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'kohli 50 and 100s'!$G$44:$H$44</c:f>
              <c:strCache>
                <c:ptCount val="2"/>
                <c:pt idx="0">
                  <c:v>Half Centuries</c:v>
                </c:pt>
                <c:pt idx="1">
                  <c:v>Centuries</c:v>
                </c:pt>
              </c:strCache>
            </c:strRef>
          </c:cat>
          <c:val>
            <c:numRef>
              <c:f>'kohli 50 and 100s'!$G$55:$H$55</c:f>
              <c:numCache>
                <c:formatCode>General</c:formatCode>
                <c:ptCount val="2"/>
                <c:pt idx="0">
                  <c:v>1</c:v>
                </c:pt>
                <c:pt idx="1">
                  <c:v>0</c:v>
                </c:pt>
              </c:numCache>
            </c:numRef>
          </c:val>
          <c:extLst>
            <c:ext xmlns:c16="http://schemas.microsoft.com/office/drawing/2014/chart" uri="{C3380CC4-5D6E-409C-BE32-E72D297353CC}">
              <c16:uniqueId val="{0000000A-61DB-4D41-B0A6-3ADC9DEDE2F1}"/>
            </c:ext>
          </c:extLst>
        </c:ser>
        <c:ser>
          <c:idx val="11"/>
          <c:order val="11"/>
          <c:tx>
            <c:strRef>
              <c:f>'kohli 50 and 100s'!$F$56</c:f>
              <c:strCache>
                <c:ptCount val="1"/>
                <c:pt idx="0">
                  <c:v>Scotland</c:v>
                </c:pt>
              </c:strCache>
            </c:strRef>
          </c:tx>
          <c:spPr>
            <a:solidFill>
              <a:schemeClr val="accent6">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'kohli 50 and 100s'!$G$44:$H$44</c:f>
              <c:strCache>
                <c:ptCount val="2"/>
                <c:pt idx="0">
                  <c:v>Half Centuries</c:v>
                </c:pt>
                <c:pt idx="1">
                  <c:v>Centuries</c:v>
                </c:pt>
              </c:strCache>
            </c:strRef>
          </c:cat>
          <c:val>
            <c:numRef>
              <c:f>'kohli 50 and 100s'!$G$56:$H$56</c:f>
              <c:numCache>
                <c:formatCode>General</c:formatCode>
                <c:ptCount val="2"/>
                <c:pt idx="0">
                  <c:v>0</c:v>
                </c:pt>
                <c:pt idx="1">
                  <c:v>0</c:v>
                </c:pt>
              </c:numCache>
            </c:numRef>
          </c:val>
          <c:extLst>
            <c:ext xmlns:c16="http://schemas.microsoft.com/office/drawing/2014/chart" uri="{C3380CC4-5D6E-409C-BE32-E72D297353CC}">
              <c16:uniqueId val="{0000000B-61DB-4D41-B0A6-3ADC9DEDE2F1}"/>
            </c:ext>
          </c:extLst>
        </c:ser>
        <c:ser>
          <c:idx val="12"/>
          <c:order val="12"/>
          <c:tx>
            <c:strRef>
              <c:f>'kohli 50 and 100s'!$F$57</c:f>
              <c:strCache>
                <c:ptCount val="1"/>
                <c:pt idx="0">
                  <c:v>Zimbabwe</c:v>
                </c:pt>
              </c:strCache>
            </c:strRef>
          </c:tx>
          <c:spPr>
            <a:solidFill>
              <a:schemeClr val="accent1">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'kohli 50 and 100s'!$G$44:$H$44</c:f>
              <c:strCache>
                <c:ptCount val="2"/>
                <c:pt idx="0">
                  <c:v>Half Centuries</c:v>
                </c:pt>
                <c:pt idx="1">
                  <c:v>Centuries</c:v>
                </c:pt>
              </c:strCache>
            </c:strRef>
          </c:cat>
          <c:val>
            <c:numRef>
              <c:f>'kohli 50 and 100s'!$G$57:$H$57</c:f>
              <c:numCache>
                <c:formatCode>General</c:formatCode>
                <c:ptCount val="2"/>
                <c:pt idx="0">
                  <c:v>0</c:v>
                </c:pt>
                <c:pt idx="1">
                  <c:v>0</c:v>
                </c:pt>
              </c:numCache>
            </c:numRef>
          </c:val>
          <c:extLst>
            <c:ext xmlns:c16="http://schemas.microsoft.com/office/drawing/2014/chart" uri="{C3380CC4-5D6E-409C-BE32-E72D297353CC}">
              <c16:uniqueId val="{0000000C-61DB-4D41-B0A6-3ADC9DEDE2F1}"/>
            </c:ext>
          </c:extLst>
        </c:ser>
        <c:ser>
          <c:idx val="13"/>
          <c:order val="13"/>
          <c:tx>
            <c:strRef>
              <c:f>'kohli 50 and 100s'!$F$58</c:f>
              <c:strCache>
                <c:ptCount val="1"/>
                <c:pt idx="0">
                  <c:v>Ireland</c:v>
                </c:pt>
              </c:strCache>
            </c:strRef>
          </c:tx>
          <c:spPr>
            <a:solidFill>
              <a:schemeClr val="accent2">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'kohli 50 and 100s'!$G$44:$H$44</c:f>
              <c:strCache>
                <c:ptCount val="2"/>
                <c:pt idx="0">
                  <c:v>Half Centuries</c:v>
                </c:pt>
                <c:pt idx="1">
                  <c:v>Centuries</c:v>
                </c:pt>
              </c:strCache>
            </c:strRef>
          </c:cat>
          <c:val>
            <c:numRef>
              <c:f>'kohli 50 and 100s'!$G$58:$H$58</c:f>
              <c:numCache>
                <c:formatCode>General</c:formatCode>
                <c:ptCount val="2"/>
                <c:pt idx="0">
                  <c:v>0</c:v>
                </c:pt>
                <c:pt idx="1">
                  <c:v>0</c:v>
                </c:pt>
              </c:numCache>
            </c:numRef>
          </c:val>
          <c:extLst>
            <c:ext xmlns:c16="http://schemas.microsoft.com/office/drawing/2014/chart" uri="{C3380CC4-5D6E-409C-BE32-E72D297353CC}">
              <c16:uniqueId val="{0000000D-61DB-4D41-B0A6-3ADC9DEDE2F1}"/>
            </c:ext>
          </c:extLst>
        </c:ser>
        <c:ser>
          <c:idx val="14"/>
          <c:order val="14"/>
          <c:tx>
            <c:strRef>
              <c:f>'kohli 50 and 100s'!$F$59</c:f>
              <c:strCache>
                <c:ptCount val="1"/>
              </c:strCache>
            </c:strRef>
          </c:tx>
          <c:spPr>
            <a:solidFill>
              <a:schemeClr val="accent3">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'kohli 50 and 100s'!$G$44:$H$44</c:f>
              <c:strCache>
                <c:ptCount val="2"/>
                <c:pt idx="0">
                  <c:v>Half Centuries</c:v>
                </c:pt>
                <c:pt idx="1">
                  <c:v>Centuries</c:v>
                </c:pt>
              </c:strCache>
            </c:strRef>
          </c:cat>
          <c:val>
            <c:numRef>
              <c:f>'kohli 50 and 100s'!$G$59:$H$59</c:f>
              <c:numCache>
                <c:formatCode>General</c:formatCode>
                <c:ptCount val="2"/>
              </c:numCache>
            </c:numRef>
          </c:val>
          <c:extLst>
            <c:ext xmlns:c16="http://schemas.microsoft.com/office/drawing/2014/chart" uri="{C3380CC4-5D6E-409C-BE32-E72D297353CC}">
              <c16:uniqueId val="{0000000E-61DB-4D41-B0A6-3ADC9DEDE2F1}"/>
            </c:ext>
          </c:extLst>
        </c:ser>
        <c:dLbls>
          <c:showLegendKey val="0"/>
          <c:showVal val="1"/>
          <c:showCatName val="0"/>
          <c:showSerName val="0"/>
          <c:showPercent val="0"/>
          <c:showBubbleSize val="0"/>
        </c:dLbls>
        <c:gapWidth val="150"/>
        <c:shape val="box"/>
        <c:axId val="1076557920"/>
        <c:axId val="1076560800"/>
        <c:axId val="0"/>
      </c:bar3DChart>
      <c:catAx>
        <c:axId val="1076557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560800"/>
        <c:crosses val="autoZero"/>
        <c:auto val="1"/>
        <c:lblAlgn val="ctr"/>
        <c:lblOffset val="100"/>
        <c:noMultiLvlLbl val="0"/>
      </c:catAx>
      <c:valAx>
        <c:axId val="1076560800"/>
        <c:scaling>
          <c:orientation val="minMax"/>
        </c:scaling>
        <c:delete val="1"/>
        <c:axPos val="l"/>
        <c:numFmt formatCode="General" sourceLinked="1"/>
        <c:majorTickMark val="none"/>
        <c:minorTickMark val="none"/>
        <c:tickLblPos val="nextTo"/>
        <c:crossAx val="1076557920"/>
        <c:crosses val="autoZero"/>
        <c:crossBetween val="between"/>
      </c:valAx>
      <c:spPr>
        <a:noFill/>
        <a:ln>
          <a:noFill/>
        </a:ln>
        <a:effectLst/>
      </c:spPr>
    </c:plotArea>
    <c:legend>
      <c:legendPos val="r"/>
      <c:layout>
        <c:manualLayout>
          <c:xMode val="edge"/>
          <c:yMode val="edge"/>
          <c:x val="0.82374303749361644"/>
          <c:y val="7.0054158638025235E-2"/>
          <c:w val="0.15928863671452834"/>
          <c:h val="0.880334520118520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Half century and century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'[2]Kohli 50 and 100'!$H$15:$H$28</c:f>
              <c:strCache>
                <c:ptCount val="14"/>
                <c:pt idx="0">
                  <c:v>Australia</c:v>
                </c:pt>
                <c:pt idx="1">
                  <c:v>West Indies</c:v>
                </c:pt>
                <c:pt idx="2">
                  <c:v>England</c:v>
                </c:pt>
                <c:pt idx="3">
                  <c:v>Pakistan</c:v>
                </c:pt>
                <c:pt idx="4">
                  <c:v>Sri Lanka</c:v>
                </c:pt>
                <c:pt idx="5">
                  <c:v>Bangladesh</c:v>
                </c:pt>
                <c:pt idx="6">
                  <c:v>South Africa</c:v>
                </c:pt>
                <c:pt idx="7">
                  <c:v>New Zealand</c:v>
                </c:pt>
                <c:pt idx="8">
                  <c:v>Afghanistan</c:v>
                </c:pt>
                <c:pt idx="9">
                  <c:v>Hong Kong</c:v>
                </c:pt>
                <c:pt idx="10">
                  <c:v>Netherlands</c:v>
                </c:pt>
                <c:pt idx="11">
                  <c:v>Scotland</c:v>
                </c:pt>
                <c:pt idx="12">
                  <c:v>Zimbabwe</c:v>
                </c:pt>
                <c:pt idx="13">
                  <c:v>Ireland</c:v>
                </c:pt>
              </c:strCache>
            </c:strRef>
          </c:cat>
          <c:val>
            <c:numRef>
              <c:f>'[2]Kohli 50 and 100'!$I$15:$I$28</c:f>
              <c:numCache>
                <c:formatCode>General</c:formatCode>
                <c:ptCount val="14"/>
                <c:pt idx="0">
                  <c:v>8</c:v>
                </c:pt>
                <c:pt idx="1">
                  <c:v>6</c:v>
                </c:pt>
                <c:pt idx="2">
                  <c:v>5</c:v>
                </c:pt>
                <c:pt idx="3">
                  <c:v>5</c:v>
                </c:pt>
                <c:pt idx="4">
                  <c:v>4</c:v>
                </c:pt>
                <c:pt idx="5">
                  <c:v>2</c:v>
                </c:pt>
                <c:pt idx="6">
                  <c:v>2</c:v>
                </c:pt>
                <c:pt idx="7">
                  <c:v>2</c:v>
                </c:pt>
                <c:pt idx="8">
                  <c:v>1</c:v>
                </c:pt>
                <c:pt idx="9">
                  <c:v>1</c:v>
                </c:pt>
                <c:pt idx="10">
                  <c:v>1</c:v>
                </c:pt>
                <c:pt idx="11">
                  <c:v>0</c:v>
                </c:pt>
                <c:pt idx="12">
                  <c:v>0</c:v>
                </c:pt>
                <c:pt idx="13">
                  <c:v>0</c:v>
                </c:pt>
              </c:numCache>
            </c:numRef>
          </c:val>
          <c:extLst>
            <c:ext xmlns:c16="http://schemas.microsoft.com/office/drawing/2014/chart" uri="{C3380CC4-5D6E-409C-BE32-E72D297353CC}">
              <c16:uniqueId val="{00000000-CAA2-4C21-A2EE-721F5A46BD7B}"/>
            </c:ext>
          </c:extLst>
        </c:ser>
        <c:ser>
          <c:idx val="1"/>
          <c:order val="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'[2]Kohli 50 and 100'!$H$15:$H$28</c:f>
              <c:strCache>
                <c:ptCount val="14"/>
                <c:pt idx="0">
                  <c:v>Australia</c:v>
                </c:pt>
                <c:pt idx="1">
                  <c:v>West Indies</c:v>
                </c:pt>
                <c:pt idx="2">
                  <c:v>England</c:v>
                </c:pt>
                <c:pt idx="3">
                  <c:v>Pakistan</c:v>
                </c:pt>
                <c:pt idx="4">
                  <c:v>Sri Lanka</c:v>
                </c:pt>
                <c:pt idx="5">
                  <c:v>Bangladesh</c:v>
                </c:pt>
                <c:pt idx="6">
                  <c:v>South Africa</c:v>
                </c:pt>
                <c:pt idx="7">
                  <c:v>New Zealand</c:v>
                </c:pt>
                <c:pt idx="8">
                  <c:v>Afghanistan</c:v>
                </c:pt>
                <c:pt idx="9">
                  <c:v>Hong Kong</c:v>
                </c:pt>
                <c:pt idx="10">
                  <c:v>Netherlands</c:v>
                </c:pt>
                <c:pt idx="11">
                  <c:v>Scotland</c:v>
                </c:pt>
                <c:pt idx="12">
                  <c:v>Zimbabwe</c:v>
                </c:pt>
                <c:pt idx="13">
                  <c:v>Ireland</c:v>
                </c:pt>
              </c:strCache>
            </c:strRef>
          </c:cat>
          <c:val>
            <c:numRef>
              <c:f>'[2]Kohli 50 and 100'!$J$15:$J$28</c:f>
              <c:numCache>
                <c:formatCode>General</c:formatCode>
                <c:ptCount val="14"/>
                <c:pt idx="0">
                  <c:v>0</c:v>
                </c:pt>
                <c:pt idx="1">
                  <c:v>0</c:v>
                </c:pt>
                <c:pt idx="2">
                  <c:v>0</c:v>
                </c:pt>
                <c:pt idx="3">
                  <c:v>0</c:v>
                </c:pt>
                <c:pt idx="4">
                  <c:v>0</c:v>
                </c:pt>
                <c:pt idx="5">
                  <c:v>0</c:v>
                </c:pt>
                <c:pt idx="6">
                  <c:v>0</c:v>
                </c:pt>
                <c:pt idx="7">
                  <c:v>0</c:v>
                </c:pt>
                <c:pt idx="8">
                  <c:v>1</c:v>
                </c:pt>
                <c:pt idx="9">
                  <c:v>0</c:v>
                </c:pt>
                <c:pt idx="10">
                  <c:v>0</c:v>
                </c:pt>
                <c:pt idx="11">
                  <c:v>0</c:v>
                </c:pt>
                <c:pt idx="12">
                  <c:v>0</c:v>
                </c:pt>
                <c:pt idx="13">
                  <c:v>0</c:v>
                </c:pt>
              </c:numCache>
            </c:numRef>
          </c:val>
          <c:extLst>
            <c:ext xmlns:c16="http://schemas.microsoft.com/office/drawing/2014/chart" uri="{C3380CC4-5D6E-409C-BE32-E72D297353CC}">
              <c16:uniqueId val="{00000001-CAA2-4C21-A2EE-721F5A46BD7B}"/>
            </c:ext>
          </c:extLst>
        </c:ser>
        <c:dLbls>
          <c:showLegendKey val="0"/>
          <c:showVal val="1"/>
          <c:showCatName val="0"/>
          <c:showSerName val="0"/>
          <c:showPercent val="0"/>
          <c:showBubbleSize val="0"/>
        </c:dLbls>
        <c:gapWidth val="65"/>
        <c:shape val="box"/>
        <c:axId val="171437120"/>
        <c:axId val="171439040"/>
        <c:axId val="0"/>
      </c:bar3DChart>
      <c:catAx>
        <c:axId val="1714371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1439040"/>
        <c:crosses val="autoZero"/>
        <c:auto val="1"/>
        <c:lblAlgn val="ctr"/>
        <c:lblOffset val="100"/>
        <c:noMultiLvlLbl val="0"/>
      </c:catAx>
      <c:valAx>
        <c:axId val="171439040"/>
        <c:scaling>
          <c:orientation val="minMax"/>
        </c:scaling>
        <c:delete val="1"/>
        <c:axPos val="l"/>
        <c:numFmt formatCode="General" sourceLinked="1"/>
        <c:majorTickMark val="none"/>
        <c:minorTickMark val="none"/>
        <c:tickLblPos val="nextTo"/>
        <c:crossAx val="1714371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Kohli</a:t>
            </a:r>
            <a:r>
              <a:rPr lang="en-IN" baseline="0"/>
              <a:t> strike rate and average(Indian Grounds)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'Kohli strike rate(India&amp;outside'!$B$1</c:f>
              <c:strCache>
                <c:ptCount val="1"/>
                <c:pt idx="0">
                  <c:v>Average(indian ground)</c:v>
                </c:pt>
              </c:strCache>
            </c:strRef>
          </c:tx>
          <c:spPr>
            <a:ln w="31750" cap="rnd">
              <a:solidFill>
                <a:schemeClr val="accent1"/>
              </a:solidFill>
              <a:round/>
            </a:ln>
            <a:effectLst/>
          </c:spPr>
          <c:marker>
            <c:symbol val="circle"/>
            <c:size val="17"/>
            <c:spPr>
              <a:solidFill>
                <a:schemeClr val="accent1"/>
              </a:solidFill>
              <a:ln>
                <a:noFill/>
              </a:ln>
              <a:effectLst/>
            </c:spPr>
          </c:marker>
          <c:cat>
            <c:strRef>
              <c:f>'Kohli strike rate(India&amp;outside'!$A$2:$A$21</c:f>
              <c:strCache>
                <c:ptCount val="20"/>
                <c:pt idx="0">
                  <c:v>Hyderabad</c:v>
                </c:pt>
                <c:pt idx="1">
                  <c:v>Chennai</c:v>
                </c:pt>
                <c:pt idx="2">
                  <c:v>Wankhede</c:v>
                </c:pt>
                <c:pt idx="3">
                  <c:v>Mohali</c:v>
                </c:pt>
                <c:pt idx="4">
                  <c:v>Mirpur</c:v>
                </c:pt>
                <c:pt idx="5">
                  <c:v>Rajkot</c:v>
                </c:pt>
                <c:pt idx="6">
                  <c:v>Dharamsala</c:v>
                </c:pt>
                <c:pt idx="7">
                  <c:v>Ahmedabad</c:v>
                </c:pt>
                <c:pt idx="8">
                  <c:v>Eden Gardens</c:v>
                </c:pt>
                <c:pt idx="9">
                  <c:v>Indore</c:v>
                </c:pt>
                <c:pt idx="10">
                  <c:v>Kanpur</c:v>
                </c:pt>
                <c:pt idx="11">
                  <c:v>Delhi</c:v>
                </c:pt>
                <c:pt idx="12">
                  <c:v>Guwahati</c:v>
                </c:pt>
                <c:pt idx="13">
                  <c:v>Visakhapatnam</c:v>
                </c:pt>
                <c:pt idx="14">
                  <c:v>Pune</c:v>
                </c:pt>
                <c:pt idx="15">
                  <c:v>Ranchi</c:v>
                </c:pt>
                <c:pt idx="16">
                  <c:v>Bengaluru</c:v>
                </c:pt>
                <c:pt idx="17">
                  <c:v>Nagpur</c:v>
                </c:pt>
                <c:pt idx="18">
                  <c:v>Thiruvananthapuram</c:v>
                </c:pt>
                <c:pt idx="19">
                  <c:v>Cuttack</c:v>
                </c:pt>
              </c:strCache>
            </c:strRef>
          </c:cat>
          <c:val>
            <c:numRef>
              <c:f>'Kohli strike rate(India&amp;outside'!$B$2:$B$21</c:f>
              <c:numCache>
                <c:formatCode>General</c:formatCode>
                <c:ptCount val="20"/>
                <c:pt idx="0">
                  <c:v>78.5</c:v>
                </c:pt>
                <c:pt idx="1">
                  <c:v>70</c:v>
                </c:pt>
                <c:pt idx="2">
                  <c:v>65.67</c:v>
                </c:pt>
                <c:pt idx="3">
                  <c:v>52</c:v>
                </c:pt>
                <c:pt idx="4">
                  <c:v>47.2</c:v>
                </c:pt>
                <c:pt idx="5">
                  <c:v>47</c:v>
                </c:pt>
                <c:pt idx="6">
                  <c:v>43</c:v>
                </c:pt>
                <c:pt idx="7">
                  <c:v>43</c:v>
                </c:pt>
                <c:pt idx="8">
                  <c:v>34.75</c:v>
                </c:pt>
                <c:pt idx="9">
                  <c:v>29.5</c:v>
                </c:pt>
                <c:pt idx="10">
                  <c:v>29</c:v>
                </c:pt>
                <c:pt idx="11">
                  <c:v>26</c:v>
                </c:pt>
                <c:pt idx="12">
                  <c:v>24.5</c:v>
                </c:pt>
                <c:pt idx="13">
                  <c:v>24</c:v>
                </c:pt>
                <c:pt idx="14">
                  <c:v>23.5</c:v>
                </c:pt>
                <c:pt idx="15">
                  <c:v>22</c:v>
                </c:pt>
                <c:pt idx="16">
                  <c:v>19.329999999999998</c:v>
                </c:pt>
                <c:pt idx="17">
                  <c:v>18.329999999999998</c:v>
                </c:pt>
                <c:pt idx="18">
                  <c:v>11.67</c:v>
                </c:pt>
                <c:pt idx="19">
                  <c:v>1</c:v>
                </c:pt>
              </c:numCache>
            </c:numRef>
          </c:val>
          <c:smooth val="0"/>
          <c:extLst>
            <c:ext xmlns:c16="http://schemas.microsoft.com/office/drawing/2014/chart" uri="{C3380CC4-5D6E-409C-BE32-E72D297353CC}">
              <c16:uniqueId val="{00000000-C598-4509-9027-6B9332FECCB3}"/>
            </c:ext>
          </c:extLst>
        </c:ser>
        <c:ser>
          <c:idx val="1"/>
          <c:order val="1"/>
          <c:tx>
            <c:strRef>
              <c:f>'Kohli strike rate(India&amp;outside'!$C$1</c:f>
              <c:strCache>
                <c:ptCount val="1"/>
                <c:pt idx="0">
                  <c:v>Strike rate(indian ground)</c:v>
                </c:pt>
              </c:strCache>
            </c:strRef>
          </c:tx>
          <c:spPr>
            <a:ln w="31750" cap="rnd">
              <a:solidFill>
                <a:schemeClr val="accent2"/>
              </a:solidFill>
              <a:round/>
            </a:ln>
            <a:effectLst/>
          </c:spPr>
          <c:marker>
            <c:symbol val="circle"/>
            <c:size val="17"/>
            <c:spPr>
              <a:solidFill>
                <a:schemeClr val="accent2"/>
              </a:solidFill>
              <a:ln>
                <a:noFill/>
              </a:ln>
              <a:effectLst/>
            </c:spPr>
          </c:marker>
          <c:cat>
            <c:strRef>
              <c:f>'Kohli strike rate(India&amp;outside'!$A$2:$A$21</c:f>
              <c:strCache>
                <c:ptCount val="20"/>
                <c:pt idx="0">
                  <c:v>Hyderabad</c:v>
                </c:pt>
                <c:pt idx="1">
                  <c:v>Chennai</c:v>
                </c:pt>
                <c:pt idx="2">
                  <c:v>Wankhede</c:v>
                </c:pt>
                <c:pt idx="3">
                  <c:v>Mohali</c:v>
                </c:pt>
                <c:pt idx="4">
                  <c:v>Mirpur</c:v>
                </c:pt>
                <c:pt idx="5">
                  <c:v>Rajkot</c:v>
                </c:pt>
                <c:pt idx="6">
                  <c:v>Dharamsala</c:v>
                </c:pt>
                <c:pt idx="7">
                  <c:v>Ahmedabad</c:v>
                </c:pt>
                <c:pt idx="8">
                  <c:v>Eden Gardens</c:v>
                </c:pt>
                <c:pt idx="9">
                  <c:v>Indore</c:v>
                </c:pt>
                <c:pt idx="10">
                  <c:v>Kanpur</c:v>
                </c:pt>
                <c:pt idx="11">
                  <c:v>Delhi</c:v>
                </c:pt>
                <c:pt idx="12">
                  <c:v>Guwahati</c:v>
                </c:pt>
                <c:pt idx="13">
                  <c:v>Visakhapatnam</c:v>
                </c:pt>
                <c:pt idx="14">
                  <c:v>Pune</c:v>
                </c:pt>
                <c:pt idx="15">
                  <c:v>Ranchi</c:v>
                </c:pt>
                <c:pt idx="16">
                  <c:v>Bengaluru</c:v>
                </c:pt>
                <c:pt idx="17">
                  <c:v>Nagpur</c:v>
                </c:pt>
                <c:pt idx="18">
                  <c:v>Thiruvananthapuram</c:v>
                </c:pt>
                <c:pt idx="19">
                  <c:v>Cuttack</c:v>
                </c:pt>
              </c:strCache>
            </c:strRef>
          </c:cat>
          <c:val>
            <c:numRef>
              <c:f>'Kohli strike rate(India&amp;outside'!$C$2:$C$21</c:f>
              <c:numCache>
                <c:formatCode>General</c:formatCode>
                <c:ptCount val="20"/>
                <c:pt idx="0">
                  <c:v>159.63</c:v>
                </c:pt>
                <c:pt idx="1">
                  <c:v>170.73</c:v>
                </c:pt>
                <c:pt idx="2">
                  <c:v>206.91</c:v>
                </c:pt>
                <c:pt idx="3">
                  <c:v>109.27</c:v>
                </c:pt>
                <c:pt idx="4">
                  <c:v>117.91</c:v>
                </c:pt>
                <c:pt idx="5">
                  <c:v>143.29</c:v>
                </c:pt>
                <c:pt idx="6">
                  <c:v>159.25</c:v>
                </c:pt>
                <c:pt idx="7">
                  <c:v>102.15</c:v>
                </c:pt>
                <c:pt idx="8">
                  <c:v>124.99</c:v>
                </c:pt>
                <c:pt idx="9">
                  <c:v>178.86</c:v>
                </c:pt>
                <c:pt idx="10">
                  <c:v>111.53</c:v>
                </c:pt>
                <c:pt idx="11">
                  <c:v>236.36</c:v>
                </c:pt>
                <c:pt idx="12">
                  <c:v>87.5</c:v>
                </c:pt>
                <c:pt idx="13">
                  <c:v>141.16999999999999</c:v>
                </c:pt>
                <c:pt idx="14">
                  <c:v>138.22999999999999</c:v>
                </c:pt>
                <c:pt idx="15">
                  <c:v>157.13999999999999</c:v>
                </c:pt>
                <c:pt idx="16">
                  <c:v>80.209999999999994</c:v>
                </c:pt>
                <c:pt idx="17">
                  <c:v>136.16999999999999</c:v>
                </c:pt>
                <c:pt idx="18">
                  <c:v>120.58</c:v>
                </c:pt>
                <c:pt idx="19">
                  <c:v>100</c:v>
                </c:pt>
              </c:numCache>
            </c:numRef>
          </c:val>
          <c:smooth val="0"/>
          <c:extLst>
            <c:ext xmlns:c16="http://schemas.microsoft.com/office/drawing/2014/chart" uri="{C3380CC4-5D6E-409C-BE32-E72D297353CC}">
              <c16:uniqueId val="{00000001-C598-4509-9027-6B9332FECCB3}"/>
            </c:ext>
          </c:extLst>
        </c:ser>
        <c:dLbls>
          <c:showLegendKey val="0"/>
          <c:showVal val="0"/>
          <c:showCatName val="0"/>
          <c:showSerName val="0"/>
          <c:showPercent val="0"/>
          <c:showBubbleSize val="0"/>
        </c:dLbls>
        <c:marker val="1"/>
        <c:smooth val="0"/>
        <c:axId val="2006102832"/>
        <c:axId val="2006101392"/>
      </c:lineChart>
      <c:catAx>
        <c:axId val="20061028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06101392"/>
        <c:crosses val="autoZero"/>
        <c:auto val="1"/>
        <c:lblAlgn val="ctr"/>
        <c:lblOffset val="100"/>
        <c:noMultiLvlLbl val="0"/>
      </c:catAx>
      <c:valAx>
        <c:axId val="20061013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0610283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Virat</a:t>
            </a:r>
            <a:r>
              <a:rPr lang="en-IN" baseline="0"/>
              <a:t> Kohli strike rate and average outside india</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'Kohli strike rate(India&amp;outside'!$B$30</c:f>
              <c:strCache>
                <c:ptCount val="1"/>
                <c:pt idx="0">
                  <c:v>Average(outside indian ground)</c:v>
                </c:pt>
              </c:strCache>
            </c:strRef>
          </c:tx>
          <c:spPr>
            <a:ln w="31750" cap="rnd">
              <a:solidFill>
                <a:schemeClr val="accent1"/>
              </a:solidFill>
              <a:round/>
            </a:ln>
            <a:effectLst/>
          </c:spPr>
          <c:marker>
            <c:symbol val="circle"/>
            <c:size val="17"/>
            <c:spPr>
              <a:solidFill>
                <a:schemeClr val="accent1"/>
              </a:solidFill>
              <a:ln>
                <a:noFill/>
              </a:ln>
              <a:effectLst/>
            </c:spPr>
          </c:marker>
          <c:cat>
            <c:strRef>
              <c:f>'Kohli strike rate(India&amp;outside'!$A$31:$A$56</c:f>
              <c:strCache>
                <c:ptCount val="26"/>
                <c:pt idx="0">
                  <c:v>Pallekele</c:v>
                </c:pt>
                <c:pt idx="1">
                  <c:v>Adelaide</c:v>
                </c:pt>
                <c:pt idx="2">
                  <c:v>Providence</c:v>
                </c:pt>
                <c:pt idx="3">
                  <c:v>Sydney</c:v>
                </c:pt>
                <c:pt idx="4">
                  <c:v>Melbourne</c:v>
                </c:pt>
                <c:pt idx="5">
                  <c:v>Cardiff</c:v>
                </c:pt>
                <c:pt idx="6">
                  <c:v>Colombo (RPS)</c:v>
                </c:pt>
                <c:pt idx="7">
                  <c:v>Bristol</c:v>
                </c:pt>
                <c:pt idx="8">
                  <c:v>Dubai (DSC)</c:v>
                </c:pt>
                <c:pt idx="9">
                  <c:v>Kingston</c:v>
                </c:pt>
                <c:pt idx="10">
                  <c:v>Hamilton</c:v>
                </c:pt>
                <c:pt idx="11">
                  <c:v>Birmingham</c:v>
                </c:pt>
                <c:pt idx="12">
                  <c:v>Auckland</c:v>
                </c:pt>
                <c:pt idx="13">
                  <c:v>Durban</c:v>
                </c:pt>
                <c:pt idx="14">
                  <c:v>Harare</c:v>
                </c:pt>
                <c:pt idx="15">
                  <c:v>Johannesburg</c:v>
                </c:pt>
                <c:pt idx="16">
                  <c:v>Lauderhill</c:v>
                </c:pt>
                <c:pt idx="17">
                  <c:v>Port of Spain</c:v>
                </c:pt>
                <c:pt idx="18">
                  <c:v>Perth</c:v>
                </c:pt>
                <c:pt idx="19">
                  <c:v>Manchester</c:v>
                </c:pt>
                <c:pt idx="20">
                  <c:v>Wellington</c:v>
                </c:pt>
                <c:pt idx="21">
                  <c:v>Nottingham</c:v>
                </c:pt>
                <c:pt idx="22">
                  <c:v>Canberra</c:v>
                </c:pt>
                <c:pt idx="23">
                  <c:v>Dublin (Malahide)</c:v>
                </c:pt>
                <c:pt idx="24">
                  <c:v>Brisbane</c:v>
                </c:pt>
                <c:pt idx="25">
                  <c:v>Centurion</c:v>
                </c:pt>
              </c:strCache>
            </c:strRef>
          </c:cat>
          <c:val>
            <c:numRef>
              <c:f>'Kohli strike rate(India&amp;outside'!$B$31:$B$56</c:f>
              <c:numCache>
                <c:formatCode>General</c:formatCode>
                <c:ptCount val="26"/>
                <c:pt idx="0">
                  <c:v>68</c:v>
                </c:pt>
                <c:pt idx="1">
                  <c:v>68</c:v>
                </c:pt>
                <c:pt idx="2">
                  <c:v>59</c:v>
                </c:pt>
                <c:pt idx="3">
                  <c:v>53.33</c:v>
                </c:pt>
                <c:pt idx="4">
                  <c:v>49.5</c:v>
                </c:pt>
                <c:pt idx="5">
                  <c:v>47</c:v>
                </c:pt>
                <c:pt idx="6">
                  <c:v>44.5</c:v>
                </c:pt>
                <c:pt idx="7">
                  <c:v>43</c:v>
                </c:pt>
                <c:pt idx="8">
                  <c:v>43</c:v>
                </c:pt>
                <c:pt idx="9">
                  <c:v>39</c:v>
                </c:pt>
                <c:pt idx="10">
                  <c:v>38</c:v>
                </c:pt>
                <c:pt idx="11">
                  <c:v>33.5</c:v>
                </c:pt>
                <c:pt idx="12">
                  <c:v>28</c:v>
                </c:pt>
                <c:pt idx="13">
                  <c:v>28</c:v>
                </c:pt>
                <c:pt idx="14">
                  <c:v>26</c:v>
                </c:pt>
                <c:pt idx="15">
                  <c:v>26</c:v>
                </c:pt>
                <c:pt idx="16">
                  <c:v>21</c:v>
                </c:pt>
                <c:pt idx="17">
                  <c:v>14</c:v>
                </c:pt>
                <c:pt idx="18">
                  <c:v>12</c:v>
                </c:pt>
                <c:pt idx="19">
                  <c:v>12</c:v>
                </c:pt>
                <c:pt idx="20">
                  <c:v>11</c:v>
                </c:pt>
                <c:pt idx="21">
                  <c:v>11</c:v>
                </c:pt>
                <c:pt idx="22">
                  <c:v>9</c:v>
                </c:pt>
                <c:pt idx="23">
                  <c:v>4.5</c:v>
                </c:pt>
                <c:pt idx="24">
                  <c:v>4</c:v>
                </c:pt>
                <c:pt idx="25">
                  <c:v>1</c:v>
                </c:pt>
              </c:numCache>
            </c:numRef>
          </c:val>
          <c:smooth val="0"/>
          <c:extLst>
            <c:ext xmlns:c16="http://schemas.microsoft.com/office/drawing/2014/chart" uri="{C3380CC4-5D6E-409C-BE32-E72D297353CC}">
              <c16:uniqueId val="{00000000-A842-43AA-8614-21ABCC1F2758}"/>
            </c:ext>
          </c:extLst>
        </c:ser>
        <c:ser>
          <c:idx val="1"/>
          <c:order val="1"/>
          <c:tx>
            <c:strRef>
              <c:f>'Kohli strike rate(India&amp;outside'!$C$30</c:f>
              <c:strCache>
                <c:ptCount val="1"/>
                <c:pt idx="0">
                  <c:v>Strike rate(Outside indian ground)</c:v>
                </c:pt>
              </c:strCache>
            </c:strRef>
          </c:tx>
          <c:spPr>
            <a:ln w="31750" cap="rnd">
              <a:solidFill>
                <a:schemeClr val="accent2"/>
              </a:solidFill>
              <a:round/>
            </a:ln>
            <a:effectLst/>
          </c:spPr>
          <c:marker>
            <c:symbol val="circle"/>
            <c:size val="17"/>
            <c:spPr>
              <a:solidFill>
                <a:schemeClr val="accent2"/>
              </a:solidFill>
              <a:ln>
                <a:noFill/>
              </a:ln>
              <a:effectLst/>
            </c:spPr>
          </c:marker>
          <c:cat>
            <c:strRef>
              <c:f>'Kohli strike rate(India&amp;outside'!$A$31:$A$56</c:f>
              <c:strCache>
                <c:ptCount val="26"/>
                <c:pt idx="0">
                  <c:v>Pallekele</c:v>
                </c:pt>
                <c:pt idx="1">
                  <c:v>Adelaide</c:v>
                </c:pt>
                <c:pt idx="2">
                  <c:v>Providence</c:v>
                </c:pt>
                <c:pt idx="3">
                  <c:v>Sydney</c:v>
                </c:pt>
                <c:pt idx="4">
                  <c:v>Melbourne</c:v>
                </c:pt>
                <c:pt idx="5">
                  <c:v>Cardiff</c:v>
                </c:pt>
                <c:pt idx="6">
                  <c:v>Colombo (RPS)</c:v>
                </c:pt>
                <c:pt idx="7">
                  <c:v>Bristol</c:v>
                </c:pt>
                <c:pt idx="8">
                  <c:v>Dubai (DSC)</c:v>
                </c:pt>
                <c:pt idx="9">
                  <c:v>Kingston</c:v>
                </c:pt>
                <c:pt idx="10">
                  <c:v>Hamilton</c:v>
                </c:pt>
                <c:pt idx="11">
                  <c:v>Birmingham</c:v>
                </c:pt>
                <c:pt idx="12">
                  <c:v>Auckland</c:v>
                </c:pt>
                <c:pt idx="13">
                  <c:v>Durban</c:v>
                </c:pt>
                <c:pt idx="14">
                  <c:v>Harare</c:v>
                </c:pt>
                <c:pt idx="15">
                  <c:v>Johannesburg</c:v>
                </c:pt>
                <c:pt idx="16">
                  <c:v>Lauderhill</c:v>
                </c:pt>
                <c:pt idx="17">
                  <c:v>Port of Spain</c:v>
                </c:pt>
                <c:pt idx="18">
                  <c:v>Perth</c:v>
                </c:pt>
                <c:pt idx="19">
                  <c:v>Manchester</c:v>
                </c:pt>
                <c:pt idx="20">
                  <c:v>Wellington</c:v>
                </c:pt>
                <c:pt idx="21">
                  <c:v>Nottingham</c:v>
                </c:pt>
                <c:pt idx="22">
                  <c:v>Canberra</c:v>
                </c:pt>
                <c:pt idx="23">
                  <c:v>Dublin (Malahide)</c:v>
                </c:pt>
                <c:pt idx="24">
                  <c:v>Brisbane</c:v>
                </c:pt>
                <c:pt idx="25">
                  <c:v>Centurion</c:v>
                </c:pt>
              </c:strCache>
            </c:strRef>
          </c:cat>
          <c:val>
            <c:numRef>
              <c:f>'Kohli strike rate(India&amp;outside'!$C$31:$C$56</c:f>
              <c:numCache>
                <c:formatCode>General</c:formatCode>
                <c:ptCount val="26"/>
                <c:pt idx="0">
                  <c:v>141.66</c:v>
                </c:pt>
                <c:pt idx="1">
                  <c:v>144.69</c:v>
                </c:pt>
                <c:pt idx="2">
                  <c:v>131.11000000000001</c:v>
                </c:pt>
                <c:pt idx="3">
                  <c:v>139.88999999999999</c:v>
                </c:pt>
                <c:pt idx="4">
                  <c:v>141.66</c:v>
                </c:pt>
                <c:pt idx="5">
                  <c:v>123.68</c:v>
                </c:pt>
                <c:pt idx="6">
                  <c:v>113.6</c:v>
                </c:pt>
                <c:pt idx="7">
                  <c:v>148.27000000000001</c:v>
                </c:pt>
                <c:pt idx="8">
                  <c:v>105.33</c:v>
                </c:pt>
                <c:pt idx="9">
                  <c:v>177.27</c:v>
                </c:pt>
                <c:pt idx="10">
                  <c:v>140.74</c:v>
                </c:pt>
                <c:pt idx="11">
                  <c:v>97.15</c:v>
                </c:pt>
                <c:pt idx="12">
                  <c:v>116.14</c:v>
                </c:pt>
                <c:pt idx="13">
                  <c:v>147.36000000000001</c:v>
                </c:pt>
                <c:pt idx="14">
                  <c:v>123.8</c:v>
                </c:pt>
                <c:pt idx="15">
                  <c:v>130</c:v>
                </c:pt>
                <c:pt idx="16">
                  <c:v>121.67</c:v>
                </c:pt>
                <c:pt idx="17">
                  <c:v>116.66</c:v>
                </c:pt>
                <c:pt idx="18">
                  <c:v>109.09</c:v>
                </c:pt>
                <c:pt idx="19">
                  <c:v>85.45</c:v>
                </c:pt>
                <c:pt idx="20">
                  <c:v>122.22</c:v>
                </c:pt>
                <c:pt idx="21">
                  <c:v>183.33</c:v>
                </c:pt>
                <c:pt idx="22">
                  <c:v>100</c:v>
                </c:pt>
                <c:pt idx="23">
                  <c:v>56.25</c:v>
                </c:pt>
                <c:pt idx="24">
                  <c:v>50</c:v>
                </c:pt>
                <c:pt idx="25">
                  <c:v>20</c:v>
                </c:pt>
              </c:numCache>
            </c:numRef>
          </c:val>
          <c:smooth val="0"/>
          <c:extLst>
            <c:ext xmlns:c16="http://schemas.microsoft.com/office/drawing/2014/chart" uri="{C3380CC4-5D6E-409C-BE32-E72D297353CC}">
              <c16:uniqueId val="{00000001-A842-43AA-8614-21ABCC1F2758}"/>
            </c:ext>
          </c:extLst>
        </c:ser>
        <c:dLbls>
          <c:showLegendKey val="0"/>
          <c:showVal val="0"/>
          <c:showCatName val="0"/>
          <c:showSerName val="0"/>
          <c:showPercent val="0"/>
          <c:showBubbleSize val="0"/>
        </c:dLbls>
        <c:marker val="1"/>
        <c:smooth val="0"/>
        <c:axId val="190681231"/>
        <c:axId val="190680751"/>
      </c:lineChart>
      <c:catAx>
        <c:axId val="1906812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0680751"/>
        <c:crosses val="autoZero"/>
        <c:auto val="1"/>
        <c:lblAlgn val="ctr"/>
        <c:lblOffset val="100"/>
        <c:noMultiLvlLbl val="0"/>
      </c:catAx>
      <c:valAx>
        <c:axId val="19068075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0681231"/>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Kohlis Highest average(All teams)</a:t>
            </a:r>
          </a:p>
        </c:rich>
      </c:tx>
      <c:layout>
        <c:manualLayout>
          <c:xMode val="edge"/>
          <c:yMode val="edge"/>
          <c:x val="0.41779604472517856"/>
          <c:y val="3.23624595469255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'Strke rate and average'!$B$18</c:f>
              <c:strCache>
                <c:ptCount val="1"/>
                <c:pt idx="0">
                  <c:v>Highest average</c:v>
                </c:pt>
              </c:strCache>
            </c:strRef>
          </c:tx>
          <c:spPr>
            <a:ln w="31750" cap="rnd">
              <a:solidFill>
                <a:schemeClr val="accent1"/>
              </a:solidFill>
              <a:round/>
            </a:ln>
            <a:effectLst/>
          </c:spPr>
          <c:marker>
            <c:symbol val="circle"/>
            <c:size val="17"/>
            <c:spPr>
              <a:solidFill>
                <a:schemeClr val="accent1"/>
              </a:solidFill>
              <a:ln>
                <a:noFill/>
              </a:ln>
              <a:effectLst/>
            </c:spPr>
          </c:marker>
          <c:dLbls>
            <c:dLbl>
              <c:idx val="2"/>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3.2533529462663323E-2"/>
                      <c:h val="3.2308663682411858E-2"/>
                    </c:manualLayout>
                  </c15:layout>
                </c:ext>
                <c:ext xmlns:c16="http://schemas.microsoft.com/office/drawing/2014/chart" uri="{C3380CC4-5D6E-409C-BE32-E72D297353CC}">
                  <c16:uniqueId val="{00000001-B32F-4ECC-9901-F2A248B7B00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'Strke rate and average'!$A$19:$A$32</c:f>
              <c:strCache>
                <c:ptCount val="14"/>
                <c:pt idx="0">
                  <c:v>Netherlands</c:v>
                </c:pt>
                <c:pt idx="1">
                  <c:v>Hong Kong</c:v>
                </c:pt>
                <c:pt idx="2">
                  <c:v>Afghanistan</c:v>
                </c:pt>
                <c:pt idx="3">
                  <c:v>Pakistan</c:v>
                </c:pt>
                <c:pt idx="4">
                  <c:v>Sri Lanka</c:v>
                </c:pt>
                <c:pt idx="5">
                  <c:v>West Indies</c:v>
                </c:pt>
                <c:pt idx="6">
                  <c:v>Bangladesh</c:v>
                </c:pt>
                <c:pt idx="7">
                  <c:v>Australia</c:v>
                </c:pt>
                <c:pt idx="8">
                  <c:v>England</c:v>
                </c:pt>
                <c:pt idx="9">
                  <c:v>New Zealand</c:v>
                </c:pt>
                <c:pt idx="10">
                  <c:v>South Africa</c:v>
                </c:pt>
                <c:pt idx="11">
                  <c:v>Zimbabwe</c:v>
                </c:pt>
                <c:pt idx="12">
                  <c:v>Ireland</c:v>
                </c:pt>
                <c:pt idx="13">
                  <c:v>Scotland</c:v>
                </c:pt>
              </c:strCache>
            </c:strRef>
          </c:cat>
          <c:val>
            <c:numRef>
              <c:f>'Strke rate and average'!$B$19:$B$32</c:f>
              <c:numCache>
                <c:formatCode>General</c:formatCode>
                <c:ptCount val="14"/>
                <c:pt idx="0">
                  <c:v>62</c:v>
                </c:pt>
                <c:pt idx="1">
                  <c:v>59</c:v>
                </c:pt>
                <c:pt idx="2">
                  <c:v>50.25</c:v>
                </c:pt>
                <c:pt idx="3">
                  <c:v>48.8</c:v>
                </c:pt>
                <c:pt idx="4">
                  <c:v>48.43</c:v>
                </c:pt>
                <c:pt idx="5">
                  <c:v>43.85</c:v>
                </c:pt>
                <c:pt idx="6">
                  <c:v>38.6</c:v>
                </c:pt>
                <c:pt idx="7">
                  <c:v>37.81</c:v>
                </c:pt>
                <c:pt idx="8">
                  <c:v>31.95</c:v>
                </c:pt>
                <c:pt idx="9">
                  <c:v>31.1</c:v>
                </c:pt>
                <c:pt idx="10">
                  <c:v>26.5</c:v>
                </c:pt>
                <c:pt idx="11">
                  <c:v>26</c:v>
                </c:pt>
                <c:pt idx="12">
                  <c:v>4.5</c:v>
                </c:pt>
                <c:pt idx="13">
                  <c:v>2</c:v>
                </c:pt>
              </c:numCache>
            </c:numRef>
          </c:val>
          <c:smooth val="0"/>
          <c:extLst>
            <c:ext xmlns:c16="http://schemas.microsoft.com/office/drawing/2014/chart" uri="{C3380CC4-5D6E-409C-BE32-E72D297353CC}">
              <c16:uniqueId val="{00000000-B32F-4ECC-9901-F2A248B7B009}"/>
            </c:ext>
          </c:extLst>
        </c:ser>
        <c:dLbls>
          <c:dLblPos val="ctr"/>
          <c:showLegendKey val="0"/>
          <c:showVal val="1"/>
          <c:showCatName val="0"/>
          <c:showSerName val="0"/>
          <c:showPercent val="0"/>
          <c:showBubbleSize val="0"/>
        </c:dLbls>
        <c:marker val="1"/>
        <c:smooth val="0"/>
        <c:axId val="1149319648"/>
        <c:axId val="1149305728"/>
      </c:lineChart>
      <c:catAx>
        <c:axId val="11493196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49305728"/>
        <c:crosses val="autoZero"/>
        <c:auto val="1"/>
        <c:lblAlgn val="ctr"/>
        <c:lblOffset val="100"/>
        <c:noMultiLvlLbl val="0"/>
      </c:catAx>
      <c:valAx>
        <c:axId val="11493057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49319648"/>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[kohli_T20Performance.xlsx]Strke rate and average!PivotTable70</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Virat</a:t>
            </a:r>
            <a:r>
              <a:rPr lang="en-IN" baseline="0"/>
              <a:t> Kohli strike rate and average(2010-2024)</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'Strke rate and average'!$B$55</c:f>
              <c:strCache>
                <c:ptCount val="1"/>
                <c:pt idx="0">
                  <c:v>Strike Rate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'Strke rate and average'!$A$56:$A$69</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2024</c:v>
                </c:pt>
              </c:strCache>
            </c:strRef>
          </c:cat>
          <c:val>
            <c:numRef>
              <c:f>'Strke rate and average'!$B$56:$B$69</c:f>
              <c:numCache>
                <c:formatCode>0.00</c:formatCode>
                <c:ptCount val="14"/>
                <c:pt idx="0">
                  <c:v>123.8</c:v>
                </c:pt>
                <c:pt idx="1">
                  <c:v>109.4425</c:v>
                </c:pt>
                <c:pt idx="2">
                  <c:v>122.6253846153846</c:v>
                </c:pt>
                <c:pt idx="3">
                  <c:v>131.81</c:v>
                </c:pt>
                <c:pt idx="4">
                  <c:v>131.44142857142859</c:v>
                </c:pt>
                <c:pt idx="5">
                  <c:v>129.625</c:v>
                </c:pt>
                <c:pt idx="6">
                  <c:v>135.61384615384617</c:v>
                </c:pt>
                <c:pt idx="7">
                  <c:v>139.55700000000002</c:v>
                </c:pt>
                <c:pt idx="8">
                  <c:v>91.57</c:v>
                </c:pt>
                <c:pt idx="9">
                  <c:v>138.858</c:v>
                </c:pt>
                <c:pt idx="10">
                  <c:v>136.73888888888888</c:v>
                </c:pt>
                <c:pt idx="11">
                  <c:v>94.932500000000005</c:v>
                </c:pt>
                <c:pt idx="12">
                  <c:v>118.91299999999998</c:v>
                </c:pt>
                <c:pt idx="13">
                  <c:v>90.625</c:v>
                </c:pt>
              </c:numCache>
            </c:numRef>
          </c:val>
          <c:smooth val="0"/>
          <c:extLst>
            <c:ext xmlns:c16="http://schemas.microsoft.com/office/drawing/2014/chart" uri="{C3380CC4-5D6E-409C-BE32-E72D297353CC}">
              <c16:uniqueId val="{00000000-9148-4674-B6A3-D934605FCC47}"/>
            </c:ext>
          </c:extLst>
        </c:ser>
        <c:ser>
          <c:idx val="1"/>
          <c:order val="1"/>
          <c:tx>
            <c:strRef>
              <c:f>'Strke rate and average'!$C$55</c:f>
              <c:strCache>
                <c:ptCount val="1"/>
                <c:pt idx="0">
                  <c:v>Avg</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'Strke rate and average'!$A$56:$A$69</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2024</c:v>
                </c:pt>
              </c:strCache>
            </c:strRef>
          </c:cat>
          <c:val>
            <c:numRef>
              <c:f>'Strke rate and average'!$C$56:$C$69</c:f>
              <c:numCache>
                <c:formatCode>0.00</c:formatCode>
                <c:ptCount val="14"/>
                <c:pt idx="0">
                  <c:v>26</c:v>
                </c:pt>
                <c:pt idx="1">
                  <c:v>15.25</c:v>
                </c:pt>
                <c:pt idx="2">
                  <c:v>36.230769230769234</c:v>
                </c:pt>
                <c:pt idx="3">
                  <c:v>29</c:v>
                </c:pt>
                <c:pt idx="4">
                  <c:v>55</c:v>
                </c:pt>
                <c:pt idx="5">
                  <c:v>22</c:v>
                </c:pt>
                <c:pt idx="6">
                  <c:v>49.307692307692307</c:v>
                </c:pt>
                <c:pt idx="7">
                  <c:v>29.9</c:v>
                </c:pt>
                <c:pt idx="8">
                  <c:v>23.444444444444443</c:v>
                </c:pt>
                <c:pt idx="9">
                  <c:v>46.6</c:v>
                </c:pt>
                <c:pt idx="10">
                  <c:v>32.777777777777779</c:v>
                </c:pt>
                <c:pt idx="11">
                  <c:v>37.375</c:v>
                </c:pt>
                <c:pt idx="12">
                  <c:v>39.049999999999997</c:v>
                </c:pt>
                <c:pt idx="13">
                  <c:v>14.5</c:v>
                </c:pt>
              </c:numCache>
            </c:numRef>
          </c:val>
          <c:smooth val="0"/>
          <c:extLst>
            <c:ext xmlns:c16="http://schemas.microsoft.com/office/drawing/2014/chart" uri="{C3380CC4-5D6E-409C-BE32-E72D297353CC}">
              <c16:uniqueId val="{00000001-9148-4674-B6A3-D934605FCC47}"/>
            </c:ext>
          </c:extLst>
        </c:ser>
        <c:dLbls>
          <c:dLblPos val="ctr"/>
          <c:showLegendKey val="0"/>
          <c:showVal val="1"/>
          <c:showCatName val="0"/>
          <c:showSerName val="0"/>
          <c:showPercent val="0"/>
          <c:showBubbleSize val="0"/>
        </c:dLbls>
        <c:marker val="1"/>
        <c:smooth val="0"/>
        <c:axId val="1983405440"/>
        <c:axId val="1983407840"/>
      </c:lineChart>
      <c:catAx>
        <c:axId val="1983405440"/>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3407840"/>
        <c:crosses val="autoZero"/>
        <c:auto val="1"/>
        <c:lblAlgn val="ctr"/>
        <c:lblOffset val="100"/>
        <c:noMultiLvlLbl val="0"/>
      </c:catAx>
      <c:valAx>
        <c:axId val="1983407840"/>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8340544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[kohli_T20Performance.xlsx]Strke rate and average!PivotTable71</c:name>
    <c:fmtId val="2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Virat</a:t>
            </a:r>
            <a:r>
              <a:rPr lang="en-US" baseline="0"/>
              <a:t> Kohli Average(2010-2024)</a:t>
            </a:r>
            <a:endParaRPr lang="en-US"/>
          </a:p>
        </c:rich>
      </c:tx>
      <c:layout>
        <c:manualLayout>
          <c:xMode val="edge"/>
          <c:yMode val="edge"/>
          <c:x val="0.3540838000919988"/>
          <c:y val="4.835297673012994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'Strke rate and average'!$B$77</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'Strke rate and average'!$A$78:$A$91</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2024</c:v>
                </c:pt>
              </c:strCache>
            </c:strRef>
          </c:cat>
          <c:val>
            <c:numRef>
              <c:f>'Strke rate and average'!$B$78:$B$91</c:f>
              <c:numCache>
                <c:formatCode>0.00</c:formatCode>
                <c:ptCount val="14"/>
                <c:pt idx="0">
                  <c:v>26</c:v>
                </c:pt>
                <c:pt idx="1">
                  <c:v>15.25</c:v>
                </c:pt>
                <c:pt idx="2">
                  <c:v>36.230769230769234</c:v>
                </c:pt>
                <c:pt idx="3">
                  <c:v>29</c:v>
                </c:pt>
                <c:pt idx="4">
                  <c:v>55</c:v>
                </c:pt>
                <c:pt idx="5">
                  <c:v>22</c:v>
                </c:pt>
                <c:pt idx="6">
                  <c:v>49.307692307692307</c:v>
                </c:pt>
                <c:pt idx="7">
                  <c:v>29.9</c:v>
                </c:pt>
                <c:pt idx="8">
                  <c:v>23.444444444444443</c:v>
                </c:pt>
                <c:pt idx="9">
                  <c:v>46.6</c:v>
                </c:pt>
                <c:pt idx="10">
                  <c:v>32.777777777777779</c:v>
                </c:pt>
                <c:pt idx="11">
                  <c:v>37.375</c:v>
                </c:pt>
                <c:pt idx="12">
                  <c:v>39.049999999999997</c:v>
                </c:pt>
                <c:pt idx="13">
                  <c:v>14.5</c:v>
                </c:pt>
              </c:numCache>
            </c:numRef>
          </c:val>
          <c:smooth val="0"/>
          <c:extLst>
            <c:ext xmlns:c16="http://schemas.microsoft.com/office/drawing/2014/chart" uri="{C3380CC4-5D6E-409C-BE32-E72D297353CC}">
              <c16:uniqueId val="{00000000-9B20-4D89-8D15-6E0BC5A23FA7}"/>
            </c:ext>
          </c:extLst>
        </c:ser>
        <c:dLbls>
          <c:dLblPos val="ctr"/>
          <c:showLegendKey val="0"/>
          <c:showVal val="1"/>
          <c:showCatName val="0"/>
          <c:showSerName val="0"/>
          <c:showPercent val="0"/>
          <c:showBubbleSize val="0"/>
        </c:dLbls>
        <c:marker val="1"/>
        <c:smooth val="0"/>
        <c:axId val="67747263"/>
        <c:axId val="67751103"/>
      </c:lineChart>
      <c:catAx>
        <c:axId val="67747263"/>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7751103"/>
        <c:crosses val="autoZero"/>
        <c:auto val="1"/>
        <c:lblAlgn val="ctr"/>
        <c:lblOffset val="100"/>
        <c:noMultiLvlLbl val="0"/>
      </c:catAx>
      <c:valAx>
        <c:axId val="67751103"/>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7747263"/>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[kohli_T20Performance.xlsx]kohli yearlywise runs!PivotTable65</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Virat</a:t>
            </a:r>
            <a:r>
              <a:rPr lang="en-US" baseline="0"/>
              <a:t> Kohli Yearlywise runs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'kohli yearlywise runs'!$B$3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'kohli yearlywise runs'!$A$4:$A$17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2024</c:v>
                </c:pt>
              </c:strCache>
            </c:strRef>
          </c:cat>
          <c:val>
            <c:numRef>
              <c:f>'kohli yearlywise runs'!$B$4:$B$17</c:f>
              <c:numCache>
                <c:formatCode>General</c:formatCode>
                <c:ptCount val="14"/>
                <c:pt idx="0">
                  <c:v>26</c:v>
                </c:pt>
                <c:pt idx="1">
                  <c:v>61</c:v>
                </c:pt>
                <c:pt idx="2">
                  <c:v>471</c:v>
                </c:pt>
                <c:pt idx="3">
                  <c:v>29</c:v>
                </c:pt>
                <c:pt idx="4">
                  <c:v>385</c:v>
                </c:pt>
                <c:pt idx="5">
                  <c:v>44</c:v>
                </c:pt>
                <c:pt idx="6">
                  <c:v>641</c:v>
                </c:pt>
                <c:pt idx="7">
                  <c:v>299</c:v>
                </c:pt>
                <c:pt idx="8">
                  <c:v>211</c:v>
                </c:pt>
                <c:pt idx="9">
                  <c:v>466</c:v>
                </c:pt>
                <c:pt idx="10">
                  <c:v>295</c:v>
                </c:pt>
                <c:pt idx="11">
                  <c:v>299</c:v>
                </c:pt>
                <c:pt idx="12">
                  <c:v>781</c:v>
                </c:pt>
                <c:pt idx="13">
                  <c:v>29</c:v>
                </c:pt>
              </c:numCache>
            </c:numRef>
          </c:val>
          <c:smooth val="0"/>
          <c:extLst>
            <c:ext xmlns:c16="http://schemas.microsoft.com/office/drawing/2014/chart" uri="{C3380CC4-5D6E-409C-BE32-E72D297353CC}">
              <c16:uniqueId val="{00000000-DFF6-4B50-8551-F5E02881B280}"/>
            </c:ext>
          </c:extLst>
        </c:ser>
        <c:dLbls>
          <c:dLblPos val="ctr"/>
          <c:showLegendKey val="0"/>
          <c:showVal val="1"/>
          <c:showCatName val="0"/>
          <c:showSerName val="0"/>
          <c:showPercent val="0"/>
          <c:showBubbleSize val="0"/>
        </c:dLbls>
        <c:marker val="1"/>
        <c:smooth val="0"/>
        <c:axId val="1149311008"/>
        <c:axId val="1149305248"/>
      </c:lineChart>
      <c:catAx>
        <c:axId val="11493110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49305248"/>
        <c:crosses val="autoZero"/>
        <c:auto val="1"/>
        <c:lblAlgn val="ctr"/>
        <c:lblOffset val="100"/>
        <c:noMultiLvlLbl val="0"/>
      </c:catAx>
      <c:valAx>
        <c:axId val="11493052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4931100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[kohli_T20Performance.xlsx]4 and 6s!PivotTable66</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a:p>
            <a:pPr>
              <a:defRPr/>
            </a:pPr>
            <a:r>
              <a:rPr lang="en-IN"/>
              <a:t>Virat Kohli's total number of fours and sixes, considering each ball faced, for every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'4 and 6s'!$B$3</c:f>
              <c:strCache>
                <c:ptCount val="1"/>
                <c:pt idx="0">
                  <c:v>Ball_Faces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'4 and 6s'!$A$4:$A$17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2024</c:v>
                </c:pt>
              </c:strCache>
            </c:strRef>
          </c:cat>
          <c:val>
            <c:numRef>
              <c:f>'4 and 6s'!$B$4:$B$17</c:f>
              <c:numCache>
                <c:formatCode>General</c:formatCode>
                <c:ptCount val="14"/>
                <c:pt idx="0">
                  <c:v>21</c:v>
                </c:pt>
                <c:pt idx="1">
                  <c:v>52</c:v>
                </c:pt>
                <c:pt idx="2">
                  <c:v>355</c:v>
                </c:pt>
                <c:pt idx="3">
                  <c:v>22</c:v>
                </c:pt>
                <c:pt idx="4">
                  <c:v>288</c:v>
                </c:pt>
                <c:pt idx="5">
                  <c:v>28</c:v>
                </c:pt>
                <c:pt idx="6">
                  <c:v>457</c:v>
                </c:pt>
                <c:pt idx="7">
                  <c:v>196</c:v>
                </c:pt>
                <c:pt idx="8">
                  <c:v>173</c:v>
                </c:pt>
                <c:pt idx="9">
                  <c:v>315</c:v>
                </c:pt>
                <c:pt idx="10">
                  <c:v>208</c:v>
                </c:pt>
                <c:pt idx="11">
                  <c:v>225</c:v>
                </c:pt>
                <c:pt idx="12">
                  <c:v>565</c:v>
                </c:pt>
                <c:pt idx="13">
                  <c:v>17</c:v>
                </c:pt>
              </c:numCache>
            </c:numRef>
          </c:val>
          <c:extLst>
            <c:ext xmlns:c16="http://schemas.microsoft.com/office/drawing/2014/chart" uri="{C3380CC4-5D6E-409C-BE32-E72D297353CC}">
              <c16:uniqueId val="{00000000-AD13-410D-9EF3-DE33853AF738}"/>
            </c:ext>
          </c:extLst>
        </c:ser>
        <c:ser>
          <c:idx val="1"/>
          <c:order val="1"/>
          <c:tx>
            <c:strRef>
              <c:f>'4 and 6s'!$C$3</c:f>
              <c:strCache>
                <c:ptCount val="1"/>
                <c:pt idx="0">
                  <c:v> 4s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'4 and 6s'!$A$4:$A$17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2024</c:v>
                </c:pt>
              </c:strCache>
            </c:strRef>
          </c:cat>
          <c:val>
            <c:numRef>
              <c:f>'4 and 6s'!$C$4:$C$17</c:f>
              <c:numCache>
                <c:formatCode>General</c:formatCode>
                <c:ptCount val="14"/>
                <c:pt idx="0">
                  <c:v>3</c:v>
                </c:pt>
                <c:pt idx="1">
                  <c:v>10</c:v>
                </c:pt>
                <c:pt idx="2">
                  <c:v>57</c:v>
                </c:pt>
                <c:pt idx="3">
                  <c:v>2</c:v>
                </c:pt>
                <c:pt idx="4">
                  <c:v>33</c:v>
                </c:pt>
                <c:pt idx="5">
                  <c:v>1</c:v>
                </c:pt>
                <c:pt idx="6">
                  <c:v>70</c:v>
                </c:pt>
                <c:pt idx="7">
                  <c:v>32</c:v>
                </c:pt>
                <c:pt idx="8">
                  <c:v>10</c:v>
                </c:pt>
                <c:pt idx="9">
                  <c:v>29</c:v>
                </c:pt>
                <c:pt idx="10">
                  <c:v>18</c:v>
                </c:pt>
                <c:pt idx="11">
                  <c:v>25</c:v>
                </c:pt>
                <c:pt idx="12">
                  <c:v>66</c:v>
                </c:pt>
                <c:pt idx="13">
                  <c:v>5</c:v>
                </c:pt>
              </c:numCache>
            </c:numRef>
          </c:val>
          <c:extLst>
            <c:ext xmlns:c16="http://schemas.microsoft.com/office/drawing/2014/chart" uri="{C3380CC4-5D6E-409C-BE32-E72D297353CC}">
              <c16:uniqueId val="{00000001-AD13-410D-9EF3-DE33853AF738}"/>
            </c:ext>
          </c:extLst>
        </c:ser>
        <c:ser>
          <c:idx val="2"/>
          <c:order val="2"/>
          <c:tx>
            <c:strRef>
              <c:f>'4 and 6s'!$D$3</c:f>
              <c:strCache>
                <c:ptCount val="1"/>
                <c:pt idx="0">
                  <c:v>6's</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'4 and 6s'!$A$4:$A$17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2024</c:v>
                </c:pt>
              </c:strCache>
            </c:strRef>
          </c:cat>
          <c:val>
            <c:numRef>
              <c:f>'4 and 6s'!$D$4:$D$17</c:f>
              <c:numCache>
                <c:formatCode>General</c:formatCode>
                <c:ptCount val="14"/>
                <c:pt idx="0">
                  <c:v>1</c:v>
                </c:pt>
                <c:pt idx="1">
                  <c:v>0</c:v>
                </c:pt>
                <c:pt idx="2">
                  <c:v>7</c:v>
                </c:pt>
                <c:pt idx="3">
                  <c:v>1</c:v>
                </c:pt>
                <c:pt idx="4">
                  <c:v>11</c:v>
                </c:pt>
                <c:pt idx="5">
                  <c:v>3</c:v>
                </c:pt>
                <c:pt idx="6">
                  <c:v>9</c:v>
                </c:pt>
                <c:pt idx="7">
                  <c:v>8</c:v>
                </c:pt>
                <c:pt idx="8">
                  <c:v>8</c:v>
                </c:pt>
                <c:pt idx="9">
                  <c:v>23</c:v>
                </c:pt>
                <c:pt idx="10">
                  <c:v>10</c:v>
                </c:pt>
                <c:pt idx="11">
                  <c:v>10</c:v>
                </c:pt>
                <c:pt idx="12">
                  <c:v>26</c:v>
                </c:pt>
                <c:pt idx="13">
                  <c:v>0</c:v>
                </c:pt>
              </c:numCache>
            </c:numRef>
          </c:val>
          <c:extLst>
            <c:ext xmlns:c16="http://schemas.microsoft.com/office/drawing/2014/chart" uri="{C3380CC4-5D6E-409C-BE32-E72D297353CC}">
              <c16:uniqueId val="{00000002-AD13-410D-9EF3-DE33853AF738}"/>
            </c:ext>
          </c:extLst>
        </c:ser>
        <c:dLbls>
          <c:showLegendKey val="0"/>
          <c:showVal val="0"/>
          <c:showCatName val="0"/>
          <c:showSerName val="0"/>
          <c:showPercent val="0"/>
          <c:showBubbleSize val="0"/>
        </c:dLbls>
        <c:gapWidth val="65"/>
        <c:shape val="box"/>
        <c:axId val="69874927"/>
        <c:axId val="69879727"/>
        <c:axId val="0"/>
      </c:bar3DChart>
      <c:catAx>
        <c:axId val="698749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9879727"/>
        <c:crosses val="autoZero"/>
        <c:auto val="1"/>
        <c:lblAlgn val="ctr"/>
        <c:lblOffset val="100"/>
        <c:noMultiLvlLbl val="0"/>
      </c:catAx>
      <c:valAx>
        <c:axId val="69879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987492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[kohli_T20Performance.xlsx]Dismissal!PivotTable67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Types</a:t>
            </a:r>
            <a:r>
              <a:rPr lang="en-US" baseline="0"/>
              <a:t> of Dismissal</a:t>
            </a:r>
            <a:endParaRPr lang="en-US"/>
          </a:p>
        </c:rich>
      </c:tx>
      <c:layout>
        <c:manualLayout>
          <c:xMode val="edge"/>
          <c:yMode val="edge"/>
          <c:x val="0.33466059916571861"/>
          <c:y val="0.9065255731922398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a:sp3d/>
        </c:spPr>
        <c:dLbl>
          <c:idx val="0"/>
          <c:layout>
            <c:manualLayout>
              <c:x val="0.1080773606370876"/>
              <c:y val="6.674519042010193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a:sp3d/>
        </c:spPr>
        <c:dLbl>
          <c:idx val="0"/>
          <c:layout>
            <c:manualLayout>
              <c:x val="-7.01554797117937E-2"/>
              <c:y val="0.1334903808402041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1"/>
          </a:solidFill>
          <a:ln>
            <a:noFill/>
          </a:ln>
          <a:effectLst>
            <a:outerShdw blurRad="254000" sx="102000" sy="102000" algn="ctr" rotWithShape="0">
              <a:prstClr val="black">
                <a:alpha val="20000"/>
              </a:prstClr>
            </a:outerShdw>
          </a:effectLst>
          <a:sp3d/>
        </c:spPr>
        <c:dLbl>
          <c:idx val="0"/>
          <c:layout>
            <c:manualLayout>
              <c:x val="-0.10238907849829351"/>
              <c:y val="-3.533568904593646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1"/>
          </a:solidFill>
          <a:ln>
            <a:noFill/>
          </a:ln>
          <a:effectLst>
            <a:outerShdw blurRad="254000" sx="102000" sy="102000" algn="ctr" rotWithShape="0">
              <a:prstClr val="black">
                <a:alpha val="20000"/>
              </a:prstClr>
            </a:outerShdw>
          </a:effectLst>
          <a:sp3d/>
        </c:spPr>
        <c:dLbl>
          <c:idx val="0"/>
          <c:layout>
            <c:manualLayout>
              <c:x val="-0.1459992415623815"/>
              <c:y val="-0.1570475068708284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a:sp3d/>
        </c:spPr>
        <c:dLbl>
          <c:idx val="0"/>
          <c:layout>
            <c:manualLayout>
              <c:x val="0.12324611300720509"/>
              <c:y val="-0.129564193168433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a:sp3d/>
        </c:spPr>
        <c:dLbl>
          <c:idx val="0"/>
          <c:layout>
            <c:manualLayout>
              <c:x val="1.3272658323852863E-2"/>
              <c:y val="-0.184530820573223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Dismissal!$B$3</c:f>
              <c:strCache>
                <c:ptCount val="1"/>
                <c:pt idx="0">
                  <c:v>Total</c:v>
                </c:pt>
              </c:strCache>
            </c:strRef>
          </c:tx>
          <c:dPt>
            <c:idx val="0"/>
            <c:bubble3D val="0"/>
            <c:explosion val="28"/>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BDFA-49CE-B012-2D928EA4A8FD}"/>
              </c:ext>
            </c:extLst>
          </c:dPt>
          <c:dPt>
            <c:idx val="1"/>
            <c:bubble3D val="0"/>
            <c:explosion val="4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BDFA-49CE-B012-2D928EA4A8FD}"/>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DFA-49CE-B012-2D928EA4A8FD}"/>
              </c:ext>
            </c:extLst>
          </c:dPt>
          <c:dPt>
            <c:idx val="3"/>
            <c:bubble3D val="0"/>
            <c:explosion val="58"/>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BDFA-49CE-B012-2D928EA4A8FD}"/>
              </c:ext>
            </c:extLst>
          </c:dPt>
          <c:dPt>
            <c:idx val="4"/>
            <c:bubble3D val="0"/>
            <c:explosion val="2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BDFA-49CE-B012-2D928EA4A8FD}"/>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BDFA-49CE-B012-2D928EA4A8FD}"/>
              </c:ext>
            </c:extLst>
          </c:dPt>
          <c:dLbls>
            <c:dLbl>
              <c:idx val="0"/>
              <c:layout>
                <c:manualLayout>
                  <c:x val="0.12324611300720509"/>
                  <c:y val="-0.1295641931684334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BDFA-49CE-B012-2D928EA4A8FD}"/>
                </c:ext>
              </c:extLst>
            </c:dLbl>
            <c:dLbl>
              <c:idx val="1"/>
              <c:layout>
                <c:manualLayout>
                  <c:x val="0.1080773606370876"/>
                  <c:y val="6.67451904201019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DFA-49CE-B012-2D928EA4A8FD}"/>
                </c:ext>
              </c:extLst>
            </c:dLbl>
            <c:dLbl>
              <c:idx val="2"/>
              <c:layout>
                <c:manualLayout>
                  <c:x val="-7.01554797117937E-2"/>
                  <c:y val="0.1334903808402041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DFA-49CE-B012-2D928EA4A8FD}"/>
                </c:ext>
              </c:extLst>
            </c:dLbl>
            <c:dLbl>
              <c:idx val="3"/>
              <c:layout>
                <c:manualLayout>
                  <c:x val="-0.10238907849829351"/>
                  <c:y val="-3.533568904593646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DFA-49CE-B012-2D928EA4A8FD}"/>
                </c:ext>
              </c:extLst>
            </c:dLbl>
            <c:dLbl>
              <c:idx val="4"/>
              <c:layout>
                <c:manualLayout>
                  <c:x val="1.3272658323852863E-2"/>
                  <c:y val="-0.184530820573223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DFA-49CE-B012-2D928EA4A8FD}"/>
                </c:ext>
              </c:extLst>
            </c:dLbl>
            <c:dLbl>
              <c:idx val="5"/>
              <c:layout>
                <c:manualLayout>
                  <c:x val="-0.1459992415623815"/>
                  <c:y val="-0.1570475068708284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DFA-49CE-B012-2D928EA4A8FD}"/>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Dismissal!$A$4:$A$9</c:f>
              <c:strCache>
                <c:ptCount val="6"/>
                <c:pt idx="0">
                  <c:v>bowled</c:v>
                </c:pt>
                <c:pt idx="1">
                  <c:v>caught</c:v>
                </c:pt>
                <c:pt idx="2">
                  <c:v>lbw</c:v>
                </c:pt>
                <c:pt idx="3">
                  <c:v>not out</c:v>
                </c:pt>
                <c:pt idx="4">
                  <c:v>run out</c:v>
                </c:pt>
                <c:pt idx="5">
                  <c:v>stumped</c:v>
                </c:pt>
              </c:strCache>
            </c:strRef>
          </c:cat>
          <c:val>
            <c:numRef>
              <c:f>Dismissal!$B$4:$B$9</c:f>
              <c:numCache>
                <c:formatCode>General</c:formatCode>
                <c:ptCount val="6"/>
                <c:pt idx="0">
                  <c:v>9</c:v>
                </c:pt>
                <c:pt idx="1">
                  <c:v>59</c:v>
                </c:pt>
                <c:pt idx="2">
                  <c:v>3</c:v>
                </c:pt>
                <c:pt idx="3">
                  <c:v>31</c:v>
                </c:pt>
                <c:pt idx="4">
                  <c:v>6</c:v>
                </c:pt>
                <c:pt idx="5">
                  <c:v>1</c:v>
                </c:pt>
              </c:numCache>
            </c:numRef>
          </c:val>
          <c:extLst>
            <c:ext xmlns:c16="http://schemas.microsoft.com/office/drawing/2014/chart" uri="{C3380CC4-5D6E-409C-BE32-E72D297353CC}">
              <c16:uniqueId val="{00000000-BDFA-49CE-B012-2D928EA4A8FD}"/>
            </c:ext>
          </c:extLst>
        </c:ser>
        <c:dLbls>
          <c:showLegendKey val="0"/>
          <c:showVal val="0"/>
          <c:showCatName val="0"/>
          <c:showSerName val="0"/>
          <c:showPercent val="0"/>
          <c:showBubbleSize val="0"/>
          <c:showLeaderLines val="0"/>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[kohli_T20Performance.xlsx]Duckout!PivotTable72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Kohli</a:t>
            </a:r>
            <a:r>
              <a:rPr lang="en-US" baseline="0"/>
              <a:t> duckout in T20(2010-2024)</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a:sp3d/>
        </c:spPr>
        <c:dLbl>
          <c:idx val="0"/>
          <c:layout>
            <c:manualLayout>
              <c:x val="-5.8333333333333362E-2"/>
              <c:y val="-0.1018518518518517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a:sp3d/>
        </c:spPr>
        <c:dLbl>
          <c:idx val="0"/>
          <c:layout>
            <c:manualLayout>
              <c:x val="4.7222222222222221E-2"/>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777777777777779E-2"/>
          <c:y val="0.35895414114902302"/>
          <c:w val="0.79841207349081367"/>
          <c:h val="0.57160141440653256"/>
        </c:manualLayout>
      </c:layout>
      <c:pie3DChart>
        <c:varyColors val="1"/>
        <c:ser>
          <c:idx val="0"/>
          <c:order val="0"/>
          <c:tx>
            <c:strRef>
              <c:f>Duckout!$B$3</c:f>
              <c:strCache>
                <c:ptCount val="1"/>
                <c:pt idx="0">
                  <c:v>Total</c:v>
                </c:pt>
              </c:strCache>
            </c:strRef>
          </c:tx>
          <c:explosion val="6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5DB-4EB1-9F91-0E01CCDA3BB6}"/>
              </c:ext>
            </c:extLst>
          </c:dPt>
          <c:dPt>
            <c:idx val="1"/>
            <c:bubble3D val="0"/>
            <c:explosion val="33"/>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C5DB-4EB1-9F91-0E01CCDA3BB6}"/>
              </c:ext>
            </c:extLst>
          </c:dPt>
          <c:dLbls>
            <c:dLbl>
              <c:idx val="0"/>
              <c:layout>
                <c:manualLayout>
                  <c:x val="4.7222222222222221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5DB-4EB1-9F91-0E01CCDA3BB6}"/>
                </c:ext>
              </c:extLst>
            </c:dLbl>
            <c:dLbl>
              <c:idx val="1"/>
              <c:layout>
                <c:manualLayout>
                  <c:x val="-5.8333333333333362E-2"/>
                  <c:y val="-0.1018518518518517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5DB-4EB1-9F91-0E01CCDA3BB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Duckout!$A$4:$A$5</c:f>
              <c:strCache>
                <c:ptCount val="2"/>
                <c:pt idx="0">
                  <c:v>bowled</c:v>
                </c:pt>
                <c:pt idx="1">
                  <c:v>caught</c:v>
                </c:pt>
              </c:strCache>
            </c:strRef>
          </c:cat>
          <c:val>
            <c:numRef>
              <c:f>Duckout!$B$4:$B$5</c:f>
              <c:numCache>
                <c:formatCode>General</c:formatCode>
                <c:ptCount val="2"/>
                <c:pt idx="0">
                  <c:v>1</c:v>
                </c:pt>
                <c:pt idx="1">
                  <c:v>4</c:v>
                </c:pt>
              </c:numCache>
            </c:numRef>
          </c:val>
          <c:extLst>
            <c:ext xmlns:c16="http://schemas.microsoft.com/office/drawing/2014/chart" uri="{C3380CC4-5D6E-409C-BE32-E72D297353CC}">
              <c16:uniqueId val="{00000000-C5DB-4EB1-9F91-0E01CCDA3BB6}"/>
            </c:ext>
          </c:extLst>
        </c:ser>
        <c:dLbls>
          <c:dLblPos val="ctr"/>
          <c:showLegendKey val="0"/>
          <c:showVal val="0"/>
          <c:showCatName val="0"/>
          <c:showSerName val="0"/>
          <c:showPercent val="1"/>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30480</xdr:colOff>
      <xdr:row>0</xdr:row>
      <xdr:rowOff>41910</xdr:rowOff>
    </xdr:from>
    <xdr:to>
      <xdr:col>21</xdr:col>
      <xdr:colOff>579120</xdr:colOff>
      <xdr:row>38</xdr:row>
      <xdr:rowOff>68580</xdr:rowOff>
    </xdr:to>
    <xdr:graphicFrame macro="">
      <xdr:nvGraphicFramePr>
        <xdr:cNvPr id="2" name="Chart 1">
          <a:extLst>
            <a:ext uri="{FF2B5EF4-FFF2-40B4-BE49-F238E27FC236}">
              <a16:creationId xmlns:a16="http://schemas.microsoft.com/office/drawing/2014/main" id="{3BD2BC46-4D17-1DF3-DBE3-2EF30C757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15240</xdr:colOff>
      <xdr:row>8</xdr:row>
      <xdr:rowOff>0</xdr:rowOff>
    </xdr:from>
    <xdr:to>
      <xdr:col>14</xdr:col>
      <xdr:colOff>601980</xdr:colOff>
      <xdr:row>33</xdr:row>
      <xdr:rowOff>175260</xdr:rowOff>
    </xdr:to>
    <xdr:graphicFrame macro="">
      <xdr:nvGraphicFramePr>
        <xdr:cNvPr id="7" name="Chart 6">
          <a:extLst>
            <a:ext uri="{FF2B5EF4-FFF2-40B4-BE49-F238E27FC236}">
              <a16:creationId xmlns:a16="http://schemas.microsoft.com/office/drawing/2014/main" id="{FEAC14A4-92AC-1DC0-1DE2-35F0565E9D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30480</xdr:colOff>
      <xdr:row>3</xdr:row>
      <xdr:rowOff>179070</xdr:rowOff>
    </xdr:from>
    <xdr:to>
      <xdr:col>7</xdr:col>
      <xdr:colOff>175260</xdr:colOff>
      <xdr:row>18</xdr:row>
      <xdr:rowOff>179070</xdr:rowOff>
    </xdr:to>
    <xdr:graphicFrame macro="">
      <xdr:nvGraphicFramePr>
        <xdr:cNvPr id="2" name="Chart 1">
          <a:extLst>
            <a:ext uri="{FF2B5EF4-FFF2-40B4-BE49-F238E27FC236}">
              <a16:creationId xmlns:a16="http://schemas.microsoft.com/office/drawing/2014/main" id="{148632A0-FDCC-2EF6-B10E-A70C699CE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198120</xdr:colOff>
      <xdr:row>4</xdr:row>
      <xdr:rowOff>7620</xdr:rowOff>
    </xdr:from>
    <xdr:to>
      <xdr:col>10</xdr:col>
      <xdr:colOff>198120</xdr:colOff>
      <xdr:row>18</xdr:row>
      <xdr:rowOff>167640</xdr:rowOff>
    </xdr:to>
    <mc:AlternateContent xmlns:mc="http://schemas.openxmlformats.org/markup-compatibility/2006" xmlns:a14="http://schemas.microsoft.com/office/drawing/2010/main">
      <mc:Choice Requires="a14">
        <xdr:graphicFrame macro="">
          <xdr:nvGraphicFramePr>
            <xdr:cNvPr id="3" name="Opposition 4">
              <a:extLst>
                <a:ext uri="{FF2B5EF4-FFF2-40B4-BE49-F238E27FC236}">
                  <a16:creationId xmlns:a16="http://schemas.microsoft.com/office/drawing/2014/main" id="{F1B2ACA4-42AC-F93F-8FAF-BEB78E55FBBB}"/>
                </a:ext>
              </a:extLst>
            </xdr:cNvPr>
            <xdr:cNvGraphicFramePr/>
          </xdr:nvGraphicFramePr>
          <xdr:xfrm>
            <a:off x="0" y="0"/>
            <a:ext cx="0" cy="0"/>
          </xdr:xfrm>
          <a:graphic>
            <a:graphicData uri="http://schemas.microsoft.com/office/drawing/2010/slicer">
              <sle:slicer xmlns:sle="http://schemas.microsoft.com/office/drawing/2010/slicer" name="Opposition 4"/>
            </a:graphicData>
          </a:graphic>
        </xdr:graphicFrame>
      </mc:Choice>
      <mc:Fallback xmlns="">
        <xdr:sp macro="" textlink="">
          <xdr:nvSpPr>
            <xdr:cNvPr id="0" name=""/>
            <xdr:cNvSpPr>
              <a:spLocks noTextEdit="1"/>
            </xdr:cNvSpPr>
          </xdr:nvSpPr>
          <xdr:spPr>
            <a:xfrm>
              <a:off x="7124700" y="739140"/>
              <a:ext cx="1828800" cy="2720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31</xdr:row>
      <xdr:rowOff>179070</xdr:rowOff>
    </xdr:from>
    <xdr:to>
      <xdr:col>6</xdr:col>
      <xdr:colOff>60960</xdr:colOff>
      <xdr:row>46</xdr:row>
      <xdr:rowOff>179070</xdr:rowOff>
    </xdr:to>
    <xdr:graphicFrame macro="">
      <xdr:nvGraphicFramePr>
        <xdr:cNvPr id="4" name="Chart 3">
          <a:extLst>
            <a:ext uri="{FF2B5EF4-FFF2-40B4-BE49-F238E27FC236}">
              <a16:creationId xmlns:a16="http://schemas.microsoft.com/office/drawing/2014/main" id="{DD89CC83-C6BF-1CF7-8A2D-2E055E3A95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76200</xdr:colOff>
      <xdr:row>32</xdr:row>
      <xdr:rowOff>7620</xdr:rowOff>
    </xdr:from>
    <xdr:to>
      <xdr:col>10</xdr:col>
      <xdr:colOff>7620</xdr:colOff>
      <xdr:row>46</xdr:row>
      <xdr:rowOff>160020</xdr:rowOff>
    </xdr:to>
    <mc:AlternateContent xmlns:mc="http://schemas.openxmlformats.org/markup-compatibility/2006" xmlns:a14="http://schemas.microsoft.com/office/drawing/2010/main">
      <mc:Choice Requires="a14">
        <xdr:graphicFrame macro="">
          <xdr:nvGraphicFramePr>
            <xdr:cNvPr id="5" name="Opposition 5">
              <a:extLst>
                <a:ext uri="{FF2B5EF4-FFF2-40B4-BE49-F238E27FC236}">
                  <a16:creationId xmlns:a16="http://schemas.microsoft.com/office/drawing/2014/main" id="{F8E9D69B-4452-DD23-B013-B8CC688DCAFE}"/>
                </a:ext>
              </a:extLst>
            </xdr:cNvPr>
            <xdr:cNvGraphicFramePr/>
          </xdr:nvGraphicFramePr>
          <xdr:xfrm>
            <a:off x="0" y="0"/>
            <a:ext cx="0" cy="0"/>
          </xdr:xfrm>
          <a:graphic>
            <a:graphicData uri="http://schemas.microsoft.com/office/drawing/2010/slicer">
              <sle:slicer xmlns:sle="http://schemas.microsoft.com/office/drawing/2010/slicer" name="Opposition 5"/>
            </a:graphicData>
          </a:graphic>
        </xdr:graphicFrame>
      </mc:Choice>
      <mc:Fallback xmlns="">
        <xdr:sp macro="" textlink="">
          <xdr:nvSpPr>
            <xdr:cNvPr id="0" name=""/>
            <xdr:cNvSpPr>
              <a:spLocks noTextEdit="1"/>
            </xdr:cNvSpPr>
          </xdr:nvSpPr>
          <xdr:spPr>
            <a:xfrm>
              <a:off x="6393180" y="5859780"/>
              <a:ext cx="2369820" cy="2712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60</xdr:row>
      <xdr:rowOff>156210</xdr:rowOff>
    </xdr:from>
    <xdr:to>
      <xdr:col>5</xdr:col>
      <xdr:colOff>7620</xdr:colOff>
      <xdr:row>75</xdr:row>
      <xdr:rowOff>156210</xdr:rowOff>
    </xdr:to>
    <xdr:graphicFrame macro="">
      <xdr:nvGraphicFramePr>
        <xdr:cNvPr id="6" name="Chart 5">
          <a:extLst>
            <a:ext uri="{FF2B5EF4-FFF2-40B4-BE49-F238E27FC236}">
              <a16:creationId xmlns:a16="http://schemas.microsoft.com/office/drawing/2014/main" id="{FFE1BBC7-2F3D-897A-7DFF-0A0488847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22860</xdr:colOff>
      <xdr:row>61</xdr:row>
      <xdr:rowOff>15240</xdr:rowOff>
    </xdr:from>
    <xdr:to>
      <xdr:col>10</xdr:col>
      <xdr:colOff>7620</xdr:colOff>
      <xdr:row>75</xdr:row>
      <xdr:rowOff>175260</xdr:rowOff>
    </xdr:to>
    <mc:AlternateContent xmlns:mc="http://schemas.openxmlformats.org/markup-compatibility/2006" xmlns:a14="http://schemas.microsoft.com/office/drawing/2010/main">
      <mc:Choice Requires="a14">
        <xdr:graphicFrame macro="">
          <xdr:nvGraphicFramePr>
            <xdr:cNvPr id="7" name="Opposition 6">
              <a:extLst>
                <a:ext uri="{FF2B5EF4-FFF2-40B4-BE49-F238E27FC236}">
                  <a16:creationId xmlns:a16="http://schemas.microsoft.com/office/drawing/2014/main" id="{9D6C47BD-D879-A9FA-9D66-EAA353A8FB55}"/>
                </a:ext>
              </a:extLst>
            </xdr:cNvPr>
            <xdr:cNvGraphicFramePr/>
          </xdr:nvGraphicFramePr>
          <xdr:xfrm>
            <a:off x="0" y="0"/>
            <a:ext cx="0" cy="0"/>
          </xdr:xfrm>
          <a:graphic>
            <a:graphicData uri="http://schemas.microsoft.com/office/drawing/2010/slicer">
              <sle:slicer xmlns:sle="http://schemas.microsoft.com/office/drawing/2010/slicer" name="Opposition 6"/>
            </a:graphicData>
          </a:graphic>
        </xdr:graphicFrame>
      </mc:Choice>
      <mc:Fallback xmlns="">
        <xdr:sp macro="" textlink="">
          <xdr:nvSpPr>
            <xdr:cNvPr id="0" name=""/>
            <xdr:cNvSpPr>
              <a:spLocks noTextEdit="1"/>
            </xdr:cNvSpPr>
          </xdr:nvSpPr>
          <xdr:spPr>
            <a:xfrm>
              <a:off x="6339840" y="11170920"/>
              <a:ext cx="2423160" cy="2720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80</xdr:row>
      <xdr:rowOff>3810</xdr:rowOff>
    </xdr:from>
    <xdr:to>
      <xdr:col>19</xdr:col>
      <xdr:colOff>7620</xdr:colOff>
      <xdr:row>107</xdr:row>
      <xdr:rowOff>53340</xdr:rowOff>
    </xdr:to>
    <xdr:graphicFrame macro="">
      <xdr:nvGraphicFramePr>
        <xdr:cNvPr id="8" name="Chart 7">
          <a:extLst>
            <a:ext uri="{FF2B5EF4-FFF2-40B4-BE49-F238E27FC236}">
              <a16:creationId xmlns:a16="http://schemas.microsoft.com/office/drawing/2014/main" id="{FB0A7EDF-AC34-4FC6-D199-EE004F2F4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30480</xdr:colOff>
      <xdr:row>79</xdr:row>
      <xdr:rowOff>160020</xdr:rowOff>
    </xdr:from>
    <xdr:to>
      <xdr:col>23</xdr:col>
      <xdr:colOff>30480</xdr:colOff>
      <xdr:row>93</xdr:row>
      <xdr:rowOff>66675</xdr:rowOff>
    </xdr:to>
    <mc:AlternateContent xmlns:mc="http://schemas.openxmlformats.org/markup-compatibility/2006" xmlns:a14="http://schemas.microsoft.com/office/drawing/2010/main">
      <mc:Choice Requires="a14">
        <xdr:graphicFrame macro="">
          <xdr:nvGraphicFramePr>
            <xdr:cNvPr id="9" name="Opposition 7">
              <a:extLst>
                <a:ext uri="{FF2B5EF4-FFF2-40B4-BE49-F238E27FC236}">
                  <a16:creationId xmlns:a16="http://schemas.microsoft.com/office/drawing/2014/main" id="{7C240998-714C-E289-60F0-505945C10C0F}"/>
                </a:ext>
              </a:extLst>
            </xdr:cNvPr>
            <xdr:cNvGraphicFramePr/>
          </xdr:nvGraphicFramePr>
          <xdr:xfrm>
            <a:off x="0" y="0"/>
            <a:ext cx="0" cy="0"/>
          </xdr:xfrm>
          <a:graphic>
            <a:graphicData uri="http://schemas.microsoft.com/office/drawing/2010/slicer">
              <sle:slicer xmlns:sle="http://schemas.microsoft.com/office/drawing/2010/slicer" name="Opposition 7"/>
            </a:graphicData>
          </a:graphic>
        </xdr:graphicFrame>
      </mc:Choice>
      <mc:Fallback xmlns="">
        <xdr:sp macro="" textlink="">
          <xdr:nvSpPr>
            <xdr:cNvPr id="0" name=""/>
            <xdr:cNvSpPr>
              <a:spLocks noTextEdit="1"/>
            </xdr:cNvSpPr>
          </xdr:nvSpPr>
          <xdr:spPr>
            <a:xfrm>
              <a:off x="14881860" y="14607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3</xdr:col>
      <xdr:colOff>7620</xdr:colOff>
      <xdr:row>1</xdr:row>
      <xdr:rowOff>148590</xdr:rowOff>
    </xdr:from>
    <xdr:to>
      <xdr:col>15</xdr:col>
      <xdr:colOff>601980</xdr:colOff>
      <xdr:row>19</xdr:row>
      <xdr:rowOff>76200</xdr:rowOff>
    </xdr:to>
    <xdr:graphicFrame macro="">
      <xdr:nvGraphicFramePr>
        <xdr:cNvPr id="2" name="Chart 1">
          <a:extLst>
            <a:ext uri="{FF2B5EF4-FFF2-40B4-BE49-F238E27FC236}">
              <a16:creationId xmlns:a16="http://schemas.microsoft.com/office/drawing/2014/main" id="{8AD3B0C2-9E99-2C41-0670-5D5AF8B18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236220</xdr:colOff>
      <xdr:row>36</xdr:row>
      <xdr:rowOff>11430</xdr:rowOff>
    </xdr:from>
    <xdr:to>
      <xdr:col>23</xdr:col>
      <xdr:colOff>38100</xdr:colOff>
      <xdr:row>59</xdr:row>
      <xdr:rowOff>7620</xdr:rowOff>
    </xdr:to>
    <xdr:graphicFrame macro="">
      <xdr:nvGraphicFramePr>
        <xdr:cNvPr id="2" name="Chart 1">
          <a:extLst>
            <a:ext uri="{FF2B5EF4-FFF2-40B4-BE49-F238E27FC236}">
              <a16:creationId xmlns:a16="http://schemas.microsoft.com/office/drawing/2014/main" id="{EEEF07CF-F0BC-6597-B5DB-E55E99EEE9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1165860</xdr:colOff>
      <xdr:row>7</xdr:row>
      <xdr:rowOff>179070</xdr:rowOff>
    </xdr:from>
    <xdr:to>
      <xdr:col>8</xdr:col>
      <xdr:colOff>7620</xdr:colOff>
      <xdr:row>25</xdr:row>
      <xdr:rowOff>144780</xdr:rowOff>
    </xdr:to>
    <xdr:graphicFrame macro="">
      <xdr:nvGraphicFramePr>
        <xdr:cNvPr id="2" name="Chart 1">
          <a:extLst>
            <a:ext uri="{FF2B5EF4-FFF2-40B4-BE49-F238E27FC236}">
              <a16:creationId xmlns:a16="http://schemas.microsoft.com/office/drawing/2014/main" id="{29BC028C-E673-7D25-56BC-DB7B90C7D9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8</xdr:row>
      <xdr:rowOff>15240</xdr:rowOff>
    </xdr:from>
    <xdr:to>
      <xdr:col>1</xdr:col>
      <xdr:colOff>1158240</xdr:colOff>
      <xdr:row>21</xdr:row>
      <xdr:rowOff>104775</xdr:rowOff>
    </xdr:to>
    <mc:AlternateContent xmlns:mc="http://schemas.openxmlformats.org/markup-compatibility/2006" xmlns:a14="http://schemas.microsoft.com/office/drawing/2010/main">
      <mc:Choice Requires="a14">
        <xdr:graphicFrame macro="">
          <xdr:nvGraphicFramePr>
            <xdr:cNvPr id="3" name="Opposition">
              <a:extLst>
                <a:ext uri="{FF2B5EF4-FFF2-40B4-BE49-F238E27FC236}">
                  <a16:creationId xmlns:a16="http://schemas.microsoft.com/office/drawing/2014/main" id="{06FA89F6-7404-88D1-BB8C-D9E1E2A1D4BF}"/>
                </a:ext>
              </a:extLst>
            </xdr:cNvPr>
            <xdr:cNvGraphicFramePr/>
          </xdr:nvGraphicFramePr>
          <xdr:xfrm>
            <a:off x="0" y="0"/>
            <a:ext cx="0" cy="0"/>
          </xdr:xfrm>
          <a:graphic>
            <a:graphicData uri="http://schemas.microsoft.com/office/drawing/2010/slicer">
              <sle:slicer xmlns:sle="http://schemas.microsoft.com/office/drawing/2010/slicer" name="Opposition"/>
            </a:graphicData>
          </a:graphic>
        </xdr:graphicFrame>
      </mc:Choice>
      <mc:Fallback xmlns="">
        <xdr:sp macro="" textlink="">
          <xdr:nvSpPr>
            <xdr:cNvPr id="0" name=""/>
            <xdr:cNvSpPr>
              <a:spLocks noTextEdit="1"/>
            </xdr:cNvSpPr>
          </xdr:nvSpPr>
          <xdr:spPr>
            <a:xfrm>
              <a:off x="0" y="1478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8</xdr:col>
      <xdr:colOff>15240</xdr:colOff>
      <xdr:row>22</xdr:row>
      <xdr:rowOff>53340</xdr:rowOff>
    </xdr:from>
    <xdr:to>
      <xdr:col>18</xdr:col>
      <xdr:colOff>38100</xdr:colOff>
      <xdr:row>37</xdr:row>
      <xdr:rowOff>160020</xdr:rowOff>
    </xdr:to>
    <xdr:graphicFrame macro="">
      <xdr:nvGraphicFramePr>
        <xdr:cNvPr id="2" name="Chart 1">
          <a:extLst>
            <a:ext uri="{FF2B5EF4-FFF2-40B4-BE49-F238E27FC236}">
              <a16:creationId xmlns:a16="http://schemas.microsoft.com/office/drawing/2014/main" id="{FB3DB5B9-1813-B728-0EAE-9FE413A89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22860</xdr:colOff>
      <xdr:row>40</xdr:row>
      <xdr:rowOff>22860</xdr:rowOff>
    </xdr:from>
    <xdr:to>
      <xdr:col>18</xdr:col>
      <xdr:colOff>7620</xdr:colOff>
      <xdr:row>60</xdr:row>
      <xdr:rowOff>148590</xdr:rowOff>
    </xdr:to>
    <xdr:graphicFrame macro="">
      <xdr:nvGraphicFramePr>
        <xdr:cNvPr id="3" name="Chart 2">
          <a:extLst>
            <a:ext uri="{FF2B5EF4-FFF2-40B4-BE49-F238E27FC236}">
              <a16:creationId xmlns:a16="http://schemas.microsoft.com/office/drawing/2014/main" id="{41DA91DD-DF7D-AF90-488E-054183C8E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64</xdr:row>
      <xdr:rowOff>0</xdr:rowOff>
    </xdr:from>
    <xdr:to>
      <xdr:col>19</xdr:col>
      <xdr:colOff>22860</xdr:colOff>
      <xdr:row>88</xdr:row>
      <xdr:rowOff>114300</xdr:rowOff>
    </xdr:to>
    <xdr:graphicFrame macro="">
      <xdr:nvGraphicFramePr>
        <xdr:cNvPr id="4" name="Chart 3">
          <a:extLst>
            <a:ext uri="{FF2B5EF4-FFF2-40B4-BE49-F238E27FC236}">
              <a16:creationId xmlns:a16="http://schemas.microsoft.com/office/drawing/2014/main" id="{89A906A1-4000-407D-84CB-59C9AD0CC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594360</xdr:colOff>
      <xdr:row>1</xdr:row>
      <xdr:rowOff>0</xdr:rowOff>
    </xdr:from>
    <xdr:to>
      <xdr:col>22</xdr:col>
      <xdr:colOff>586740</xdr:colOff>
      <xdr:row>22</xdr:row>
      <xdr:rowOff>22860</xdr:rowOff>
    </xdr:to>
    <xdr:graphicFrame macro="">
      <xdr:nvGraphicFramePr>
        <xdr:cNvPr id="2" name="Chart 1">
          <a:extLst>
            <a:ext uri="{FF2B5EF4-FFF2-40B4-BE49-F238E27FC236}">
              <a16:creationId xmlns:a16="http://schemas.microsoft.com/office/drawing/2014/main" id="{2F45310E-AA80-64F1-249D-C409C5048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28</xdr:row>
      <xdr:rowOff>171450</xdr:rowOff>
    </xdr:from>
    <xdr:to>
      <xdr:col>23</xdr:col>
      <xdr:colOff>0</xdr:colOff>
      <xdr:row>55</xdr:row>
      <xdr:rowOff>152400</xdr:rowOff>
    </xdr:to>
    <xdr:graphicFrame macro="">
      <xdr:nvGraphicFramePr>
        <xdr:cNvPr id="3" name="Chart 2">
          <a:extLst>
            <a:ext uri="{FF2B5EF4-FFF2-40B4-BE49-F238E27FC236}">
              <a16:creationId xmlns:a16="http://schemas.microsoft.com/office/drawing/2014/main" id="{CB5490B7-3037-4800-A712-49AB4374A2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14133</xdr:colOff>
      <xdr:row>1</xdr:row>
      <xdr:rowOff>0</xdr:rowOff>
    </xdr:from>
    <xdr:to>
      <xdr:col>20</xdr:col>
      <xdr:colOff>585633</xdr:colOff>
      <xdr:row>19</xdr:row>
      <xdr:rowOff>179070</xdr:rowOff>
    </xdr:to>
    <xdr:graphicFrame macro="">
      <xdr:nvGraphicFramePr>
        <xdr:cNvPr id="2" name="Chart 1">
          <a:extLst>
            <a:ext uri="{FF2B5EF4-FFF2-40B4-BE49-F238E27FC236}">
              <a16:creationId xmlns:a16="http://schemas.microsoft.com/office/drawing/2014/main" id="{25045F06-468E-3134-CFEF-CBC897BED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30</xdr:row>
      <xdr:rowOff>11430</xdr:rowOff>
    </xdr:from>
    <xdr:to>
      <xdr:col>21</xdr:col>
      <xdr:colOff>53340</xdr:colOff>
      <xdr:row>49</xdr:row>
      <xdr:rowOff>68580</xdr:rowOff>
    </xdr:to>
    <xdr:graphicFrame macro="">
      <xdr:nvGraphicFramePr>
        <xdr:cNvPr id="4" name="Chart 3">
          <a:extLst>
            <a:ext uri="{FF2B5EF4-FFF2-40B4-BE49-F238E27FC236}">
              <a16:creationId xmlns:a16="http://schemas.microsoft.com/office/drawing/2014/main" id="{27C75F16-2A5D-8EF0-8A96-8061AA849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594360</xdr:colOff>
      <xdr:row>52</xdr:row>
      <xdr:rowOff>3810</xdr:rowOff>
    </xdr:from>
    <xdr:to>
      <xdr:col>20</xdr:col>
      <xdr:colOff>601980</xdr:colOff>
      <xdr:row>71</xdr:row>
      <xdr:rowOff>175260</xdr:rowOff>
    </xdr:to>
    <xdr:graphicFrame macro="">
      <xdr:nvGraphicFramePr>
        <xdr:cNvPr id="8" name="Chart 7">
          <a:extLst>
            <a:ext uri="{FF2B5EF4-FFF2-40B4-BE49-F238E27FC236}">
              <a16:creationId xmlns:a16="http://schemas.microsoft.com/office/drawing/2014/main" id="{187E0AD0-CFA1-A012-0AA7-F3A0D6AB3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xdr:colOff>
      <xdr:row>80</xdr:row>
      <xdr:rowOff>3810</xdr:rowOff>
    </xdr:from>
    <xdr:to>
      <xdr:col>21</xdr:col>
      <xdr:colOff>7620</xdr:colOff>
      <xdr:row>103</xdr:row>
      <xdr:rowOff>0</xdr:rowOff>
    </xdr:to>
    <xdr:graphicFrame macro="">
      <xdr:nvGraphicFramePr>
        <xdr:cNvPr id="11" name="Chart 10">
          <a:extLst>
            <a:ext uri="{FF2B5EF4-FFF2-40B4-BE49-F238E27FC236}">
              <a16:creationId xmlns:a16="http://schemas.microsoft.com/office/drawing/2014/main" id="{CFDA2191-A0DB-5DC2-B6AF-2761580353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510540</xdr:colOff>
      <xdr:row>1</xdr:row>
      <xdr:rowOff>179070</xdr:rowOff>
    </xdr:from>
    <xdr:to>
      <xdr:col>12</xdr:col>
      <xdr:colOff>533400</xdr:colOff>
      <xdr:row>16</xdr:row>
      <xdr:rowOff>179070</xdr:rowOff>
    </xdr:to>
    <xdr:graphicFrame macro="">
      <xdr:nvGraphicFramePr>
        <xdr:cNvPr id="2" name="Chart 1">
          <a:extLst>
            <a:ext uri="{FF2B5EF4-FFF2-40B4-BE49-F238E27FC236}">
              <a16:creationId xmlns:a16="http://schemas.microsoft.com/office/drawing/2014/main" id="{49A29C87-D37F-7D43-32F9-A7330E991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7620</xdr:colOff>
      <xdr:row>2</xdr:row>
      <xdr:rowOff>7620</xdr:rowOff>
    </xdr:from>
    <xdr:to>
      <xdr:col>16</xdr:col>
      <xdr:colOff>7620</xdr:colOff>
      <xdr:row>17</xdr:row>
      <xdr:rowOff>7620</xdr:rowOff>
    </xdr:to>
    <mc:AlternateContent xmlns:mc="http://schemas.openxmlformats.org/markup-compatibility/2006" xmlns:a14="http://schemas.microsoft.com/office/drawing/2010/main">
      <mc:Choice Requires="a14">
        <xdr:graphicFrame macro="">
          <xdr:nvGraphicFramePr>
            <xdr:cNvPr id="3" name="Opposition 1">
              <a:extLst>
                <a:ext uri="{FF2B5EF4-FFF2-40B4-BE49-F238E27FC236}">
                  <a16:creationId xmlns:a16="http://schemas.microsoft.com/office/drawing/2014/main" id="{636F0EE1-E47B-F2FC-1968-333FA213374A}"/>
                </a:ext>
              </a:extLst>
            </xdr:cNvPr>
            <xdr:cNvGraphicFramePr/>
          </xdr:nvGraphicFramePr>
          <xdr:xfrm>
            <a:off x="0" y="0"/>
            <a:ext cx="0" cy="0"/>
          </xdr:xfrm>
          <a:graphic>
            <a:graphicData uri="http://schemas.microsoft.com/office/drawing/2010/slicer">
              <sle:slicer xmlns:sle="http://schemas.microsoft.com/office/drawing/2010/slicer" name="Opposition 1"/>
            </a:graphicData>
          </a:graphic>
        </xdr:graphicFrame>
      </mc:Choice>
      <mc:Fallback xmlns="">
        <xdr:sp macro="" textlink="">
          <xdr:nvSpPr>
            <xdr:cNvPr id="0" name=""/>
            <xdr:cNvSpPr>
              <a:spLocks noTextEdit="1"/>
            </xdr:cNvSpPr>
          </xdr:nvSpPr>
          <xdr:spPr>
            <a:xfrm>
              <a:off x="7688580" y="373380"/>
              <a:ext cx="1828800" cy="274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7620</xdr:colOff>
      <xdr:row>0</xdr:row>
      <xdr:rowOff>140970</xdr:rowOff>
    </xdr:from>
    <xdr:to>
      <xdr:col>17</xdr:col>
      <xdr:colOff>30480</xdr:colOff>
      <xdr:row>27</xdr:row>
      <xdr:rowOff>22860</xdr:rowOff>
    </xdr:to>
    <xdr:graphicFrame macro="">
      <xdr:nvGraphicFramePr>
        <xdr:cNvPr id="2" name="Chart 1">
          <a:extLst>
            <a:ext uri="{FF2B5EF4-FFF2-40B4-BE49-F238E27FC236}">
              <a16:creationId xmlns:a16="http://schemas.microsoft.com/office/drawing/2014/main" id="{4065E304-B3DE-E9BB-77A8-EDB35E0CF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7620</xdr:colOff>
      <xdr:row>0</xdr:row>
      <xdr:rowOff>175260</xdr:rowOff>
    </xdr:from>
    <xdr:to>
      <xdr:col>21</xdr:col>
      <xdr:colOff>7620</xdr:colOff>
      <xdr:row>14</xdr:row>
      <xdr:rowOff>81915</xdr:rowOff>
    </xdr:to>
    <mc:AlternateContent xmlns:mc="http://schemas.openxmlformats.org/markup-compatibility/2006" xmlns:a14="http://schemas.microsoft.com/office/drawing/2010/main">
      <mc:Choice Requires="a14">
        <xdr:graphicFrame macro="">
          <xdr:nvGraphicFramePr>
            <xdr:cNvPr id="3" name="Opposition 2">
              <a:extLst>
                <a:ext uri="{FF2B5EF4-FFF2-40B4-BE49-F238E27FC236}">
                  <a16:creationId xmlns:a16="http://schemas.microsoft.com/office/drawing/2014/main" id="{34F7428B-86FF-6215-C3AF-4E75DCE9C93A}"/>
                </a:ext>
              </a:extLst>
            </xdr:cNvPr>
            <xdr:cNvGraphicFramePr/>
          </xdr:nvGraphicFramePr>
          <xdr:xfrm>
            <a:off x="0" y="0"/>
            <a:ext cx="0" cy="0"/>
          </xdr:xfrm>
          <a:graphic>
            <a:graphicData uri="http://schemas.microsoft.com/office/drawing/2010/slicer">
              <sle:slicer xmlns:sle="http://schemas.microsoft.com/office/drawing/2010/slicer" name="Opposition 2"/>
            </a:graphicData>
          </a:graphic>
        </xdr:graphicFrame>
      </mc:Choice>
      <mc:Fallback xmlns="">
        <xdr:sp macro="" textlink="">
          <xdr:nvSpPr>
            <xdr:cNvPr id="0" name=""/>
            <xdr:cNvSpPr>
              <a:spLocks noTextEdit="1"/>
            </xdr:cNvSpPr>
          </xdr:nvSpPr>
          <xdr:spPr>
            <a:xfrm>
              <a:off x="10264140" y="175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45720</xdr:colOff>
      <xdr:row>0</xdr:row>
      <xdr:rowOff>171450</xdr:rowOff>
    </xdr:from>
    <xdr:to>
      <xdr:col>13</xdr:col>
      <xdr:colOff>38100</xdr:colOff>
      <xdr:row>20</xdr:row>
      <xdr:rowOff>114300</xdr:rowOff>
    </xdr:to>
    <xdr:graphicFrame macro="">
      <xdr:nvGraphicFramePr>
        <xdr:cNvPr id="2" name="Chart 1">
          <a:extLst>
            <a:ext uri="{FF2B5EF4-FFF2-40B4-BE49-F238E27FC236}">
              <a16:creationId xmlns:a16="http://schemas.microsoft.com/office/drawing/2014/main" id="{3A288780-AFC7-F4B6-F05B-61583F4FE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9</xdr:row>
      <xdr:rowOff>22861</xdr:rowOff>
    </xdr:from>
    <xdr:to>
      <xdr:col>1</xdr:col>
      <xdr:colOff>655320</xdr:colOff>
      <xdr:row>20</xdr:row>
      <xdr:rowOff>68581</xdr:rowOff>
    </xdr:to>
    <mc:AlternateContent xmlns:mc="http://schemas.openxmlformats.org/markup-compatibility/2006" xmlns:a14="http://schemas.microsoft.com/office/drawing/2010/main">
      <mc:Choice Requires="a14">
        <xdr:graphicFrame macro="">
          <xdr:nvGraphicFramePr>
            <xdr:cNvPr id="3" name="Opposition 3">
              <a:extLst>
                <a:ext uri="{FF2B5EF4-FFF2-40B4-BE49-F238E27FC236}">
                  <a16:creationId xmlns:a16="http://schemas.microsoft.com/office/drawing/2014/main" id="{880C9E7C-9917-0F1C-FF8E-DB59385A88F1}"/>
                </a:ext>
              </a:extLst>
            </xdr:cNvPr>
            <xdr:cNvGraphicFramePr/>
          </xdr:nvGraphicFramePr>
          <xdr:xfrm>
            <a:off x="0" y="0"/>
            <a:ext cx="0" cy="0"/>
          </xdr:xfrm>
          <a:graphic>
            <a:graphicData uri="http://schemas.microsoft.com/office/drawing/2010/slicer">
              <sle:slicer xmlns:sle="http://schemas.microsoft.com/office/drawing/2010/slicer" name="Opposition 3"/>
            </a:graphicData>
          </a:graphic>
        </xdr:graphicFrame>
      </mc:Choice>
      <mc:Fallback xmlns="">
        <xdr:sp macro="" textlink="">
          <xdr:nvSpPr>
            <xdr:cNvPr id="0" name=""/>
            <xdr:cNvSpPr>
              <a:spLocks noTextEdit="1"/>
            </xdr:cNvSpPr>
          </xdr:nvSpPr>
          <xdr:spPr>
            <a:xfrm>
              <a:off x="38100" y="1668781"/>
              <a:ext cx="1828800" cy="2057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7620</xdr:colOff>
      <xdr:row>1</xdr:row>
      <xdr:rowOff>167640</xdr:rowOff>
    </xdr:from>
    <xdr:to>
      <xdr:col>10</xdr:col>
      <xdr:colOff>312420</xdr:colOff>
      <xdr:row>16</xdr:row>
      <xdr:rowOff>167640</xdr:rowOff>
    </xdr:to>
    <xdr:graphicFrame macro="">
      <xdr:nvGraphicFramePr>
        <xdr:cNvPr id="2" name="Chart 1">
          <a:extLst>
            <a:ext uri="{FF2B5EF4-FFF2-40B4-BE49-F238E27FC236}">
              <a16:creationId xmlns:a16="http://schemas.microsoft.com/office/drawing/2014/main" id="{FB5052E8-25BB-13A1-928E-60C4CAEC0F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53340</xdr:colOff>
      <xdr:row>1</xdr:row>
      <xdr:rowOff>72390</xdr:rowOff>
    </xdr:from>
    <xdr:to>
      <xdr:col>15</xdr:col>
      <xdr:colOff>0</xdr:colOff>
      <xdr:row>15</xdr:row>
      <xdr:rowOff>15240</xdr:rowOff>
    </xdr:to>
    <xdr:graphicFrame macro="">
      <xdr:nvGraphicFramePr>
        <xdr:cNvPr id="3" name="Chart 2">
          <a:extLst>
            <a:ext uri="{FF2B5EF4-FFF2-40B4-BE49-F238E27FC236}">
              <a16:creationId xmlns:a16="http://schemas.microsoft.com/office/drawing/2014/main" id="{89FA0A7C-227F-91E9-5560-24CBBA6B46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53340</xdr:colOff>
      <xdr:row>0</xdr:row>
      <xdr:rowOff>0</xdr:rowOff>
    </xdr:from>
    <xdr:to>
      <xdr:col>11</xdr:col>
      <xdr:colOff>320040</xdr:colOff>
      <xdr:row>20</xdr:row>
      <xdr:rowOff>45720</xdr:rowOff>
    </xdr:to>
    <xdr:graphicFrame macro="">
      <xdr:nvGraphicFramePr>
        <xdr:cNvPr id="2" name="Chart 1">
          <a:extLst>
            <a:ext uri="{FF2B5EF4-FFF2-40B4-BE49-F238E27FC236}">
              <a16:creationId xmlns:a16="http://schemas.microsoft.com/office/drawing/2014/main" id="{A3F3CA47-9E72-4008-B275-4E03AC3B2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563880</xdr:colOff>
      <xdr:row>0</xdr:row>
      <xdr:rowOff>38100</xdr:rowOff>
    </xdr:from>
    <xdr:to>
      <xdr:col>28</xdr:col>
      <xdr:colOff>533400</xdr:colOff>
      <xdr:row>22</xdr:row>
      <xdr:rowOff>144780</xdr:rowOff>
    </xdr:to>
    <xdr:graphicFrame macro="">
      <xdr:nvGraphicFramePr>
        <xdr:cNvPr id="3" name="Chart 2">
          <a:extLst>
            <a:ext uri="{FF2B5EF4-FFF2-40B4-BE49-F238E27FC236}">
              <a16:creationId xmlns:a16="http://schemas.microsoft.com/office/drawing/2014/main" id="{1A2ECBAB-D9ED-4517-8902-C16D7A5F1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129540</xdr:colOff>
      <xdr:row>29</xdr:row>
      <xdr:rowOff>152400</xdr:rowOff>
    </xdr:from>
    <xdr:to>
      <xdr:col>11</xdr:col>
      <xdr:colOff>411480</xdr:colOff>
      <xdr:row>60</xdr:row>
      <xdr:rowOff>175260</xdr:rowOff>
    </xdr:to>
    <xdr:graphicFrame macro="">
      <xdr:nvGraphicFramePr>
        <xdr:cNvPr id="4" name="Chart 3">
          <a:extLst>
            <a:ext uri="{FF2B5EF4-FFF2-40B4-BE49-F238E27FC236}">
              <a16:creationId xmlns:a16="http://schemas.microsoft.com/office/drawing/2014/main" id="{5D0A0E11-DCE6-4FD0-93BE-F0A596491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28</xdr:row>
      <xdr:rowOff>167640</xdr:rowOff>
    </xdr:from>
    <xdr:to>
      <xdr:col>28</xdr:col>
      <xdr:colOff>0</xdr:colOff>
      <xdr:row>60</xdr:row>
      <xdr:rowOff>7620</xdr:rowOff>
    </xdr:to>
    <xdr:graphicFrame macro="">
      <xdr:nvGraphicFramePr>
        <xdr:cNvPr id="5" name="Chart 4">
          <a:extLst>
            <a:ext uri="{FF2B5EF4-FFF2-40B4-BE49-F238E27FC236}">
              <a16:creationId xmlns:a16="http://schemas.microsoft.com/office/drawing/2014/main" id="{FE245CB7-DF34-4174-B621-B7E5E18F0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45720</xdr:colOff>
      <xdr:row>2</xdr:row>
      <xdr:rowOff>144780</xdr:rowOff>
    </xdr:from>
    <xdr:to>
      <xdr:col>13</xdr:col>
      <xdr:colOff>434340</xdr:colOff>
      <xdr:row>34</xdr:row>
      <xdr:rowOff>38100</xdr:rowOff>
    </xdr:to>
    <xdr:graphicFrame macro="">
      <xdr:nvGraphicFramePr>
        <xdr:cNvPr id="2" name="Chart 1">
          <a:extLst>
            <a:ext uri="{FF2B5EF4-FFF2-40B4-BE49-F238E27FC236}">
              <a16:creationId xmlns:a16="http://schemas.microsoft.com/office/drawing/2014/main" id="{2DE15183-A756-E055-8F4D-7D0E3C603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Gouthum\Downloads\Excel%20Vk\Kohli%20highest%20&amp;%20lowest(1).xlsx" TargetMode="External"/><Relationship Id="rId1" Type="http://schemas.openxmlformats.org/officeDocument/2006/relationships/externalLinkPath" Target="/Users/Gouthum/Downloads/Excel%20Vk/Kohli%20highest%20&amp;%20lowest(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Gouthum\Downloads\Excel%20Vk\Kohli%2050%20and%20100(1).xlsx" TargetMode="External"/><Relationship Id="rId1" Type="http://schemas.openxmlformats.org/officeDocument/2006/relationships/externalLinkPath" Target="/Users/Gouthum/Downloads/Excel%20Vk/Kohli%2050%20and%201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Kohli highest &amp; lowest"/>
    </sheetNames>
    <sheetDataSet>
      <sheetData sheetId="0">
        <row r="1">
          <cell r="B1" t="str">
            <v>Highest run</v>
          </cell>
          <cell r="P1" t="str">
            <v>Lowest Runs</v>
          </cell>
        </row>
        <row r="2">
          <cell r="A2" t="str">
            <v>Thiruvananthapuram</v>
          </cell>
          <cell r="B2">
            <v>19</v>
          </cell>
          <cell r="O2" t="str">
            <v>Chennai</v>
          </cell>
          <cell r="P2">
            <v>70</v>
          </cell>
        </row>
        <row r="3">
          <cell r="A3" t="str">
            <v>Ranchi</v>
          </cell>
          <cell r="B3">
            <v>22</v>
          </cell>
          <cell r="O3" t="str">
            <v>Hyderabad</v>
          </cell>
          <cell r="P3">
            <v>63</v>
          </cell>
        </row>
        <row r="4">
          <cell r="A4" t="str">
            <v>Nagpur</v>
          </cell>
          <cell r="B4">
            <v>23</v>
          </cell>
          <cell r="O4" t="str">
            <v>Dharamsala</v>
          </cell>
          <cell r="P4">
            <v>43</v>
          </cell>
        </row>
        <row r="5">
          <cell r="A5" t="str">
            <v>Visakhapatnam</v>
          </cell>
          <cell r="B5">
            <v>24</v>
          </cell>
          <cell r="O5" t="str">
            <v>Wankhede</v>
          </cell>
          <cell r="P5">
            <v>38</v>
          </cell>
        </row>
        <row r="6">
          <cell r="A6" t="str">
            <v>Delhi</v>
          </cell>
          <cell r="B6">
            <v>26</v>
          </cell>
          <cell r="O6" t="str">
            <v>Rajkot</v>
          </cell>
          <cell r="P6">
            <v>29</v>
          </cell>
        </row>
        <row r="7">
          <cell r="A7" t="str">
            <v>Pune</v>
          </cell>
          <cell r="B7">
            <v>26</v>
          </cell>
          <cell r="O7" t="str">
            <v>Indore</v>
          </cell>
          <cell r="P7">
            <v>29</v>
          </cell>
        </row>
        <row r="8">
          <cell r="A8" t="str">
            <v>Kanpur</v>
          </cell>
          <cell r="B8">
            <v>29</v>
          </cell>
          <cell r="O8" t="str">
            <v>Kanpur</v>
          </cell>
          <cell r="P8">
            <v>29</v>
          </cell>
        </row>
        <row r="9">
          <cell r="A9" t="str">
            <v>Indore</v>
          </cell>
          <cell r="B9">
            <v>30</v>
          </cell>
          <cell r="O9" t="str">
            <v>Delhi</v>
          </cell>
          <cell r="P9">
            <v>26</v>
          </cell>
        </row>
        <row r="10">
          <cell r="A10" t="str">
            <v>Dharamsala</v>
          </cell>
          <cell r="B10">
            <v>43</v>
          </cell>
          <cell r="O10" t="str">
            <v>Visakhapatnam</v>
          </cell>
          <cell r="P10">
            <v>24</v>
          </cell>
        </row>
        <row r="11">
          <cell r="A11" t="str">
            <v>Guwahati</v>
          </cell>
          <cell r="B11">
            <v>49</v>
          </cell>
          <cell r="O11" t="str">
            <v>Ranchi</v>
          </cell>
          <cell r="P11">
            <v>22</v>
          </cell>
        </row>
        <row r="12">
          <cell r="A12" t="str">
            <v>Eden Gardens</v>
          </cell>
          <cell r="B12">
            <v>55</v>
          </cell>
          <cell r="O12" t="str">
            <v>Pune</v>
          </cell>
          <cell r="P12">
            <v>21</v>
          </cell>
        </row>
        <row r="13">
          <cell r="A13" t="str">
            <v>Rajkot</v>
          </cell>
          <cell r="B13">
            <v>65</v>
          </cell>
          <cell r="O13" t="str">
            <v>Eden Gardens</v>
          </cell>
          <cell r="P13">
            <v>15</v>
          </cell>
        </row>
        <row r="14">
          <cell r="A14" t="str">
            <v>Chennai</v>
          </cell>
          <cell r="B14">
            <v>70</v>
          </cell>
          <cell r="O14" t="str">
            <v>Nagpur</v>
          </cell>
          <cell r="P14">
            <v>11</v>
          </cell>
        </row>
        <row r="15">
          <cell r="A15" t="str">
            <v>Bengaluru</v>
          </cell>
          <cell r="B15">
            <v>72</v>
          </cell>
          <cell r="O15" t="str">
            <v>Mirpur</v>
          </cell>
          <cell r="P15">
            <v>7</v>
          </cell>
        </row>
        <row r="16">
          <cell r="A16" t="str">
            <v>Mirpur</v>
          </cell>
          <cell r="B16">
            <v>77</v>
          </cell>
          <cell r="O16" t="str">
            <v>Thiruvananthapuram</v>
          </cell>
          <cell r="P16">
            <v>3</v>
          </cell>
        </row>
        <row r="17">
          <cell r="A17" t="str">
            <v>Ahmedabad</v>
          </cell>
          <cell r="B17">
            <v>80</v>
          </cell>
          <cell r="O17" t="str">
            <v>Mohali</v>
          </cell>
          <cell r="P17">
            <v>2</v>
          </cell>
        </row>
        <row r="18">
          <cell r="A18" t="str">
            <v>Mohali</v>
          </cell>
          <cell r="B18">
            <v>82</v>
          </cell>
          <cell r="O18" t="str">
            <v>Ahmedabad</v>
          </cell>
          <cell r="P18">
            <v>0</v>
          </cell>
        </row>
        <row r="19">
          <cell r="A19" t="str">
            <v>Wankhede</v>
          </cell>
          <cell r="B19">
            <v>89</v>
          </cell>
          <cell r="O19" t="str">
            <v>Guwahati</v>
          </cell>
          <cell r="P19">
            <v>0</v>
          </cell>
        </row>
        <row r="20">
          <cell r="A20" t="str">
            <v>Hyderabad</v>
          </cell>
          <cell r="B20">
            <v>94</v>
          </cell>
          <cell r="O20" t="str">
            <v>Bengaluru</v>
          </cell>
          <cell r="P20">
            <v>0</v>
          </cell>
        </row>
        <row r="30">
          <cell r="P30" t="str">
            <v>Min of Run</v>
          </cell>
        </row>
        <row r="31">
          <cell r="A31" t="str">
            <v>Centurion</v>
          </cell>
          <cell r="B31">
            <v>1</v>
          </cell>
          <cell r="O31" t="str">
            <v>Providence</v>
          </cell>
          <cell r="P31">
            <v>59</v>
          </cell>
        </row>
        <row r="32">
          <cell r="A32" t="str">
            <v>Brisbane</v>
          </cell>
          <cell r="B32">
            <v>4</v>
          </cell>
          <cell r="O32" t="str">
            <v>Adelaide</v>
          </cell>
          <cell r="P32">
            <v>50</v>
          </cell>
        </row>
        <row r="33">
          <cell r="A33" t="str">
            <v>Dublin (Malahide)</v>
          </cell>
          <cell r="B33">
            <v>9</v>
          </cell>
          <cell r="O33" t="str">
            <v>Cardiff</v>
          </cell>
          <cell r="P33">
            <v>47</v>
          </cell>
        </row>
        <row r="34">
          <cell r="A34" t="str">
            <v>Canberra</v>
          </cell>
          <cell r="B34">
            <v>9</v>
          </cell>
          <cell r="O34" t="str">
            <v>Bristol</v>
          </cell>
          <cell r="P34">
            <v>43</v>
          </cell>
        </row>
        <row r="35">
          <cell r="A35" t="str">
            <v>Wellington</v>
          </cell>
          <cell r="B35">
            <v>11</v>
          </cell>
          <cell r="O35" t="str">
            <v>Kingston</v>
          </cell>
          <cell r="P35">
            <v>39</v>
          </cell>
        </row>
        <row r="36">
          <cell r="A36" t="str">
            <v>Nottingham</v>
          </cell>
          <cell r="B36">
            <v>11</v>
          </cell>
          <cell r="O36" t="str">
            <v>Hamilton</v>
          </cell>
          <cell r="P36">
            <v>38</v>
          </cell>
        </row>
        <row r="37">
          <cell r="A37" t="str">
            <v>Perth</v>
          </cell>
          <cell r="B37">
            <v>12</v>
          </cell>
          <cell r="O37" t="str">
            <v>Durban</v>
          </cell>
          <cell r="P37">
            <v>28</v>
          </cell>
        </row>
        <row r="38">
          <cell r="A38" t="str">
            <v>Port of Spain</v>
          </cell>
          <cell r="B38">
            <v>14</v>
          </cell>
          <cell r="O38" t="str">
            <v>Johannesburg</v>
          </cell>
          <cell r="P38">
            <v>26</v>
          </cell>
        </row>
        <row r="39">
          <cell r="A39" t="str">
            <v>Manchester</v>
          </cell>
          <cell r="B39">
            <v>20</v>
          </cell>
          <cell r="O39" t="str">
            <v>Melbourne</v>
          </cell>
          <cell r="P39">
            <v>26</v>
          </cell>
        </row>
        <row r="40">
          <cell r="A40" t="str">
            <v>Harare</v>
          </cell>
          <cell r="B40">
            <v>26</v>
          </cell>
          <cell r="O40" t="str">
            <v>Harare</v>
          </cell>
          <cell r="P40">
            <v>26</v>
          </cell>
        </row>
        <row r="41">
          <cell r="A41" t="str">
            <v>Johannesburg</v>
          </cell>
          <cell r="B41">
            <v>26</v>
          </cell>
          <cell r="O41" t="str">
            <v>Sydney</v>
          </cell>
          <cell r="P41">
            <v>22</v>
          </cell>
        </row>
        <row r="42">
          <cell r="A42" t="str">
            <v>Lauderhill</v>
          </cell>
          <cell r="B42">
            <v>28</v>
          </cell>
          <cell r="O42" t="str">
            <v>Lauderhill</v>
          </cell>
          <cell r="P42">
            <v>16</v>
          </cell>
        </row>
        <row r="43">
          <cell r="A43" t="str">
            <v>Durban</v>
          </cell>
          <cell r="B43">
            <v>28</v>
          </cell>
          <cell r="O43" t="str">
            <v>Port of Spain</v>
          </cell>
          <cell r="P43">
            <v>14</v>
          </cell>
        </row>
        <row r="44">
          <cell r="A44" t="str">
            <v>Hamilton</v>
          </cell>
          <cell r="B44">
            <v>38</v>
          </cell>
          <cell r="O44" t="str">
            <v>Perth</v>
          </cell>
          <cell r="P44">
            <v>12</v>
          </cell>
        </row>
        <row r="45">
          <cell r="A45" t="str">
            <v>Kingston</v>
          </cell>
          <cell r="B45">
            <v>39</v>
          </cell>
          <cell r="O45" t="str">
            <v>Wellington</v>
          </cell>
          <cell r="P45">
            <v>11</v>
          </cell>
        </row>
        <row r="46">
          <cell r="A46" t="str">
            <v>Bristol</v>
          </cell>
          <cell r="B46">
            <v>43</v>
          </cell>
          <cell r="O46" t="str">
            <v>Nottingham</v>
          </cell>
          <cell r="P46">
            <v>11</v>
          </cell>
        </row>
        <row r="47">
          <cell r="A47" t="str">
            <v>Auckland</v>
          </cell>
          <cell r="B47">
            <v>45</v>
          </cell>
          <cell r="O47" t="str">
            <v>Auckland</v>
          </cell>
          <cell r="P47">
            <v>11</v>
          </cell>
        </row>
        <row r="48">
          <cell r="A48" t="str">
            <v>Cardiff</v>
          </cell>
          <cell r="B48">
            <v>47</v>
          </cell>
          <cell r="O48" t="str">
            <v>Canberra</v>
          </cell>
          <cell r="P48">
            <v>9</v>
          </cell>
        </row>
        <row r="49">
          <cell r="A49" t="str">
            <v>Providence</v>
          </cell>
          <cell r="B49">
            <v>59</v>
          </cell>
          <cell r="O49" t="str">
            <v>Manchester</v>
          </cell>
          <cell r="P49">
            <v>4</v>
          </cell>
        </row>
        <row r="50">
          <cell r="A50" t="str">
            <v>Birmingham</v>
          </cell>
          <cell r="B50">
            <v>66</v>
          </cell>
          <cell r="O50" t="str">
            <v>Brisbane</v>
          </cell>
          <cell r="P50">
            <v>4</v>
          </cell>
        </row>
        <row r="51">
          <cell r="A51" t="str">
            <v>Melbourne</v>
          </cell>
          <cell r="B51">
            <v>82</v>
          </cell>
          <cell r="O51" t="str">
            <v>Colombo (RPS)</v>
          </cell>
          <cell r="P51">
            <v>2</v>
          </cell>
        </row>
        <row r="52">
          <cell r="A52" t="str">
            <v>Colombo (RPS)</v>
          </cell>
          <cell r="B52">
            <v>82</v>
          </cell>
          <cell r="O52" t="str">
            <v>Birmingham</v>
          </cell>
          <cell r="P52">
            <v>1</v>
          </cell>
        </row>
        <row r="53">
          <cell r="A53" t="str">
            <v>Sydney</v>
          </cell>
          <cell r="B53">
            <v>85</v>
          </cell>
          <cell r="O53" t="str">
            <v>Centurion</v>
          </cell>
          <cell r="P53">
            <v>1</v>
          </cell>
        </row>
        <row r="54">
          <cell r="A54" t="str">
            <v>Adelaide</v>
          </cell>
          <cell r="B54">
            <v>90</v>
          </cell>
          <cell r="O54" t="str">
            <v>Dublin (Malahide)</v>
          </cell>
          <cell r="P54">
            <v>0</v>
          </cell>
        </row>
        <row r="55">
          <cell r="A55" t="str">
            <v>Dubai (DSC)</v>
          </cell>
          <cell r="B55">
            <v>122</v>
          </cell>
          <cell r="O55" t="str">
            <v>Dubai (DSC)</v>
          </cell>
          <cell r="P55">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Kohli 50 and 100"/>
    </sheetNames>
    <sheetDataSet>
      <sheetData sheetId="0">
        <row r="15">
          <cell r="H15" t="str">
            <v>Australia</v>
          </cell>
          <cell r="I15">
            <v>8</v>
          </cell>
          <cell r="J15">
            <v>0</v>
          </cell>
        </row>
        <row r="16">
          <cell r="H16" t="str">
            <v>West Indies</v>
          </cell>
          <cell r="I16">
            <v>6</v>
          </cell>
          <cell r="J16">
            <v>0</v>
          </cell>
        </row>
        <row r="17">
          <cell r="H17" t="str">
            <v>England</v>
          </cell>
          <cell r="I17">
            <v>5</v>
          </cell>
          <cell r="J17">
            <v>0</v>
          </cell>
        </row>
        <row r="18">
          <cell r="H18" t="str">
            <v>Pakistan</v>
          </cell>
          <cell r="I18">
            <v>5</v>
          </cell>
          <cell r="J18">
            <v>0</v>
          </cell>
        </row>
        <row r="19">
          <cell r="H19" t="str">
            <v>Sri Lanka</v>
          </cell>
          <cell r="I19">
            <v>4</v>
          </cell>
          <cell r="J19">
            <v>0</v>
          </cell>
        </row>
        <row r="20">
          <cell r="H20" t="str">
            <v>Bangladesh</v>
          </cell>
          <cell r="I20">
            <v>2</v>
          </cell>
          <cell r="J20">
            <v>0</v>
          </cell>
        </row>
        <row r="21">
          <cell r="H21" t="str">
            <v>South Africa</v>
          </cell>
          <cell r="I21">
            <v>2</v>
          </cell>
          <cell r="J21">
            <v>0</v>
          </cell>
        </row>
        <row r="22">
          <cell r="H22" t="str">
            <v>New Zealand</v>
          </cell>
          <cell r="I22">
            <v>2</v>
          </cell>
          <cell r="J22">
            <v>0</v>
          </cell>
        </row>
        <row r="23">
          <cell r="H23" t="str">
            <v>Afghanistan</v>
          </cell>
          <cell r="I23">
            <v>1</v>
          </cell>
          <cell r="J23">
            <v>1</v>
          </cell>
        </row>
        <row r="24">
          <cell r="H24" t="str">
            <v>Hong Kong</v>
          </cell>
          <cell r="I24">
            <v>1</v>
          </cell>
          <cell r="J24">
            <v>0</v>
          </cell>
        </row>
        <row r="25">
          <cell r="H25" t="str">
            <v>Netherlands</v>
          </cell>
          <cell r="I25">
            <v>1</v>
          </cell>
          <cell r="J25">
            <v>0</v>
          </cell>
        </row>
        <row r="26">
          <cell r="H26" t="str">
            <v>Scotland</v>
          </cell>
          <cell r="I26">
            <v>0</v>
          </cell>
          <cell r="J26">
            <v>0</v>
          </cell>
        </row>
        <row r="27">
          <cell r="H27" t="str">
            <v>Zimbabwe</v>
          </cell>
          <cell r="I27">
            <v>0</v>
          </cell>
          <cell r="J27">
            <v>0</v>
          </cell>
        </row>
        <row r="28">
          <cell r="H28" t="str">
            <v>Ireland</v>
          </cell>
          <cell r="I28">
            <v>0</v>
          </cell>
          <cell r="J28">
            <v>0</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uthum" refreshedDate="45523.300263541663" createdVersion="8" refreshedVersion="8" minRefreshableVersion="3" recordCount="109" xr:uid="{A264151E-161B-462C-A410-178D06460765}">
  <cacheSource type="worksheet">
    <worksheetSource name="Table1"/>
  </cacheSource>
  <cacheFields count="14">
    <cacheField name="Run" numFmtId="0">
      <sharedItems containsSemiMixedTypes="0" containsString="0" containsNumber="1" containsInteger="1" minValue="0" maxValue="122" count="63">
        <n v="26"/>
        <n v="28"/>
        <n v="14"/>
        <n v="4"/>
        <n v="15"/>
        <n v="22"/>
        <n v="31"/>
        <n v="68"/>
        <n v="70"/>
        <n v="50"/>
        <n v="40"/>
        <n v="78"/>
        <n v="2"/>
        <n v="21"/>
        <n v="38"/>
        <n v="9"/>
        <n v="27"/>
        <n v="29"/>
        <n v="36"/>
        <n v="54"/>
        <n v="57"/>
        <n v="23"/>
        <n v="72"/>
        <n v="77"/>
        <n v="66"/>
        <n v="43"/>
        <n v="1"/>
        <n v="90"/>
        <n v="59"/>
        <n v="7"/>
        <n v="49"/>
        <n v="56"/>
        <n v="41"/>
        <n v="55"/>
        <n v="24"/>
        <n v="82"/>
        <n v="89"/>
        <n v="16"/>
        <n v="39"/>
        <n v="0"/>
        <n v="65"/>
        <n v="13"/>
        <n v="20"/>
        <n v="47"/>
        <n v="61"/>
        <n v="19"/>
        <n v="94"/>
        <n v="30"/>
        <n v="45"/>
        <n v="11"/>
        <n v="85"/>
        <n v="73"/>
        <n v="80"/>
        <n v="17"/>
        <n v="52"/>
        <n v="35"/>
        <n v="60"/>
        <n v="122"/>
        <n v="63"/>
        <n v="3"/>
        <n v="62"/>
        <n v="12"/>
        <n v="64"/>
      </sharedItems>
    </cacheField>
    <cacheField name="Ball_Faced" numFmtId="0">
      <sharedItems containsSemiMixedTypes="0" containsString="0" containsNumber="1" containsInteger="1" minValue="1" maxValue="61" count="51">
        <n v="21"/>
        <n v="19"/>
        <n v="12"/>
        <n v="5"/>
        <n v="16"/>
        <n v="24"/>
        <n v="48"/>
        <n v="41"/>
        <n v="39"/>
        <n v="32"/>
        <n v="13"/>
        <n v="61"/>
        <n v="6"/>
        <n v="17"/>
        <n v="20"/>
        <n v="11"/>
        <n v="22"/>
        <n v="50"/>
        <n v="44"/>
        <n v="58"/>
        <n v="27"/>
        <n v="1"/>
        <n v="55"/>
        <n v="33"/>
        <n v="36"/>
        <n v="51"/>
        <n v="47"/>
        <n v="28"/>
        <n v="37"/>
        <n v="9"/>
        <n v="26"/>
        <n v="15"/>
        <n v="4"/>
        <n v="54"/>
        <n v="14"/>
        <n v="2"/>
        <n v="42"/>
        <n v="8"/>
        <n v="38"/>
        <n v="29"/>
        <n v="23"/>
        <n v="45"/>
        <n v="52"/>
        <n v="49"/>
        <n v="46"/>
        <n v="3"/>
        <n v="34"/>
        <n v="7"/>
        <n v="53"/>
        <n v="25"/>
        <n v="40"/>
      </sharedItems>
    </cacheField>
    <cacheField name="4s" numFmtId="0">
      <sharedItems containsSemiMixedTypes="0" containsString="0" containsNumber="1" containsInteger="1" minValue="0" maxValue="12"/>
    </cacheField>
    <cacheField name="6s" numFmtId="0">
      <sharedItems containsSemiMixedTypes="0" containsString="0" containsNumber="1" containsInteger="1" minValue="0" maxValue="7"/>
    </cacheField>
    <cacheField name="SR" numFmtId="0">
      <sharedItems containsSemiMixedTypes="0" containsString="0" containsNumber="1" minValue="0" maxValue="241.37"/>
    </cacheField>
    <cacheField name="Position" numFmtId="0">
      <sharedItems containsSemiMixedTypes="0" containsString="0" containsNumber="1" containsInteger="1" minValue="1" maxValue="6"/>
    </cacheField>
    <cacheField name="Wicket" numFmtId="0">
      <sharedItems count="6">
        <s v="not out"/>
        <s v="bowled"/>
        <s v="caught"/>
        <s v="lbw"/>
        <s v="run out"/>
        <s v="stumped"/>
      </sharedItems>
    </cacheField>
    <cacheField name="Inn" numFmtId="0">
      <sharedItems containsSemiMixedTypes="0" containsString="0" containsNumber="1" containsInteger="1" minValue="1" maxValue="2" count="2">
        <n v="2"/>
        <n v="1"/>
      </sharedItems>
    </cacheField>
    <cacheField name="Opposition" numFmtId="0">
      <sharedItems count="14">
        <s v="Zimbabwe"/>
        <s v="South Africa"/>
        <s v="West Indies"/>
        <s v="England"/>
        <s v="Australia"/>
        <s v="Sri Lanka"/>
        <s v="New Zealand"/>
        <s v="Afghanistan"/>
        <s v="Pakistan"/>
        <s v="Bangladesh"/>
        <s v="Ireland"/>
        <s v="Scotland"/>
        <s v="Hong Kong"/>
        <s v="Netherlands"/>
      </sharedItems>
    </cacheField>
    <cacheField name="Ground" numFmtId="0">
      <sharedItems count="46">
        <s v="Harare"/>
        <s v="Durban"/>
        <s v="Port of Spain"/>
        <s v="Manchester"/>
        <s v="Eden Gardens"/>
        <s v="Sydney"/>
        <s v="Melbourne"/>
        <s v="Pallekele"/>
        <s v="Chennai"/>
        <s v="Colombo (RPS)"/>
        <s v="Pune"/>
        <s v="Wankhede"/>
        <s v="Bengaluru"/>
        <s v="Ahmedabad"/>
        <s v="Rajkot"/>
        <s v="Mirpur"/>
        <s v="Birmingham"/>
        <s v="Dharamsala"/>
        <s v="Cuttack"/>
        <s v="Adelaide"/>
        <s v="Nagpur"/>
        <s v="Mohali"/>
        <s v="Lauderhill"/>
        <s v="Kanpur"/>
        <s v="Kingston"/>
        <s v="Ranchi"/>
        <s v="Guwahati"/>
        <s v="Delhi"/>
        <s v="Thiruvananthapuram"/>
        <s v="Johannesburg"/>
        <s v="Centurion"/>
        <s v="Dublin (Malahide)"/>
        <s v="Cardiff"/>
        <s v="Bristol"/>
        <s v="Brisbane"/>
        <s v="Visakhapatnam"/>
        <s v="Providence"/>
        <s v="Hyderabad"/>
        <s v="Indore"/>
        <s v="Auckland"/>
        <s v="Hamilton"/>
        <s v="Wellington"/>
        <s v="Canberra"/>
        <s v="Dubai (DSC)"/>
        <s v="Nottingham"/>
        <s v="Perth"/>
      </sharedItems>
    </cacheField>
    <cacheField name="Date" numFmtId="14">
      <sharedItems containsSemiMixedTypes="0" containsNonDate="0" containsDate="1" containsString="0" minDate="2010-06-12T00:00:00" maxDate="2024-01-18T00:00:00" count="109">
        <d v="2010-06-12T00:00:00"/>
        <d v="2011-01-09T00:00:00"/>
        <d v="2011-06-04T00:00:00"/>
        <d v="2011-08-31T00:00:00"/>
        <d v="2011-10-29T00:00:00"/>
        <d v="2012-02-01T00:00:00"/>
        <d v="2012-02-03T00:00:00"/>
        <d v="2012-08-07T00:00:00"/>
        <d v="2012-09-11T00:00:00"/>
        <d v="2012-09-19T00:00:00"/>
        <d v="2012-09-23T00:00:00"/>
        <d v="2012-09-28T00:00:00"/>
        <d v="2012-09-30T00:00:00"/>
        <d v="2012-10-02T00:00:00"/>
        <d v="2012-12-20T00:00:00"/>
        <d v="2012-12-22T00:00:00"/>
        <d v="2012-12-25T00:00:00"/>
        <d v="2012-12-28T00:00:00"/>
        <d v="2013-10-10T00:00:00"/>
        <d v="2014-03-21T00:00:00"/>
        <d v="2014-03-23T00:00:00"/>
        <d v="2014-03-28T00:00:00"/>
        <d v="2014-03-30T00:00:00"/>
        <d v="2014-04-04T00:00:00"/>
        <d v="2014-04-06T00:00:00"/>
        <d v="2014-09-07T00:00:00"/>
        <d v="2015-10-02T00:00:00"/>
        <d v="2015-10-05T00:00:00"/>
        <d v="2016-01-26T00:00:00"/>
        <d v="2016-01-29T00:00:00"/>
        <d v="2016-01-31T00:00:00"/>
        <d v="2016-02-24T00:00:00"/>
        <d v="2016-02-27T00:00:00"/>
        <d v="2016-03-01T00:00:00"/>
        <d v="2016-03-06T00:00:00"/>
        <d v="2016-03-15T00:00:00"/>
        <d v="2016-03-19T00:00:00"/>
        <d v="2016-03-23T00:00:00"/>
        <d v="2016-03-27T00:00:00"/>
        <d v="2016-03-31T00:00:00"/>
        <d v="2016-08-27T00:00:00"/>
        <d v="2017-01-26T00:00:00"/>
        <d v="2017-01-29T00:00:00"/>
        <d v="2017-02-01T00:00:00"/>
        <d v="2017-07-09T00:00:00"/>
        <d v="2017-09-06T00:00:00"/>
        <d v="2017-10-07T00:00:00"/>
        <d v="2017-10-10T00:00:00"/>
        <d v="2017-11-01T00:00:00"/>
        <d v="2017-11-04T00:00:00"/>
        <d v="2017-11-07T00:00:00"/>
        <d v="2018-02-18T00:00:00"/>
        <d v="2018-02-21T00:00:00"/>
        <d v="2018-06-27T00:00:00"/>
        <d v="2018-06-29T00:00:00"/>
        <d v="2018-07-03T00:00:00"/>
        <d v="2018-07-06T00:00:00"/>
        <d v="2018-07-08T00:00:00"/>
        <d v="2018-11-21T00:00:00"/>
        <d v="2018-11-25T00:00:00"/>
        <d v="2019-02-24T00:00:00"/>
        <d v="2019-02-27T00:00:00"/>
        <d v="2019-08-03T00:00:00"/>
        <d v="2019-08-04T00:00:00"/>
        <d v="2019-08-06T00:00:00"/>
        <d v="2019-09-18T00:00:00"/>
        <d v="2019-09-22T00:00:00"/>
        <d v="2019-12-06T00:00:00"/>
        <d v="2019-12-08T00:00:00"/>
        <d v="2019-12-11T00:00:00"/>
        <d v="2020-01-07T00:00:00"/>
        <d v="2020-01-10T00:00:00"/>
        <d v="2020-01-24T00:00:00"/>
        <d v="2020-01-26T00:00:00"/>
        <d v="2020-01-29T00:00:00"/>
        <d v="2020-01-31T00:00:00"/>
        <d v="2020-12-04T00:00:00"/>
        <d v="2020-12-06T00:00:00"/>
        <d v="2020-12-08T00:00:00"/>
        <d v="2021-03-12T00:00:00"/>
        <d v="2021-03-14T00:00:00"/>
        <d v="2021-03-16T00:00:00"/>
        <d v="2021-03-18T00:00:00"/>
        <d v="2021-03-20T00:00:00"/>
        <d v="2021-10-24T00:00:00"/>
        <d v="2021-10-31T00:00:00"/>
        <d v="2021-11-05T00:00:00"/>
        <d v="2022-02-16T00:00:00"/>
        <d v="2022-02-18T00:00:00"/>
        <d v="2022-07-09T00:00:00"/>
        <d v="2022-07-10T00:00:00"/>
        <d v="2022-08-28T00:00:00"/>
        <d v="2022-08-31T00:00:00"/>
        <d v="2022-09-04T00:00:00"/>
        <d v="2022-09-06T00:00:00"/>
        <d v="2022-09-08T00:00:00"/>
        <d v="2022-09-20T00:00:00"/>
        <d v="2022-09-23T00:00:00"/>
        <d v="2022-09-25T00:00:00"/>
        <d v="2022-09-28T00:00:00"/>
        <d v="2022-10-02T00:00:00"/>
        <d v="2022-10-23T00:00:00"/>
        <d v="2022-10-27T00:00:00"/>
        <d v="2022-10-30T00:00:00"/>
        <d v="2022-11-02T00:00:00"/>
        <d v="2022-11-06T00:00:00"/>
        <d v="2022-11-10T00:00:00"/>
        <d v="2024-01-14T00:00:00"/>
        <d v="2024-01-17T00:00:00"/>
      </sharedItems>
      <fieldGroup par="13"/>
    </cacheField>
    <cacheField name="Months (Date)" numFmtId="0" databaseField="0">
      <fieldGroup base="10">
        <rangePr groupBy="months" startDate="2010-06-12T00:00:00" endDate="2024-01-18T00:00:00"/>
        <groupItems count="14">
          <s v="&lt;12-06-2010"/>
          <s v="Jan"/>
          <s v="Feb"/>
          <s v="Mar"/>
          <s v="Apr"/>
          <s v="May"/>
          <s v="Jun"/>
          <s v="Jul"/>
          <s v="Aug"/>
          <s v="Sep"/>
          <s v="Oct"/>
          <s v="Nov"/>
          <s v="Dec"/>
          <s v="&gt;18-01-2024"/>
        </groupItems>
      </fieldGroup>
    </cacheField>
    <cacheField name="Quarters (Date)" numFmtId="0" databaseField="0">
      <fieldGroup base="10">
        <rangePr groupBy="quarters" startDate="2010-06-12T00:00:00" endDate="2024-01-18T00:00:00"/>
        <groupItems count="6">
          <s v="&lt;12-06-2010"/>
          <s v="Qtr1"/>
          <s v="Qtr2"/>
          <s v="Qtr3"/>
          <s v="Qtr4"/>
          <s v="&gt;18-01-2024"/>
        </groupItems>
      </fieldGroup>
    </cacheField>
    <cacheField name="Years (Date)" numFmtId="0" databaseField="0">
      <fieldGroup base="10">
        <rangePr groupBy="years" startDate="2010-06-12T00:00:00" endDate="2024-01-18T00:00:00"/>
        <groupItems count="17">
          <s v="&lt;12-06-2010"/>
          <s v="2010"/>
          <s v="2011"/>
          <s v="2012"/>
          <s v="2013"/>
          <s v="2014"/>
          <s v="2015"/>
          <s v="2016"/>
          <s v="2017"/>
          <s v="2018"/>
          <s v="2019"/>
          <s v="2020"/>
          <s v="2021"/>
          <s v="2022"/>
          <s v="2023"/>
          <s v="2024"/>
          <s v="&gt;18-01-2024"/>
        </groupItems>
      </fieldGroup>
    </cacheField>
  </cacheFields>
  <extLst>
    <ext xmlns:x14="http://schemas.microsoft.com/office/spreadsheetml/2009/9/main" uri="{725AE2AE-9491-48be-B2B4-4EB974FC3084}">
      <x14:pivotCacheDefinition pivotCacheId="7046107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x v="0"/>
    <x v="0"/>
    <n v="3"/>
    <n v="1"/>
    <n v="123.8"/>
    <n v="5"/>
    <x v="0"/>
    <x v="0"/>
    <x v="0"/>
    <x v="0"/>
    <x v="0"/>
  </r>
  <r>
    <x v="1"/>
    <x v="1"/>
    <n v="5"/>
    <n v="0"/>
    <n v="147.36000000000001"/>
    <n v="1"/>
    <x v="1"/>
    <x v="1"/>
    <x v="1"/>
    <x v="1"/>
    <x v="1"/>
  </r>
  <r>
    <x v="2"/>
    <x v="2"/>
    <n v="2"/>
    <n v="0"/>
    <n v="116.66"/>
    <n v="3"/>
    <x v="2"/>
    <x v="1"/>
    <x v="2"/>
    <x v="2"/>
    <x v="2"/>
  </r>
  <r>
    <x v="3"/>
    <x v="3"/>
    <n v="0"/>
    <n v="0"/>
    <n v="80"/>
    <n v="4"/>
    <x v="2"/>
    <x v="1"/>
    <x v="3"/>
    <x v="3"/>
    <x v="3"/>
  </r>
  <r>
    <x v="4"/>
    <x v="4"/>
    <n v="3"/>
    <n v="0"/>
    <n v="93.75"/>
    <n v="3"/>
    <x v="2"/>
    <x v="1"/>
    <x v="3"/>
    <x v="4"/>
    <x v="4"/>
  </r>
  <r>
    <x v="5"/>
    <x v="0"/>
    <n v="0"/>
    <n v="1"/>
    <n v="104.76"/>
    <n v="3"/>
    <x v="2"/>
    <x v="0"/>
    <x v="4"/>
    <x v="5"/>
    <x v="5"/>
  </r>
  <r>
    <x v="6"/>
    <x v="5"/>
    <n v="3"/>
    <n v="0"/>
    <n v="129.16"/>
    <n v="3"/>
    <x v="2"/>
    <x v="0"/>
    <x v="4"/>
    <x v="6"/>
    <x v="6"/>
  </r>
  <r>
    <x v="7"/>
    <x v="6"/>
    <n v="11"/>
    <n v="1"/>
    <n v="141.66"/>
    <n v="3"/>
    <x v="2"/>
    <x v="1"/>
    <x v="5"/>
    <x v="7"/>
    <x v="7"/>
  </r>
  <r>
    <x v="8"/>
    <x v="7"/>
    <n v="10"/>
    <n v="1"/>
    <n v="170.73"/>
    <n v="2"/>
    <x v="2"/>
    <x v="0"/>
    <x v="6"/>
    <x v="8"/>
    <x v="8"/>
  </r>
  <r>
    <x v="9"/>
    <x v="8"/>
    <n v="4"/>
    <n v="2"/>
    <n v="128.19999999999999"/>
    <n v="3"/>
    <x v="2"/>
    <x v="1"/>
    <x v="7"/>
    <x v="9"/>
    <x v="9"/>
  </r>
  <r>
    <x v="10"/>
    <x v="9"/>
    <n v="6"/>
    <n v="0"/>
    <n v="125"/>
    <n v="3"/>
    <x v="2"/>
    <x v="1"/>
    <x v="3"/>
    <x v="9"/>
    <x v="10"/>
  </r>
  <r>
    <x v="4"/>
    <x v="10"/>
    <n v="2"/>
    <n v="0"/>
    <n v="115.38"/>
    <n v="3"/>
    <x v="2"/>
    <x v="1"/>
    <x v="4"/>
    <x v="9"/>
    <x v="11"/>
  </r>
  <r>
    <x v="11"/>
    <x v="11"/>
    <n v="8"/>
    <n v="2"/>
    <n v="127.86"/>
    <n v="3"/>
    <x v="0"/>
    <x v="0"/>
    <x v="8"/>
    <x v="9"/>
    <x v="12"/>
  </r>
  <r>
    <x v="12"/>
    <x v="12"/>
    <n v="0"/>
    <n v="0"/>
    <n v="33.33"/>
    <n v="3"/>
    <x v="2"/>
    <x v="1"/>
    <x v="1"/>
    <x v="9"/>
    <x v="13"/>
  </r>
  <r>
    <x v="13"/>
    <x v="13"/>
    <n v="2"/>
    <n v="0"/>
    <n v="123.52"/>
    <n v="3"/>
    <x v="1"/>
    <x v="0"/>
    <x v="3"/>
    <x v="10"/>
    <x v="14"/>
  </r>
  <r>
    <x v="14"/>
    <x v="14"/>
    <n v="7"/>
    <n v="0"/>
    <n v="190"/>
    <n v="3"/>
    <x v="3"/>
    <x v="1"/>
    <x v="3"/>
    <x v="11"/>
    <x v="15"/>
  </r>
  <r>
    <x v="15"/>
    <x v="15"/>
    <n v="1"/>
    <n v="0"/>
    <n v="81.81"/>
    <n v="3"/>
    <x v="2"/>
    <x v="1"/>
    <x v="8"/>
    <x v="12"/>
    <x v="16"/>
  </r>
  <r>
    <x v="16"/>
    <x v="16"/>
    <n v="3"/>
    <n v="0"/>
    <n v="122.72"/>
    <n v="3"/>
    <x v="4"/>
    <x v="1"/>
    <x v="8"/>
    <x v="13"/>
    <x v="17"/>
  </r>
  <r>
    <x v="17"/>
    <x v="16"/>
    <n v="2"/>
    <n v="1"/>
    <n v="131.81"/>
    <n v="4"/>
    <x v="2"/>
    <x v="0"/>
    <x v="4"/>
    <x v="14"/>
    <x v="18"/>
  </r>
  <r>
    <x v="18"/>
    <x v="9"/>
    <n v="4"/>
    <n v="1"/>
    <n v="112.5"/>
    <n v="3"/>
    <x v="0"/>
    <x v="0"/>
    <x v="8"/>
    <x v="15"/>
    <x v="19"/>
  </r>
  <r>
    <x v="19"/>
    <x v="7"/>
    <n v="5"/>
    <n v="1"/>
    <n v="131.69999999999999"/>
    <n v="3"/>
    <x v="1"/>
    <x v="0"/>
    <x v="2"/>
    <x v="15"/>
    <x v="20"/>
  </r>
  <r>
    <x v="20"/>
    <x v="17"/>
    <n v="3"/>
    <n v="1"/>
    <n v="114"/>
    <n v="3"/>
    <x v="0"/>
    <x v="0"/>
    <x v="9"/>
    <x v="15"/>
    <x v="21"/>
  </r>
  <r>
    <x v="21"/>
    <x v="16"/>
    <n v="2"/>
    <n v="1"/>
    <n v="104.54"/>
    <n v="3"/>
    <x v="2"/>
    <x v="1"/>
    <x v="4"/>
    <x v="15"/>
    <x v="22"/>
  </r>
  <r>
    <x v="22"/>
    <x v="18"/>
    <n v="5"/>
    <n v="2"/>
    <n v="163.63"/>
    <n v="3"/>
    <x v="0"/>
    <x v="0"/>
    <x v="1"/>
    <x v="15"/>
    <x v="23"/>
  </r>
  <r>
    <x v="23"/>
    <x v="19"/>
    <n v="5"/>
    <n v="4"/>
    <n v="132.75"/>
    <n v="3"/>
    <x v="4"/>
    <x v="1"/>
    <x v="5"/>
    <x v="15"/>
    <x v="24"/>
  </r>
  <r>
    <x v="24"/>
    <x v="7"/>
    <n v="9"/>
    <n v="1"/>
    <n v="160.97"/>
    <n v="3"/>
    <x v="2"/>
    <x v="0"/>
    <x v="3"/>
    <x v="16"/>
    <x v="25"/>
  </r>
  <r>
    <x v="25"/>
    <x v="20"/>
    <n v="1"/>
    <n v="3"/>
    <n v="159.25"/>
    <n v="3"/>
    <x v="2"/>
    <x v="1"/>
    <x v="1"/>
    <x v="17"/>
    <x v="26"/>
  </r>
  <r>
    <x v="26"/>
    <x v="21"/>
    <n v="0"/>
    <n v="0"/>
    <n v="100"/>
    <n v="3"/>
    <x v="4"/>
    <x v="1"/>
    <x v="1"/>
    <x v="18"/>
    <x v="27"/>
  </r>
  <r>
    <x v="27"/>
    <x v="22"/>
    <n v="9"/>
    <n v="2"/>
    <n v="163.63"/>
    <n v="3"/>
    <x v="0"/>
    <x v="1"/>
    <x v="4"/>
    <x v="19"/>
    <x v="28"/>
  </r>
  <r>
    <x v="28"/>
    <x v="23"/>
    <n v="7"/>
    <n v="1"/>
    <n v="178.78"/>
    <n v="3"/>
    <x v="0"/>
    <x v="1"/>
    <x v="4"/>
    <x v="6"/>
    <x v="29"/>
  </r>
  <r>
    <x v="9"/>
    <x v="24"/>
    <n v="2"/>
    <n v="1"/>
    <n v="138.88"/>
    <n v="3"/>
    <x v="1"/>
    <x v="0"/>
    <x v="4"/>
    <x v="5"/>
    <x v="30"/>
  </r>
  <r>
    <x v="29"/>
    <x v="2"/>
    <n v="1"/>
    <n v="0"/>
    <n v="58.33"/>
    <n v="3"/>
    <x v="2"/>
    <x v="1"/>
    <x v="9"/>
    <x v="15"/>
    <x v="31"/>
  </r>
  <r>
    <x v="30"/>
    <x v="25"/>
    <n v="7"/>
    <n v="0"/>
    <n v="96.07"/>
    <n v="3"/>
    <x v="3"/>
    <x v="0"/>
    <x v="8"/>
    <x v="15"/>
    <x v="32"/>
  </r>
  <r>
    <x v="31"/>
    <x v="26"/>
    <n v="7"/>
    <n v="0"/>
    <n v="119.14"/>
    <n v="3"/>
    <x v="0"/>
    <x v="0"/>
    <x v="5"/>
    <x v="15"/>
    <x v="33"/>
  </r>
  <r>
    <x v="32"/>
    <x v="27"/>
    <n v="5"/>
    <n v="0"/>
    <n v="146.41999999999999"/>
    <n v="3"/>
    <x v="0"/>
    <x v="0"/>
    <x v="9"/>
    <x v="15"/>
    <x v="34"/>
  </r>
  <r>
    <x v="21"/>
    <x v="20"/>
    <n v="2"/>
    <n v="0"/>
    <n v="85.18"/>
    <n v="3"/>
    <x v="2"/>
    <x v="0"/>
    <x v="6"/>
    <x v="20"/>
    <x v="35"/>
  </r>
  <r>
    <x v="33"/>
    <x v="28"/>
    <n v="7"/>
    <n v="1"/>
    <n v="148.63999999999999"/>
    <n v="3"/>
    <x v="0"/>
    <x v="0"/>
    <x v="8"/>
    <x v="4"/>
    <x v="36"/>
  </r>
  <r>
    <x v="34"/>
    <x v="5"/>
    <n v="0"/>
    <n v="1"/>
    <n v="100"/>
    <n v="3"/>
    <x v="1"/>
    <x v="1"/>
    <x v="9"/>
    <x v="12"/>
    <x v="37"/>
  </r>
  <r>
    <x v="35"/>
    <x v="25"/>
    <n v="9"/>
    <n v="2"/>
    <n v="160.78"/>
    <n v="3"/>
    <x v="0"/>
    <x v="0"/>
    <x v="4"/>
    <x v="21"/>
    <x v="38"/>
  </r>
  <r>
    <x v="36"/>
    <x v="26"/>
    <n v="11"/>
    <n v="1"/>
    <n v="189.36"/>
    <n v="3"/>
    <x v="0"/>
    <x v="1"/>
    <x v="2"/>
    <x v="11"/>
    <x v="39"/>
  </r>
  <r>
    <x v="37"/>
    <x v="29"/>
    <n v="3"/>
    <n v="0"/>
    <n v="177.77"/>
    <n v="3"/>
    <x v="2"/>
    <x v="0"/>
    <x v="2"/>
    <x v="22"/>
    <x v="40"/>
  </r>
  <r>
    <x v="17"/>
    <x v="30"/>
    <n v="4"/>
    <n v="0"/>
    <n v="111.53"/>
    <n v="1"/>
    <x v="2"/>
    <x v="1"/>
    <x v="3"/>
    <x v="23"/>
    <x v="41"/>
  </r>
  <r>
    <x v="13"/>
    <x v="31"/>
    <n v="2"/>
    <n v="1"/>
    <n v="140"/>
    <n v="1"/>
    <x v="2"/>
    <x v="1"/>
    <x v="3"/>
    <x v="20"/>
    <x v="42"/>
  </r>
  <r>
    <x v="12"/>
    <x v="32"/>
    <n v="0"/>
    <n v="0"/>
    <n v="50"/>
    <n v="1"/>
    <x v="4"/>
    <x v="1"/>
    <x v="3"/>
    <x v="12"/>
    <x v="43"/>
  </r>
  <r>
    <x v="38"/>
    <x v="16"/>
    <n v="7"/>
    <n v="1"/>
    <n v="177.27"/>
    <n v="1"/>
    <x v="2"/>
    <x v="1"/>
    <x v="2"/>
    <x v="24"/>
    <x v="44"/>
  </r>
  <r>
    <x v="35"/>
    <x v="33"/>
    <n v="7"/>
    <n v="1"/>
    <n v="151.85"/>
    <n v="3"/>
    <x v="2"/>
    <x v="0"/>
    <x v="5"/>
    <x v="9"/>
    <x v="45"/>
  </r>
  <r>
    <x v="5"/>
    <x v="34"/>
    <n v="3"/>
    <n v="0"/>
    <n v="157.13999999999999"/>
    <n v="3"/>
    <x v="0"/>
    <x v="0"/>
    <x v="4"/>
    <x v="25"/>
    <x v="46"/>
  </r>
  <r>
    <x v="39"/>
    <x v="35"/>
    <n v="0"/>
    <n v="0"/>
    <n v="0"/>
    <n v="3"/>
    <x v="2"/>
    <x v="1"/>
    <x v="4"/>
    <x v="26"/>
    <x v="47"/>
  </r>
  <r>
    <x v="0"/>
    <x v="15"/>
    <n v="0"/>
    <n v="3"/>
    <n v="236.36"/>
    <n v="4"/>
    <x v="0"/>
    <x v="1"/>
    <x v="6"/>
    <x v="27"/>
    <x v="48"/>
  </r>
  <r>
    <x v="40"/>
    <x v="36"/>
    <n v="8"/>
    <n v="1"/>
    <n v="154.76"/>
    <n v="4"/>
    <x v="2"/>
    <x v="0"/>
    <x v="6"/>
    <x v="14"/>
    <x v="49"/>
  </r>
  <r>
    <x v="41"/>
    <x v="12"/>
    <n v="1"/>
    <n v="1"/>
    <n v="216.66"/>
    <n v="3"/>
    <x v="2"/>
    <x v="1"/>
    <x v="6"/>
    <x v="28"/>
    <x v="50"/>
  </r>
  <r>
    <x v="0"/>
    <x v="14"/>
    <n v="2"/>
    <n v="1"/>
    <n v="130"/>
    <n v="4"/>
    <x v="3"/>
    <x v="1"/>
    <x v="1"/>
    <x v="29"/>
    <x v="51"/>
  </r>
  <r>
    <x v="26"/>
    <x v="3"/>
    <n v="0"/>
    <n v="0"/>
    <n v="20"/>
    <n v="4"/>
    <x v="2"/>
    <x v="1"/>
    <x v="1"/>
    <x v="30"/>
    <x v="52"/>
  </r>
  <r>
    <x v="39"/>
    <x v="35"/>
    <n v="0"/>
    <n v="0"/>
    <n v="0"/>
    <n v="6"/>
    <x v="2"/>
    <x v="1"/>
    <x v="10"/>
    <x v="31"/>
    <x v="53"/>
  </r>
  <r>
    <x v="15"/>
    <x v="37"/>
    <n v="1"/>
    <n v="0"/>
    <n v="112.5"/>
    <n v="2"/>
    <x v="2"/>
    <x v="1"/>
    <x v="10"/>
    <x v="31"/>
    <x v="54"/>
  </r>
  <r>
    <x v="42"/>
    <x v="16"/>
    <n v="0"/>
    <n v="1"/>
    <n v="90.9"/>
    <n v="4"/>
    <x v="0"/>
    <x v="0"/>
    <x v="3"/>
    <x v="3"/>
    <x v="55"/>
  </r>
  <r>
    <x v="43"/>
    <x v="38"/>
    <n v="1"/>
    <n v="2"/>
    <n v="123.68"/>
    <n v="4"/>
    <x v="2"/>
    <x v="1"/>
    <x v="3"/>
    <x v="32"/>
    <x v="56"/>
  </r>
  <r>
    <x v="25"/>
    <x v="39"/>
    <n v="2"/>
    <n v="2"/>
    <n v="148.27000000000001"/>
    <n v="4"/>
    <x v="2"/>
    <x v="0"/>
    <x v="3"/>
    <x v="33"/>
    <x v="57"/>
  </r>
  <r>
    <x v="3"/>
    <x v="37"/>
    <n v="0"/>
    <n v="0"/>
    <n v="50"/>
    <n v="4"/>
    <x v="2"/>
    <x v="0"/>
    <x v="4"/>
    <x v="34"/>
    <x v="58"/>
  </r>
  <r>
    <x v="44"/>
    <x v="7"/>
    <n v="4"/>
    <n v="2"/>
    <n v="148.78"/>
    <n v="3"/>
    <x v="0"/>
    <x v="0"/>
    <x v="4"/>
    <x v="5"/>
    <x v="59"/>
  </r>
  <r>
    <x v="34"/>
    <x v="13"/>
    <n v="3"/>
    <n v="0"/>
    <n v="141.16999999999999"/>
    <n v="3"/>
    <x v="2"/>
    <x v="1"/>
    <x v="4"/>
    <x v="35"/>
    <x v="60"/>
  </r>
  <r>
    <x v="22"/>
    <x v="38"/>
    <n v="2"/>
    <n v="6"/>
    <n v="189.47"/>
    <n v="3"/>
    <x v="0"/>
    <x v="1"/>
    <x v="4"/>
    <x v="12"/>
    <x v="61"/>
  </r>
  <r>
    <x v="45"/>
    <x v="39"/>
    <n v="1"/>
    <n v="0"/>
    <n v="65.510000000000005"/>
    <n v="3"/>
    <x v="2"/>
    <x v="0"/>
    <x v="2"/>
    <x v="22"/>
    <x v="62"/>
  </r>
  <r>
    <x v="1"/>
    <x v="40"/>
    <n v="1"/>
    <n v="1"/>
    <n v="121.73"/>
    <n v="3"/>
    <x v="1"/>
    <x v="1"/>
    <x v="2"/>
    <x v="22"/>
    <x v="63"/>
  </r>
  <r>
    <x v="28"/>
    <x v="41"/>
    <n v="6"/>
    <n v="0"/>
    <n v="131.11000000000001"/>
    <n v="3"/>
    <x v="2"/>
    <x v="0"/>
    <x v="2"/>
    <x v="36"/>
    <x v="64"/>
  </r>
  <r>
    <x v="22"/>
    <x v="42"/>
    <n v="4"/>
    <n v="3"/>
    <n v="138.46"/>
    <n v="3"/>
    <x v="0"/>
    <x v="0"/>
    <x v="1"/>
    <x v="21"/>
    <x v="65"/>
  </r>
  <r>
    <x v="15"/>
    <x v="31"/>
    <n v="0"/>
    <n v="0"/>
    <n v="60"/>
    <n v="3"/>
    <x v="2"/>
    <x v="1"/>
    <x v="1"/>
    <x v="12"/>
    <x v="66"/>
  </r>
  <r>
    <x v="46"/>
    <x v="17"/>
    <n v="6"/>
    <n v="6"/>
    <n v="188"/>
    <n v="3"/>
    <x v="0"/>
    <x v="0"/>
    <x v="2"/>
    <x v="37"/>
    <x v="67"/>
  </r>
  <r>
    <x v="45"/>
    <x v="13"/>
    <n v="2"/>
    <n v="0"/>
    <n v="111.76"/>
    <n v="4"/>
    <x v="2"/>
    <x v="1"/>
    <x v="2"/>
    <x v="28"/>
    <x v="68"/>
  </r>
  <r>
    <x v="8"/>
    <x v="39"/>
    <n v="4"/>
    <n v="7"/>
    <n v="241.37"/>
    <n v="4"/>
    <x v="0"/>
    <x v="1"/>
    <x v="2"/>
    <x v="11"/>
    <x v="69"/>
  </r>
  <r>
    <x v="47"/>
    <x v="13"/>
    <n v="1"/>
    <n v="2"/>
    <n v="176.47"/>
    <n v="4"/>
    <x v="0"/>
    <x v="0"/>
    <x v="5"/>
    <x v="38"/>
    <x v="70"/>
  </r>
  <r>
    <x v="0"/>
    <x v="13"/>
    <n v="2"/>
    <n v="1"/>
    <n v="152.94"/>
    <n v="6"/>
    <x v="4"/>
    <x v="1"/>
    <x v="5"/>
    <x v="10"/>
    <x v="71"/>
  </r>
  <r>
    <x v="48"/>
    <x v="9"/>
    <n v="3"/>
    <n v="1"/>
    <n v="140.62"/>
    <n v="3"/>
    <x v="2"/>
    <x v="0"/>
    <x v="6"/>
    <x v="39"/>
    <x v="72"/>
  </r>
  <r>
    <x v="49"/>
    <x v="2"/>
    <n v="1"/>
    <n v="0"/>
    <n v="91.66"/>
    <n v="3"/>
    <x v="2"/>
    <x v="0"/>
    <x v="6"/>
    <x v="39"/>
    <x v="73"/>
  </r>
  <r>
    <x v="14"/>
    <x v="20"/>
    <n v="2"/>
    <n v="1"/>
    <n v="140.74"/>
    <n v="4"/>
    <x v="2"/>
    <x v="1"/>
    <x v="6"/>
    <x v="40"/>
    <x v="74"/>
  </r>
  <r>
    <x v="49"/>
    <x v="29"/>
    <n v="2"/>
    <n v="0"/>
    <n v="122.22"/>
    <n v="3"/>
    <x v="2"/>
    <x v="1"/>
    <x v="6"/>
    <x v="41"/>
    <x v="75"/>
  </r>
  <r>
    <x v="15"/>
    <x v="29"/>
    <n v="1"/>
    <n v="0"/>
    <n v="100"/>
    <n v="3"/>
    <x v="2"/>
    <x v="1"/>
    <x v="4"/>
    <x v="42"/>
    <x v="76"/>
  </r>
  <r>
    <x v="10"/>
    <x v="5"/>
    <n v="2"/>
    <n v="2"/>
    <n v="166.66"/>
    <n v="3"/>
    <x v="2"/>
    <x v="0"/>
    <x v="4"/>
    <x v="5"/>
    <x v="77"/>
  </r>
  <r>
    <x v="50"/>
    <x v="11"/>
    <n v="4"/>
    <n v="3"/>
    <n v="139.34"/>
    <n v="3"/>
    <x v="2"/>
    <x v="0"/>
    <x v="4"/>
    <x v="5"/>
    <x v="78"/>
  </r>
  <r>
    <x v="39"/>
    <x v="3"/>
    <n v="0"/>
    <n v="0"/>
    <n v="0"/>
    <n v="3"/>
    <x v="2"/>
    <x v="1"/>
    <x v="3"/>
    <x v="13"/>
    <x v="79"/>
  </r>
  <r>
    <x v="51"/>
    <x v="43"/>
    <n v="5"/>
    <n v="3"/>
    <n v="148.97"/>
    <n v="3"/>
    <x v="0"/>
    <x v="0"/>
    <x v="3"/>
    <x v="13"/>
    <x v="80"/>
  </r>
  <r>
    <x v="23"/>
    <x v="44"/>
    <n v="8"/>
    <n v="4"/>
    <n v="167.39"/>
    <n v="4"/>
    <x v="0"/>
    <x v="1"/>
    <x v="3"/>
    <x v="13"/>
    <x v="81"/>
  </r>
  <r>
    <x v="26"/>
    <x v="3"/>
    <n v="0"/>
    <n v="0"/>
    <n v="20"/>
    <n v="4"/>
    <x v="5"/>
    <x v="1"/>
    <x v="3"/>
    <x v="13"/>
    <x v="82"/>
  </r>
  <r>
    <x v="52"/>
    <x v="42"/>
    <n v="7"/>
    <n v="2"/>
    <n v="153.84"/>
    <n v="2"/>
    <x v="0"/>
    <x v="1"/>
    <x v="3"/>
    <x v="13"/>
    <x v="83"/>
  </r>
  <r>
    <x v="20"/>
    <x v="43"/>
    <n v="5"/>
    <n v="1"/>
    <n v="116.32"/>
    <n v="3"/>
    <x v="2"/>
    <x v="1"/>
    <x v="8"/>
    <x v="43"/>
    <x v="84"/>
  </r>
  <r>
    <x v="15"/>
    <x v="13"/>
    <n v="0"/>
    <n v="0"/>
    <n v="52.94"/>
    <n v="4"/>
    <x v="2"/>
    <x v="1"/>
    <x v="6"/>
    <x v="43"/>
    <x v="85"/>
  </r>
  <r>
    <x v="12"/>
    <x v="35"/>
    <n v="0"/>
    <n v="0"/>
    <n v="100"/>
    <n v="3"/>
    <x v="0"/>
    <x v="0"/>
    <x v="11"/>
    <x v="43"/>
    <x v="86"/>
  </r>
  <r>
    <x v="53"/>
    <x v="10"/>
    <n v="1"/>
    <n v="0"/>
    <n v="130.76"/>
    <n v="3"/>
    <x v="2"/>
    <x v="0"/>
    <x v="2"/>
    <x v="4"/>
    <x v="87"/>
  </r>
  <r>
    <x v="54"/>
    <x v="7"/>
    <n v="7"/>
    <n v="1"/>
    <n v="126.82"/>
    <n v="3"/>
    <x v="1"/>
    <x v="1"/>
    <x v="2"/>
    <x v="4"/>
    <x v="88"/>
  </r>
  <r>
    <x v="26"/>
    <x v="45"/>
    <n v="0"/>
    <n v="0"/>
    <n v="33.33"/>
    <n v="3"/>
    <x v="2"/>
    <x v="1"/>
    <x v="3"/>
    <x v="16"/>
    <x v="89"/>
  </r>
  <r>
    <x v="49"/>
    <x v="12"/>
    <n v="1"/>
    <n v="1"/>
    <n v="183.33"/>
    <n v="3"/>
    <x v="2"/>
    <x v="0"/>
    <x v="3"/>
    <x v="44"/>
    <x v="90"/>
  </r>
  <r>
    <x v="55"/>
    <x v="46"/>
    <n v="3"/>
    <n v="1"/>
    <n v="102.94"/>
    <n v="3"/>
    <x v="2"/>
    <x v="0"/>
    <x v="8"/>
    <x v="43"/>
    <x v="91"/>
  </r>
  <r>
    <x v="28"/>
    <x v="18"/>
    <n v="1"/>
    <n v="3"/>
    <n v="134.09"/>
    <n v="3"/>
    <x v="0"/>
    <x v="1"/>
    <x v="12"/>
    <x v="43"/>
    <x v="92"/>
  </r>
  <r>
    <x v="56"/>
    <x v="18"/>
    <n v="4"/>
    <n v="1"/>
    <n v="136.36000000000001"/>
    <n v="3"/>
    <x v="4"/>
    <x v="1"/>
    <x v="8"/>
    <x v="43"/>
    <x v="93"/>
  </r>
  <r>
    <x v="39"/>
    <x v="32"/>
    <n v="0"/>
    <n v="0"/>
    <n v="0"/>
    <n v="3"/>
    <x v="1"/>
    <x v="1"/>
    <x v="5"/>
    <x v="43"/>
    <x v="94"/>
  </r>
  <r>
    <x v="57"/>
    <x v="11"/>
    <n v="12"/>
    <n v="6"/>
    <n v="200"/>
    <n v="2"/>
    <x v="0"/>
    <x v="1"/>
    <x v="7"/>
    <x v="43"/>
    <x v="95"/>
  </r>
  <r>
    <x v="12"/>
    <x v="47"/>
    <n v="0"/>
    <n v="0"/>
    <n v="28.57"/>
    <n v="3"/>
    <x v="2"/>
    <x v="1"/>
    <x v="4"/>
    <x v="21"/>
    <x v="96"/>
  </r>
  <r>
    <x v="49"/>
    <x v="12"/>
    <n v="2"/>
    <n v="0"/>
    <n v="183.33"/>
    <n v="3"/>
    <x v="1"/>
    <x v="0"/>
    <x v="4"/>
    <x v="20"/>
    <x v="97"/>
  </r>
  <r>
    <x v="58"/>
    <x v="6"/>
    <n v="3"/>
    <n v="4"/>
    <n v="131.25"/>
    <n v="3"/>
    <x v="2"/>
    <x v="0"/>
    <x v="4"/>
    <x v="37"/>
    <x v="98"/>
  </r>
  <r>
    <x v="59"/>
    <x v="29"/>
    <n v="0"/>
    <n v="0"/>
    <n v="33.33"/>
    <n v="3"/>
    <x v="2"/>
    <x v="0"/>
    <x v="1"/>
    <x v="28"/>
    <x v="99"/>
  </r>
  <r>
    <x v="30"/>
    <x v="27"/>
    <n v="7"/>
    <n v="1"/>
    <n v="175"/>
    <n v="3"/>
    <x v="0"/>
    <x v="1"/>
    <x v="1"/>
    <x v="26"/>
    <x v="100"/>
  </r>
  <r>
    <x v="35"/>
    <x v="48"/>
    <n v="6"/>
    <n v="4"/>
    <n v="154.71"/>
    <n v="3"/>
    <x v="0"/>
    <x v="0"/>
    <x v="8"/>
    <x v="6"/>
    <x v="101"/>
  </r>
  <r>
    <x v="60"/>
    <x v="18"/>
    <n v="3"/>
    <n v="2"/>
    <n v="140.9"/>
    <n v="3"/>
    <x v="0"/>
    <x v="1"/>
    <x v="13"/>
    <x v="5"/>
    <x v="102"/>
  </r>
  <r>
    <x v="61"/>
    <x v="15"/>
    <n v="2"/>
    <n v="0"/>
    <n v="109.09"/>
    <n v="3"/>
    <x v="2"/>
    <x v="1"/>
    <x v="1"/>
    <x v="45"/>
    <x v="103"/>
  </r>
  <r>
    <x v="62"/>
    <x v="18"/>
    <n v="8"/>
    <n v="1"/>
    <n v="145.44999999999999"/>
    <n v="3"/>
    <x v="0"/>
    <x v="1"/>
    <x v="9"/>
    <x v="19"/>
    <x v="104"/>
  </r>
  <r>
    <x v="0"/>
    <x v="49"/>
    <n v="2"/>
    <n v="0"/>
    <n v="104"/>
    <n v="3"/>
    <x v="2"/>
    <x v="1"/>
    <x v="0"/>
    <x v="6"/>
    <x v="105"/>
  </r>
  <r>
    <x v="9"/>
    <x v="50"/>
    <n v="4"/>
    <n v="1"/>
    <n v="125"/>
    <n v="3"/>
    <x v="2"/>
    <x v="1"/>
    <x v="3"/>
    <x v="19"/>
    <x v="106"/>
  </r>
  <r>
    <x v="17"/>
    <x v="4"/>
    <n v="5"/>
    <n v="0"/>
    <n v="181.25"/>
    <n v="3"/>
    <x v="2"/>
    <x v="0"/>
    <x v="7"/>
    <x v="38"/>
    <x v="107"/>
  </r>
  <r>
    <x v="39"/>
    <x v="21"/>
    <n v="0"/>
    <n v="0"/>
    <n v="0"/>
    <n v="3"/>
    <x v="2"/>
    <x v="1"/>
    <x v="7"/>
    <x v="12"/>
    <x v="1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DCEE82-72AE-4AEF-870D-02C646FCFAB5}" name="PivotTable71" cacheId="15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7" rowHeaderCaption="Year">
  <location ref="A77:B91" firstHeaderRow="1" firstDataRow="1" firstDataCol="1"/>
  <pivotFields count="14">
    <pivotField dataField="1" showAll="0"/>
    <pivotField showAll="0"/>
    <pivotField showAll="0"/>
    <pivotField showAll="0"/>
    <pivotField showAll="0"/>
    <pivotField showAll="0"/>
    <pivotField showAll="0"/>
    <pivotField showAll="0"/>
    <pivotField showAll="0"/>
    <pivotField showAll="0"/>
    <pivotField numFmtId="14"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showAll="0" defaultSubtotal="0"/>
    <pivotField showAll="0" defaultSubtotal="0"/>
    <pivotField axis="axisRow" showAll="0" sortType="ascending" defaultSubtotal="0">
      <items count="17">
        <item x="0"/>
        <item x="16"/>
        <item x="1"/>
        <item x="2"/>
        <item x="3"/>
        <item x="4"/>
        <item x="5"/>
        <item x="6"/>
        <item x="7"/>
        <item x="8"/>
        <item x="9"/>
        <item x="10"/>
        <item x="11"/>
        <item x="12"/>
        <item x="13"/>
        <item x="14"/>
        <item x="15"/>
      </items>
    </pivotField>
  </pivotFields>
  <rowFields count="1">
    <field x="13"/>
  </rowFields>
  <rowItems count="14">
    <i>
      <x v="2"/>
    </i>
    <i>
      <x v="3"/>
    </i>
    <i>
      <x v="4"/>
    </i>
    <i>
      <x v="5"/>
    </i>
    <i>
      <x v="6"/>
    </i>
    <i>
      <x v="7"/>
    </i>
    <i>
      <x v="8"/>
    </i>
    <i>
      <x v="9"/>
    </i>
    <i>
      <x v="10"/>
    </i>
    <i>
      <x v="11"/>
    </i>
    <i>
      <x v="12"/>
    </i>
    <i>
      <x v="13"/>
    </i>
    <i>
      <x v="14"/>
    </i>
    <i>
      <x v="16"/>
    </i>
  </rowItems>
  <colItems count="1">
    <i/>
  </colItems>
  <dataFields count="1">
    <dataField name="Average" fld="0" subtotal="average" baseField="13" baseItem="1" numFmtId="2"/>
  </dataFields>
  <formats count="16">
    <format dxfId="217">
      <pivotArea collapsedLevelsAreSubtotals="1" fieldPosition="0">
        <references count="1">
          <reference field="13" count="14">
            <x v="2"/>
            <x v="3"/>
            <x v="4"/>
            <x v="5"/>
            <x v="6"/>
            <x v="7"/>
            <x v="8"/>
            <x v="9"/>
            <x v="10"/>
            <x v="11"/>
            <x v="12"/>
            <x v="13"/>
            <x v="14"/>
            <x v="16"/>
          </reference>
        </references>
      </pivotArea>
    </format>
    <format dxfId="216">
      <pivotArea field="13" type="button" dataOnly="0" labelOnly="1" outline="0" axis="axisRow" fieldPosition="0"/>
    </format>
    <format dxfId="215">
      <pivotArea dataOnly="0" labelOnly="1" fieldPosition="0">
        <references count="1">
          <reference field="13" count="14">
            <x v="2"/>
            <x v="3"/>
            <x v="4"/>
            <x v="5"/>
            <x v="6"/>
            <x v="7"/>
            <x v="8"/>
            <x v="9"/>
            <x v="10"/>
            <x v="11"/>
            <x v="12"/>
            <x v="13"/>
            <x v="14"/>
            <x v="16"/>
          </reference>
        </references>
      </pivotArea>
    </format>
    <format dxfId="214">
      <pivotArea dataOnly="0" labelOnly="1" outline="0" axis="axisValues" fieldPosition="0"/>
    </format>
    <format dxfId="213">
      <pivotArea type="all" dataOnly="0" outline="0" fieldPosition="0"/>
    </format>
    <format dxfId="212">
      <pivotArea outline="0" collapsedLevelsAreSubtotals="1" fieldPosition="0"/>
    </format>
    <format dxfId="211">
      <pivotArea field="13" type="button" dataOnly="0" labelOnly="1" outline="0" axis="axisRow" fieldPosition="0"/>
    </format>
    <format dxfId="210">
      <pivotArea dataOnly="0" labelOnly="1" fieldPosition="0">
        <references count="1">
          <reference field="13" count="14">
            <x v="2"/>
            <x v="3"/>
            <x v="4"/>
            <x v="5"/>
            <x v="6"/>
            <x v="7"/>
            <x v="8"/>
            <x v="9"/>
            <x v="10"/>
            <x v="11"/>
            <x v="12"/>
            <x v="13"/>
            <x v="14"/>
            <x v="16"/>
          </reference>
        </references>
      </pivotArea>
    </format>
    <format dxfId="209">
      <pivotArea dataOnly="0" labelOnly="1" outline="0" axis="axisValues" fieldPosition="0"/>
    </format>
    <format dxfId="208">
      <pivotArea type="all" dataOnly="0" outline="0" fieldPosition="0"/>
    </format>
    <format dxfId="207">
      <pivotArea outline="0" collapsedLevelsAreSubtotals="1" fieldPosition="0"/>
    </format>
    <format dxfId="206">
      <pivotArea field="13" type="button" dataOnly="0" labelOnly="1" outline="0" axis="axisRow" fieldPosition="0"/>
    </format>
    <format dxfId="205">
      <pivotArea dataOnly="0" labelOnly="1" fieldPosition="0">
        <references count="1">
          <reference field="13" count="14">
            <x v="2"/>
            <x v="3"/>
            <x v="4"/>
            <x v="5"/>
            <x v="6"/>
            <x v="7"/>
            <x v="8"/>
            <x v="9"/>
            <x v="10"/>
            <x v="11"/>
            <x v="12"/>
            <x v="13"/>
            <x v="14"/>
            <x v="16"/>
          </reference>
        </references>
      </pivotArea>
    </format>
    <format dxfId="204">
      <pivotArea dataOnly="0" labelOnly="1" outline="0" axis="axisValues" fieldPosition="0"/>
    </format>
    <format dxfId="203">
      <pivotArea field="13" type="button" dataOnly="0" labelOnly="1" outline="0" axis="axisRow" fieldPosition="0"/>
    </format>
    <format dxfId="202">
      <pivotArea dataOnly="0" labelOnly="1" outline="0" axis="axisValues" fieldPosition="0"/>
    </format>
  </formats>
  <chartFormats count="1">
    <chartFormat chart="2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3952892-02FA-4923-864B-BC85E5299314}" name="PivotTable79" cacheId="15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Innings">
  <location ref="A81:B143" firstHeaderRow="1" firstDataRow="1" firstDataCol="1"/>
  <pivotFields count="14">
    <pivotField showAll="0"/>
    <pivotField showAll="0"/>
    <pivotField showAll="0"/>
    <pivotField showAll="0"/>
    <pivotField showAll="0"/>
    <pivotField showAll="0"/>
    <pivotField dataField="1" showAll="0"/>
    <pivotField axis="axisRow" showAll="0">
      <items count="3">
        <item x="1"/>
        <item x="0"/>
        <item t="default"/>
      </items>
    </pivotField>
    <pivotField showAll="0">
      <items count="15">
        <item x="7"/>
        <item x="4"/>
        <item x="9"/>
        <item x="3"/>
        <item x="12"/>
        <item x="10"/>
        <item x="13"/>
        <item x="6"/>
        <item x="8"/>
        <item x="11"/>
        <item x="1"/>
        <item x="5"/>
        <item x="2"/>
        <item x="0"/>
        <item t="default"/>
      </items>
    </pivotField>
    <pivotField axis="axisRow" showAll="0">
      <items count="47">
        <item x="19"/>
        <item x="13"/>
        <item x="39"/>
        <item x="12"/>
        <item x="16"/>
        <item x="34"/>
        <item x="33"/>
        <item x="42"/>
        <item x="32"/>
        <item x="30"/>
        <item x="8"/>
        <item x="9"/>
        <item x="18"/>
        <item x="27"/>
        <item x="17"/>
        <item x="43"/>
        <item x="31"/>
        <item x="1"/>
        <item x="4"/>
        <item x="26"/>
        <item x="40"/>
        <item x="0"/>
        <item x="37"/>
        <item x="38"/>
        <item x="29"/>
        <item x="23"/>
        <item x="24"/>
        <item x="22"/>
        <item x="3"/>
        <item x="6"/>
        <item x="15"/>
        <item x="21"/>
        <item x="20"/>
        <item x="44"/>
        <item x="7"/>
        <item x="45"/>
        <item x="2"/>
        <item x="36"/>
        <item x="10"/>
        <item x="14"/>
        <item x="25"/>
        <item x="5"/>
        <item x="28"/>
        <item x="35"/>
        <item x="11"/>
        <item x="41"/>
        <item t="default"/>
      </items>
    </pivotField>
    <pivotField numFmtId="14"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showAll="0" defaultSubtotal="0"/>
    <pivotField showAll="0" defaultSubtotal="0"/>
    <pivotField showAll="0" defaultSubtotal="0">
      <items count="17">
        <item x="0"/>
        <item x="1"/>
        <item x="2"/>
        <item x="3"/>
        <item x="4"/>
        <item x="5"/>
        <item x="6"/>
        <item x="7"/>
        <item x="8"/>
        <item x="9"/>
        <item x="10"/>
        <item x="11"/>
        <item x="12"/>
        <item x="13"/>
        <item x="14"/>
        <item x="15"/>
        <item x="16"/>
      </items>
    </pivotField>
  </pivotFields>
  <rowFields count="2">
    <field x="7"/>
    <field x="9"/>
  </rowFields>
  <rowItems count="62">
    <i>
      <x/>
    </i>
    <i r="1">
      <x/>
    </i>
    <i r="1">
      <x v="1"/>
    </i>
    <i r="1">
      <x v="3"/>
    </i>
    <i r="1">
      <x v="4"/>
    </i>
    <i r="1">
      <x v="7"/>
    </i>
    <i r="1">
      <x v="8"/>
    </i>
    <i r="1">
      <x v="9"/>
    </i>
    <i r="1">
      <x v="11"/>
    </i>
    <i r="1">
      <x v="12"/>
    </i>
    <i r="1">
      <x v="13"/>
    </i>
    <i r="1">
      <x v="14"/>
    </i>
    <i r="1">
      <x v="15"/>
    </i>
    <i r="1">
      <x v="16"/>
    </i>
    <i r="1">
      <x v="17"/>
    </i>
    <i r="1">
      <x v="18"/>
    </i>
    <i r="1">
      <x v="19"/>
    </i>
    <i r="1">
      <x v="20"/>
    </i>
    <i r="1">
      <x v="24"/>
    </i>
    <i r="1">
      <x v="25"/>
    </i>
    <i r="1">
      <x v="26"/>
    </i>
    <i r="1">
      <x v="27"/>
    </i>
    <i r="1">
      <x v="28"/>
    </i>
    <i r="1">
      <x v="29"/>
    </i>
    <i r="1">
      <x v="30"/>
    </i>
    <i r="1">
      <x v="31"/>
    </i>
    <i r="1">
      <x v="32"/>
    </i>
    <i r="1">
      <x v="34"/>
    </i>
    <i r="1">
      <x v="35"/>
    </i>
    <i r="1">
      <x v="36"/>
    </i>
    <i r="1">
      <x v="38"/>
    </i>
    <i r="1">
      <x v="41"/>
    </i>
    <i r="1">
      <x v="42"/>
    </i>
    <i r="1">
      <x v="43"/>
    </i>
    <i r="1">
      <x v="44"/>
    </i>
    <i r="1">
      <x v="45"/>
    </i>
    <i>
      <x v="1"/>
    </i>
    <i r="1">
      <x v="1"/>
    </i>
    <i r="1">
      <x v="2"/>
    </i>
    <i r="1">
      <x v="4"/>
    </i>
    <i r="1">
      <x v="5"/>
    </i>
    <i r="1">
      <x v="6"/>
    </i>
    <i r="1">
      <x v="10"/>
    </i>
    <i r="1">
      <x v="11"/>
    </i>
    <i r="1">
      <x v="15"/>
    </i>
    <i r="1">
      <x v="18"/>
    </i>
    <i r="1">
      <x v="21"/>
    </i>
    <i r="1">
      <x v="22"/>
    </i>
    <i r="1">
      <x v="23"/>
    </i>
    <i r="1">
      <x v="27"/>
    </i>
    <i r="1">
      <x v="28"/>
    </i>
    <i r="1">
      <x v="29"/>
    </i>
    <i r="1">
      <x v="30"/>
    </i>
    <i r="1">
      <x v="31"/>
    </i>
    <i r="1">
      <x v="32"/>
    </i>
    <i r="1">
      <x v="33"/>
    </i>
    <i r="1">
      <x v="37"/>
    </i>
    <i r="1">
      <x v="38"/>
    </i>
    <i r="1">
      <x v="39"/>
    </i>
    <i r="1">
      <x v="40"/>
    </i>
    <i r="1">
      <x v="41"/>
    </i>
    <i r="1">
      <x v="42"/>
    </i>
  </rowItems>
  <colItems count="1">
    <i/>
  </colItems>
  <dataFields count="1">
    <dataField name="Wicket(innings)" fld="6" subtotal="count" baseField="7" baseItem="0"/>
  </dataFields>
  <formats count="19">
    <format dxfId="77">
      <pivotArea type="all" dataOnly="0" outline="0" fieldPosition="0"/>
    </format>
    <format dxfId="76">
      <pivotArea outline="0" collapsedLevelsAreSubtotals="1" fieldPosition="0"/>
    </format>
    <format dxfId="75">
      <pivotArea field="7" type="button" dataOnly="0" labelOnly="1" outline="0" axis="axisRow" fieldPosition="0"/>
    </format>
    <format dxfId="74">
      <pivotArea dataOnly="0" labelOnly="1" fieldPosition="0">
        <references count="1">
          <reference field="7" count="0"/>
        </references>
      </pivotArea>
    </format>
    <format dxfId="73">
      <pivotArea dataOnly="0" labelOnly="1" outline="0" axis="axisValues" fieldPosition="0"/>
    </format>
    <format dxfId="72">
      <pivotArea field="7" type="button" dataOnly="0" labelOnly="1" outline="0" axis="axisRow" fieldPosition="0"/>
    </format>
    <format dxfId="71">
      <pivotArea dataOnly="0" labelOnly="1" outline="0" axis="axisValues" fieldPosition="0"/>
    </format>
    <format dxfId="70">
      <pivotArea collapsedLevelsAreSubtotals="1" fieldPosition="0">
        <references count="1">
          <reference field="7" count="1">
            <x v="0"/>
          </reference>
        </references>
      </pivotArea>
    </format>
    <format dxfId="69">
      <pivotArea collapsedLevelsAreSubtotals="1" fieldPosition="0">
        <references count="2">
          <reference field="7" count="1" selected="0">
            <x v="0"/>
          </reference>
          <reference field="9" count="35">
            <x v="0"/>
            <x v="1"/>
            <x v="3"/>
            <x v="4"/>
            <x v="7"/>
            <x v="8"/>
            <x v="9"/>
            <x v="11"/>
            <x v="12"/>
            <x v="13"/>
            <x v="14"/>
            <x v="15"/>
            <x v="16"/>
            <x v="17"/>
            <x v="18"/>
            <x v="19"/>
            <x v="20"/>
            <x v="24"/>
            <x v="25"/>
            <x v="26"/>
            <x v="27"/>
            <x v="28"/>
            <x v="29"/>
            <x v="30"/>
            <x v="31"/>
            <x v="32"/>
            <x v="34"/>
            <x v="35"/>
            <x v="36"/>
            <x v="38"/>
            <x v="41"/>
            <x v="42"/>
            <x v="43"/>
            <x v="44"/>
            <x v="45"/>
          </reference>
        </references>
      </pivotArea>
    </format>
    <format dxfId="68">
      <pivotArea dataOnly="0" labelOnly="1" fieldPosition="0">
        <references count="1">
          <reference field="7" count="1">
            <x v="0"/>
          </reference>
        </references>
      </pivotArea>
    </format>
    <format dxfId="67">
      <pivotArea dataOnly="0" labelOnly="1" fieldPosition="0">
        <references count="2">
          <reference field="7" count="1" selected="0">
            <x v="0"/>
          </reference>
          <reference field="9" count="35">
            <x v="0"/>
            <x v="1"/>
            <x v="3"/>
            <x v="4"/>
            <x v="7"/>
            <x v="8"/>
            <x v="9"/>
            <x v="11"/>
            <x v="12"/>
            <x v="13"/>
            <x v="14"/>
            <x v="15"/>
            <x v="16"/>
            <x v="17"/>
            <x v="18"/>
            <x v="19"/>
            <x v="20"/>
            <x v="24"/>
            <x v="25"/>
            <x v="26"/>
            <x v="27"/>
            <x v="28"/>
            <x v="29"/>
            <x v="30"/>
            <x v="31"/>
            <x v="32"/>
            <x v="34"/>
            <x v="35"/>
            <x v="36"/>
            <x v="38"/>
            <x v="41"/>
            <x v="42"/>
            <x v="43"/>
            <x v="44"/>
            <x v="45"/>
          </reference>
        </references>
      </pivotArea>
    </format>
    <format dxfId="66">
      <pivotArea collapsedLevelsAreSubtotals="1" fieldPosition="0">
        <references count="1">
          <reference field="7" count="1">
            <x v="0"/>
          </reference>
        </references>
      </pivotArea>
    </format>
    <format dxfId="65">
      <pivotArea collapsedLevelsAreSubtotals="1" fieldPosition="0">
        <references count="2">
          <reference field="7" count="1" selected="0">
            <x v="0"/>
          </reference>
          <reference field="9" count="35">
            <x v="0"/>
            <x v="1"/>
            <x v="3"/>
            <x v="4"/>
            <x v="7"/>
            <x v="8"/>
            <x v="9"/>
            <x v="11"/>
            <x v="12"/>
            <x v="13"/>
            <x v="14"/>
            <x v="15"/>
            <x v="16"/>
            <x v="17"/>
            <x v="18"/>
            <x v="19"/>
            <x v="20"/>
            <x v="24"/>
            <x v="25"/>
            <x v="26"/>
            <x v="27"/>
            <x v="28"/>
            <x v="29"/>
            <x v="30"/>
            <x v="31"/>
            <x v="32"/>
            <x v="34"/>
            <x v="35"/>
            <x v="36"/>
            <x v="38"/>
            <x v="41"/>
            <x v="42"/>
            <x v="43"/>
            <x v="44"/>
            <x v="45"/>
          </reference>
        </references>
      </pivotArea>
    </format>
    <format dxfId="64">
      <pivotArea dataOnly="0" labelOnly="1" fieldPosition="0">
        <references count="1">
          <reference field="7" count="1">
            <x v="0"/>
          </reference>
        </references>
      </pivotArea>
    </format>
    <format dxfId="63">
      <pivotArea dataOnly="0" labelOnly="1" fieldPosition="0">
        <references count="2">
          <reference field="7" count="1" selected="0">
            <x v="0"/>
          </reference>
          <reference field="9" count="35">
            <x v="0"/>
            <x v="1"/>
            <x v="3"/>
            <x v="4"/>
            <x v="7"/>
            <x v="8"/>
            <x v="9"/>
            <x v="11"/>
            <x v="12"/>
            <x v="13"/>
            <x v="14"/>
            <x v="15"/>
            <x v="16"/>
            <x v="17"/>
            <x v="18"/>
            <x v="19"/>
            <x v="20"/>
            <x v="24"/>
            <x v="25"/>
            <x v="26"/>
            <x v="27"/>
            <x v="28"/>
            <x v="29"/>
            <x v="30"/>
            <x v="31"/>
            <x v="32"/>
            <x v="34"/>
            <x v="35"/>
            <x v="36"/>
            <x v="38"/>
            <x v="41"/>
            <x v="42"/>
            <x v="43"/>
            <x v="44"/>
            <x v="45"/>
          </reference>
        </references>
      </pivotArea>
    </format>
    <format dxfId="62">
      <pivotArea collapsedLevelsAreSubtotals="1" fieldPosition="0">
        <references count="1">
          <reference field="7" count="1">
            <x v="1"/>
          </reference>
        </references>
      </pivotArea>
    </format>
    <format dxfId="61">
      <pivotArea dataOnly="0" labelOnly="1" fieldPosition="0">
        <references count="1">
          <reference field="7" count="1">
            <x v="1"/>
          </reference>
        </references>
      </pivotArea>
    </format>
    <format dxfId="60">
      <pivotArea collapsedLevelsAreSubtotals="1" fieldPosition="0">
        <references count="2">
          <reference field="7" count="1" selected="0">
            <x v="1"/>
          </reference>
          <reference field="9" count="25">
            <x v="1"/>
            <x v="2"/>
            <x v="4"/>
            <x v="5"/>
            <x v="6"/>
            <x v="10"/>
            <x v="11"/>
            <x v="15"/>
            <x v="18"/>
            <x v="21"/>
            <x v="22"/>
            <x v="23"/>
            <x v="27"/>
            <x v="28"/>
            <x v="29"/>
            <x v="30"/>
            <x v="31"/>
            <x v="32"/>
            <x v="33"/>
            <x v="37"/>
            <x v="38"/>
            <x v="39"/>
            <x v="40"/>
            <x v="41"/>
            <x v="42"/>
          </reference>
        </references>
      </pivotArea>
    </format>
    <format dxfId="59">
      <pivotArea dataOnly="0" labelOnly="1" fieldPosition="0">
        <references count="2">
          <reference field="7" count="1" selected="0">
            <x v="1"/>
          </reference>
          <reference field="9" count="25">
            <x v="1"/>
            <x v="2"/>
            <x v="4"/>
            <x v="5"/>
            <x v="6"/>
            <x v="10"/>
            <x v="11"/>
            <x v="15"/>
            <x v="18"/>
            <x v="21"/>
            <x v="22"/>
            <x v="23"/>
            <x v="27"/>
            <x v="28"/>
            <x v="29"/>
            <x v="30"/>
            <x v="31"/>
            <x v="32"/>
            <x v="33"/>
            <x v="37"/>
            <x v="38"/>
            <x v="39"/>
            <x v="40"/>
            <x v="41"/>
            <x v="42"/>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0A6B404-2005-43C6-AB78-C98F6CBF3D30}" name="PivotTable78" cacheId="15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rowHeaderCaption="Innings">
  <location ref="A58:C60" firstHeaderRow="0" firstDataRow="1" firstDataCol="1"/>
  <pivotFields count="14">
    <pivotField showAll="0"/>
    <pivotField showAll="0"/>
    <pivotField dataField="1" showAll="0"/>
    <pivotField dataField="1" showAll="0"/>
    <pivotField showAll="0"/>
    <pivotField showAll="0"/>
    <pivotField showAll="0"/>
    <pivotField axis="axisRow" showAll="0">
      <items count="3">
        <item x="1"/>
        <item x="0"/>
        <item t="default"/>
      </items>
    </pivotField>
    <pivotField showAll="0">
      <items count="15">
        <item x="7"/>
        <item x="4"/>
        <item x="9"/>
        <item x="3"/>
        <item x="12"/>
        <item x="10"/>
        <item x="13"/>
        <item x="6"/>
        <item x="8"/>
        <item x="11"/>
        <item x="1"/>
        <item x="5"/>
        <item x="2"/>
        <item x="0"/>
        <item t="default"/>
      </items>
    </pivotField>
    <pivotField showAll="0">
      <items count="47">
        <item x="19"/>
        <item x="13"/>
        <item x="39"/>
        <item x="12"/>
        <item x="16"/>
        <item x="34"/>
        <item x="33"/>
        <item x="42"/>
        <item x="32"/>
        <item x="30"/>
        <item x="8"/>
        <item x="9"/>
        <item x="18"/>
        <item x="27"/>
        <item x="17"/>
        <item x="43"/>
        <item x="31"/>
        <item x="1"/>
        <item x="4"/>
        <item x="26"/>
        <item x="40"/>
        <item x="0"/>
        <item x="37"/>
        <item x="38"/>
        <item x="29"/>
        <item x="23"/>
        <item x="24"/>
        <item x="22"/>
        <item x="3"/>
        <item x="6"/>
        <item x="15"/>
        <item x="21"/>
        <item x="20"/>
        <item x="44"/>
        <item x="7"/>
        <item x="45"/>
        <item x="2"/>
        <item x="36"/>
        <item x="10"/>
        <item x="14"/>
        <item x="25"/>
        <item x="5"/>
        <item x="28"/>
        <item x="35"/>
        <item x="11"/>
        <item x="41"/>
        <item t="default"/>
      </items>
    </pivotField>
    <pivotField numFmtId="14"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showAll="0" defaultSubtotal="0"/>
    <pivotField showAll="0" defaultSubtotal="0"/>
    <pivotField showAll="0" defaultSubtotal="0">
      <items count="17">
        <item x="0"/>
        <item x="1"/>
        <item x="2"/>
        <item x="3"/>
        <item x="4"/>
        <item x="5"/>
        <item x="6"/>
        <item x="7"/>
        <item x="8"/>
        <item x="9"/>
        <item x="10"/>
        <item x="11"/>
        <item x="12"/>
        <item x="13"/>
        <item x="14"/>
        <item x="15"/>
        <item x="16"/>
      </items>
    </pivotField>
  </pivotFields>
  <rowFields count="1">
    <field x="7"/>
  </rowFields>
  <rowItems count="2">
    <i>
      <x/>
    </i>
    <i>
      <x v="1"/>
    </i>
  </rowItems>
  <colFields count="1">
    <field x="-2"/>
  </colFields>
  <colItems count="2">
    <i>
      <x/>
    </i>
    <i i="1">
      <x v="1"/>
    </i>
  </colItems>
  <dataFields count="2">
    <dataField name="Count of 4s" fld="2" subtotal="count" baseField="7" baseItem="0"/>
    <dataField name="Count of 6s" fld="3" subtotal="count" baseField="7" baseItem="0"/>
  </dataFields>
  <formats count="14">
    <format dxfId="91">
      <pivotArea type="all" dataOnly="0" outline="0" fieldPosition="0"/>
    </format>
    <format dxfId="90">
      <pivotArea outline="0" collapsedLevelsAreSubtotals="1" fieldPosition="0"/>
    </format>
    <format dxfId="89">
      <pivotArea field="7" type="button" dataOnly="0" labelOnly="1" outline="0" axis="axisRow" fieldPosition="0"/>
    </format>
    <format dxfId="88">
      <pivotArea dataOnly="0" labelOnly="1" fieldPosition="0">
        <references count="1">
          <reference field="7" count="0"/>
        </references>
      </pivotArea>
    </format>
    <format dxfId="87">
      <pivotArea dataOnly="0" labelOnly="1" outline="0" fieldPosition="0">
        <references count="1">
          <reference field="4294967294" count="2">
            <x v="0"/>
            <x v="1"/>
          </reference>
        </references>
      </pivotArea>
    </format>
    <format dxfId="86">
      <pivotArea type="all" dataOnly="0" outline="0" fieldPosition="0"/>
    </format>
    <format dxfId="85">
      <pivotArea outline="0" collapsedLevelsAreSubtotals="1" fieldPosition="0"/>
    </format>
    <format dxfId="84">
      <pivotArea field="7" type="button" dataOnly="0" labelOnly="1" outline="0" axis="axisRow" fieldPosition="0"/>
    </format>
    <format dxfId="83">
      <pivotArea dataOnly="0" labelOnly="1" fieldPosition="0">
        <references count="1">
          <reference field="7" count="0"/>
        </references>
      </pivotArea>
    </format>
    <format dxfId="82">
      <pivotArea dataOnly="0" labelOnly="1" outline="0" fieldPosition="0">
        <references count="1">
          <reference field="4294967294" count="2">
            <x v="0"/>
            <x v="1"/>
          </reference>
        </references>
      </pivotArea>
    </format>
    <format dxfId="81">
      <pivotArea field="7" type="button" dataOnly="0" labelOnly="1" outline="0" axis="axisRow" fieldPosition="0"/>
    </format>
    <format dxfId="80">
      <pivotArea dataOnly="0" labelOnly="1" outline="0" fieldPosition="0">
        <references count="1">
          <reference field="4294967294" count="2">
            <x v="0"/>
            <x v="1"/>
          </reference>
        </references>
      </pivotArea>
    </format>
    <format dxfId="79">
      <pivotArea outline="0" collapsedLevelsAreSubtotals="1" fieldPosition="0"/>
    </format>
    <format dxfId="78">
      <pivotArea dataOnly="0" labelOnly="1" fieldPosition="0">
        <references count="1">
          <reference field="7" count="0"/>
        </references>
      </pivotArea>
    </format>
  </formats>
  <chartFormats count="2">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FB5CC05-3C22-449C-811D-785C11F82CC0}" name="PivotTable77" cacheId="15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4" rowHeaderCaption="Innings">
  <location ref="A29:C31" firstHeaderRow="0" firstDataRow="1" firstDataCol="1"/>
  <pivotFields count="14">
    <pivotField dataField="1" showAll="0">
      <items count="64">
        <item x="39"/>
        <item x="26"/>
        <item x="12"/>
        <item x="59"/>
        <item x="3"/>
        <item x="29"/>
        <item x="15"/>
        <item x="49"/>
        <item x="61"/>
        <item x="41"/>
        <item x="2"/>
        <item x="4"/>
        <item x="37"/>
        <item x="53"/>
        <item x="45"/>
        <item x="42"/>
        <item x="13"/>
        <item x="5"/>
        <item x="21"/>
        <item x="34"/>
        <item x="0"/>
        <item x="16"/>
        <item x="1"/>
        <item x="17"/>
        <item x="47"/>
        <item x="6"/>
        <item x="55"/>
        <item x="18"/>
        <item x="14"/>
        <item x="38"/>
        <item x="10"/>
        <item x="32"/>
        <item x="25"/>
        <item x="48"/>
        <item x="43"/>
        <item x="30"/>
        <item x="9"/>
        <item x="54"/>
        <item x="19"/>
        <item x="33"/>
        <item x="31"/>
        <item x="20"/>
        <item x="28"/>
        <item x="56"/>
        <item x="44"/>
        <item x="60"/>
        <item x="58"/>
        <item x="62"/>
        <item x="40"/>
        <item x="24"/>
        <item x="7"/>
        <item x="8"/>
        <item x="22"/>
        <item x="51"/>
        <item x="23"/>
        <item x="11"/>
        <item x="52"/>
        <item x="35"/>
        <item x="50"/>
        <item x="36"/>
        <item x="27"/>
        <item x="46"/>
        <item x="57"/>
        <item t="default"/>
      </items>
    </pivotField>
    <pivotField showAll="0"/>
    <pivotField showAll="0"/>
    <pivotField showAll="0"/>
    <pivotField dataField="1" showAll="0"/>
    <pivotField showAll="0"/>
    <pivotField showAll="0"/>
    <pivotField axis="axisRow" showAll="0">
      <items count="3">
        <item x="1"/>
        <item x="0"/>
        <item t="default"/>
      </items>
    </pivotField>
    <pivotField showAll="0">
      <items count="15">
        <item x="7"/>
        <item x="4"/>
        <item x="9"/>
        <item x="3"/>
        <item x="12"/>
        <item x="10"/>
        <item x="13"/>
        <item x="6"/>
        <item x="8"/>
        <item x="11"/>
        <item x="1"/>
        <item x="5"/>
        <item x="2"/>
        <item x="0"/>
        <item t="default"/>
      </items>
    </pivotField>
    <pivotField showAll="0"/>
    <pivotField numFmtId="14"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showAll="0" defaultSubtotal="0"/>
    <pivotField showAll="0" defaultSubtotal="0"/>
    <pivotField showAll="0" defaultSubtotal="0">
      <items count="17">
        <item x="0"/>
        <item x="1"/>
        <item x="2"/>
        <item x="3"/>
        <item x="4"/>
        <item x="5"/>
        <item x="6"/>
        <item x="7"/>
        <item x="8"/>
        <item x="9"/>
        <item x="10"/>
        <item x="11"/>
        <item x="12"/>
        <item x="13"/>
        <item x="14"/>
        <item x="15"/>
        <item x="16"/>
      </items>
    </pivotField>
  </pivotFields>
  <rowFields count="1">
    <field x="7"/>
  </rowFields>
  <rowItems count="2">
    <i>
      <x/>
    </i>
    <i>
      <x v="1"/>
    </i>
  </rowItems>
  <colFields count="1">
    <field x="-2"/>
  </colFields>
  <colItems count="2">
    <i>
      <x/>
    </i>
    <i i="1">
      <x v="1"/>
    </i>
  </colItems>
  <dataFields count="2">
    <dataField name=" SR" fld="4" subtotal="average" baseField="7" baseItem="0" numFmtId="2"/>
    <dataField name="Average of Run" fld="0" subtotal="average" baseField="7" baseItem="0" numFmtId="2"/>
  </dataFields>
  <formats count="17">
    <format dxfId="108">
      <pivotArea type="all" dataOnly="0" outline="0" fieldPosition="0"/>
    </format>
    <format dxfId="107">
      <pivotArea outline="0" collapsedLevelsAreSubtotals="1" fieldPosition="0"/>
    </format>
    <format dxfId="106">
      <pivotArea field="7" type="button" dataOnly="0" labelOnly="1" outline="0" axis="axisRow" fieldPosition="0"/>
    </format>
    <format dxfId="105">
      <pivotArea dataOnly="0" labelOnly="1" fieldPosition="0">
        <references count="1">
          <reference field="7" count="0"/>
        </references>
      </pivotArea>
    </format>
    <format dxfId="104">
      <pivotArea dataOnly="0" labelOnly="1" outline="0" fieldPosition="0">
        <references count="1">
          <reference field="4294967294" count="2">
            <x v="0"/>
            <x v="1"/>
          </reference>
        </references>
      </pivotArea>
    </format>
    <format dxfId="103">
      <pivotArea type="all" dataOnly="0" outline="0" fieldPosition="0"/>
    </format>
    <format dxfId="102">
      <pivotArea outline="0" collapsedLevelsAreSubtotals="1" fieldPosition="0"/>
    </format>
    <format dxfId="101">
      <pivotArea field="7" type="button" dataOnly="0" labelOnly="1" outline="0" axis="axisRow" fieldPosition="0"/>
    </format>
    <format dxfId="100">
      <pivotArea dataOnly="0" labelOnly="1" fieldPosition="0">
        <references count="1">
          <reference field="7" count="0"/>
        </references>
      </pivotArea>
    </format>
    <format dxfId="99">
      <pivotArea dataOnly="0" labelOnly="1" outline="0" fieldPosition="0">
        <references count="1">
          <reference field="4294967294" count="2">
            <x v="0"/>
            <x v="1"/>
          </reference>
        </references>
      </pivotArea>
    </format>
    <format dxfId="98">
      <pivotArea type="all" dataOnly="0" outline="0" fieldPosition="0"/>
    </format>
    <format dxfId="97">
      <pivotArea outline="0" collapsedLevelsAreSubtotals="1" fieldPosition="0"/>
    </format>
    <format dxfId="96">
      <pivotArea field="7" type="button" dataOnly="0" labelOnly="1" outline="0" axis="axisRow" fieldPosition="0"/>
    </format>
    <format dxfId="95">
      <pivotArea dataOnly="0" labelOnly="1" fieldPosition="0">
        <references count="1">
          <reference field="7" count="0"/>
        </references>
      </pivotArea>
    </format>
    <format dxfId="94">
      <pivotArea dataOnly="0" labelOnly="1" outline="0" fieldPosition="0">
        <references count="1">
          <reference field="4294967294" count="2">
            <x v="0"/>
            <x v="1"/>
          </reference>
        </references>
      </pivotArea>
    </format>
    <format dxfId="93">
      <pivotArea field="7" type="button" dataOnly="0" labelOnly="1" outline="0" axis="axisRow" fieldPosition="0"/>
    </format>
    <format dxfId="92">
      <pivotArea dataOnly="0" labelOnly="1" outline="0" fieldPosition="0">
        <references count="1">
          <reference field="4294967294" count="2">
            <x v="0"/>
            <x v="1"/>
          </reference>
        </references>
      </pivotArea>
    </format>
  </formats>
  <chartFormats count="2">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6CC8BC0-6816-421A-B450-EDEBE9164EC6}" name="PivotTable80" cacheId="15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Venue">
  <location ref="A3:B13" firstHeaderRow="1" firstDataRow="1" firstDataCol="1"/>
  <pivotFields count="14">
    <pivotField dataField="1" showAll="0"/>
    <pivotField showAll="0"/>
    <pivotField showAll="0"/>
    <pivotField showAll="0"/>
    <pivotField showAll="0"/>
    <pivotField showAll="0"/>
    <pivotField showAll="0"/>
    <pivotField showAll="0"/>
    <pivotField showAll="0" sortType="descending">
      <items count="15">
        <item x="7"/>
        <item x="4"/>
        <item x="9"/>
        <item x="3"/>
        <item x="12"/>
        <item x="10"/>
        <item x="13"/>
        <item x="6"/>
        <item x="8"/>
        <item x="11"/>
        <item x="1"/>
        <item x="5"/>
        <item x="2"/>
        <item x="0"/>
        <item t="default"/>
      </items>
      <autoSortScope>
        <pivotArea dataOnly="0" outline="0" fieldPosition="0">
          <references count="1">
            <reference field="4294967294" count="1" selected="0">
              <x v="0"/>
            </reference>
          </references>
        </pivotArea>
      </autoSortScope>
    </pivotField>
    <pivotField axis="axisRow" showAll="0" measureFilter="1" sortType="descending">
      <items count="47">
        <item x="19"/>
        <item x="13"/>
        <item x="39"/>
        <item x="12"/>
        <item x="16"/>
        <item x="34"/>
        <item x="33"/>
        <item x="42"/>
        <item x="32"/>
        <item x="30"/>
        <item x="8"/>
        <item x="9"/>
        <item x="18"/>
        <item x="27"/>
        <item x="17"/>
        <item x="43"/>
        <item x="31"/>
        <item x="1"/>
        <item x="4"/>
        <item x="26"/>
        <item x="40"/>
        <item x="0"/>
        <item x="37"/>
        <item x="38"/>
        <item x="29"/>
        <item x="23"/>
        <item x="24"/>
        <item x="22"/>
        <item x="3"/>
        <item x="6"/>
        <item x="15"/>
        <item x="21"/>
        <item x="20"/>
        <item x="44"/>
        <item x="7"/>
        <item x="45"/>
        <item x="2"/>
        <item x="36"/>
        <item x="10"/>
        <item x="14"/>
        <item x="25"/>
        <item x="5"/>
        <item x="28"/>
        <item x="35"/>
        <item x="11"/>
        <item x="41"/>
        <item t="default"/>
      </items>
      <autoSortScope>
        <pivotArea dataOnly="0" outline="0" fieldPosition="0">
          <references count="1">
            <reference field="4294967294" count="1" selected="0">
              <x v="0"/>
            </reference>
          </references>
        </pivotArea>
      </autoSortScope>
    </pivotField>
    <pivotField numFmtId="14"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showAll="0" defaultSubtotal="0"/>
    <pivotField showAll="0" defaultSubtotal="0"/>
    <pivotField showAll="0" defaultSubtotal="0">
      <items count="17">
        <item x="0"/>
        <item x="1"/>
        <item x="2"/>
        <item x="3"/>
        <item x="4"/>
        <item x="5"/>
        <item x="6"/>
        <item x="7"/>
        <item x="8"/>
        <item x="9"/>
        <item x="10"/>
        <item x="11"/>
        <item x="12"/>
        <item x="13"/>
        <item x="14"/>
        <item x="15"/>
        <item x="16"/>
      </items>
    </pivotField>
  </pivotFields>
  <rowFields count="1">
    <field x="9"/>
  </rowFields>
  <rowItems count="10">
    <i>
      <x v="15"/>
    </i>
    <i>
      <x v="22"/>
    </i>
    <i>
      <x/>
    </i>
    <i>
      <x v="44"/>
    </i>
    <i>
      <x v="41"/>
    </i>
    <i>
      <x v="31"/>
    </i>
    <i>
      <x v="11"/>
    </i>
    <i>
      <x v="29"/>
    </i>
    <i>
      <x v="1"/>
    </i>
    <i>
      <x v="30"/>
    </i>
  </rowItems>
  <colItems count="1">
    <i/>
  </colItems>
  <dataFields count="1">
    <dataField name="Kohli(High Score)" fld="0" subtotal="max" baseField="9" baseItem="15"/>
  </dataFields>
  <formats count="17">
    <format dxfId="41">
      <pivotArea type="all" dataOnly="0" outline="0" fieldPosition="0"/>
    </format>
    <format dxfId="40">
      <pivotArea outline="0" collapsedLevelsAreSubtotals="1" fieldPosition="0"/>
    </format>
    <format dxfId="39">
      <pivotArea field="9" type="button" dataOnly="0" labelOnly="1" outline="0" axis="axisRow" fieldPosition="0"/>
    </format>
    <format dxfId="38">
      <pivotArea dataOnly="0" labelOnly="1" fieldPosition="0">
        <references count="1">
          <reference field="9" count="0"/>
        </references>
      </pivotArea>
    </format>
    <format dxfId="37">
      <pivotArea dataOnly="0" labelOnly="1" outline="0" axis="axisValues" fieldPosition="0"/>
    </format>
    <format dxfId="36">
      <pivotArea type="all" dataOnly="0" outline="0" fieldPosition="0"/>
    </format>
    <format dxfId="35">
      <pivotArea outline="0" collapsedLevelsAreSubtotals="1" fieldPosition="0"/>
    </format>
    <format dxfId="34">
      <pivotArea field="9" type="button" dataOnly="0" labelOnly="1" outline="0" axis="axisRow" fieldPosition="0"/>
    </format>
    <format dxfId="33">
      <pivotArea dataOnly="0" labelOnly="1" fieldPosition="0">
        <references count="1">
          <reference field="9" count="0"/>
        </references>
      </pivotArea>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field="9" type="button" dataOnly="0" labelOnly="1" outline="0" axis="axisRow" fieldPosition="0"/>
    </format>
    <format dxfId="28">
      <pivotArea dataOnly="0" labelOnly="1" fieldPosition="0">
        <references count="1">
          <reference field="9" count="0"/>
        </references>
      </pivotArea>
    </format>
    <format dxfId="27">
      <pivotArea dataOnly="0" labelOnly="1" outline="0" axis="axisValues" fieldPosition="0"/>
    </format>
    <format dxfId="26">
      <pivotArea field="9" type="button" dataOnly="0" labelOnly="1" outline="0" axis="axisRow" fieldPosition="0"/>
    </format>
    <format dxfId="25">
      <pivotArea dataOnly="0" labelOnly="1" outline="0" axis="axisValues" fieldPosition="0"/>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8E2F91E-C14F-4E34-B512-AAE94E30CAAC}" name="PivotTable62" cacheId="1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E7" firstHeaderRow="0" firstDataRow="1" firstDataCol="0"/>
  <pivotFields count="14">
    <pivotField dataField="1" showAll="0"/>
    <pivotField showAll="0"/>
    <pivotField showAll="0"/>
    <pivotField showAll="0"/>
    <pivotField showAll="0"/>
    <pivotField showAll="0"/>
    <pivotField showAll="0"/>
    <pivotField showAll="0"/>
    <pivotField showAll="0">
      <items count="15">
        <item x="7"/>
        <item x="4"/>
        <item x="9"/>
        <item x="3"/>
        <item x="12"/>
        <item x="10"/>
        <item x="13"/>
        <item x="6"/>
        <item x="8"/>
        <item x="11"/>
        <item x="1"/>
        <item x="5"/>
        <item x="2"/>
        <item x="0"/>
        <item t="default"/>
      </items>
    </pivotField>
    <pivotField showAll="0">
      <items count="47">
        <item x="19"/>
        <item x="13"/>
        <item h="1" x="39"/>
        <item x="12"/>
        <item h="1" x="16"/>
        <item h="1" x="34"/>
        <item h="1" x="33"/>
        <item h="1" x="42"/>
        <item h="1" x="32"/>
        <item h="1" x="30"/>
        <item h="1" x="8"/>
        <item h="1" x="9"/>
        <item h="1" x="18"/>
        <item h="1" x="27"/>
        <item h="1" x="17"/>
        <item h="1" x="43"/>
        <item h="1" x="31"/>
        <item h="1" x="1"/>
        <item h="1" x="4"/>
        <item h="1" x="26"/>
        <item h="1" x="40"/>
        <item h="1" x="0"/>
        <item h="1" x="37"/>
        <item h="1" x="38"/>
        <item h="1" x="29"/>
        <item h="1" x="23"/>
        <item h="1" x="24"/>
        <item h="1" x="22"/>
        <item h="1" x="3"/>
        <item h="1" x="6"/>
        <item x="15"/>
        <item h="1" x="21"/>
        <item h="1" x="20"/>
        <item h="1" x="44"/>
        <item h="1" x="7"/>
        <item h="1" x="45"/>
        <item h="1" x="2"/>
        <item h="1" x="36"/>
        <item h="1" x="10"/>
        <item h="1" x="14"/>
        <item h="1" x="25"/>
        <item h="1" x="5"/>
        <item h="1" x="28"/>
        <item h="1" x="35"/>
        <item h="1" x="11"/>
        <item h="1" x="41"/>
        <item t="default"/>
      </items>
    </pivotField>
    <pivotField numFmtId="14"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8">
        <item x="0"/>
        <item x="1"/>
        <item x="2"/>
        <item x="3"/>
        <item x="4"/>
        <item x="5"/>
        <item x="6"/>
        <item x="7"/>
        <item x="8"/>
        <item x="9"/>
        <item x="10"/>
        <item x="11"/>
        <item x="12"/>
        <item x="13"/>
        <item x="14"/>
        <item x="15"/>
        <item x="16"/>
        <item t="default"/>
      </items>
    </pivotField>
  </pivotFields>
  <rowItems count="1">
    <i/>
  </rowItems>
  <colFields count="1">
    <field x="-2"/>
  </colFields>
  <colItems count="5">
    <i>
      <x/>
    </i>
    <i i="1">
      <x v="1"/>
    </i>
    <i i="2">
      <x v="2"/>
    </i>
    <i i="3">
      <x v="3"/>
    </i>
    <i i="4">
      <x v="4"/>
    </i>
  </colItems>
  <dataFields count="5">
    <dataField name="Total Runs" fld="0" baseField="0" baseItem="1"/>
    <dataField name="Total Match Played" fld="0" subtotal="count" baseField="0" baseItem="1"/>
    <dataField name="Kohli Average Run" fld="0" subtotal="average" baseField="0" baseItem="2" numFmtId="2"/>
    <dataField name="Kohli High Score" fld="0" subtotal="max" baseField="0" baseItem="3"/>
    <dataField name="Kohli lowest run" fld="0" subtotal="min" baseField="0" baseItem="4"/>
  </dataFields>
  <formats count="11">
    <format dxfId="23">
      <pivotArea type="all" dataOnly="0" outline="0" fieldPosition="0"/>
    </format>
    <format dxfId="22">
      <pivotArea outline="0" collapsedLevelsAreSubtotals="1" fieldPosition="0"/>
    </format>
    <format dxfId="21">
      <pivotArea dataOnly="0" labelOnly="1" outline="0" fieldPosition="0">
        <references count="1">
          <reference field="4294967294" count="5">
            <x v="0"/>
            <x v="1"/>
            <x v="2"/>
            <x v="3"/>
            <x v="4"/>
          </reference>
        </references>
      </pivotArea>
    </format>
    <format dxfId="20">
      <pivotArea type="all" dataOnly="0" outline="0" fieldPosition="0"/>
    </format>
    <format dxfId="19">
      <pivotArea outline="0" collapsedLevelsAreSubtotals="1" fieldPosition="0"/>
    </format>
    <format dxfId="18">
      <pivotArea dataOnly="0" labelOnly="1" outline="0" fieldPosition="0">
        <references count="1">
          <reference field="4294967294" count="5">
            <x v="0"/>
            <x v="1"/>
            <x v="2"/>
            <x v="3"/>
            <x v="4"/>
          </reference>
        </references>
      </pivotArea>
    </format>
    <format dxfId="17">
      <pivotArea type="all" dataOnly="0" outline="0" fieldPosition="0"/>
    </format>
    <format dxfId="16">
      <pivotArea outline="0" collapsedLevelsAreSubtotals="1" fieldPosition="0"/>
    </format>
    <format dxfId="15">
      <pivotArea dataOnly="0" labelOnly="1" outline="0" fieldPosition="0">
        <references count="1">
          <reference field="4294967294" count="5">
            <x v="0"/>
            <x v="1"/>
            <x v="2"/>
            <x v="3"/>
            <x v="4"/>
          </reference>
        </references>
      </pivotArea>
    </format>
    <format dxfId="14">
      <pivotArea dataOnly="0" labelOnly="1" outline="0" fieldPosition="0">
        <references count="1">
          <reference field="4294967294" count="5">
            <x v="0"/>
            <x v="1"/>
            <x v="2"/>
            <x v="3"/>
            <x v="4"/>
          </reference>
        </references>
      </pivotArea>
    </format>
    <format dxfId="13">
      <pivotArea outline="0" collapsedLevelsAreSubtotals="1" fieldPosition="0"/>
    </format>
  </formats>
  <chartFormats count="5">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E00A82-6690-42A9-8925-99618F95A84B}" name="PivotTable70" cacheId="15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Year">
  <location ref="A55:C69" firstHeaderRow="0" firstDataRow="1" firstDataCol="1"/>
  <pivotFields count="14">
    <pivotField dataField="1" showAll="0"/>
    <pivotField showAll="0"/>
    <pivotField showAll="0"/>
    <pivotField showAll="0"/>
    <pivotField dataField="1" showAll="0"/>
    <pivotField showAll="0"/>
    <pivotField showAll="0"/>
    <pivotField showAll="0"/>
    <pivotField showAll="0"/>
    <pivotField showAll="0"/>
    <pivotField numFmtId="14"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showAll="0" defaultSubtotal="0"/>
    <pivotField showAll="0" defaultSubtotal="0"/>
    <pivotField axis="axisRow" showAll="0" defaultSubtotal="0">
      <items count="17">
        <item x="0"/>
        <item x="1"/>
        <item x="2"/>
        <item x="3"/>
        <item x="4"/>
        <item x="5"/>
        <item x="6"/>
        <item x="7"/>
        <item x="8"/>
        <item x="9"/>
        <item x="10"/>
        <item x="11"/>
        <item x="12"/>
        <item x="13"/>
        <item x="14"/>
        <item x="15"/>
        <item x="16"/>
      </items>
    </pivotField>
  </pivotFields>
  <rowFields count="1">
    <field x="13"/>
  </rowFields>
  <rowItems count="14">
    <i>
      <x v="1"/>
    </i>
    <i>
      <x v="2"/>
    </i>
    <i>
      <x v="3"/>
    </i>
    <i>
      <x v="4"/>
    </i>
    <i>
      <x v="5"/>
    </i>
    <i>
      <x v="6"/>
    </i>
    <i>
      <x v="7"/>
    </i>
    <i>
      <x v="8"/>
    </i>
    <i>
      <x v="9"/>
    </i>
    <i>
      <x v="10"/>
    </i>
    <i>
      <x v="11"/>
    </i>
    <i>
      <x v="12"/>
    </i>
    <i>
      <x v="13"/>
    </i>
    <i>
      <x v="15"/>
    </i>
  </rowItems>
  <colFields count="1">
    <field x="-2"/>
  </colFields>
  <colItems count="2">
    <i>
      <x/>
    </i>
    <i i="1">
      <x v="1"/>
    </i>
  </colItems>
  <dataFields count="2">
    <dataField name="Strike Rate" fld="4" subtotal="average" baseField="13" baseItem="1" numFmtId="2"/>
    <dataField name="Avg" fld="0" subtotal="average" baseField="13" baseItem="1" numFmtId="2"/>
  </dataFields>
  <formats count="17">
    <format dxfId="234">
      <pivotArea type="all" dataOnly="0" outline="0" fieldPosition="0"/>
    </format>
    <format dxfId="233">
      <pivotArea outline="0" collapsedLevelsAreSubtotals="1" fieldPosition="0"/>
    </format>
    <format dxfId="232">
      <pivotArea field="13" type="button" dataOnly="0" labelOnly="1" outline="0" axis="axisRow" fieldPosition="0"/>
    </format>
    <format dxfId="231">
      <pivotArea dataOnly="0" labelOnly="1" fieldPosition="0">
        <references count="1">
          <reference field="13" count="14">
            <x v="1"/>
            <x v="2"/>
            <x v="3"/>
            <x v="4"/>
            <x v="5"/>
            <x v="6"/>
            <x v="7"/>
            <x v="8"/>
            <x v="9"/>
            <x v="10"/>
            <x v="11"/>
            <x v="12"/>
            <x v="13"/>
            <x v="15"/>
          </reference>
        </references>
      </pivotArea>
    </format>
    <format dxfId="230">
      <pivotArea dataOnly="0" labelOnly="1" outline="0" fieldPosition="0">
        <references count="1">
          <reference field="4294967294" count="2">
            <x v="0"/>
            <x v="1"/>
          </reference>
        </references>
      </pivotArea>
    </format>
    <format dxfId="229">
      <pivotArea type="all" dataOnly="0" outline="0" fieldPosition="0"/>
    </format>
    <format dxfId="228">
      <pivotArea outline="0" collapsedLevelsAreSubtotals="1" fieldPosition="0"/>
    </format>
    <format dxfId="227">
      <pivotArea field="13" type="button" dataOnly="0" labelOnly="1" outline="0" axis="axisRow" fieldPosition="0"/>
    </format>
    <format dxfId="226">
      <pivotArea dataOnly="0" labelOnly="1" fieldPosition="0">
        <references count="1">
          <reference field="13" count="14">
            <x v="1"/>
            <x v="2"/>
            <x v="3"/>
            <x v="4"/>
            <x v="5"/>
            <x v="6"/>
            <x v="7"/>
            <x v="8"/>
            <x v="9"/>
            <x v="10"/>
            <x v="11"/>
            <x v="12"/>
            <x v="13"/>
            <x v="15"/>
          </reference>
        </references>
      </pivotArea>
    </format>
    <format dxfId="225">
      <pivotArea dataOnly="0" labelOnly="1" outline="0" fieldPosition="0">
        <references count="1">
          <reference field="4294967294" count="2">
            <x v="0"/>
            <x v="1"/>
          </reference>
        </references>
      </pivotArea>
    </format>
    <format dxfId="224">
      <pivotArea type="all" dataOnly="0" outline="0" fieldPosition="0"/>
    </format>
    <format dxfId="223">
      <pivotArea outline="0" collapsedLevelsAreSubtotals="1" fieldPosition="0"/>
    </format>
    <format dxfId="222">
      <pivotArea field="13" type="button" dataOnly="0" labelOnly="1" outline="0" axis="axisRow" fieldPosition="0"/>
    </format>
    <format dxfId="221">
      <pivotArea dataOnly="0" labelOnly="1" fieldPosition="0">
        <references count="1">
          <reference field="13" count="14">
            <x v="1"/>
            <x v="2"/>
            <x v="3"/>
            <x v="4"/>
            <x v="5"/>
            <x v="6"/>
            <x v="7"/>
            <x v="8"/>
            <x v="9"/>
            <x v="10"/>
            <x v="11"/>
            <x v="12"/>
            <x v="13"/>
            <x v="15"/>
          </reference>
        </references>
      </pivotArea>
    </format>
    <format dxfId="220">
      <pivotArea dataOnly="0" labelOnly="1" outline="0" fieldPosition="0">
        <references count="1">
          <reference field="4294967294" count="2">
            <x v="0"/>
            <x v="1"/>
          </reference>
        </references>
      </pivotArea>
    </format>
    <format dxfId="219">
      <pivotArea field="13" type="button" dataOnly="0" labelOnly="1" outline="0" axis="axisRow" fieldPosition="0"/>
    </format>
    <format dxfId="218">
      <pivotArea dataOnly="0" labelOnly="1" outline="0" fieldPosition="0">
        <references count="1">
          <reference field="4294967294" count="2">
            <x v="0"/>
            <x v="1"/>
          </reference>
        </references>
      </pivotArea>
    </format>
  </formats>
  <chartFormats count="2">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9A9EFC-7525-4E29-91B5-CAC789FDA944}" name="PivotTable65" cacheId="15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Year">
  <location ref="A3:B17" firstHeaderRow="1" firstDataRow="1" firstDataCol="1"/>
  <pivotFields count="14">
    <pivotField dataField="1" showAll="0"/>
    <pivotField showAll="0"/>
    <pivotField showAll="0"/>
    <pivotField showAll="0"/>
    <pivotField showAll="0"/>
    <pivotField showAll="0"/>
    <pivotField showAll="0"/>
    <pivotField showAll="0"/>
    <pivotField showAll="0">
      <items count="15">
        <item x="7"/>
        <item x="4"/>
        <item x="9"/>
        <item x="3"/>
        <item x="12"/>
        <item x="10"/>
        <item x="13"/>
        <item x="6"/>
        <item x="8"/>
        <item x="11"/>
        <item x="1"/>
        <item x="5"/>
        <item x="2"/>
        <item x="0"/>
        <item t="default"/>
      </items>
    </pivotField>
    <pivotField showAll="0"/>
    <pivotField numFmtId="14"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8">
        <item sd="0" x="0"/>
        <item sd="0" x="1"/>
        <item sd="0" x="2"/>
        <item sd="0" x="3"/>
        <item sd="0" x="4"/>
        <item sd="0" x="5"/>
        <item sd="0" x="6"/>
        <item sd="0" x="7"/>
        <item sd="0" x="8"/>
        <item sd="0" x="9"/>
        <item sd="0" x="10"/>
        <item sd="0" x="11"/>
        <item sd="0" x="12"/>
        <item sd="0" x="13"/>
        <item sd="0" x="14"/>
        <item sd="0" x="15"/>
        <item sd="0" x="16"/>
        <item t="default"/>
      </items>
    </pivotField>
  </pivotFields>
  <rowFields count="1">
    <field x="13"/>
  </rowFields>
  <rowItems count="14">
    <i>
      <x v="1"/>
    </i>
    <i>
      <x v="2"/>
    </i>
    <i>
      <x v="3"/>
    </i>
    <i>
      <x v="4"/>
    </i>
    <i>
      <x v="5"/>
    </i>
    <i>
      <x v="6"/>
    </i>
    <i>
      <x v="7"/>
    </i>
    <i>
      <x v="8"/>
    </i>
    <i>
      <x v="9"/>
    </i>
    <i>
      <x v="10"/>
    </i>
    <i>
      <x v="11"/>
    </i>
    <i>
      <x v="12"/>
    </i>
    <i>
      <x v="13"/>
    </i>
    <i>
      <x v="15"/>
    </i>
  </rowItems>
  <colItems count="1">
    <i/>
  </colItems>
  <dataFields count="1">
    <dataField name="Runs" fld="0" baseField="13" baseItem="1"/>
  </dataFields>
  <formats count="12">
    <format dxfId="201">
      <pivotArea type="all" dataOnly="0" outline="0" fieldPosition="0"/>
    </format>
    <format dxfId="200">
      <pivotArea outline="0" collapsedLevelsAreSubtotals="1" fieldPosition="0"/>
    </format>
    <format dxfId="199">
      <pivotArea field="13" type="button" dataOnly="0" labelOnly="1" outline="0" axis="axisRow" fieldPosition="0"/>
    </format>
    <format dxfId="198">
      <pivotArea dataOnly="0" labelOnly="1" fieldPosition="0">
        <references count="1">
          <reference field="13" count="14">
            <x v="1"/>
            <x v="2"/>
            <x v="3"/>
            <x v="4"/>
            <x v="5"/>
            <x v="6"/>
            <x v="7"/>
            <x v="8"/>
            <x v="9"/>
            <x v="10"/>
            <x v="11"/>
            <x v="12"/>
            <x v="13"/>
            <x v="15"/>
          </reference>
        </references>
      </pivotArea>
    </format>
    <format dxfId="197">
      <pivotArea dataOnly="0" labelOnly="1" grandRow="1" outline="0" fieldPosition="0"/>
    </format>
    <format dxfId="196">
      <pivotArea dataOnly="0" labelOnly="1" outline="0" axis="axisValues" fieldPosition="0"/>
    </format>
    <format dxfId="195">
      <pivotArea collapsedLevelsAreSubtotals="1" fieldPosition="0">
        <references count="1">
          <reference field="13" count="14">
            <x v="1"/>
            <x v="2"/>
            <x v="3"/>
            <x v="4"/>
            <x v="5"/>
            <x v="6"/>
            <x v="7"/>
            <x v="8"/>
            <x v="9"/>
            <x v="10"/>
            <x v="11"/>
            <x v="12"/>
            <x v="13"/>
            <x v="15"/>
          </reference>
        </references>
      </pivotArea>
    </format>
    <format dxfId="194">
      <pivotArea field="13" type="button" dataOnly="0" labelOnly="1" outline="0" axis="axisRow" fieldPosition="0"/>
    </format>
    <format dxfId="193">
      <pivotArea dataOnly="0" labelOnly="1" fieldPosition="0">
        <references count="1">
          <reference field="13" count="14">
            <x v="1"/>
            <x v="2"/>
            <x v="3"/>
            <x v="4"/>
            <x v="5"/>
            <x v="6"/>
            <x v="7"/>
            <x v="8"/>
            <x v="9"/>
            <x v="10"/>
            <x v="11"/>
            <x v="12"/>
            <x v="13"/>
            <x v="15"/>
          </reference>
        </references>
      </pivotArea>
    </format>
    <format dxfId="192">
      <pivotArea dataOnly="0" labelOnly="1" outline="0" axis="axisValues" fieldPosition="0"/>
    </format>
    <format dxfId="191">
      <pivotArea field="13" type="button" dataOnly="0" labelOnly="1" outline="0" axis="axisRow" fieldPosition="0"/>
    </format>
    <format dxfId="190">
      <pivotArea dataOnly="0" labelOnly="1" outline="0" axis="axisValues" fieldPosition="0"/>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8DAE6A-8DAA-450D-BCFF-ED329D4A0FFE}" name="PivotTable66" cacheId="15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Year">
  <location ref="A3:D17" firstHeaderRow="0" firstDataRow="1" firstDataCol="1"/>
  <pivotFields count="14">
    <pivotField showAll="0"/>
    <pivotField dataField="1" showAll="0"/>
    <pivotField dataField="1" showAll="0"/>
    <pivotField dataField="1" showAll="0"/>
    <pivotField showAll="0"/>
    <pivotField showAll="0"/>
    <pivotField showAll="0"/>
    <pivotField showAll="0"/>
    <pivotField showAll="0">
      <items count="15">
        <item x="7"/>
        <item x="4"/>
        <item x="9"/>
        <item x="3"/>
        <item x="12"/>
        <item x="10"/>
        <item x="13"/>
        <item x="6"/>
        <item x="8"/>
        <item x="11"/>
        <item x="1"/>
        <item x="5"/>
        <item x="2"/>
        <item x="0"/>
        <item t="default"/>
      </items>
    </pivotField>
    <pivotField showAll="0"/>
    <pivotField numFmtId="14"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showAll="0" defaultSubtotal="0"/>
    <pivotField showAll="0" defaultSubtotal="0"/>
    <pivotField axis="axisRow" showAll="0" defaultSubtotal="0">
      <items count="17">
        <item x="0"/>
        <item x="1"/>
        <item x="2"/>
        <item x="3"/>
        <item x="4"/>
        <item x="5"/>
        <item x="6"/>
        <item x="7"/>
        <item x="8"/>
        <item x="9"/>
        <item x="10"/>
        <item x="11"/>
        <item x="12"/>
        <item x="13"/>
        <item x="14"/>
        <item x="15"/>
        <item x="16"/>
      </items>
    </pivotField>
  </pivotFields>
  <rowFields count="1">
    <field x="13"/>
  </rowFields>
  <rowItems count="14">
    <i>
      <x v="1"/>
    </i>
    <i>
      <x v="2"/>
    </i>
    <i>
      <x v="3"/>
    </i>
    <i>
      <x v="4"/>
    </i>
    <i>
      <x v="5"/>
    </i>
    <i>
      <x v="6"/>
    </i>
    <i>
      <x v="7"/>
    </i>
    <i>
      <x v="8"/>
    </i>
    <i>
      <x v="9"/>
    </i>
    <i>
      <x v="10"/>
    </i>
    <i>
      <x v="11"/>
    </i>
    <i>
      <x v="12"/>
    </i>
    <i>
      <x v="13"/>
    </i>
    <i>
      <x v="15"/>
    </i>
  </rowItems>
  <colFields count="1">
    <field x="-2"/>
  </colFields>
  <colItems count="3">
    <i>
      <x/>
    </i>
    <i i="1">
      <x v="1"/>
    </i>
    <i i="2">
      <x v="2"/>
    </i>
  </colItems>
  <dataFields count="3">
    <dataField name="Ball_Faces" fld="1" baseField="13" baseItem="1"/>
    <dataField name=" 4s" fld="2" baseField="13" baseItem="1"/>
    <dataField name="6's" fld="3" baseField="13" baseItem="1"/>
  </dataFields>
  <formats count="22">
    <format dxfId="189">
      <pivotArea type="all" dataOnly="0" outline="0" fieldPosition="0"/>
    </format>
    <format dxfId="188">
      <pivotArea outline="0" collapsedLevelsAreSubtotals="1" fieldPosition="0"/>
    </format>
    <format dxfId="187">
      <pivotArea field="13" type="button" dataOnly="0" labelOnly="1" outline="0" axis="axisRow" fieldPosition="0"/>
    </format>
    <format dxfId="186">
      <pivotArea dataOnly="0" labelOnly="1" fieldPosition="0">
        <references count="1">
          <reference field="13" count="14">
            <x v="1"/>
            <x v="2"/>
            <x v="3"/>
            <x v="4"/>
            <x v="5"/>
            <x v="6"/>
            <x v="7"/>
            <x v="8"/>
            <x v="9"/>
            <x v="10"/>
            <x v="11"/>
            <x v="12"/>
            <x v="13"/>
            <x v="15"/>
          </reference>
        </references>
      </pivotArea>
    </format>
    <format dxfId="185">
      <pivotArea dataOnly="0" labelOnly="1" outline="0" fieldPosition="0">
        <references count="1">
          <reference field="4294967294" count="3">
            <x v="0"/>
            <x v="1"/>
            <x v="2"/>
          </reference>
        </references>
      </pivotArea>
    </format>
    <format dxfId="184">
      <pivotArea type="all" dataOnly="0" outline="0" fieldPosition="0"/>
    </format>
    <format dxfId="183">
      <pivotArea outline="0" collapsedLevelsAreSubtotals="1" fieldPosition="0"/>
    </format>
    <format dxfId="182">
      <pivotArea field="13" type="button" dataOnly="0" labelOnly="1" outline="0" axis="axisRow" fieldPosition="0"/>
    </format>
    <format dxfId="181">
      <pivotArea dataOnly="0" labelOnly="1" fieldPosition="0">
        <references count="1">
          <reference field="13" count="14">
            <x v="1"/>
            <x v="2"/>
            <x v="3"/>
            <x v="4"/>
            <x v="5"/>
            <x v="6"/>
            <x v="7"/>
            <x v="8"/>
            <x v="9"/>
            <x v="10"/>
            <x v="11"/>
            <x v="12"/>
            <x v="13"/>
            <x v="15"/>
          </reference>
        </references>
      </pivotArea>
    </format>
    <format dxfId="180">
      <pivotArea dataOnly="0" labelOnly="1" outline="0" fieldPosition="0">
        <references count="1">
          <reference field="4294967294" count="3">
            <x v="0"/>
            <x v="1"/>
            <x v="2"/>
          </reference>
        </references>
      </pivotArea>
    </format>
    <format dxfId="179">
      <pivotArea type="all" dataOnly="0" outline="0" fieldPosition="0"/>
    </format>
    <format dxfId="178">
      <pivotArea outline="0" collapsedLevelsAreSubtotals="1" fieldPosition="0"/>
    </format>
    <format dxfId="177">
      <pivotArea field="13" type="button" dataOnly="0" labelOnly="1" outline="0" axis="axisRow" fieldPosition="0"/>
    </format>
    <format dxfId="176">
      <pivotArea dataOnly="0" labelOnly="1" fieldPosition="0">
        <references count="1">
          <reference field="13" count="14">
            <x v="1"/>
            <x v="2"/>
            <x v="3"/>
            <x v="4"/>
            <x v="5"/>
            <x v="6"/>
            <x v="7"/>
            <x v="8"/>
            <x v="9"/>
            <x v="10"/>
            <x v="11"/>
            <x v="12"/>
            <x v="13"/>
            <x v="15"/>
          </reference>
        </references>
      </pivotArea>
    </format>
    <format dxfId="175">
      <pivotArea dataOnly="0" labelOnly="1" outline="0" fieldPosition="0">
        <references count="1">
          <reference field="4294967294" count="3">
            <x v="0"/>
            <x v="1"/>
            <x v="2"/>
          </reference>
        </references>
      </pivotArea>
    </format>
    <format dxfId="174">
      <pivotArea type="all" dataOnly="0" outline="0" fieldPosition="0"/>
    </format>
    <format dxfId="173">
      <pivotArea outline="0" collapsedLevelsAreSubtotals="1" fieldPosition="0"/>
    </format>
    <format dxfId="172">
      <pivotArea field="13" type="button" dataOnly="0" labelOnly="1" outline="0" axis="axisRow" fieldPosition="0"/>
    </format>
    <format dxfId="171">
      <pivotArea dataOnly="0" labelOnly="1" fieldPosition="0">
        <references count="1">
          <reference field="13" count="14">
            <x v="1"/>
            <x v="2"/>
            <x v="3"/>
            <x v="4"/>
            <x v="5"/>
            <x v="6"/>
            <x v="7"/>
            <x v="8"/>
            <x v="9"/>
            <x v="10"/>
            <x v="11"/>
            <x v="12"/>
            <x v="13"/>
            <x v="15"/>
          </reference>
        </references>
      </pivotArea>
    </format>
    <format dxfId="170">
      <pivotArea dataOnly="0" labelOnly="1" outline="0" fieldPosition="0">
        <references count="1">
          <reference field="4294967294" count="3">
            <x v="0"/>
            <x v="1"/>
            <x v="2"/>
          </reference>
        </references>
      </pivotArea>
    </format>
    <format dxfId="169">
      <pivotArea field="13" type="button" dataOnly="0" labelOnly="1" outline="0" axis="axisRow" fieldPosition="0"/>
    </format>
    <format dxfId="168">
      <pivotArea dataOnly="0" labelOnly="1" outline="0" fieldPosition="0">
        <references count="1">
          <reference field="4294967294" count="3">
            <x v="0"/>
            <x v="1"/>
            <x v="2"/>
          </reference>
        </references>
      </pivotArea>
    </format>
  </formats>
  <chartFormats count="3">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3A7A18-C840-4AAF-AE82-35495F73A4F5}" name="PivotTable67" cacheId="15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Type of Dismissal">
  <location ref="A3:B9" firstHeaderRow="1" firstDataRow="1" firstDataCol="1"/>
  <pivotFields count="14">
    <pivotField dataField="1" showAll="0"/>
    <pivotField showAll="0"/>
    <pivotField showAll="0"/>
    <pivotField showAll="0"/>
    <pivotField showAll="0"/>
    <pivotField showAll="0"/>
    <pivotField axis="axisRow" showAll="0">
      <items count="7">
        <item x="1"/>
        <item x="2"/>
        <item x="3"/>
        <item x="0"/>
        <item x="4"/>
        <item x="5"/>
        <item t="default"/>
      </items>
    </pivotField>
    <pivotField showAll="0"/>
    <pivotField showAll="0">
      <items count="15">
        <item x="7"/>
        <item x="4"/>
        <item x="9"/>
        <item x="3"/>
        <item x="12"/>
        <item x="10"/>
        <item x="13"/>
        <item x="6"/>
        <item x="8"/>
        <item x="11"/>
        <item x="1"/>
        <item x="5"/>
        <item x="2"/>
        <item x="0"/>
        <item t="default"/>
      </items>
    </pivotField>
    <pivotField showAll="0"/>
    <pivotField numFmtId="14"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showAll="0" defaultSubtotal="0"/>
    <pivotField showAll="0" defaultSubtotal="0"/>
    <pivotField showAll="0" defaultSubtotal="0">
      <items count="17">
        <item x="0"/>
        <item x="1"/>
        <item x="2"/>
        <item x="3"/>
        <item x="4"/>
        <item x="5"/>
        <item x="6"/>
        <item x="7"/>
        <item x="8"/>
        <item x="9"/>
        <item x="10"/>
        <item x="11"/>
        <item x="12"/>
        <item x="13"/>
        <item x="14"/>
        <item x="15"/>
        <item x="16"/>
      </items>
    </pivotField>
  </pivotFields>
  <rowFields count="1">
    <field x="6"/>
  </rowFields>
  <rowItems count="6">
    <i>
      <x/>
    </i>
    <i>
      <x v="1"/>
    </i>
    <i>
      <x v="2"/>
    </i>
    <i>
      <x v="3"/>
    </i>
    <i>
      <x v="4"/>
    </i>
    <i>
      <x v="5"/>
    </i>
  </rowItems>
  <colItems count="1">
    <i/>
  </colItems>
  <dataFields count="1">
    <dataField name="Count(dismissal)" fld="0" subtotal="count" baseField="6" baseItem="0"/>
  </dataFields>
  <formats count="6">
    <format dxfId="167">
      <pivotArea field="6" type="button" dataOnly="0" labelOnly="1" outline="0" axis="axisRow" fieldPosition="0"/>
    </format>
    <format dxfId="166">
      <pivotArea dataOnly="0" labelOnly="1" outline="0" axis="axisValues" fieldPosition="0"/>
    </format>
    <format dxfId="165">
      <pivotArea outline="0" collapsedLevelsAreSubtotals="1" fieldPosition="0"/>
    </format>
    <format dxfId="164">
      <pivotArea dataOnly="0" labelOnly="1" fieldPosition="0">
        <references count="1">
          <reference field="6" count="0"/>
        </references>
      </pivotArea>
    </format>
    <format dxfId="163">
      <pivotArea outline="0" collapsedLevelsAreSubtotals="1" fieldPosition="0"/>
    </format>
    <format dxfId="162">
      <pivotArea dataOnly="0" labelOnly="1" fieldPosition="0">
        <references count="1">
          <reference field="6" count="0"/>
        </references>
      </pivotArea>
    </format>
  </formats>
  <chartFormats count="7">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6" count="1" selected="0">
            <x v="1"/>
          </reference>
        </references>
      </pivotArea>
    </chartFormat>
    <chartFormat chart="3" format="2">
      <pivotArea type="data" outline="0" fieldPosition="0">
        <references count="2">
          <reference field="4294967294" count="1" selected="0">
            <x v="0"/>
          </reference>
          <reference field="6" count="1" selected="0">
            <x v="2"/>
          </reference>
        </references>
      </pivotArea>
    </chartFormat>
    <chartFormat chart="3" format="3">
      <pivotArea type="data" outline="0" fieldPosition="0">
        <references count="2">
          <reference field="4294967294" count="1" selected="0">
            <x v="0"/>
          </reference>
          <reference field="6" count="1" selected="0">
            <x v="3"/>
          </reference>
        </references>
      </pivotArea>
    </chartFormat>
    <chartFormat chart="3" format="4">
      <pivotArea type="data" outline="0" fieldPosition="0">
        <references count="2">
          <reference field="4294967294" count="1" selected="0">
            <x v="0"/>
          </reference>
          <reference field="6" count="1" selected="0">
            <x v="5"/>
          </reference>
        </references>
      </pivotArea>
    </chartFormat>
    <chartFormat chart="3" format="5">
      <pivotArea type="data" outline="0" fieldPosition="0">
        <references count="2">
          <reference field="4294967294" count="1" selected="0">
            <x v="0"/>
          </reference>
          <reference field="6" count="1" selected="0">
            <x v="0"/>
          </reference>
        </references>
      </pivotArea>
    </chartFormat>
    <chartFormat chart="3" format="6">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7DDB14-E64F-4530-B94D-D1718747A759}" name="PivotTable72" cacheId="15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Dismissal Type">
  <location ref="A3:B5" firstHeaderRow="1" firstDataRow="1" firstDataCol="1" rowPageCount="1" colPageCount="1"/>
  <pivotFields count="14">
    <pivotField name="Duckout" axis="axisPage" dataField="1" showAll="0">
      <items count="64">
        <item x="39"/>
        <item x="26"/>
        <item x="12"/>
        <item x="59"/>
        <item x="3"/>
        <item x="29"/>
        <item x="15"/>
        <item x="49"/>
        <item x="61"/>
        <item x="41"/>
        <item x="2"/>
        <item x="4"/>
        <item x="37"/>
        <item x="53"/>
        <item x="45"/>
        <item x="42"/>
        <item x="13"/>
        <item x="5"/>
        <item x="21"/>
        <item x="34"/>
        <item x="0"/>
        <item x="16"/>
        <item x="1"/>
        <item x="17"/>
        <item x="47"/>
        <item x="6"/>
        <item x="55"/>
        <item x="18"/>
        <item x="14"/>
        <item x="38"/>
        <item x="10"/>
        <item x="32"/>
        <item x="25"/>
        <item x="48"/>
        <item x="43"/>
        <item x="30"/>
        <item x="9"/>
        <item x="54"/>
        <item x="19"/>
        <item x="33"/>
        <item x="31"/>
        <item x="20"/>
        <item x="28"/>
        <item x="56"/>
        <item x="44"/>
        <item x="60"/>
        <item x="58"/>
        <item x="62"/>
        <item x="40"/>
        <item x="24"/>
        <item x="7"/>
        <item x="8"/>
        <item x="22"/>
        <item x="51"/>
        <item x="23"/>
        <item x="11"/>
        <item x="52"/>
        <item x="35"/>
        <item x="50"/>
        <item x="36"/>
        <item x="27"/>
        <item x="46"/>
        <item x="57"/>
        <item t="default"/>
      </items>
    </pivotField>
    <pivotField showAll="0"/>
    <pivotField showAll="0"/>
    <pivotField showAll="0"/>
    <pivotField showAll="0"/>
    <pivotField showAll="0"/>
    <pivotField axis="axisRow" showAll="0">
      <items count="7">
        <item x="1"/>
        <item x="2"/>
        <item x="3"/>
        <item x="0"/>
        <item x="4"/>
        <item x="5"/>
        <item t="default"/>
      </items>
    </pivotField>
    <pivotField showAll="0"/>
    <pivotField showAll="0"/>
    <pivotField showAll="0"/>
    <pivotField numFmtId="14"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showAll="0" defaultSubtotal="0"/>
    <pivotField showAll="0" defaultSubtotal="0"/>
    <pivotField showAll="0" defaultSubtotal="0">
      <items count="17">
        <item x="0"/>
        <item x="1"/>
        <item x="2"/>
        <item x="3"/>
        <item x="4"/>
        <item x="5"/>
        <item x="6"/>
        <item x="7"/>
        <item x="8"/>
        <item x="9"/>
        <item x="10"/>
        <item x="11"/>
        <item x="12"/>
        <item x="13"/>
        <item x="14"/>
        <item x="15"/>
        <item x="16"/>
      </items>
    </pivotField>
  </pivotFields>
  <rowFields count="1">
    <field x="6"/>
  </rowFields>
  <rowItems count="2">
    <i>
      <x/>
    </i>
    <i>
      <x v="1"/>
    </i>
  </rowItems>
  <colItems count="1">
    <i/>
  </colItems>
  <pageFields count="1">
    <pageField fld="0" item="0" hier="-1"/>
  </pageFields>
  <dataFields count="1">
    <dataField name="Count of Dismissal" fld="0" subtotal="count" baseField="6" baseItem="0"/>
  </dataFields>
  <formats count="14">
    <format dxfId="161">
      <pivotArea type="all" dataOnly="0" outline="0" fieldPosition="0"/>
    </format>
    <format dxfId="160">
      <pivotArea outline="0" collapsedLevelsAreSubtotals="1" fieldPosition="0"/>
    </format>
    <format dxfId="159">
      <pivotArea field="6" type="button" dataOnly="0" labelOnly="1" outline="0" axis="axisRow" fieldPosition="0"/>
    </format>
    <format dxfId="158">
      <pivotArea dataOnly="0" labelOnly="1" fieldPosition="0">
        <references count="1">
          <reference field="6" count="0"/>
        </references>
      </pivotArea>
    </format>
    <format dxfId="157">
      <pivotArea dataOnly="0" labelOnly="1" outline="0" axis="axisValues" fieldPosition="0"/>
    </format>
    <format dxfId="156">
      <pivotArea type="all" dataOnly="0" outline="0" fieldPosition="0"/>
    </format>
    <format dxfId="155">
      <pivotArea outline="0" collapsedLevelsAreSubtotals="1" fieldPosition="0"/>
    </format>
    <format dxfId="154">
      <pivotArea field="6" type="button" dataOnly="0" labelOnly="1" outline="0" axis="axisRow" fieldPosition="0"/>
    </format>
    <format dxfId="153">
      <pivotArea dataOnly="0" labelOnly="1" fieldPosition="0">
        <references count="1">
          <reference field="6" count="0"/>
        </references>
      </pivotArea>
    </format>
    <format dxfId="152">
      <pivotArea dataOnly="0" labelOnly="1" outline="0" axis="axisValues" fieldPosition="0"/>
    </format>
    <format dxfId="151">
      <pivotArea field="0" type="button" dataOnly="0" labelOnly="1" outline="0" axis="axisPage" fieldPosition="0"/>
    </format>
    <format dxfId="150">
      <pivotArea dataOnly="0" labelOnly="1" outline="0" fieldPosition="0">
        <references count="1">
          <reference field="0" count="1">
            <x v="0"/>
          </reference>
        </references>
      </pivotArea>
    </format>
    <format dxfId="149">
      <pivotArea field="6" type="button" dataOnly="0" labelOnly="1" outline="0" axis="axisRow" fieldPosition="0"/>
    </format>
    <format dxfId="148">
      <pivotArea dataOnly="0" labelOnly="1" outline="0" axis="axisValues" fieldPosition="0"/>
    </format>
  </formats>
  <chartFormats count="3">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6" count="1" selected="0">
            <x v="1"/>
          </reference>
        </references>
      </pivotArea>
    </chartFormat>
    <chartFormat chart="8" format="2">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B1F8E8E-51C1-4DE8-A327-AFBAB1445314}" name="PivotTable73" cacheId="15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rowHeaderCaption="Opposition">
  <location ref="A3:B8" firstHeaderRow="1" firstDataRow="1" firstDataCol="1" rowPageCount="1" colPageCount="1"/>
  <pivotFields count="14">
    <pivotField axis="axisPage" dataField="1" showAll="0">
      <items count="64">
        <item x="39"/>
        <item x="26"/>
        <item x="12"/>
        <item x="59"/>
        <item x="3"/>
        <item x="29"/>
        <item x="15"/>
        <item x="49"/>
        <item x="61"/>
        <item x="41"/>
        <item x="2"/>
        <item x="4"/>
        <item x="37"/>
        <item x="53"/>
        <item x="45"/>
        <item x="42"/>
        <item x="13"/>
        <item x="5"/>
        <item x="21"/>
        <item x="34"/>
        <item x="0"/>
        <item x="16"/>
        <item x="1"/>
        <item x="17"/>
        <item x="47"/>
        <item x="6"/>
        <item x="55"/>
        <item x="18"/>
        <item x="14"/>
        <item x="38"/>
        <item x="10"/>
        <item x="32"/>
        <item x="25"/>
        <item x="48"/>
        <item x="43"/>
        <item x="30"/>
        <item x="9"/>
        <item x="54"/>
        <item x="19"/>
        <item x="33"/>
        <item x="31"/>
        <item x="20"/>
        <item x="28"/>
        <item x="56"/>
        <item x="44"/>
        <item x="60"/>
        <item x="58"/>
        <item x="62"/>
        <item x="40"/>
        <item x="24"/>
        <item x="7"/>
        <item x="8"/>
        <item x="22"/>
        <item x="51"/>
        <item x="23"/>
        <item x="11"/>
        <item x="52"/>
        <item x="35"/>
        <item x="50"/>
        <item x="36"/>
        <item x="27"/>
        <item x="46"/>
        <item x="57"/>
        <item t="default"/>
      </items>
    </pivotField>
    <pivotField showAll="0"/>
    <pivotField showAll="0"/>
    <pivotField showAll="0"/>
    <pivotField showAll="0"/>
    <pivotField showAll="0"/>
    <pivotField showAll="0"/>
    <pivotField showAll="0"/>
    <pivotField axis="axisRow" showAll="0">
      <items count="15">
        <item x="7"/>
        <item x="4"/>
        <item x="9"/>
        <item x="3"/>
        <item x="12"/>
        <item x="10"/>
        <item x="13"/>
        <item x="6"/>
        <item x="8"/>
        <item x="11"/>
        <item x="1"/>
        <item x="5"/>
        <item x="2"/>
        <item x="0"/>
        <item t="default"/>
      </items>
    </pivotField>
    <pivotField showAll="0"/>
    <pivotField numFmtId="14"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showAll="0" defaultSubtotal="0"/>
    <pivotField showAll="0" defaultSubtotal="0"/>
    <pivotField showAll="0" defaultSubtotal="0">
      <items count="17">
        <item x="0"/>
        <item x="1"/>
        <item x="2"/>
        <item x="3"/>
        <item x="4"/>
        <item x="5"/>
        <item x="6"/>
        <item x="7"/>
        <item x="8"/>
        <item x="9"/>
        <item x="10"/>
        <item x="11"/>
        <item x="12"/>
        <item x="13"/>
        <item x="14"/>
        <item x="15"/>
        <item x="16"/>
      </items>
    </pivotField>
  </pivotFields>
  <rowFields count="1">
    <field x="8"/>
  </rowFields>
  <rowItems count="5">
    <i>
      <x/>
    </i>
    <i>
      <x v="1"/>
    </i>
    <i>
      <x v="3"/>
    </i>
    <i>
      <x v="5"/>
    </i>
    <i>
      <x v="11"/>
    </i>
  </rowItems>
  <colItems count="1">
    <i/>
  </colItems>
  <pageFields count="1">
    <pageField fld="0" item="0" hier="-1"/>
  </pageFields>
  <dataFields count="1">
    <dataField name="Count of Dismissal" fld="0" subtotal="count" baseField="8" baseItem="0"/>
  </dataFields>
  <formats count="17">
    <format dxfId="147">
      <pivotArea type="all" dataOnly="0" outline="0" fieldPosition="0"/>
    </format>
    <format dxfId="146">
      <pivotArea outline="0" collapsedLevelsAreSubtotals="1" fieldPosition="0"/>
    </format>
    <format dxfId="145">
      <pivotArea field="8" type="button" dataOnly="0" labelOnly="1" outline="0" axis="axisRow" fieldPosition="0"/>
    </format>
    <format dxfId="144">
      <pivotArea dataOnly="0" labelOnly="1" fieldPosition="0">
        <references count="1">
          <reference field="8" count="0"/>
        </references>
      </pivotArea>
    </format>
    <format dxfId="143">
      <pivotArea dataOnly="0" labelOnly="1" outline="0" axis="axisValues" fieldPosition="0"/>
    </format>
    <format dxfId="142">
      <pivotArea type="all" dataOnly="0" outline="0" fieldPosition="0"/>
    </format>
    <format dxfId="141">
      <pivotArea outline="0" collapsedLevelsAreSubtotals="1" fieldPosition="0"/>
    </format>
    <format dxfId="140">
      <pivotArea field="8" type="button" dataOnly="0" labelOnly="1" outline="0" axis="axisRow" fieldPosition="0"/>
    </format>
    <format dxfId="139">
      <pivotArea dataOnly="0" labelOnly="1" fieldPosition="0">
        <references count="1">
          <reference field="8" count="0"/>
        </references>
      </pivotArea>
    </format>
    <format dxfId="138">
      <pivotArea dataOnly="0" labelOnly="1" outline="0" axis="axisValues" fieldPosition="0"/>
    </format>
    <format dxfId="137">
      <pivotArea type="all" dataOnly="0" outline="0" fieldPosition="0"/>
    </format>
    <format dxfId="136">
      <pivotArea outline="0" collapsedLevelsAreSubtotals="1" fieldPosition="0"/>
    </format>
    <format dxfId="135">
      <pivotArea field="8" type="button" dataOnly="0" labelOnly="1" outline="0" axis="axisRow" fieldPosition="0"/>
    </format>
    <format dxfId="134">
      <pivotArea dataOnly="0" labelOnly="1" fieldPosition="0">
        <references count="1">
          <reference field="8" count="0"/>
        </references>
      </pivotArea>
    </format>
    <format dxfId="133">
      <pivotArea dataOnly="0" labelOnly="1" outline="0" axis="axisValues" fieldPosition="0"/>
    </format>
    <format dxfId="132">
      <pivotArea field="8" type="button" dataOnly="0" labelOnly="1" outline="0" axis="axisRow" fieldPosition="0"/>
    </format>
    <format dxfId="131">
      <pivotArea dataOnly="0" labelOnly="1" outline="0" axis="axisValues" fieldPosition="0"/>
    </format>
  </formats>
  <chartFormats count="6">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8" count="1" selected="0">
            <x v="0"/>
          </reference>
        </references>
      </pivotArea>
    </chartFormat>
    <chartFormat chart="12" format="2">
      <pivotArea type="data" outline="0" fieldPosition="0">
        <references count="2">
          <reference field="4294967294" count="1" selected="0">
            <x v="0"/>
          </reference>
          <reference field="8" count="1" selected="0">
            <x v="1"/>
          </reference>
        </references>
      </pivotArea>
    </chartFormat>
    <chartFormat chart="12" format="3">
      <pivotArea type="data" outline="0" fieldPosition="0">
        <references count="2">
          <reference field="4294967294" count="1" selected="0">
            <x v="0"/>
          </reference>
          <reference field="8" count="1" selected="0">
            <x v="3"/>
          </reference>
        </references>
      </pivotArea>
    </chartFormat>
    <chartFormat chart="12" format="4">
      <pivotArea type="data" outline="0" fieldPosition="0">
        <references count="2">
          <reference field="4294967294" count="1" selected="0">
            <x v="0"/>
          </reference>
          <reference field="8" count="1" selected="0">
            <x v="5"/>
          </reference>
        </references>
      </pivotArea>
    </chartFormat>
    <chartFormat chart="12" format="5">
      <pivotArea type="data" outline="0" fieldPosition="0">
        <references count="2">
          <reference field="4294967294" count="1" selected="0">
            <x v="0"/>
          </reference>
          <reference field="8"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451513-202E-4ADA-B78D-753D75F632A6}" name="PivotTable75" cacheId="15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rowHeaderCaption="Runs">
  <location ref="A1:B64" firstHeaderRow="1" firstDataRow="1" firstDataCol="1"/>
  <pivotFields count="14">
    <pivotField axis="axisRow" showAll="0">
      <items count="64">
        <item x="39"/>
        <item x="26"/>
        <item x="12"/>
        <item x="59"/>
        <item x="3"/>
        <item x="29"/>
        <item x="15"/>
        <item x="49"/>
        <item x="61"/>
        <item x="41"/>
        <item x="2"/>
        <item x="4"/>
        <item x="37"/>
        <item x="53"/>
        <item x="45"/>
        <item x="42"/>
        <item x="13"/>
        <item x="5"/>
        <item x="21"/>
        <item x="34"/>
        <item x="0"/>
        <item x="16"/>
        <item x="1"/>
        <item x="17"/>
        <item x="47"/>
        <item x="6"/>
        <item x="55"/>
        <item x="18"/>
        <item x="14"/>
        <item x="38"/>
        <item x="10"/>
        <item x="32"/>
        <item x="25"/>
        <item x="48"/>
        <item x="43"/>
        <item x="30"/>
        <item x="9"/>
        <item x="54"/>
        <item x="19"/>
        <item x="33"/>
        <item x="31"/>
        <item x="20"/>
        <item x="28"/>
        <item x="56"/>
        <item x="44"/>
        <item x="60"/>
        <item x="58"/>
        <item x="62"/>
        <item x="40"/>
        <item x="24"/>
        <item x="7"/>
        <item x="8"/>
        <item x="22"/>
        <item x="51"/>
        <item x="23"/>
        <item x="11"/>
        <item x="52"/>
        <item x="35"/>
        <item x="50"/>
        <item x="36"/>
        <item x="27"/>
        <item x="46"/>
        <item x="57"/>
        <item t="default"/>
      </items>
    </pivotField>
    <pivotField dataField="1" showAll="0">
      <items count="52">
        <item x="21"/>
        <item x="35"/>
        <item x="45"/>
        <item x="32"/>
        <item x="3"/>
        <item x="12"/>
        <item x="47"/>
        <item x="37"/>
        <item x="29"/>
        <item x="15"/>
        <item x="2"/>
        <item x="10"/>
        <item x="34"/>
        <item x="31"/>
        <item x="4"/>
        <item x="13"/>
        <item x="1"/>
        <item x="14"/>
        <item x="0"/>
        <item x="16"/>
        <item x="40"/>
        <item x="5"/>
        <item x="49"/>
        <item x="30"/>
        <item x="20"/>
        <item x="27"/>
        <item x="39"/>
        <item x="9"/>
        <item x="23"/>
        <item x="46"/>
        <item x="24"/>
        <item x="28"/>
        <item x="38"/>
        <item x="8"/>
        <item x="50"/>
        <item x="7"/>
        <item x="36"/>
        <item x="18"/>
        <item x="41"/>
        <item x="44"/>
        <item x="26"/>
        <item x="6"/>
        <item x="43"/>
        <item x="17"/>
        <item x="25"/>
        <item x="42"/>
        <item x="48"/>
        <item x="33"/>
        <item x="22"/>
        <item x="19"/>
        <item x="11"/>
        <item t="default"/>
      </items>
    </pivotField>
    <pivotField showAll="0"/>
    <pivotField showAll="0"/>
    <pivotField showAll="0"/>
    <pivotField showAll="0"/>
    <pivotField showAll="0"/>
    <pivotField showAll="0"/>
    <pivotField showAll="0"/>
    <pivotField showAll="0"/>
    <pivotField numFmtId="14"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showAll="0" defaultSubtotal="0"/>
    <pivotField showAll="0" defaultSubtotal="0"/>
    <pivotField showAll="0" defaultSubtotal="0">
      <items count="17">
        <item x="0"/>
        <item x="1"/>
        <item x="2"/>
        <item x="3"/>
        <item x="4"/>
        <item x="5"/>
        <item x="6"/>
        <item x="7"/>
        <item x="8"/>
        <item x="9"/>
        <item x="10"/>
        <item x="11"/>
        <item x="12"/>
        <item x="13"/>
        <item x="14"/>
        <item x="15"/>
        <item x="16"/>
      </items>
    </pivotField>
  </pivotFields>
  <rowFields count="1">
    <field x="0"/>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rowItems>
  <colItems count="1">
    <i/>
  </colItems>
  <dataFields count="1">
    <dataField name="Ball_Face" fld="1" subtotal="max" baseField="0" baseItem="0"/>
  </dataFields>
  <formats count="22">
    <format dxfId="130">
      <pivotArea type="all" dataOnly="0" outline="0" fieldPosition="0"/>
    </format>
    <format dxfId="129">
      <pivotArea outline="0" collapsedLevelsAreSubtotals="1" fieldPosition="0"/>
    </format>
    <format dxfId="128">
      <pivotArea field="0" type="button" dataOnly="0" labelOnly="1" outline="0" axis="axisRow" fieldPosition="0"/>
    </format>
    <format dxfId="127">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6">
      <pivotArea dataOnly="0" labelOnly="1" fieldPosition="0">
        <references count="1">
          <reference field="0" count="13">
            <x v="50"/>
            <x v="51"/>
            <x v="52"/>
            <x v="53"/>
            <x v="54"/>
            <x v="55"/>
            <x v="56"/>
            <x v="57"/>
            <x v="58"/>
            <x v="59"/>
            <x v="60"/>
            <x v="61"/>
            <x v="62"/>
          </reference>
        </references>
      </pivotArea>
    </format>
    <format dxfId="125">
      <pivotArea dataOnly="0" labelOnly="1" outline="0" axis="axisValues" fieldPosition="0"/>
    </format>
    <format dxfId="124">
      <pivotArea type="all" dataOnly="0" outline="0" fieldPosition="0"/>
    </format>
    <format dxfId="123">
      <pivotArea outline="0" collapsedLevelsAreSubtotals="1" fieldPosition="0"/>
    </format>
    <format dxfId="122">
      <pivotArea field="0" type="button" dataOnly="0" labelOnly="1" outline="0" axis="axisRow" fieldPosition="0"/>
    </format>
    <format dxfId="121">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0">
      <pivotArea dataOnly="0" labelOnly="1" fieldPosition="0">
        <references count="1">
          <reference field="0" count="13">
            <x v="50"/>
            <x v="51"/>
            <x v="52"/>
            <x v="53"/>
            <x v="54"/>
            <x v="55"/>
            <x v="56"/>
            <x v="57"/>
            <x v="58"/>
            <x v="59"/>
            <x v="60"/>
            <x v="61"/>
            <x v="62"/>
          </reference>
        </references>
      </pivotArea>
    </format>
    <format dxfId="119">
      <pivotArea dataOnly="0" labelOnly="1" outline="0" axis="axisValues" fieldPosition="0"/>
    </format>
    <format dxfId="118">
      <pivotArea dataOnly="0" labelOnly="1" outline="0" axis="axisValues" fieldPosition="0"/>
    </format>
    <format dxfId="117">
      <pivotArea type="all" dataOnly="0" outline="0" fieldPosition="0"/>
    </format>
    <format dxfId="116">
      <pivotArea outline="0" collapsedLevelsAreSubtotals="1" fieldPosition="0"/>
    </format>
    <format dxfId="115">
      <pivotArea field="0" type="button" dataOnly="0" labelOnly="1" outline="0" axis="axisRow" fieldPosition="0"/>
    </format>
    <format dxfId="114">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13">
      <pivotArea dataOnly="0" labelOnly="1" fieldPosition="0">
        <references count="1">
          <reference field="0" count="13">
            <x v="50"/>
            <x v="51"/>
            <x v="52"/>
            <x v="53"/>
            <x v="54"/>
            <x v="55"/>
            <x v="56"/>
            <x v="57"/>
            <x v="58"/>
            <x v="59"/>
            <x v="60"/>
            <x v="61"/>
            <x v="62"/>
          </reference>
        </references>
      </pivotArea>
    </format>
    <format dxfId="112">
      <pivotArea dataOnly="0" labelOnly="1" outline="0" axis="axisValues" fieldPosition="0"/>
    </format>
    <format dxfId="111">
      <pivotArea dataOnly="0" labelOnly="1" outline="0" axis="axisValues" fieldPosition="0"/>
    </format>
    <format dxfId="110">
      <pivotArea field="0" type="button" dataOnly="0" labelOnly="1" outline="0" axis="axisRow" fieldPosition="0"/>
    </format>
    <format dxfId="109">
      <pivotArea dataOnly="0" labelOnly="1" outline="0" axis="axisValues" fieldPosition="0"/>
    </format>
  </format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82C5F5F-DCFA-4674-A324-FD6C9034C91D}" name="PivotTable76" cacheId="15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Innings">
  <location ref="A1:B3" firstHeaderRow="1" firstDataRow="1" firstDataCol="1"/>
  <pivotFields count="14">
    <pivotField dataField="1" showAll="0"/>
    <pivotField showAll="0"/>
    <pivotField showAll="0"/>
    <pivotField showAll="0"/>
    <pivotField showAll="0"/>
    <pivotField showAll="0"/>
    <pivotField showAll="0"/>
    <pivotField axis="axisRow" showAll="0">
      <items count="3">
        <item x="1"/>
        <item x="0"/>
        <item t="default"/>
      </items>
    </pivotField>
    <pivotField showAll="0">
      <items count="15">
        <item x="7"/>
        <item x="4"/>
        <item x="9"/>
        <item x="3"/>
        <item x="12"/>
        <item x="10"/>
        <item x="13"/>
        <item x="6"/>
        <item x="8"/>
        <item x="11"/>
        <item x="1"/>
        <item x="5"/>
        <item x="2"/>
        <item x="0"/>
        <item t="default"/>
      </items>
    </pivotField>
    <pivotField showAll="0"/>
    <pivotField numFmtId="14"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showAll="0" defaultSubtotal="0"/>
    <pivotField showAll="0" defaultSubtotal="0"/>
    <pivotField showAll="0" defaultSubtotal="0">
      <items count="17">
        <item x="0"/>
        <item x="1"/>
        <item x="2"/>
        <item x="3"/>
        <item x="4"/>
        <item x="5"/>
        <item x="6"/>
        <item x="7"/>
        <item x="8"/>
        <item x="9"/>
        <item x="10"/>
        <item x="11"/>
        <item x="12"/>
        <item x="13"/>
        <item x="14"/>
        <item x="15"/>
        <item x="16"/>
      </items>
    </pivotField>
  </pivotFields>
  <rowFields count="1">
    <field x="7"/>
  </rowFields>
  <rowItems count="2">
    <i>
      <x/>
    </i>
    <i>
      <x v="1"/>
    </i>
  </rowItems>
  <colItems count="1">
    <i/>
  </colItems>
  <dataFields count="1">
    <dataField name="Total Run" fld="0" baseField="7" baseItem="0"/>
  </dataFields>
  <formats count="17">
    <format dxfId="58">
      <pivotArea type="all" dataOnly="0" outline="0" fieldPosition="0"/>
    </format>
    <format dxfId="57">
      <pivotArea outline="0" collapsedLevelsAreSubtotals="1" fieldPosition="0"/>
    </format>
    <format dxfId="56">
      <pivotArea field="7" type="button" dataOnly="0" labelOnly="1" outline="0" axis="axisRow" fieldPosition="0"/>
    </format>
    <format dxfId="55">
      <pivotArea dataOnly="0" labelOnly="1" fieldPosition="0">
        <references count="1">
          <reference field="7" count="0"/>
        </references>
      </pivotArea>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7" type="button" dataOnly="0" labelOnly="1" outline="0" axis="axisRow" fieldPosition="0"/>
    </format>
    <format dxfId="50">
      <pivotArea dataOnly="0" labelOnly="1" fieldPosition="0">
        <references count="1">
          <reference field="7" count="0"/>
        </references>
      </pivotArea>
    </format>
    <format dxfId="49">
      <pivotArea dataOnly="0" labelOnly="1" outline="0" axis="axisValues" fieldPosition="0"/>
    </format>
    <format dxfId="48">
      <pivotArea type="all" dataOnly="0" outline="0" fieldPosition="0"/>
    </format>
    <format dxfId="47">
      <pivotArea outline="0" collapsedLevelsAreSubtotals="1" fieldPosition="0"/>
    </format>
    <format dxfId="46">
      <pivotArea field="7" type="button" dataOnly="0" labelOnly="1" outline="0" axis="axisRow" fieldPosition="0"/>
    </format>
    <format dxfId="45">
      <pivotArea dataOnly="0" labelOnly="1" fieldPosition="0">
        <references count="1">
          <reference field="7" count="0"/>
        </references>
      </pivotArea>
    </format>
    <format dxfId="44">
      <pivotArea dataOnly="0" labelOnly="1" outline="0" axis="axisValues" fieldPosition="0"/>
    </format>
    <format dxfId="43">
      <pivotArea field="7" type="button" dataOnly="0" labelOnly="1" outline="0" axis="axisRow" fieldPosition="0"/>
    </format>
    <format dxfId="42">
      <pivotArea dataOnly="0" labelOnly="1" outline="0" axis="axisValues"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sition" xr10:uid="{540C9405-B94E-474F-AEA2-A0F962804A58}" sourceName="Opposition">
  <pivotTables>
    <pivotTable tabId="2" name="PivotTable62"/>
  </pivotTables>
  <data>
    <tabular pivotCacheId="704610722">
      <items count="14">
        <i x="7" s="1"/>
        <i x="4" s="1"/>
        <i x="9" s="1"/>
        <i x="3" s="1"/>
        <i x="12" s="1"/>
        <i x="10" s="1"/>
        <i x="13" s="1"/>
        <i x="6" s="1"/>
        <i x="8" s="1"/>
        <i x="11" s="1"/>
        <i x="1" s="1"/>
        <i x="5"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sition1" xr10:uid="{B8177521-0B4B-422E-A76E-CAABC35CA3F7}" sourceName="Opposition">
  <pivotTables>
    <pivotTable tabId="5" name="PivotTable65"/>
  </pivotTables>
  <data>
    <tabular pivotCacheId="704610722">
      <items count="14">
        <i x="7" s="1"/>
        <i x="4" s="1"/>
        <i x="9" s="1"/>
        <i x="3" s="1"/>
        <i x="12" s="1"/>
        <i x="10" s="1"/>
        <i x="13" s="1"/>
        <i x="6" s="1"/>
        <i x="8" s="1"/>
        <i x="11" s="1"/>
        <i x="1" s="1"/>
        <i x="5"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sition2" xr10:uid="{CFBD18F0-DA4A-45E3-9A01-A864289FDDC3}" sourceName="Opposition">
  <pivotTables>
    <pivotTable tabId="7" name="PivotTable66"/>
  </pivotTables>
  <data>
    <tabular pivotCacheId="704610722">
      <items count="14">
        <i x="7" s="1"/>
        <i x="4" s="1"/>
        <i x="9" s="1"/>
        <i x="3" s="1"/>
        <i x="12" s="1"/>
        <i x="10" s="1"/>
        <i x="13" s="1"/>
        <i x="6" s="1"/>
        <i x="8" s="1"/>
        <i x="11" s="1"/>
        <i x="1" s="1"/>
        <i x="5"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sition3" xr10:uid="{318A5D2E-B4F7-44BA-9196-523CD359F4F5}" sourceName="Opposition">
  <pivotTables>
    <pivotTable tabId="8" name="PivotTable67"/>
  </pivotTables>
  <data>
    <tabular pivotCacheId="704610722">
      <items count="14">
        <i x="7" s="1"/>
        <i x="4" s="1"/>
        <i x="9" s="1"/>
        <i x="3" s="1"/>
        <i x="12" s="1"/>
        <i x="10" s="1"/>
        <i x="13" s="1"/>
        <i x="6" s="1"/>
        <i x="8" s="1"/>
        <i x="11" s="1"/>
        <i x="1" s="1"/>
        <i x="5"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sition4" xr10:uid="{6C4D75B1-F980-44B2-855C-AF11EA0FB5DD}" sourceName="Opposition">
  <pivotTables>
    <pivotTable tabId="16" name="PivotTable76"/>
  </pivotTables>
  <data>
    <tabular pivotCacheId="704610722">
      <items count="14">
        <i x="7" s="1"/>
        <i x="4" s="1"/>
        <i x="9" s="1"/>
        <i x="3" s="1"/>
        <i x="12" s="1"/>
        <i x="10" s="1"/>
        <i x="13" s="1"/>
        <i x="6" s="1"/>
        <i x="8" s="1"/>
        <i x="11" s="1"/>
        <i x="1" s="1"/>
        <i x="5"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sition5" xr10:uid="{5874B65E-EFF2-47A5-B16F-BBAEDCD70505}" sourceName="Opposition">
  <pivotTables>
    <pivotTable tabId="16" name="PivotTable77"/>
  </pivotTables>
  <data>
    <tabular pivotCacheId="704610722">
      <items count="14">
        <i x="7" s="1"/>
        <i x="4" s="1"/>
        <i x="9" s="1"/>
        <i x="3" s="1"/>
        <i x="12" s="1"/>
        <i x="10" s="1"/>
        <i x="13" s="1"/>
        <i x="6" s="1"/>
        <i x="8" s="1"/>
        <i x="11" s="1"/>
        <i x="1" s="1"/>
        <i x="5"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sition6" xr10:uid="{EECB8EDC-1738-4A0D-BA1E-50139A7EFF21}" sourceName="Opposition">
  <pivotTables>
    <pivotTable tabId="16" name="PivotTable78"/>
  </pivotTables>
  <data>
    <tabular pivotCacheId="704610722">
      <items count="14">
        <i x="7" s="1"/>
        <i x="4" s="1"/>
        <i x="9" s="1"/>
        <i x="3" s="1"/>
        <i x="12" s="1"/>
        <i x="10" s="1"/>
        <i x="13" s="1"/>
        <i x="6" s="1"/>
        <i x="8" s="1"/>
        <i x="11" s="1"/>
        <i x="1" s="1"/>
        <i x="5" s="1"/>
        <i x="2"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sition7" xr10:uid="{B6E66FC2-FBAD-490E-92B7-D0888E18CF1C}" sourceName="Opposition">
  <pivotTables>
    <pivotTable tabId="16" name="PivotTable79"/>
  </pivotTables>
  <data>
    <tabular pivotCacheId="704610722">
      <items count="14">
        <i x="7" s="1"/>
        <i x="4" s="1"/>
        <i x="9" s="1"/>
        <i x="3" s="1"/>
        <i x="12" s="1"/>
        <i x="10" s="1"/>
        <i x="13" s="1"/>
        <i x="6" s="1"/>
        <i x="8" s="1"/>
        <i x="11" s="1"/>
        <i x="1" s="1"/>
        <i x="5"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sition 1" xr10:uid="{63DEE3BA-3385-489A-90F9-11FB71B67096}" cache="Slicer_Opposition1" caption="Opposit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sition 2" xr10:uid="{A6F90963-2D09-4219-AB4B-4F968FD88246}" cache="Slicer_Opposition2" caption="Opposition" style="SlicerStyleLight3"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sition 3" xr10:uid="{ADDC7DC3-9503-4E26-B61A-A5074DEDD323}" cache="Slicer_Opposition3" caption="Opposition" style="SlicerStyleLight3"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sition 4" xr10:uid="{522A988F-484D-48D8-9468-5FED8B7B2665}" cache="Slicer_Opposition4" caption="Opposition" startItem="6" style="SlicerStyleOther1" rowHeight="234950"/>
  <slicer name="Opposition 5" xr10:uid="{BB622C80-6B5B-42ED-B62B-79E98B1F3A2F}" cache="Slicer_Opposition5" caption="Opposition" startItem="6" style="SlicerStyleOther1" rowHeight="234950"/>
  <slicer name="Opposition 6" xr10:uid="{FBA3F73C-375C-4DD0-BEC6-32B7EE49A970}" cache="Slicer_Opposition6" caption="Opposition" startItem="6" style="SlicerStyleOther1" rowHeight="234950"/>
  <slicer name="Opposition 7" xr10:uid="{EE3B4E25-4444-47A0-A092-DFB326E313B3}" cache="Slicer_Opposition7" caption="Opposition" startItem="7" style="SlicerStyleOther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sition" xr10:uid="{B87E00EA-E4CD-41CA-B546-996BC31D0B09}" cache="Slicer_Opposition" caption="Opposition"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01B0FB-5EAD-4A6A-BDAF-67637936D52B}" name="Table1" displayName="Table1" ref="A1:K110" totalsRowShown="0">
  <autoFilter ref="A1:K110" xr:uid="{6C01B0FB-5EAD-4A6A-BDAF-67637936D52B}"/>
  <tableColumns count="11">
    <tableColumn id="1" xr3:uid="{1ED2D894-E8C4-48E8-86C4-4C9544BDA5A1}" name="Run"/>
    <tableColumn id="2" xr3:uid="{7990E748-2D66-4249-9075-A89F17B9D566}" name="Ball_Faced"/>
    <tableColumn id="3" xr3:uid="{38AC3C74-952E-493F-BF76-EBE9CF0E4F16}" name="4s"/>
    <tableColumn id="4" xr3:uid="{79B2F836-5470-4115-9FB1-129B3560985E}" name="6s"/>
    <tableColumn id="5" xr3:uid="{493FCADD-02A4-4B1E-BC7B-8111ACE80856}" name="SR"/>
    <tableColumn id="6" xr3:uid="{7B675B64-A2C6-4A68-8F53-595E1719778B}" name="Position"/>
    <tableColumn id="7" xr3:uid="{903FF1F0-5E89-4BC8-ADAE-15D80F51EE6F}" name="Wicket"/>
    <tableColumn id="8" xr3:uid="{41D17CBC-CD1A-48FE-B7D5-9198C2CEBF4D}" name="Inn"/>
    <tableColumn id="9" xr3:uid="{0481A9BD-79FF-4051-BF7C-8CBD07BA74E1}" name="Opposition"/>
    <tableColumn id="10" xr3:uid="{C4623200-B1DB-4B8E-AEB8-C92E4F1879C0}" name="Ground"/>
    <tableColumn id="11" xr3:uid="{781F498D-49F4-4D8C-879B-C2CCEDA72067}" name="Date" dataDxfId="2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13A3CB4-A3CB-4A60-9FD8-BCB44D185A2B}" name="Table17" displayName="Table17" ref="A1:K110" totalsRowShown="0" headerRowDxfId="12" dataDxfId="11">
  <autoFilter ref="A1:K110" xr:uid="{413A3CB4-A3CB-4A60-9FD8-BCB44D185A2B}"/>
  <tableColumns count="11">
    <tableColumn id="1" xr3:uid="{5C0EC8E2-C4B8-4CFC-83E9-FEA298BE04B1}" name="Run" dataDxfId="10"/>
    <tableColumn id="2" xr3:uid="{EA1EC260-B116-43D3-9208-1E881907DE11}" name="Ball_Faced" dataDxfId="9"/>
    <tableColumn id="3" xr3:uid="{AC2F292A-27D7-4C9E-AC00-CABA9AFFDE31}" name="4s" dataDxfId="8"/>
    <tableColumn id="4" xr3:uid="{8BB179F8-BC4D-4942-92BE-FD1CC3D131DA}" name="6s" dataDxfId="7"/>
    <tableColumn id="5" xr3:uid="{C82385A2-6C86-4B02-B3A5-2E1D7856AE3D}" name="SR" dataDxfId="6"/>
    <tableColumn id="6" xr3:uid="{967478B8-D234-4514-A39D-497BB9F98A5E}" name="Position" dataDxfId="5"/>
    <tableColumn id="7" xr3:uid="{4155CD95-3768-42CA-A118-E811AC8CC486}" name="Wicket" dataDxfId="4"/>
    <tableColumn id="8" xr3:uid="{04D7EC5F-C42E-4537-A224-55CA03344219}" name="Inn" dataDxfId="3"/>
    <tableColumn id="9" xr3:uid="{D03011C0-C91F-4BD7-B749-FB5F15E4903B}" name="Opposition" dataDxfId="2"/>
    <tableColumn id="10" xr3:uid="{20D977BF-B646-4E7A-9898-44164145C7B4}" name="Ground" dataDxfId="1"/>
    <tableColumn id="11" xr3:uid="{A1AE5251-F53C-476F-82A5-634759046D13}" name="Dat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1.xml"/><Relationship Id="rId7" Type="http://schemas.microsoft.com/office/2007/relationships/slicer" Target="../slicers/slicer4.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drawing" Target="../drawings/drawing11.xml"/><Relationship Id="rId5" Type="http://schemas.openxmlformats.org/officeDocument/2006/relationships/printerSettings" Target="../printerSettings/printerSettings3.bin"/><Relationship Id="rId4" Type="http://schemas.openxmlformats.org/officeDocument/2006/relationships/pivotTable" Target="../pivotTables/pivotTable12.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bin"/><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6709A-DD3A-4EFE-AD5B-10E2252326DE}">
  <sheetPr codeName="Sheet1"/>
  <dimension ref="A1:S47"/>
  <sheetViews>
    <sheetView tabSelected="1" topLeftCell="C1" workbookViewId="0">
      <selection activeCell="G40" sqref="G40:S46"/>
    </sheetView>
  </sheetViews>
  <sheetFormatPr defaultRowHeight="14.4" x14ac:dyDescent="0.3"/>
  <cols>
    <col min="1" max="1" width="19.21875" customWidth="1"/>
    <col min="2" max="2" width="24.109375" customWidth="1"/>
  </cols>
  <sheetData>
    <row r="1" spans="1:2" x14ac:dyDescent="0.3">
      <c r="A1" s="2" t="s">
        <v>126</v>
      </c>
      <c r="B1" s="2" t="s">
        <v>127</v>
      </c>
    </row>
    <row r="2" spans="1:2" x14ac:dyDescent="0.3">
      <c r="A2" s="2" t="s">
        <v>70</v>
      </c>
      <c r="B2" s="2">
        <v>1</v>
      </c>
    </row>
    <row r="3" spans="1:2" x14ac:dyDescent="0.3">
      <c r="A3" s="2" t="s">
        <v>72</v>
      </c>
      <c r="B3" s="2">
        <v>1</v>
      </c>
    </row>
    <row r="4" spans="1:2" x14ac:dyDescent="0.3">
      <c r="A4" s="2" t="s">
        <v>17</v>
      </c>
      <c r="B4" s="2">
        <v>1</v>
      </c>
    </row>
    <row r="5" spans="1:2" x14ac:dyDescent="0.3">
      <c r="A5" s="2" t="s">
        <v>67</v>
      </c>
      <c r="B5" s="2">
        <v>1</v>
      </c>
    </row>
    <row r="6" spans="1:2" x14ac:dyDescent="0.3">
      <c r="A6" s="2" t="s">
        <v>23</v>
      </c>
      <c r="B6" s="2">
        <v>1</v>
      </c>
    </row>
    <row r="7" spans="1:2" x14ac:dyDescent="0.3">
      <c r="A7" s="2" t="s">
        <v>61</v>
      </c>
      <c r="B7" s="2">
        <v>1</v>
      </c>
    </row>
    <row r="8" spans="1:2" x14ac:dyDescent="0.3">
      <c r="A8" s="2" t="s">
        <v>63</v>
      </c>
      <c r="B8" s="2">
        <v>1</v>
      </c>
    </row>
    <row r="9" spans="1:2" x14ac:dyDescent="0.3">
      <c r="A9" s="2" t="s">
        <v>62</v>
      </c>
      <c r="B9" s="2">
        <v>1</v>
      </c>
    </row>
    <row r="10" spans="1:2" x14ac:dyDescent="0.3">
      <c r="A10" s="2" t="s">
        <v>34</v>
      </c>
      <c r="B10" s="2">
        <v>1</v>
      </c>
    </row>
    <row r="11" spans="1:2" x14ac:dyDescent="0.3">
      <c r="A11" s="2" t="s">
        <v>56</v>
      </c>
      <c r="B11" s="2">
        <v>1</v>
      </c>
    </row>
    <row r="12" spans="1:2" x14ac:dyDescent="0.3">
      <c r="A12" s="2" t="s">
        <v>84</v>
      </c>
      <c r="B12" s="2">
        <v>1</v>
      </c>
    </row>
    <row r="13" spans="1:2" x14ac:dyDescent="0.3">
      <c r="A13" s="2" t="s">
        <v>65</v>
      </c>
      <c r="B13" s="2">
        <v>1</v>
      </c>
    </row>
    <row r="14" spans="1:2" x14ac:dyDescent="0.3">
      <c r="A14" s="2" t="s">
        <v>74</v>
      </c>
      <c r="B14" s="2">
        <v>1</v>
      </c>
    </row>
    <row r="15" spans="1:2" x14ac:dyDescent="0.3">
      <c r="A15" s="2" t="s">
        <v>55</v>
      </c>
      <c r="B15" s="2">
        <v>1</v>
      </c>
    </row>
    <row r="16" spans="1:2" x14ac:dyDescent="0.3">
      <c r="A16" s="2" t="s">
        <v>68</v>
      </c>
      <c r="B16" s="2">
        <v>1</v>
      </c>
    </row>
    <row r="17" spans="1:2" x14ac:dyDescent="0.3">
      <c r="A17" s="2" t="s">
        <v>71</v>
      </c>
      <c r="B17" s="2">
        <v>1</v>
      </c>
    </row>
    <row r="18" spans="1:2" x14ac:dyDescent="0.3">
      <c r="A18" s="2" t="s">
        <v>78</v>
      </c>
      <c r="B18" s="2">
        <v>1</v>
      </c>
    </row>
    <row r="19" spans="1:2" x14ac:dyDescent="0.3">
      <c r="A19" s="2" t="s">
        <v>80</v>
      </c>
      <c r="B19" s="2">
        <v>1</v>
      </c>
    </row>
    <row r="20" spans="1:2" x14ac:dyDescent="0.3">
      <c r="A20" s="2" t="s">
        <v>73</v>
      </c>
      <c r="B20" s="2">
        <v>1</v>
      </c>
    </row>
    <row r="21" spans="1:2" x14ac:dyDescent="0.3">
      <c r="A21" s="2" t="s">
        <v>20</v>
      </c>
      <c r="B21" s="2">
        <v>1</v>
      </c>
    </row>
    <row r="22" spans="1:2" x14ac:dyDescent="0.3">
      <c r="A22" s="2" t="s">
        <v>79</v>
      </c>
      <c r="B22" s="2">
        <v>1</v>
      </c>
    </row>
    <row r="23" spans="1:2" x14ac:dyDescent="0.3">
      <c r="A23" s="2" t="s">
        <v>83</v>
      </c>
      <c r="B23" s="2">
        <v>1</v>
      </c>
    </row>
    <row r="24" spans="1:2" x14ac:dyDescent="0.3">
      <c r="A24" s="2" t="s">
        <v>32</v>
      </c>
      <c r="B24" s="2">
        <v>1</v>
      </c>
    </row>
    <row r="25" spans="1:2" x14ac:dyDescent="0.3">
      <c r="A25" s="2" t="s">
        <v>25</v>
      </c>
      <c r="B25" s="2">
        <v>2</v>
      </c>
    </row>
    <row r="26" spans="1:2" x14ac:dyDescent="0.3">
      <c r="A26" s="2" t="s">
        <v>48</v>
      </c>
      <c r="B26" s="2">
        <v>2</v>
      </c>
    </row>
    <row r="27" spans="1:2" x14ac:dyDescent="0.3">
      <c r="A27" s="2" t="s">
        <v>42</v>
      </c>
      <c r="B27" s="2">
        <v>2</v>
      </c>
    </row>
    <row r="28" spans="1:2" x14ac:dyDescent="0.3">
      <c r="A28" s="2" t="s">
        <v>64</v>
      </c>
      <c r="B28" s="2">
        <v>2</v>
      </c>
    </row>
    <row r="29" spans="1:2" x14ac:dyDescent="0.3">
      <c r="A29" s="2" t="s">
        <v>69</v>
      </c>
      <c r="B29" s="2">
        <v>2</v>
      </c>
    </row>
    <row r="30" spans="1:2" x14ac:dyDescent="0.3">
      <c r="A30" s="2" t="s">
        <v>54</v>
      </c>
      <c r="B30" s="2">
        <v>2</v>
      </c>
    </row>
    <row r="31" spans="1:2" x14ac:dyDescent="0.3">
      <c r="A31" s="2" t="s">
        <v>77</v>
      </c>
      <c r="B31" s="2">
        <v>2</v>
      </c>
    </row>
    <row r="32" spans="1:2" x14ac:dyDescent="0.3">
      <c r="A32" s="2" t="s">
        <v>76</v>
      </c>
      <c r="B32" s="2">
        <v>2</v>
      </c>
    </row>
    <row r="33" spans="1:19" x14ac:dyDescent="0.3">
      <c r="A33" s="2" t="s">
        <v>75</v>
      </c>
      <c r="B33" s="2">
        <v>2</v>
      </c>
    </row>
    <row r="34" spans="1:19" x14ac:dyDescent="0.3">
      <c r="A34" s="2" t="s">
        <v>58</v>
      </c>
      <c r="B34" s="2">
        <v>3</v>
      </c>
    </row>
    <row r="35" spans="1:19" x14ac:dyDescent="0.3">
      <c r="A35" s="2" t="s">
        <v>59</v>
      </c>
      <c r="B35" s="2">
        <v>3</v>
      </c>
    </row>
    <row r="36" spans="1:19" x14ac:dyDescent="0.3">
      <c r="A36" s="2" t="s">
        <v>66</v>
      </c>
      <c r="B36" s="2">
        <v>3</v>
      </c>
    </row>
    <row r="37" spans="1:19" x14ac:dyDescent="0.3">
      <c r="A37" s="2" t="s">
        <v>60</v>
      </c>
      <c r="B37" s="2">
        <v>3</v>
      </c>
    </row>
    <row r="38" spans="1:19" x14ac:dyDescent="0.3">
      <c r="A38" s="2" t="s">
        <v>44</v>
      </c>
      <c r="B38" s="2">
        <v>3</v>
      </c>
    </row>
    <row r="39" spans="1:19" x14ac:dyDescent="0.3">
      <c r="A39" s="2" t="s">
        <v>57</v>
      </c>
      <c r="B39" s="2">
        <v>3</v>
      </c>
    </row>
    <row r="40" spans="1:19" x14ac:dyDescent="0.3">
      <c r="A40" s="2" t="s">
        <v>30</v>
      </c>
      <c r="B40" s="2">
        <v>4</v>
      </c>
      <c r="G40" s="29" t="s">
        <v>128</v>
      </c>
      <c r="H40" s="29"/>
      <c r="I40" s="29"/>
      <c r="J40" s="29"/>
      <c r="K40" s="29"/>
      <c r="L40" s="29"/>
      <c r="M40" s="29"/>
      <c r="N40" s="29"/>
      <c r="O40" s="29"/>
      <c r="P40" s="29"/>
      <c r="Q40" s="29"/>
      <c r="R40" s="29"/>
      <c r="S40" s="29"/>
    </row>
    <row r="41" spans="1:19" x14ac:dyDescent="0.3">
      <c r="A41" s="2" t="s">
        <v>26</v>
      </c>
      <c r="B41" s="2">
        <v>4</v>
      </c>
      <c r="G41" s="29"/>
      <c r="H41" s="29"/>
      <c r="I41" s="29"/>
      <c r="J41" s="29"/>
      <c r="K41" s="29"/>
      <c r="L41" s="29"/>
      <c r="M41" s="29"/>
      <c r="N41" s="29"/>
      <c r="O41" s="29"/>
      <c r="P41" s="29"/>
      <c r="Q41" s="29"/>
      <c r="R41" s="29"/>
      <c r="S41" s="29"/>
    </row>
    <row r="42" spans="1:19" x14ac:dyDescent="0.3">
      <c r="A42" s="2" t="s">
        <v>28</v>
      </c>
      <c r="B42" s="2">
        <v>6</v>
      </c>
      <c r="G42" s="29"/>
      <c r="H42" s="29"/>
      <c r="I42" s="29"/>
      <c r="J42" s="29"/>
      <c r="K42" s="29"/>
      <c r="L42" s="29"/>
      <c r="M42" s="29"/>
      <c r="N42" s="29"/>
      <c r="O42" s="29"/>
      <c r="P42" s="29"/>
      <c r="Q42" s="29"/>
      <c r="R42" s="29"/>
      <c r="S42" s="29"/>
    </row>
    <row r="43" spans="1:19" x14ac:dyDescent="0.3">
      <c r="A43" s="2" t="s">
        <v>47</v>
      </c>
      <c r="B43" s="2">
        <v>6</v>
      </c>
      <c r="G43" s="29"/>
      <c r="H43" s="29"/>
      <c r="I43" s="29"/>
      <c r="J43" s="29"/>
      <c r="K43" s="29"/>
      <c r="L43" s="29"/>
      <c r="M43" s="29"/>
      <c r="N43" s="29"/>
      <c r="O43" s="29"/>
      <c r="P43" s="29"/>
      <c r="Q43" s="29"/>
      <c r="R43" s="29"/>
      <c r="S43" s="29"/>
    </row>
    <row r="44" spans="1:19" x14ac:dyDescent="0.3">
      <c r="A44" s="2" t="s">
        <v>45</v>
      </c>
      <c r="B44" s="2">
        <v>6</v>
      </c>
      <c r="G44" s="29"/>
      <c r="H44" s="29"/>
      <c r="I44" s="29"/>
      <c r="J44" s="29"/>
      <c r="K44" s="29"/>
      <c r="L44" s="29"/>
      <c r="M44" s="29"/>
      <c r="N44" s="29"/>
      <c r="O44" s="29"/>
      <c r="P44" s="29"/>
      <c r="Q44" s="29"/>
      <c r="R44" s="29"/>
      <c r="S44" s="29"/>
    </row>
    <row r="45" spans="1:19" x14ac:dyDescent="0.3">
      <c r="A45" s="2" t="s">
        <v>36</v>
      </c>
      <c r="B45" s="2">
        <v>6</v>
      </c>
      <c r="G45" s="29"/>
      <c r="H45" s="29"/>
      <c r="I45" s="29"/>
      <c r="J45" s="29"/>
      <c r="K45" s="29"/>
      <c r="L45" s="29"/>
      <c r="M45" s="29"/>
      <c r="N45" s="29"/>
      <c r="O45" s="29"/>
      <c r="P45" s="29"/>
      <c r="Q45" s="29"/>
      <c r="R45" s="29"/>
      <c r="S45" s="29"/>
    </row>
    <row r="46" spans="1:19" x14ac:dyDescent="0.3">
      <c r="A46" s="2" t="s">
        <v>82</v>
      </c>
      <c r="B46" s="2">
        <v>8</v>
      </c>
      <c r="G46" s="29"/>
      <c r="H46" s="29"/>
      <c r="I46" s="29"/>
      <c r="J46" s="29"/>
      <c r="K46" s="29"/>
      <c r="L46" s="29"/>
      <c r="M46" s="29"/>
      <c r="N46" s="29"/>
      <c r="O46" s="29"/>
      <c r="P46" s="29"/>
      <c r="Q46" s="29"/>
      <c r="R46" s="29"/>
      <c r="S46" s="29"/>
    </row>
    <row r="47" spans="1:19" x14ac:dyDescent="0.3">
      <c r="A47" s="2" t="s">
        <v>49</v>
      </c>
      <c r="B47" s="2">
        <v>10</v>
      </c>
    </row>
  </sheetData>
  <sortState xmlns:xlrd2="http://schemas.microsoft.com/office/spreadsheetml/2017/richdata2" ref="A2:B47">
    <sortCondition ref="B2:B47"/>
  </sortState>
  <mergeCells count="1">
    <mergeCell ref="G40:S4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B4586-750C-4D58-8789-885A724734ED}">
  <sheetPr codeName="Sheet10"/>
  <dimension ref="A1:O7"/>
  <sheetViews>
    <sheetView workbookViewId="0">
      <selection activeCell="S21" sqref="S21"/>
    </sheetView>
  </sheetViews>
  <sheetFormatPr defaultRowHeight="14.4" x14ac:dyDescent="0.3"/>
  <cols>
    <col min="1" max="1" width="15.44140625" customWidth="1"/>
    <col min="2" max="2" width="14.6640625" customWidth="1"/>
    <col min="3" max="3" width="17.5546875" customWidth="1"/>
  </cols>
  <sheetData>
    <row r="1" spans="1:15" x14ac:dyDescent="0.3">
      <c r="A1" s="19" t="s">
        <v>162</v>
      </c>
      <c r="B1" s="19" t="s">
        <v>115</v>
      </c>
      <c r="C1" s="19" t="s">
        <v>161</v>
      </c>
    </row>
    <row r="2" spans="1:15" x14ac:dyDescent="0.3">
      <c r="A2" s="4">
        <v>1</v>
      </c>
      <c r="B2" s="4">
        <v>119</v>
      </c>
      <c r="C2" s="4">
        <v>5</v>
      </c>
    </row>
    <row r="3" spans="1:15" x14ac:dyDescent="0.3">
      <c r="A3" s="4">
        <v>2</v>
      </c>
      <c r="B3" s="4">
        <v>281</v>
      </c>
      <c r="C3" s="4">
        <v>4</v>
      </c>
      <c r="E3" s="37" t="s">
        <v>163</v>
      </c>
      <c r="F3" s="37"/>
      <c r="G3" s="37"/>
      <c r="H3" s="37"/>
      <c r="I3" s="37"/>
      <c r="J3" s="37"/>
      <c r="K3" s="37"/>
      <c r="L3" s="37"/>
      <c r="M3" s="37"/>
      <c r="N3" s="37"/>
      <c r="O3" s="37"/>
    </row>
    <row r="4" spans="1:15" x14ac:dyDescent="0.3">
      <c r="A4" s="4">
        <v>3</v>
      </c>
      <c r="B4" s="4">
        <v>3076</v>
      </c>
      <c r="C4" s="4">
        <v>80</v>
      </c>
      <c r="E4" s="37"/>
      <c r="F4" s="37"/>
      <c r="G4" s="37"/>
      <c r="H4" s="37"/>
      <c r="I4" s="37"/>
      <c r="J4" s="37"/>
      <c r="K4" s="37"/>
      <c r="L4" s="37"/>
      <c r="M4" s="37"/>
      <c r="N4" s="37"/>
      <c r="O4" s="37"/>
    </row>
    <row r="5" spans="1:15" x14ac:dyDescent="0.3">
      <c r="A5" s="4">
        <v>4</v>
      </c>
      <c r="B5" s="4">
        <v>509</v>
      </c>
      <c r="C5" s="4">
        <v>17</v>
      </c>
      <c r="E5" s="37"/>
      <c r="F5" s="37"/>
      <c r="G5" s="37"/>
      <c r="H5" s="37"/>
      <c r="I5" s="37"/>
      <c r="J5" s="37"/>
      <c r="K5" s="37"/>
      <c r="L5" s="37"/>
      <c r="M5" s="37"/>
      <c r="N5" s="37"/>
      <c r="O5" s="37"/>
    </row>
    <row r="6" spans="1:15" x14ac:dyDescent="0.3">
      <c r="A6" s="4">
        <v>5</v>
      </c>
      <c r="B6" s="4">
        <v>26</v>
      </c>
      <c r="C6" s="4">
        <v>1</v>
      </c>
      <c r="E6" s="37"/>
      <c r="F6" s="37"/>
      <c r="G6" s="37"/>
      <c r="H6" s="37"/>
      <c r="I6" s="37"/>
      <c r="J6" s="37"/>
      <c r="K6" s="37"/>
      <c r="L6" s="37"/>
      <c r="M6" s="37"/>
      <c r="N6" s="37"/>
      <c r="O6" s="37"/>
    </row>
    <row r="7" spans="1:15" x14ac:dyDescent="0.3">
      <c r="A7" s="4">
        <v>6</v>
      </c>
      <c r="B7" s="4">
        <v>26</v>
      </c>
      <c r="C7" s="4">
        <v>2</v>
      </c>
      <c r="E7" s="37"/>
      <c r="F7" s="37"/>
      <c r="G7" s="37"/>
      <c r="H7" s="37"/>
      <c r="I7" s="37"/>
      <c r="J7" s="37"/>
      <c r="K7" s="37"/>
      <c r="L7" s="37"/>
      <c r="M7" s="37"/>
      <c r="N7" s="37"/>
      <c r="O7" s="37"/>
    </row>
  </sheetData>
  <mergeCells count="1">
    <mergeCell ref="E3:O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0BF96-CCC1-456E-9604-029D23D7569F}">
  <sheetPr codeName="Sheet11"/>
  <dimension ref="A1:S143"/>
  <sheetViews>
    <sheetView workbookViewId="0">
      <selection activeCell="L57" sqref="L57"/>
    </sheetView>
  </sheetViews>
  <sheetFormatPr defaultRowHeight="14.4" x14ac:dyDescent="0.3"/>
  <cols>
    <col min="1" max="1" width="23.44140625" bestFit="1" customWidth="1"/>
    <col min="2" max="2" width="14.21875" bestFit="1" customWidth="1"/>
    <col min="3" max="3" width="15.6640625" bestFit="1" customWidth="1"/>
    <col min="4" max="4" width="14.6640625" bestFit="1" customWidth="1"/>
    <col min="5" max="5" width="15.21875" bestFit="1" customWidth="1"/>
  </cols>
  <sheetData>
    <row r="1" spans="1:2" x14ac:dyDescent="0.3">
      <c r="A1" s="19" t="s">
        <v>164</v>
      </c>
      <c r="B1" s="19" t="s">
        <v>169</v>
      </c>
    </row>
    <row r="2" spans="1:2" x14ac:dyDescent="0.3">
      <c r="A2" s="4">
        <v>1</v>
      </c>
      <c r="B2" s="4">
        <v>2025</v>
      </c>
    </row>
    <row r="3" spans="1:2" x14ac:dyDescent="0.3">
      <c r="A3" s="4">
        <v>2</v>
      </c>
      <c r="B3" s="4">
        <v>2012</v>
      </c>
    </row>
    <row r="21" spans="1:10" x14ac:dyDescent="0.3">
      <c r="A21" s="38" t="s">
        <v>165</v>
      </c>
      <c r="B21" s="38"/>
      <c r="C21" s="38"/>
      <c r="D21" s="38"/>
      <c r="E21" s="38"/>
      <c r="F21" s="38"/>
      <c r="G21" s="38"/>
      <c r="H21" s="38"/>
      <c r="I21" s="38"/>
      <c r="J21" s="38"/>
    </row>
    <row r="22" spans="1:10" x14ac:dyDescent="0.3">
      <c r="A22" s="38"/>
      <c r="B22" s="38"/>
      <c r="C22" s="38"/>
      <c r="D22" s="38"/>
      <c r="E22" s="38"/>
      <c r="F22" s="38"/>
      <c r="G22" s="38"/>
      <c r="H22" s="38"/>
      <c r="I22" s="38"/>
      <c r="J22" s="38"/>
    </row>
    <row r="23" spans="1:10" x14ac:dyDescent="0.3">
      <c r="A23" s="38"/>
      <c r="B23" s="38"/>
      <c r="C23" s="38"/>
      <c r="D23" s="38"/>
      <c r="E23" s="38"/>
      <c r="F23" s="38"/>
      <c r="G23" s="38"/>
      <c r="H23" s="38"/>
      <c r="I23" s="38"/>
      <c r="J23" s="38"/>
    </row>
    <row r="24" spans="1:10" x14ac:dyDescent="0.3">
      <c r="A24" s="38"/>
      <c r="B24" s="38"/>
      <c r="C24" s="38"/>
      <c r="D24" s="38"/>
      <c r="E24" s="38"/>
      <c r="F24" s="38"/>
      <c r="G24" s="38"/>
      <c r="H24" s="38"/>
      <c r="I24" s="38"/>
      <c r="J24" s="38"/>
    </row>
    <row r="25" spans="1:10" x14ac:dyDescent="0.3">
      <c r="A25" s="38"/>
      <c r="B25" s="38"/>
      <c r="C25" s="38"/>
      <c r="D25" s="38"/>
      <c r="E25" s="38"/>
      <c r="F25" s="38"/>
      <c r="G25" s="38"/>
      <c r="H25" s="38"/>
      <c r="I25" s="38"/>
      <c r="J25" s="38"/>
    </row>
    <row r="26" spans="1:10" x14ac:dyDescent="0.3">
      <c r="A26" s="38"/>
      <c r="B26" s="38"/>
      <c r="C26" s="38"/>
      <c r="D26" s="38"/>
      <c r="E26" s="38"/>
      <c r="F26" s="38"/>
      <c r="G26" s="38"/>
      <c r="H26" s="38"/>
      <c r="I26" s="38"/>
      <c r="J26" s="38"/>
    </row>
    <row r="29" spans="1:10" x14ac:dyDescent="0.3">
      <c r="A29" s="19" t="s">
        <v>164</v>
      </c>
      <c r="B29" s="19" t="s">
        <v>166</v>
      </c>
      <c r="C29" s="19" t="s">
        <v>133</v>
      </c>
    </row>
    <row r="30" spans="1:10" x14ac:dyDescent="0.3">
      <c r="A30" s="4">
        <v>1</v>
      </c>
      <c r="B30" s="11">
        <v>114.77793650793649</v>
      </c>
      <c r="C30" s="11">
        <v>32.142857142857146</v>
      </c>
    </row>
    <row r="31" spans="1:10" x14ac:dyDescent="0.3">
      <c r="A31" s="4">
        <v>2</v>
      </c>
      <c r="B31" s="11">
        <v>133.84173913043477</v>
      </c>
      <c r="C31" s="11">
        <v>43.739130434782609</v>
      </c>
    </row>
    <row r="50" spans="1:10" x14ac:dyDescent="0.3">
      <c r="A50" s="38" t="s">
        <v>167</v>
      </c>
      <c r="B50" s="38"/>
      <c r="C50" s="38"/>
      <c r="D50" s="38"/>
      <c r="E50" s="38"/>
      <c r="F50" s="38"/>
      <c r="G50" s="38"/>
      <c r="H50" s="38"/>
      <c r="I50" s="38"/>
      <c r="J50" s="38"/>
    </row>
    <row r="51" spans="1:10" x14ac:dyDescent="0.3">
      <c r="A51" s="38"/>
      <c r="B51" s="38"/>
      <c r="C51" s="38"/>
      <c r="D51" s="38"/>
      <c r="E51" s="38"/>
      <c r="F51" s="38"/>
      <c r="G51" s="38"/>
      <c r="H51" s="38"/>
      <c r="I51" s="38"/>
      <c r="J51" s="38"/>
    </row>
    <row r="52" spans="1:10" x14ac:dyDescent="0.3">
      <c r="A52" s="38"/>
      <c r="B52" s="38"/>
      <c r="C52" s="38"/>
      <c r="D52" s="38"/>
      <c r="E52" s="38"/>
      <c r="F52" s="38"/>
      <c r="G52" s="38"/>
      <c r="H52" s="38"/>
      <c r="I52" s="38"/>
      <c r="J52" s="38"/>
    </row>
    <row r="53" spans="1:10" x14ac:dyDescent="0.3">
      <c r="A53" s="38"/>
      <c r="B53" s="38"/>
      <c r="C53" s="38"/>
      <c r="D53" s="38"/>
      <c r="E53" s="38"/>
      <c r="F53" s="38"/>
      <c r="G53" s="38"/>
      <c r="H53" s="38"/>
      <c r="I53" s="38"/>
      <c r="J53" s="38"/>
    </row>
    <row r="54" spans="1:10" x14ac:dyDescent="0.3">
      <c r="A54" s="38"/>
      <c r="B54" s="38"/>
      <c r="C54" s="38"/>
      <c r="D54" s="38"/>
      <c r="E54" s="38"/>
      <c r="F54" s="38"/>
      <c r="G54" s="38"/>
      <c r="H54" s="38"/>
      <c r="I54" s="38"/>
      <c r="J54" s="38"/>
    </row>
    <row r="55" spans="1:10" x14ac:dyDescent="0.3">
      <c r="A55" s="38"/>
      <c r="B55" s="38"/>
      <c r="C55" s="38"/>
      <c r="D55" s="38"/>
      <c r="E55" s="38"/>
      <c r="F55" s="38"/>
      <c r="G55" s="38"/>
      <c r="H55" s="38"/>
      <c r="I55" s="38"/>
      <c r="J55" s="38"/>
    </row>
    <row r="58" spans="1:10" x14ac:dyDescent="0.3">
      <c r="A58" s="19" t="s">
        <v>164</v>
      </c>
      <c r="B58" s="19" t="s">
        <v>168</v>
      </c>
      <c r="C58" s="19" t="s">
        <v>170</v>
      </c>
    </row>
    <row r="59" spans="1:10" x14ac:dyDescent="0.3">
      <c r="A59" s="4">
        <v>1</v>
      </c>
      <c r="B59" s="4">
        <v>63</v>
      </c>
      <c r="C59" s="4">
        <v>63</v>
      </c>
    </row>
    <row r="60" spans="1:10" x14ac:dyDescent="0.3">
      <c r="A60" s="4">
        <v>2</v>
      </c>
      <c r="B60" s="4">
        <v>46</v>
      </c>
      <c r="C60" s="4">
        <v>46</v>
      </c>
    </row>
    <row r="81" spans="1:2" x14ac:dyDescent="0.3">
      <c r="A81" s="26" t="s">
        <v>164</v>
      </c>
      <c r="B81" s="26" t="s">
        <v>171</v>
      </c>
    </row>
    <row r="82" spans="1:2" x14ac:dyDescent="0.3">
      <c r="A82" s="4">
        <v>1</v>
      </c>
      <c r="B82" s="4">
        <v>63</v>
      </c>
    </row>
    <row r="83" spans="1:2" x14ac:dyDescent="0.3">
      <c r="A83" s="17" t="s">
        <v>57</v>
      </c>
      <c r="B83" s="4">
        <v>3</v>
      </c>
    </row>
    <row r="84" spans="1:2" x14ac:dyDescent="0.3">
      <c r="A84" s="17" t="s">
        <v>47</v>
      </c>
      <c r="B84" s="4">
        <v>5</v>
      </c>
    </row>
    <row r="85" spans="1:2" x14ac:dyDescent="0.3">
      <c r="A85" s="17" t="s">
        <v>45</v>
      </c>
      <c r="B85" s="4">
        <v>6</v>
      </c>
    </row>
    <row r="86" spans="1:2" x14ac:dyDescent="0.3">
      <c r="A86" s="17" t="s">
        <v>54</v>
      </c>
      <c r="B86" s="4">
        <v>1</v>
      </c>
    </row>
    <row r="87" spans="1:2" x14ac:dyDescent="0.3">
      <c r="A87" s="17" t="s">
        <v>80</v>
      </c>
      <c r="B87" s="4">
        <v>1</v>
      </c>
    </row>
    <row r="88" spans="1:2" x14ac:dyDescent="0.3">
      <c r="A88" s="17" t="s">
        <v>70</v>
      </c>
      <c r="B88" s="4">
        <v>1</v>
      </c>
    </row>
    <row r="89" spans="1:2" x14ac:dyDescent="0.3">
      <c r="A89" s="17" t="s">
        <v>68</v>
      </c>
      <c r="B89" s="4">
        <v>1</v>
      </c>
    </row>
    <row r="90" spans="1:2" x14ac:dyDescent="0.3">
      <c r="A90" s="17" t="s">
        <v>36</v>
      </c>
      <c r="B90" s="4">
        <v>4</v>
      </c>
    </row>
    <row r="91" spans="1:2" x14ac:dyDescent="0.3">
      <c r="A91" s="17" t="s">
        <v>56</v>
      </c>
      <c r="B91" s="4">
        <v>1</v>
      </c>
    </row>
    <row r="92" spans="1:2" x14ac:dyDescent="0.3">
      <c r="A92" s="17" t="s">
        <v>65</v>
      </c>
      <c r="B92" s="4">
        <v>1</v>
      </c>
    </row>
    <row r="93" spans="1:2" x14ac:dyDescent="0.3">
      <c r="A93" s="17" t="s">
        <v>55</v>
      </c>
      <c r="B93" s="4">
        <v>1</v>
      </c>
    </row>
    <row r="94" spans="1:2" x14ac:dyDescent="0.3">
      <c r="A94" s="17" t="s">
        <v>82</v>
      </c>
      <c r="B94" s="4">
        <v>6</v>
      </c>
    </row>
    <row r="95" spans="1:2" x14ac:dyDescent="0.3">
      <c r="A95" s="17" t="s">
        <v>69</v>
      </c>
      <c r="B95" s="4">
        <v>2</v>
      </c>
    </row>
    <row r="96" spans="1:2" x14ac:dyDescent="0.3">
      <c r="A96" s="17" t="s">
        <v>20</v>
      </c>
      <c r="B96" s="4">
        <v>1</v>
      </c>
    </row>
    <row r="97" spans="1:19" x14ac:dyDescent="0.3">
      <c r="A97" s="17" t="s">
        <v>26</v>
      </c>
      <c r="B97" s="4">
        <v>2</v>
      </c>
    </row>
    <row r="98" spans="1:19" x14ac:dyDescent="0.3">
      <c r="A98" s="17" t="s">
        <v>64</v>
      </c>
      <c r="B98" s="4">
        <v>2</v>
      </c>
    </row>
    <row r="99" spans="1:19" x14ac:dyDescent="0.3">
      <c r="A99" s="17" t="s">
        <v>78</v>
      </c>
      <c r="B99" s="4">
        <v>1</v>
      </c>
    </row>
    <row r="100" spans="1:19" x14ac:dyDescent="0.3">
      <c r="A100" s="17" t="s">
        <v>67</v>
      </c>
      <c r="B100" s="4">
        <v>1</v>
      </c>
    </row>
    <row r="101" spans="1:19" x14ac:dyDescent="0.3">
      <c r="A101" s="17" t="s">
        <v>61</v>
      </c>
      <c r="B101" s="4">
        <v>1</v>
      </c>
    </row>
    <row r="102" spans="1:19" x14ac:dyDescent="0.3">
      <c r="A102" s="17" t="s">
        <v>62</v>
      </c>
      <c r="B102" s="4">
        <v>1</v>
      </c>
    </row>
    <row r="103" spans="1:19" x14ac:dyDescent="0.3">
      <c r="A103" s="17" t="s">
        <v>60</v>
      </c>
      <c r="B103" s="4">
        <v>1</v>
      </c>
    </row>
    <row r="104" spans="1:19" x14ac:dyDescent="0.3">
      <c r="A104" s="17" t="s">
        <v>25</v>
      </c>
      <c r="B104" s="4">
        <v>1</v>
      </c>
    </row>
    <row r="105" spans="1:19" x14ac:dyDescent="0.3">
      <c r="A105" s="17" t="s">
        <v>30</v>
      </c>
      <c r="B105" s="4">
        <v>2</v>
      </c>
    </row>
    <row r="106" spans="1:19" x14ac:dyDescent="0.3">
      <c r="A106" s="17" t="s">
        <v>49</v>
      </c>
      <c r="B106" s="4">
        <v>3</v>
      </c>
    </row>
    <row r="107" spans="1:19" x14ac:dyDescent="0.3">
      <c r="A107" s="17" t="s">
        <v>59</v>
      </c>
      <c r="B107" s="4">
        <v>1</v>
      </c>
    </row>
    <row r="108" spans="1:19" x14ac:dyDescent="0.3">
      <c r="A108" s="17" t="s">
        <v>58</v>
      </c>
      <c r="B108" s="4">
        <v>1</v>
      </c>
    </row>
    <row r="109" spans="1:19" x14ac:dyDescent="0.3">
      <c r="A109" s="17" t="s">
        <v>32</v>
      </c>
      <c r="B109" s="4">
        <v>1</v>
      </c>
    </row>
    <row r="110" spans="1:19" x14ac:dyDescent="0.3">
      <c r="A110" s="17" t="s">
        <v>84</v>
      </c>
      <c r="B110" s="4">
        <v>1</v>
      </c>
      <c r="D110" s="39" t="s">
        <v>172</v>
      </c>
      <c r="E110" s="40"/>
      <c r="F110" s="40"/>
      <c r="G110" s="40"/>
      <c r="H110" s="40"/>
      <c r="I110" s="40"/>
      <c r="J110" s="40"/>
      <c r="K110" s="40"/>
      <c r="L110" s="40"/>
      <c r="M110" s="40"/>
      <c r="N110" s="40"/>
      <c r="O110" s="40"/>
      <c r="P110" s="40"/>
      <c r="Q110" s="40"/>
      <c r="R110" s="40"/>
      <c r="S110" s="40"/>
    </row>
    <row r="111" spans="1:19" x14ac:dyDescent="0.3">
      <c r="A111" s="17" t="s">
        <v>23</v>
      </c>
      <c r="B111" s="4">
        <v>1</v>
      </c>
      <c r="D111" s="40"/>
      <c r="E111" s="40"/>
      <c r="F111" s="40"/>
      <c r="G111" s="40"/>
      <c r="H111" s="40"/>
      <c r="I111" s="40"/>
      <c r="J111" s="40"/>
      <c r="K111" s="40"/>
      <c r="L111" s="40"/>
      <c r="M111" s="40"/>
      <c r="N111" s="40"/>
      <c r="O111" s="40"/>
      <c r="P111" s="40"/>
      <c r="Q111" s="40"/>
      <c r="R111" s="40"/>
      <c r="S111" s="40"/>
    </row>
    <row r="112" spans="1:19" x14ac:dyDescent="0.3">
      <c r="A112" s="17" t="s">
        <v>42</v>
      </c>
      <c r="B112" s="4">
        <v>1</v>
      </c>
      <c r="D112" s="40"/>
      <c r="E112" s="40"/>
      <c r="F112" s="40"/>
      <c r="G112" s="40"/>
      <c r="H112" s="40"/>
      <c r="I112" s="40"/>
      <c r="J112" s="40"/>
      <c r="K112" s="40"/>
      <c r="L112" s="40"/>
      <c r="M112" s="40"/>
      <c r="N112" s="40"/>
      <c r="O112" s="40"/>
      <c r="P112" s="40"/>
      <c r="Q112" s="40"/>
      <c r="R112" s="40"/>
      <c r="S112" s="40"/>
    </row>
    <row r="113" spans="1:19" x14ac:dyDescent="0.3">
      <c r="A113" s="17" t="s">
        <v>28</v>
      </c>
      <c r="B113" s="4">
        <v>1</v>
      </c>
      <c r="D113" s="40"/>
      <c r="E113" s="40"/>
      <c r="F113" s="40"/>
      <c r="G113" s="40"/>
      <c r="H113" s="40"/>
      <c r="I113" s="40"/>
      <c r="J113" s="40"/>
      <c r="K113" s="40"/>
      <c r="L113" s="40"/>
      <c r="M113" s="40"/>
      <c r="N113" s="40"/>
      <c r="O113" s="40"/>
      <c r="P113" s="40"/>
      <c r="Q113" s="40"/>
      <c r="R113" s="40"/>
      <c r="S113" s="40"/>
    </row>
    <row r="114" spans="1:19" x14ac:dyDescent="0.3">
      <c r="A114" s="17" t="s">
        <v>66</v>
      </c>
      <c r="B114" s="4">
        <v>2</v>
      </c>
      <c r="D114" s="40"/>
      <c r="E114" s="40"/>
      <c r="F114" s="40"/>
      <c r="G114" s="40"/>
      <c r="H114" s="40"/>
      <c r="I114" s="40"/>
      <c r="J114" s="40"/>
      <c r="K114" s="40"/>
      <c r="L114" s="40"/>
      <c r="M114" s="40"/>
      <c r="N114" s="40"/>
      <c r="O114" s="40"/>
      <c r="P114" s="40"/>
      <c r="Q114" s="40"/>
      <c r="R114" s="40"/>
      <c r="S114" s="40"/>
    </row>
    <row r="115" spans="1:19" x14ac:dyDescent="0.3">
      <c r="A115" s="17" t="s">
        <v>73</v>
      </c>
      <c r="B115" s="4">
        <v>1</v>
      </c>
      <c r="D115" s="40"/>
      <c r="E115" s="40"/>
      <c r="F115" s="40"/>
      <c r="G115" s="40"/>
      <c r="H115" s="40"/>
      <c r="I115" s="40"/>
      <c r="J115" s="40"/>
      <c r="K115" s="40"/>
      <c r="L115" s="40"/>
      <c r="M115" s="40"/>
      <c r="N115" s="40"/>
      <c r="O115" s="40"/>
      <c r="P115" s="40"/>
      <c r="Q115" s="40"/>
      <c r="R115" s="40"/>
      <c r="S115" s="40"/>
    </row>
    <row r="116" spans="1:19" x14ac:dyDescent="0.3">
      <c r="A116" s="17" t="s">
        <v>44</v>
      </c>
      <c r="B116" s="4">
        <v>3</v>
      </c>
      <c r="D116" s="40"/>
      <c r="E116" s="40"/>
      <c r="F116" s="40"/>
      <c r="G116" s="40"/>
      <c r="H116" s="40"/>
      <c r="I116" s="40"/>
      <c r="J116" s="40"/>
      <c r="K116" s="40"/>
      <c r="L116" s="40"/>
      <c r="M116" s="40"/>
      <c r="N116" s="40"/>
      <c r="O116" s="40"/>
      <c r="P116" s="40"/>
      <c r="Q116" s="40"/>
      <c r="R116" s="40"/>
      <c r="S116" s="40"/>
    </row>
    <row r="117" spans="1:19" x14ac:dyDescent="0.3">
      <c r="A117" s="17" t="s">
        <v>79</v>
      </c>
      <c r="B117" s="4">
        <v>1</v>
      </c>
      <c r="D117" s="40"/>
      <c r="E117" s="40"/>
      <c r="F117" s="40"/>
      <c r="G117" s="40"/>
      <c r="H117" s="40"/>
      <c r="I117" s="40"/>
      <c r="J117" s="40"/>
      <c r="K117" s="40"/>
      <c r="L117" s="40"/>
      <c r="M117" s="40"/>
      <c r="N117" s="40"/>
      <c r="O117" s="40"/>
      <c r="P117" s="40"/>
      <c r="Q117" s="40"/>
      <c r="R117" s="40"/>
      <c r="S117" s="40"/>
    </row>
    <row r="118" spans="1:19" x14ac:dyDescent="0.3">
      <c r="A118" s="26">
        <v>2</v>
      </c>
      <c r="B118" s="26">
        <v>46</v>
      </c>
      <c r="D118" s="40"/>
      <c r="E118" s="40"/>
      <c r="F118" s="40"/>
      <c r="G118" s="40"/>
      <c r="H118" s="40"/>
      <c r="I118" s="40"/>
      <c r="J118" s="40"/>
      <c r="K118" s="40"/>
      <c r="L118" s="40"/>
      <c r="M118" s="40"/>
      <c r="N118" s="40"/>
      <c r="O118" s="40"/>
      <c r="P118" s="40"/>
      <c r="Q118" s="40"/>
      <c r="R118" s="40"/>
      <c r="S118" s="40"/>
    </row>
    <row r="119" spans="1:19" x14ac:dyDescent="0.3">
      <c r="A119" s="27" t="s">
        <v>47</v>
      </c>
      <c r="B119" s="5">
        <v>1</v>
      </c>
      <c r="D119" s="40"/>
      <c r="E119" s="40"/>
      <c r="F119" s="40"/>
      <c r="G119" s="40"/>
      <c r="H119" s="40"/>
      <c r="I119" s="40"/>
      <c r="J119" s="40"/>
      <c r="K119" s="40"/>
      <c r="L119" s="40"/>
      <c r="M119" s="40"/>
      <c r="N119" s="40"/>
      <c r="O119" s="40"/>
      <c r="P119" s="40"/>
      <c r="Q119" s="40"/>
      <c r="R119" s="40"/>
      <c r="S119" s="40"/>
    </row>
    <row r="120" spans="1:19" x14ac:dyDescent="0.3">
      <c r="A120" s="27" t="s">
        <v>77</v>
      </c>
      <c r="B120" s="5">
        <v>2</v>
      </c>
      <c r="D120" s="40"/>
      <c r="E120" s="40"/>
      <c r="F120" s="40"/>
      <c r="G120" s="40"/>
      <c r="H120" s="40"/>
      <c r="I120" s="40"/>
      <c r="J120" s="40"/>
      <c r="K120" s="40"/>
      <c r="L120" s="40"/>
      <c r="M120" s="40"/>
      <c r="N120" s="40"/>
      <c r="O120" s="40"/>
      <c r="P120" s="40"/>
      <c r="Q120" s="40"/>
      <c r="R120" s="40"/>
      <c r="S120" s="40"/>
    </row>
    <row r="121" spans="1:19" x14ac:dyDescent="0.3">
      <c r="A121" s="27" t="s">
        <v>54</v>
      </c>
      <c r="B121" s="5">
        <v>1</v>
      </c>
      <c r="D121" s="40"/>
      <c r="E121" s="40"/>
      <c r="F121" s="40"/>
      <c r="G121" s="40"/>
      <c r="H121" s="40"/>
      <c r="I121" s="40"/>
      <c r="J121" s="40"/>
      <c r="K121" s="40"/>
      <c r="L121" s="40"/>
      <c r="M121" s="40"/>
      <c r="N121" s="40"/>
      <c r="O121" s="40"/>
      <c r="P121" s="40"/>
      <c r="Q121" s="40"/>
      <c r="R121" s="40"/>
      <c r="S121" s="40"/>
    </row>
    <row r="122" spans="1:19" x14ac:dyDescent="0.3">
      <c r="A122" s="27" t="s">
        <v>72</v>
      </c>
      <c r="B122" s="5">
        <v>1</v>
      </c>
      <c r="D122" s="40"/>
      <c r="E122" s="40"/>
      <c r="F122" s="40"/>
      <c r="G122" s="40"/>
      <c r="H122" s="40"/>
      <c r="I122" s="40"/>
      <c r="J122" s="40"/>
      <c r="K122" s="40"/>
      <c r="L122" s="40"/>
      <c r="M122" s="40"/>
      <c r="N122" s="40"/>
      <c r="O122" s="40"/>
      <c r="P122" s="40"/>
      <c r="Q122" s="40"/>
      <c r="R122" s="40"/>
      <c r="S122" s="40"/>
    </row>
    <row r="123" spans="1:19" x14ac:dyDescent="0.3">
      <c r="A123" s="27" t="s">
        <v>71</v>
      </c>
      <c r="B123" s="5">
        <v>1</v>
      </c>
      <c r="D123" s="40"/>
      <c r="E123" s="40"/>
      <c r="F123" s="40"/>
      <c r="G123" s="40"/>
      <c r="H123" s="40"/>
      <c r="I123" s="40"/>
      <c r="J123" s="40"/>
      <c r="K123" s="40"/>
      <c r="L123" s="40"/>
      <c r="M123" s="40"/>
      <c r="N123" s="40"/>
      <c r="O123" s="40"/>
      <c r="P123" s="40"/>
      <c r="Q123" s="40"/>
      <c r="R123" s="40"/>
      <c r="S123" s="40"/>
    </row>
    <row r="124" spans="1:19" x14ac:dyDescent="0.3">
      <c r="A124" s="27" t="s">
        <v>34</v>
      </c>
      <c r="B124" s="5">
        <v>1</v>
      </c>
      <c r="D124" s="40"/>
      <c r="E124" s="40"/>
      <c r="F124" s="40"/>
      <c r="G124" s="40"/>
      <c r="H124" s="40"/>
      <c r="I124" s="40"/>
      <c r="J124" s="40"/>
      <c r="K124" s="40"/>
      <c r="L124" s="40"/>
      <c r="M124" s="40"/>
      <c r="N124" s="40"/>
      <c r="O124" s="40"/>
      <c r="P124" s="40"/>
      <c r="Q124" s="40"/>
      <c r="R124" s="40"/>
      <c r="S124" s="40"/>
    </row>
    <row r="125" spans="1:19" x14ac:dyDescent="0.3">
      <c r="A125" s="27" t="s">
        <v>36</v>
      </c>
      <c r="B125" s="5">
        <v>2</v>
      </c>
      <c r="D125" s="40"/>
      <c r="E125" s="40"/>
      <c r="F125" s="40"/>
      <c r="G125" s="40"/>
      <c r="H125" s="40"/>
      <c r="I125" s="40"/>
      <c r="J125" s="40"/>
      <c r="K125" s="40"/>
      <c r="L125" s="40"/>
      <c r="M125" s="40"/>
      <c r="N125" s="40"/>
      <c r="O125" s="40"/>
      <c r="P125" s="40"/>
      <c r="Q125" s="40"/>
      <c r="R125" s="40"/>
      <c r="S125" s="40"/>
    </row>
    <row r="126" spans="1:19" x14ac:dyDescent="0.3">
      <c r="A126" s="27" t="s">
        <v>82</v>
      </c>
      <c r="B126" s="5">
        <v>2</v>
      </c>
      <c r="D126" s="40"/>
      <c r="E126" s="40"/>
      <c r="F126" s="40"/>
      <c r="G126" s="40"/>
      <c r="H126" s="40"/>
      <c r="I126" s="40"/>
      <c r="J126" s="40"/>
      <c r="K126" s="40"/>
      <c r="L126" s="40"/>
      <c r="M126" s="40"/>
      <c r="N126" s="40"/>
      <c r="O126" s="40"/>
      <c r="P126" s="40"/>
      <c r="Q126" s="40"/>
      <c r="R126" s="40"/>
      <c r="S126" s="40"/>
    </row>
    <row r="127" spans="1:19" x14ac:dyDescent="0.3">
      <c r="A127" s="27" t="s">
        <v>26</v>
      </c>
      <c r="B127" s="5">
        <v>2</v>
      </c>
      <c r="D127" s="40"/>
      <c r="E127" s="40"/>
      <c r="F127" s="40"/>
      <c r="G127" s="40"/>
      <c r="H127" s="40"/>
      <c r="I127" s="40"/>
      <c r="J127" s="40"/>
      <c r="K127" s="40"/>
      <c r="L127" s="40"/>
      <c r="M127" s="40"/>
      <c r="N127" s="40"/>
      <c r="O127" s="40"/>
      <c r="P127" s="40"/>
      <c r="Q127" s="40"/>
      <c r="R127" s="40"/>
      <c r="S127" s="40"/>
    </row>
    <row r="128" spans="1:19" x14ac:dyDescent="0.3">
      <c r="A128" s="27" t="s">
        <v>17</v>
      </c>
      <c r="B128" s="5">
        <v>1</v>
      </c>
      <c r="D128" s="40"/>
      <c r="E128" s="40"/>
      <c r="F128" s="40"/>
      <c r="G128" s="40"/>
      <c r="H128" s="40"/>
      <c r="I128" s="40"/>
      <c r="J128" s="40"/>
      <c r="K128" s="40"/>
      <c r="L128" s="40"/>
      <c r="M128" s="40"/>
      <c r="N128" s="40"/>
      <c r="O128" s="40"/>
      <c r="P128" s="40"/>
      <c r="Q128" s="40"/>
      <c r="R128" s="40"/>
      <c r="S128" s="40"/>
    </row>
    <row r="129" spans="1:19" x14ac:dyDescent="0.3">
      <c r="A129" s="27" t="s">
        <v>75</v>
      </c>
      <c r="B129" s="5">
        <v>2</v>
      </c>
      <c r="D129" s="40"/>
      <c r="E129" s="40"/>
      <c r="F129" s="40"/>
      <c r="G129" s="40"/>
      <c r="H129" s="40"/>
      <c r="I129" s="40"/>
      <c r="J129" s="40"/>
      <c r="K129" s="40"/>
      <c r="L129" s="40"/>
      <c r="M129" s="40"/>
      <c r="N129" s="40"/>
      <c r="O129" s="40"/>
      <c r="P129" s="40"/>
      <c r="Q129" s="40"/>
      <c r="R129" s="40"/>
      <c r="S129" s="40"/>
    </row>
    <row r="130" spans="1:19" x14ac:dyDescent="0.3">
      <c r="A130" s="27" t="s">
        <v>76</v>
      </c>
      <c r="B130" s="5">
        <v>2</v>
      </c>
      <c r="D130" s="40"/>
      <c r="E130" s="40"/>
      <c r="F130" s="40"/>
      <c r="G130" s="40"/>
      <c r="H130" s="40"/>
      <c r="I130" s="40"/>
      <c r="J130" s="40"/>
      <c r="K130" s="40"/>
      <c r="L130" s="40"/>
      <c r="M130" s="40"/>
      <c r="N130" s="40"/>
      <c r="O130" s="40"/>
      <c r="P130" s="40"/>
      <c r="Q130" s="40"/>
      <c r="R130" s="40"/>
      <c r="S130" s="40"/>
    </row>
    <row r="131" spans="1:19" x14ac:dyDescent="0.3">
      <c r="A131" s="27" t="s">
        <v>60</v>
      </c>
      <c r="B131" s="5">
        <v>2</v>
      </c>
      <c r="D131" s="40"/>
      <c r="E131" s="40"/>
      <c r="F131" s="40"/>
      <c r="G131" s="40"/>
      <c r="H131" s="40"/>
      <c r="I131" s="40"/>
      <c r="J131" s="40"/>
      <c r="K131" s="40"/>
      <c r="L131" s="40"/>
      <c r="M131" s="40"/>
      <c r="N131" s="40"/>
      <c r="O131" s="40"/>
      <c r="P131" s="40"/>
      <c r="Q131" s="40"/>
      <c r="R131" s="40"/>
      <c r="S131" s="40"/>
    </row>
    <row r="132" spans="1:19" x14ac:dyDescent="0.3">
      <c r="A132" s="27" t="s">
        <v>25</v>
      </c>
      <c r="B132" s="5">
        <v>1</v>
      </c>
      <c r="D132" s="40"/>
      <c r="E132" s="40"/>
      <c r="F132" s="40"/>
      <c r="G132" s="40"/>
      <c r="H132" s="40"/>
      <c r="I132" s="40"/>
      <c r="J132" s="40"/>
      <c r="K132" s="40"/>
      <c r="L132" s="40"/>
      <c r="M132" s="40"/>
      <c r="N132" s="40"/>
      <c r="O132" s="40"/>
      <c r="P132" s="40"/>
      <c r="Q132" s="40"/>
      <c r="R132" s="40"/>
      <c r="S132" s="40"/>
    </row>
    <row r="133" spans="1:19" x14ac:dyDescent="0.3">
      <c r="A133" s="27" t="s">
        <v>30</v>
      </c>
      <c r="B133" s="5">
        <v>2</v>
      </c>
      <c r="D133" s="40"/>
      <c r="E133" s="40"/>
      <c r="F133" s="40"/>
      <c r="G133" s="40"/>
      <c r="H133" s="40"/>
      <c r="I133" s="40"/>
      <c r="J133" s="40"/>
      <c r="K133" s="40"/>
      <c r="L133" s="40"/>
      <c r="M133" s="40"/>
      <c r="N133" s="40"/>
      <c r="O133" s="40"/>
      <c r="P133" s="40"/>
      <c r="Q133" s="40"/>
      <c r="R133" s="40"/>
      <c r="S133" s="40"/>
    </row>
    <row r="134" spans="1:19" x14ac:dyDescent="0.3">
      <c r="A134" s="27" t="s">
        <v>49</v>
      </c>
      <c r="B134" s="5">
        <v>7</v>
      </c>
    </row>
    <row r="135" spans="1:19" x14ac:dyDescent="0.3">
      <c r="A135" s="27" t="s">
        <v>59</v>
      </c>
      <c r="B135" s="5">
        <v>2</v>
      </c>
    </row>
    <row r="136" spans="1:19" x14ac:dyDescent="0.3">
      <c r="A136" s="27" t="s">
        <v>58</v>
      </c>
      <c r="B136" s="5">
        <v>2</v>
      </c>
    </row>
    <row r="137" spans="1:19" x14ac:dyDescent="0.3">
      <c r="A137" s="27" t="s">
        <v>83</v>
      </c>
      <c r="B137" s="5">
        <v>1</v>
      </c>
    </row>
    <row r="138" spans="1:19" x14ac:dyDescent="0.3">
      <c r="A138" s="27" t="s">
        <v>74</v>
      </c>
      <c r="B138" s="5">
        <v>1</v>
      </c>
    </row>
    <row r="139" spans="1:19" x14ac:dyDescent="0.3">
      <c r="A139" s="27" t="s">
        <v>42</v>
      </c>
      <c r="B139" s="5">
        <v>1</v>
      </c>
    </row>
    <row r="140" spans="1:19" x14ac:dyDescent="0.3">
      <c r="A140" s="27" t="s">
        <v>48</v>
      </c>
      <c r="B140" s="5">
        <v>2</v>
      </c>
    </row>
    <row r="141" spans="1:19" x14ac:dyDescent="0.3">
      <c r="A141" s="27" t="s">
        <v>63</v>
      </c>
      <c r="B141" s="5">
        <v>1</v>
      </c>
    </row>
    <row r="142" spans="1:19" x14ac:dyDescent="0.3">
      <c r="A142" s="27" t="s">
        <v>28</v>
      </c>
      <c r="B142" s="5">
        <v>5</v>
      </c>
    </row>
    <row r="143" spans="1:19" x14ac:dyDescent="0.3">
      <c r="A143" s="27" t="s">
        <v>66</v>
      </c>
      <c r="B143" s="5">
        <v>1</v>
      </c>
    </row>
  </sheetData>
  <mergeCells count="3">
    <mergeCell ref="A21:J26"/>
    <mergeCell ref="A50:J55"/>
    <mergeCell ref="D110:S133"/>
  </mergeCells>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A46FF-63EB-459A-91BE-F35799A4FCFB}">
  <sheetPr codeName="Sheet12"/>
  <dimension ref="A3:P42"/>
  <sheetViews>
    <sheetView workbookViewId="0">
      <selection activeCell="C18" sqref="C18"/>
    </sheetView>
  </sheetViews>
  <sheetFormatPr defaultRowHeight="14.4" x14ac:dyDescent="0.3"/>
  <cols>
    <col min="1" max="1" width="18.109375" bestFit="1" customWidth="1"/>
    <col min="2" max="2" width="15.5546875" bestFit="1" customWidth="1"/>
  </cols>
  <sheetData>
    <row r="3" spans="1:2" x14ac:dyDescent="0.3">
      <c r="A3" s="19" t="s">
        <v>173</v>
      </c>
      <c r="B3" s="19" t="s">
        <v>174</v>
      </c>
    </row>
    <row r="4" spans="1:2" x14ac:dyDescent="0.3">
      <c r="A4" s="4" t="s">
        <v>82</v>
      </c>
      <c r="B4" s="4">
        <v>122</v>
      </c>
    </row>
    <row r="5" spans="1:2" x14ac:dyDescent="0.3">
      <c r="A5" s="4" t="s">
        <v>75</v>
      </c>
      <c r="B5" s="4">
        <v>94</v>
      </c>
    </row>
    <row r="6" spans="1:2" x14ac:dyDescent="0.3">
      <c r="A6" s="4" t="s">
        <v>57</v>
      </c>
      <c r="B6" s="4">
        <v>90</v>
      </c>
    </row>
    <row r="7" spans="1:2" x14ac:dyDescent="0.3">
      <c r="A7" s="4" t="s">
        <v>44</v>
      </c>
      <c r="B7" s="4">
        <v>89</v>
      </c>
    </row>
    <row r="8" spans="1:2" x14ac:dyDescent="0.3">
      <c r="A8" s="4" t="s">
        <v>28</v>
      </c>
      <c r="B8" s="4">
        <v>85</v>
      </c>
    </row>
    <row r="9" spans="1:2" x14ac:dyDescent="0.3">
      <c r="A9" s="4" t="s">
        <v>59</v>
      </c>
      <c r="B9" s="4">
        <v>82</v>
      </c>
    </row>
    <row r="10" spans="1:2" x14ac:dyDescent="0.3">
      <c r="A10" s="4" t="s">
        <v>36</v>
      </c>
      <c r="B10" s="4">
        <v>82</v>
      </c>
    </row>
    <row r="11" spans="1:2" x14ac:dyDescent="0.3">
      <c r="A11" s="4" t="s">
        <v>30</v>
      </c>
      <c r="B11" s="4">
        <v>82</v>
      </c>
    </row>
    <row r="12" spans="1:2" x14ac:dyDescent="0.3">
      <c r="A12" s="4" t="s">
        <v>47</v>
      </c>
      <c r="B12" s="4">
        <v>80</v>
      </c>
    </row>
    <row r="13" spans="1:2" x14ac:dyDescent="0.3">
      <c r="A13" s="4" t="s">
        <v>49</v>
      </c>
      <c r="B13" s="4">
        <v>77</v>
      </c>
    </row>
    <row r="22" spans="4:16" x14ac:dyDescent="0.3">
      <c r="D22" s="39" t="s">
        <v>175</v>
      </c>
      <c r="E22" s="39"/>
      <c r="F22" s="39"/>
      <c r="G22" s="39"/>
      <c r="H22" s="39"/>
      <c r="I22" s="39"/>
      <c r="J22" s="39"/>
      <c r="K22" s="39"/>
      <c r="L22" s="39"/>
      <c r="M22" s="39"/>
      <c r="N22" s="39"/>
      <c r="O22" s="39"/>
      <c r="P22" s="39"/>
    </row>
    <row r="23" spans="4:16" x14ac:dyDescent="0.3">
      <c r="D23" s="39"/>
      <c r="E23" s="39"/>
      <c r="F23" s="39"/>
      <c r="G23" s="39"/>
      <c r="H23" s="39"/>
      <c r="I23" s="39"/>
      <c r="J23" s="39"/>
      <c r="K23" s="39"/>
      <c r="L23" s="39"/>
      <c r="M23" s="39"/>
      <c r="N23" s="39"/>
      <c r="O23" s="39"/>
      <c r="P23" s="39"/>
    </row>
    <row r="24" spans="4:16" x14ac:dyDescent="0.3">
      <c r="D24" s="39"/>
      <c r="E24" s="39"/>
      <c r="F24" s="39"/>
      <c r="G24" s="39"/>
      <c r="H24" s="39"/>
      <c r="I24" s="39"/>
      <c r="J24" s="39"/>
      <c r="K24" s="39"/>
      <c r="L24" s="39"/>
      <c r="M24" s="39"/>
      <c r="N24" s="39"/>
      <c r="O24" s="39"/>
      <c r="P24" s="39"/>
    </row>
    <row r="25" spans="4:16" x14ac:dyDescent="0.3">
      <c r="D25" s="39"/>
      <c r="E25" s="39"/>
      <c r="F25" s="39"/>
      <c r="G25" s="39"/>
      <c r="H25" s="39"/>
      <c r="I25" s="39"/>
      <c r="J25" s="39"/>
      <c r="K25" s="39"/>
      <c r="L25" s="39"/>
      <c r="M25" s="39"/>
      <c r="N25" s="39"/>
      <c r="O25" s="39"/>
      <c r="P25" s="39"/>
    </row>
    <row r="26" spans="4:16" x14ac:dyDescent="0.3">
      <c r="D26" s="39"/>
      <c r="E26" s="39"/>
      <c r="F26" s="39"/>
      <c r="G26" s="39"/>
      <c r="H26" s="39"/>
      <c r="I26" s="39"/>
      <c r="J26" s="39"/>
      <c r="K26" s="39"/>
      <c r="L26" s="39"/>
      <c r="M26" s="39"/>
      <c r="N26" s="39"/>
      <c r="O26" s="39"/>
      <c r="P26" s="39"/>
    </row>
    <row r="27" spans="4:16" x14ac:dyDescent="0.3">
      <c r="D27" s="39"/>
      <c r="E27" s="39"/>
      <c r="F27" s="39"/>
      <c r="G27" s="39"/>
      <c r="H27" s="39"/>
      <c r="I27" s="39"/>
      <c r="J27" s="39"/>
      <c r="K27" s="39"/>
      <c r="L27" s="39"/>
      <c r="M27" s="39"/>
      <c r="N27" s="39"/>
      <c r="O27" s="39"/>
      <c r="P27" s="39"/>
    </row>
    <row r="28" spans="4:16" x14ac:dyDescent="0.3">
      <c r="D28" s="39"/>
      <c r="E28" s="39"/>
      <c r="F28" s="39"/>
      <c r="G28" s="39"/>
      <c r="H28" s="39"/>
      <c r="I28" s="39"/>
      <c r="J28" s="39"/>
      <c r="K28" s="39"/>
      <c r="L28" s="39"/>
      <c r="M28" s="39"/>
      <c r="N28" s="39"/>
      <c r="O28" s="39"/>
      <c r="P28" s="39"/>
    </row>
    <row r="29" spans="4:16" x14ac:dyDescent="0.3">
      <c r="D29" s="39"/>
      <c r="E29" s="39"/>
      <c r="F29" s="39"/>
      <c r="G29" s="39"/>
      <c r="H29" s="39"/>
      <c r="I29" s="39"/>
      <c r="J29" s="39"/>
      <c r="K29" s="39"/>
      <c r="L29" s="39"/>
      <c r="M29" s="39"/>
      <c r="N29" s="39"/>
      <c r="O29" s="39"/>
      <c r="P29" s="39"/>
    </row>
    <row r="30" spans="4:16" x14ac:dyDescent="0.3">
      <c r="D30" s="39"/>
      <c r="E30" s="39"/>
      <c r="F30" s="39"/>
      <c r="G30" s="39"/>
      <c r="H30" s="39"/>
      <c r="I30" s="39"/>
      <c r="J30" s="39"/>
      <c r="K30" s="39"/>
      <c r="L30" s="39"/>
      <c r="M30" s="39"/>
      <c r="N30" s="39"/>
      <c r="O30" s="39"/>
      <c r="P30" s="39"/>
    </row>
    <row r="31" spans="4:16" x14ac:dyDescent="0.3">
      <c r="D31" s="39"/>
      <c r="E31" s="39"/>
      <c r="F31" s="39"/>
      <c r="G31" s="39"/>
      <c r="H31" s="39"/>
      <c r="I31" s="39"/>
      <c r="J31" s="39"/>
      <c r="K31" s="39"/>
      <c r="L31" s="39"/>
      <c r="M31" s="39"/>
      <c r="N31" s="39"/>
      <c r="O31" s="39"/>
      <c r="P31" s="39"/>
    </row>
    <row r="32" spans="4:16" x14ac:dyDescent="0.3">
      <c r="D32" s="39"/>
      <c r="E32" s="39"/>
      <c r="F32" s="39"/>
      <c r="G32" s="39"/>
      <c r="H32" s="39"/>
      <c r="I32" s="39"/>
      <c r="J32" s="39"/>
      <c r="K32" s="39"/>
      <c r="L32" s="39"/>
      <c r="M32" s="39"/>
      <c r="N32" s="39"/>
      <c r="O32" s="39"/>
      <c r="P32" s="39"/>
    </row>
    <row r="33" spans="4:16" x14ac:dyDescent="0.3">
      <c r="D33" s="39"/>
      <c r="E33" s="39"/>
      <c r="F33" s="39"/>
      <c r="G33" s="39"/>
      <c r="H33" s="39"/>
      <c r="I33" s="39"/>
      <c r="J33" s="39"/>
      <c r="K33" s="39"/>
      <c r="L33" s="39"/>
      <c r="M33" s="39"/>
      <c r="N33" s="39"/>
      <c r="O33" s="39"/>
      <c r="P33" s="39"/>
    </row>
    <row r="34" spans="4:16" x14ac:dyDescent="0.3">
      <c r="D34" s="39"/>
      <c r="E34" s="39"/>
      <c r="F34" s="39"/>
      <c r="G34" s="39"/>
      <c r="H34" s="39"/>
      <c r="I34" s="39"/>
      <c r="J34" s="39"/>
      <c r="K34" s="39"/>
      <c r="L34" s="39"/>
      <c r="M34" s="39"/>
      <c r="N34" s="39"/>
      <c r="O34" s="39"/>
      <c r="P34" s="39"/>
    </row>
    <row r="35" spans="4:16" x14ac:dyDescent="0.3">
      <c r="D35" s="39"/>
      <c r="E35" s="39"/>
      <c r="F35" s="39"/>
      <c r="G35" s="39"/>
      <c r="H35" s="39"/>
      <c r="I35" s="39"/>
      <c r="J35" s="39"/>
      <c r="K35" s="39"/>
      <c r="L35" s="39"/>
      <c r="M35" s="39"/>
      <c r="N35" s="39"/>
      <c r="O35" s="39"/>
      <c r="P35" s="39"/>
    </row>
    <row r="36" spans="4:16" x14ac:dyDescent="0.3">
      <c r="D36" s="39"/>
      <c r="E36" s="39"/>
      <c r="F36" s="39"/>
      <c r="G36" s="39"/>
      <c r="H36" s="39"/>
      <c r="I36" s="39"/>
      <c r="J36" s="39"/>
      <c r="K36" s="39"/>
      <c r="L36" s="39"/>
      <c r="M36" s="39"/>
      <c r="N36" s="39"/>
      <c r="O36" s="39"/>
      <c r="P36" s="39"/>
    </row>
    <row r="37" spans="4:16" x14ac:dyDescent="0.3">
      <c r="D37" s="39"/>
      <c r="E37" s="39"/>
      <c r="F37" s="39"/>
      <c r="G37" s="39"/>
      <c r="H37" s="39"/>
      <c r="I37" s="39"/>
      <c r="J37" s="39"/>
      <c r="K37" s="39"/>
      <c r="L37" s="39"/>
      <c r="M37" s="39"/>
      <c r="N37" s="39"/>
      <c r="O37" s="39"/>
      <c r="P37" s="39"/>
    </row>
    <row r="38" spans="4:16" x14ac:dyDescent="0.3">
      <c r="D38" s="39"/>
      <c r="E38" s="39"/>
      <c r="F38" s="39"/>
      <c r="G38" s="39"/>
      <c r="H38" s="39"/>
      <c r="I38" s="39"/>
      <c r="J38" s="39"/>
      <c r="K38" s="39"/>
      <c r="L38" s="39"/>
      <c r="M38" s="39"/>
      <c r="N38" s="39"/>
      <c r="O38" s="39"/>
      <c r="P38" s="39"/>
    </row>
    <row r="39" spans="4:16" x14ac:dyDescent="0.3">
      <c r="D39" s="39"/>
      <c r="E39" s="39"/>
      <c r="F39" s="39"/>
      <c r="G39" s="39"/>
      <c r="H39" s="39"/>
      <c r="I39" s="39"/>
      <c r="J39" s="39"/>
      <c r="K39" s="39"/>
      <c r="L39" s="39"/>
      <c r="M39" s="39"/>
      <c r="N39" s="39"/>
      <c r="O39" s="39"/>
      <c r="P39" s="39"/>
    </row>
    <row r="40" spans="4:16" x14ac:dyDescent="0.3">
      <c r="D40" s="39"/>
      <c r="E40" s="39"/>
      <c r="F40" s="39"/>
      <c r="G40" s="39"/>
      <c r="H40" s="39"/>
      <c r="I40" s="39"/>
      <c r="J40" s="39"/>
      <c r="K40" s="39"/>
      <c r="L40" s="39"/>
      <c r="M40" s="39"/>
      <c r="N40" s="39"/>
      <c r="O40" s="39"/>
      <c r="P40" s="39"/>
    </row>
    <row r="41" spans="4:16" x14ac:dyDescent="0.3">
      <c r="D41" s="39"/>
      <c r="E41" s="39"/>
      <c r="F41" s="39"/>
      <c r="G41" s="39"/>
      <c r="H41" s="39"/>
      <c r="I41" s="39"/>
      <c r="J41" s="39"/>
      <c r="K41" s="39"/>
      <c r="L41" s="39"/>
      <c r="M41" s="39"/>
      <c r="N41" s="39"/>
      <c r="O41" s="39"/>
      <c r="P41" s="39"/>
    </row>
    <row r="42" spans="4:16" x14ac:dyDescent="0.3">
      <c r="D42" s="39"/>
      <c r="E42" s="39"/>
      <c r="F42" s="39"/>
      <c r="G42" s="39"/>
      <c r="H42" s="39"/>
      <c r="I42" s="39"/>
      <c r="J42" s="39"/>
      <c r="K42" s="39"/>
      <c r="L42" s="39"/>
      <c r="M42" s="39"/>
      <c r="N42" s="39"/>
      <c r="O42" s="39"/>
      <c r="P42" s="39"/>
    </row>
  </sheetData>
  <mergeCells count="1">
    <mergeCell ref="D22:P42"/>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2EE02-3F4B-45D8-AA98-780081E97B7E}">
  <sheetPr codeName="Sheet13"/>
  <dimension ref="A1:AD110"/>
  <sheetViews>
    <sheetView topLeftCell="I78" workbookViewId="0">
      <selection activeCell="M44" sqref="M44"/>
    </sheetView>
  </sheetViews>
  <sheetFormatPr defaultRowHeight="14.4" x14ac:dyDescent="0.3"/>
  <cols>
    <col min="2" max="2" width="15" customWidth="1"/>
    <col min="6" max="6" width="9.44140625" customWidth="1"/>
    <col min="9" max="9" width="11.77734375" customWidth="1"/>
    <col min="10" max="10" width="18.77734375" customWidth="1"/>
    <col min="11" max="11" width="17.44140625" customWidth="1"/>
    <col min="15" max="15" width="13.109375" customWidth="1"/>
    <col min="16" max="16" width="15.109375" customWidth="1"/>
    <col min="17" max="17" width="19.88671875" customWidth="1"/>
    <col min="18" max="18" width="13.44140625" customWidth="1"/>
    <col min="19" max="19" width="15.44140625" customWidth="1"/>
    <col min="20" max="20" width="16.33203125" customWidth="1"/>
  </cols>
  <sheetData>
    <row r="1" spans="1:30" x14ac:dyDescent="0.3">
      <c r="A1" t="s">
        <v>0</v>
      </c>
      <c r="B1" t="s">
        <v>1</v>
      </c>
      <c r="C1" t="s">
        <v>2</v>
      </c>
      <c r="D1" t="s">
        <v>3</v>
      </c>
      <c r="E1" t="s">
        <v>4</v>
      </c>
      <c r="F1" t="s">
        <v>5</v>
      </c>
      <c r="G1" t="s">
        <v>6</v>
      </c>
      <c r="H1" t="s">
        <v>7</v>
      </c>
      <c r="I1" t="s">
        <v>8</v>
      </c>
      <c r="J1" t="s">
        <v>9</v>
      </c>
      <c r="K1" t="s">
        <v>10</v>
      </c>
      <c r="N1" s="19" t="s">
        <v>0</v>
      </c>
      <c r="O1" s="19" t="s">
        <v>1</v>
      </c>
      <c r="P1" s="19" t="s">
        <v>8</v>
      </c>
      <c r="Q1" s="20" t="s">
        <v>11</v>
      </c>
      <c r="R1" s="21" t="s">
        <v>12</v>
      </c>
      <c r="S1" s="21" t="s">
        <v>13</v>
      </c>
      <c r="T1" s="21" t="s">
        <v>14</v>
      </c>
    </row>
    <row r="2" spans="1:30" x14ac:dyDescent="0.3">
      <c r="A2">
        <v>26</v>
      </c>
      <c r="B2">
        <v>21</v>
      </c>
      <c r="C2">
        <v>3</v>
      </c>
      <c r="D2">
        <v>1</v>
      </c>
      <c r="E2">
        <v>123.8</v>
      </c>
      <c r="F2">
        <v>5</v>
      </c>
      <c r="G2" t="s">
        <v>15</v>
      </c>
      <c r="H2">
        <v>2</v>
      </c>
      <c r="I2" t="s">
        <v>16</v>
      </c>
      <c r="J2" t="s">
        <v>17</v>
      </c>
      <c r="K2" s="1">
        <v>40341</v>
      </c>
      <c r="N2" s="4">
        <v>26</v>
      </c>
      <c r="O2" s="4">
        <v>21</v>
      </c>
      <c r="P2" s="4" t="s">
        <v>16</v>
      </c>
      <c r="Q2" s="10" t="s">
        <v>16</v>
      </c>
      <c r="R2" s="4">
        <v>2</v>
      </c>
      <c r="S2" s="4">
        <v>52</v>
      </c>
      <c r="T2" s="4">
        <v>46</v>
      </c>
    </row>
    <row r="3" spans="1:30" x14ac:dyDescent="0.3">
      <c r="A3">
        <v>28</v>
      </c>
      <c r="B3">
        <v>19</v>
      </c>
      <c r="C3">
        <v>5</v>
      </c>
      <c r="D3">
        <v>0</v>
      </c>
      <c r="E3">
        <v>147.36000000000001</v>
      </c>
      <c r="F3">
        <v>1</v>
      </c>
      <c r="G3" t="s">
        <v>18</v>
      </c>
      <c r="H3">
        <v>1</v>
      </c>
      <c r="I3" t="s">
        <v>19</v>
      </c>
      <c r="J3" t="s">
        <v>20</v>
      </c>
      <c r="K3" s="1">
        <v>40552</v>
      </c>
      <c r="N3" s="4">
        <v>28</v>
      </c>
      <c r="O3" s="4">
        <v>19</v>
      </c>
      <c r="P3" s="4" t="s">
        <v>19</v>
      </c>
      <c r="Q3" s="10" t="s">
        <v>19</v>
      </c>
      <c r="R3" s="4">
        <v>12</v>
      </c>
      <c r="S3" s="4">
        <v>318</v>
      </c>
      <c r="T3" s="4">
        <v>237</v>
      </c>
    </row>
    <row r="4" spans="1:30" x14ac:dyDescent="0.3">
      <c r="A4">
        <v>14</v>
      </c>
      <c r="B4">
        <v>12</v>
      </c>
      <c r="C4">
        <v>2</v>
      </c>
      <c r="D4">
        <v>0</v>
      </c>
      <c r="E4">
        <v>116.66</v>
      </c>
      <c r="F4">
        <v>3</v>
      </c>
      <c r="G4" t="s">
        <v>21</v>
      </c>
      <c r="H4">
        <v>1</v>
      </c>
      <c r="I4" t="s">
        <v>22</v>
      </c>
      <c r="J4" t="s">
        <v>23</v>
      </c>
      <c r="K4" s="1">
        <v>40698</v>
      </c>
      <c r="N4" s="4">
        <v>14</v>
      </c>
      <c r="O4" s="4">
        <v>12</v>
      </c>
      <c r="P4" s="4" t="s">
        <v>22</v>
      </c>
      <c r="Q4" s="10" t="s">
        <v>22</v>
      </c>
      <c r="R4" s="4">
        <v>13</v>
      </c>
      <c r="S4" s="4">
        <v>570</v>
      </c>
      <c r="T4" s="4">
        <v>378</v>
      </c>
    </row>
    <row r="5" spans="1:30" x14ac:dyDescent="0.3">
      <c r="A5">
        <v>4</v>
      </c>
      <c r="B5">
        <v>5</v>
      </c>
      <c r="C5">
        <v>0</v>
      </c>
      <c r="D5">
        <v>0</v>
      </c>
      <c r="E5">
        <v>80</v>
      </c>
      <c r="F5">
        <v>4</v>
      </c>
      <c r="G5" t="s">
        <v>21</v>
      </c>
      <c r="H5">
        <v>1</v>
      </c>
      <c r="I5" t="s">
        <v>24</v>
      </c>
      <c r="J5" t="s">
        <v>25</v>
      </c>
      <c r="K5" s="1">
        <v>40786</v>
      </c>
      <c r="N5" s="4">
        <v>4</v>
      </c>
      <c r="O5" s="4">
        <v>5</v>
      </c>
      <c r="P5" s="4" t="s">
        <v>24</v>
      </c>
      <c r="Q5" s="10" t="s">
        <v>24</v>
      </c>
      <c r="R5" s="4">
        <v>20</v>
      </c>
      <c r="S5" s="4">
        <v>639</v>
      </c>
      <c r="T5" s="4">
        <v>471</v>
      </c>
    </row>
    <row r="6" spans="1:30" x14ac:dyDescent="0.3">
      <c r="A6">
        <v>15</v>
      </c>
      <c r="B6">
        <v>16</v>
      </c>
      <c r="C6">
        <v>3</v>
      </c>
      <c r="D6">
        <v>0</v>
      </c>
      <c r="E6">
        <v>93.75</v>
      </c>
      <c r="F6">
        <v>3</v>
      </c>
      <c r="G6" t="s">
        <v>21</v>
      </c>
      <c r="H6">
        <v>1</v>
      </c>
      <c r="I6" t="s">
        <v>24</v>
      </c>
      <c r="J6" t="s">
        <v>26</v>
      </c>
      <c r="K6" s="1">
        <v>40845</v>
      </c>
      <c r="N6" s="4">
        <v>15</v>
      </c>
      <c r="O6" s="4">
        <v>16</v>
      </c>
      <c r="P6" s="4" t="s">
        <v>24</v>
      </c>
      <c r="Q6" s="10" t="s">
        <v>27</v>
      </c>
      <c r="R6" s="4">
        <v>21</v>
      </c>
      <c r="S6" s="4">
        <v>794</v>
      </c>
      <c r="T6" s="4">
        <v>552</v>
      </c>
    </row>
    <row r="7" spans="1:30" x14ac:dyDescent="0.3">
      <c r="A7">
        <v>22</v>
      </c>
      <c r="B7">
        <v>21</v>
      </c>
      <c r="C7">
        <v>0</v>
      </c>
      <c r="D7">
        <v>1</v>
      </c>
      <c r="E7">
        <v>104.76</v>
      </c>
      <c r="F7">
        <v>3</v>
      </c>
      <c r="G7" t="s">
        <v>21</v>
      </c>
      <c r="H7">
        <v>2</v>
      </c>
      <c r="I7" t="s">
        <v>27</v>
      </c>
      <c r="J7" t="s">
        <v>28</v>
      </c>
      <c r="K7" s="1">
        <v>40940</v>
      </c>
      <c r="N7" s="4">
        <v>22</v>
      </c>
      <c r="O7" s="4">
        <v>21</v>
      </c>
      <c r="P7" s="4" t="s">
        <v>27</v>
      </c>
      <c r="Q7" s="10" t="s">
        <v>29</v>
      </c>
      <c r="R7" s="4">
        <v>7</v>
      </c>
      <c r="S7" s="4">
        <v>339</v>
      </c>
      <c r="T7" s="4">
        <v>245</v>
      </c>
    </row>
    <row r="8" spans="1:30" x14ac:dyDescent="0.3">
      <c r="A8">
        <v>31</v>
      </c>
      <c r="B8">
        <v>24</v>
      </c>
      <c r="C8">
        <v>3</v>
      </c>
      <c r="D8">
        <v>0</v>
      </c>
      <c r="E8">
        <v>129.16</v>
      </c>
      <c r="F8">
        <v>3</v>
      </c>
      <c r="G8" t="s">
        <v>21</v>
      </c>
      <c r="H8">
        <v>2</v>
      </c>
      <c r="I8" t="s">
        <v>27</v>
      </c>
      <c r="J8" t="s">
        <v>30</v>
      </c>
      <c r="K8" s="1">
        <v>40942</v>
      </c>
      <c r="N8" s="4">
        <v>31</v>
      </c>
      <c r="O8" s="4">
        <v>24</v>
      </c>
      <c r="P8" s="4" t="s">
        <v>27</v>
      </c>
      <c r="Q8" s="10" t="s">
        <v>31</v>
      </c>
      <c r="R8" s="4">
        <v>10</v>
      </c>
      <c r="S8" s="4">
        <v>311</v>
      </c>
      <c r="T8" s="4">
        <v>224</v>
      </c>
    </row>
    <row r="9" spans="1:30" x14ac:dyDescent="0.3">
      <c r="A9">
        <v>68</v>
      </c>
      <c r="B9">
        <v>48</v>
      </c>
      <c r="C9">
        <v>11</v>
      </c>
      <c r="D9">
        <v>1</v>
      </c>
      <c r="E9">
        <v>141.66</v>
      </c>
      <c r="F9">
        <v>3</v>
      </c>
      <c r="G9" t="s">
        <v>21</v>
      </c>
      <c r="H9">
        <v>1</v>
      </c>
      <c r="I9" t="s">
        <v>29</v>
      </c>
      <c r="J9" t="s">
        <v>32</v>
      </c>
      <c r="K9" s="1">
        <v>41128</v>
      </c>
      <c r="N9" s="4">
        <v>68</v>
      </c>
      <c r="O9" s="4">
        <v>48</v>
      </c>
      <c r="P9" s="4" t="s">
        <v>29</v>
      </c>
      <c r="Q9" s="10" t="s">
        <v>33</v>
      </c>
      <c r="R9" s="4">
        <v>4</v>
      </c>
      <c r="S9" s="4">
        <v>201</v>
      </c>
      <c r="T9" s="4">
        <v>117</v>
      </c>
    </row>
    <row r="10" spans="1:30" x14ac:dyDescent="0.3">
      <c r="A10">
        <v>70</v>
      </c>
      <c r="B10">
        <v>41</v>
      </c>
      <c r="C10">
        <v>10</v>
      </c>
      <c r="D10">
        <v>1</v>
      </c>
      <c r="E10">
        <v>170.73</v>
      </c>
      <c r="F10">
        <v>2</v>
      </c>
      <c r="G10" t="s">
        <v>21</v>
      </c>
      <c r="H10">
        <v>2</v>
      </c>
      <c r="I10" t="s">
        <v>31</v>
      </c>
      <c r="J10" t="s">
        <v>34</v>
      </c>
      <c r="K10" s="1">
        <v>41163</v>
      </c>
      <c r="N10" s="4">
        <v>70</v>
      </c>
      <c r="O10" s="4">
        <v>41</v>
      </c>
      <c r="P10" s="4" t="s">
        <v>31</v>
      </c>
      <c r="Q10" s="10" t="s">
        <v>35</v>
      </c>
      <c r="R10" s="4">
        <v>10</v>
      </c>
      <c r="S10" s="4">
        <v>488</v>
      </c>
      <c r="T10" s="4">
        <v>394</v>
      </c>
    </row>
    <row r="11" spans="1:30" x14ac:dyDescent="0.3">
      <c r="A11">
        <v>50</v>
      </c>
      <c r="B11">
        <v>39</v>
      </c>
      <c r="C11">
        <v>4</v>
      </c>
      <c r="D11">
        <v>2</v>
      </c>
      <c r="E11">
        <v>128.19999999999999</v>
      </c>
      <c r="F11">
        <v>3</v>
      </c>
      <c r="G11" t="s">
        <v>21</v>
      </c>
      <c r="H11">
        <v>1</v>
      </c>
      <c r="I11" t="s">
        <v>33</v>
      </c>
      <c r="J11" t="s">
        <v>36</v>
      </c>
      <c r="K11" s="1">
        <v>41171</v>
      </c>
      <c r="N11" s="4">
        <v>50</v>
      </c>
      <c r="O11" s="4">
        <v>39</v>
      </c>
      <c r="P11" s="4" t="s">
        <v>33</v>
      </c>
      <c r="Q11" s="10" t="s">
        <v>37</v>
      </c>
      <c r="R11" s="4">
        <v>5</v>
      </c>
      <c r="S11" s="4">
        <v>193</v>
      </c>
      <c r="T11" s="4">
        <v>158</v>
      </c>
      <c r="U11" s="41"/>
      <c r="V11" s="41"/>
      <c r="W11" s="41"/>
      <c r="X11" s="41"/>
      <c r="Y11" s="41"/>
      <c r="Z11" s="41"/>
      <c r="AA11" s="41"/>
      <c r="AB11" s="41"/>
      <c r="AC11" s="41"/>
      <c r="AD11" s="41"/>
    </row>
    <row r="12" spans="1:30" x14ac:dyDescent="0.3">
      <c r="A12">
        <v>40</v>
      </c>
      <c r="B12">
        <v>32</v>
      </c>
      <c r="C12">
        <v>6</v>
      </c>
      <c r="D12">
        <v>0</v>
      </c>
      <c r="E12">
        <v>125</v>
      </c>
      <c r="F12">
        <v>3</v>
      </c>
      <c r="G12" t="s">
        <v>21</v>
      </c>
      <c r="H12">
        <v>1</v>
      </c>
      <c r="I12" t="s">
        <v>24</v>
      </c>
      <c r="J12" t="s">
        <v>36</v>
      </c>
      <c r="K12" s="1">
        <v>41175</v>
      </c>
      <c r="N12" s="4">
        <v>40</v>
      </c>
      <c r="O12" s="4">
        <v>32</v>
      </c>
      <c r="P12" s="4" t="s">
        <v>24</v>
      </c>
      <c r="Q12" s="10" t="s">
        <v>38</v>
      </c>
      <c r="R12" s="4">
        <v>2</v>
      </c>
      <c r="S12" s="4">
        <v>9</v>
      </c>
      <c r="T12" s="4">
        <v>10</v>
      </c>
    </row>
    <row r="13" spans="1:30" x14ac:dyDescent="0.3">
      <c r="A13">
        <v>15</v>
      </c>
      <c r="B13">
        <v>13</v>
      </c>
      <c r="C13">
        <v>2</v>
      </c>
      <c r="D13">
        <v>0</v>
      </c>
      <c r="E13">
        <v>115.38</v>
      </c>
      <c r="F13">
        <v>3</v>
      </c>
      <c r="G13" t="s">
        <v>21</v>
      </c>
      <c r="H13">
        <v>1</v>
      </c>
      <c r="I13" t="s">
        <v>27</v>
      </c>
      <c r="J13" t="s">
        <v>36</v>
      </c>
      <c r="K13" s="1">
        <v>41180</v>
      </c>
      <c r="N13" s="4">
        <v>15</v>
      </c>
      <c r="O13" s="4">
        <v>13</v>
      </c>
      <c r="P13" s="4" t="s">
        <v>27</v>
      </c>
      <c r="Q13" s="10" t="s">
        <v>39</v>
      </c>
      <c r="R13" s="4">
        <v>1</v>
      </c>
      <c r="S13" s="4">
        <v>2</v>
      </c>
      <c r="T13" s="4">
        <v>2</v>
      </c>
    </row>
    <row r="14" spans="1:30" x14ac:dyDescent="0.3">
      <c r="A14">
        <v>78</v>
      </c>
      <c r="B14">
        <v>61</v>
      </c>
      <c r="C14">
        <v>8</v>
      </c>
      <c r="D14">
        <v>2</v>
      </c>
      <c r="E14">
        <v>127.86</v>
      </c>
      <c r="F14">
        <v>3</v>
      </c>
      <c r="G14" t="s">
        <v>15</v>
      </c>
      <c r="H14">
        <v>2</v>
      </c>
      <c r="I14" t="s">
        <v>35</v>
      </c>
      <c r="J14" t="s">
        <v>36</v>
      </c>
      <c r="K14" s="1">
        <v>41182</v>
      </c>
      <c r="N14" s="4">
        <v>78</v>
      </c>
      <c r="O14" s="4">
        <v>61</v>
      </c>
      <c r="P14" s="4" t="s">
        <v>35</v>
      </c>
      <c r="Q14" s="10" t="s">
        <v>40</v>
      </c>
      <c r="R14" s="4">
        <v>1</v>
      </c>
      <c r="S14" s="4">
        <v>59</v>
      </c>
      <c r="T14" s="4">
        <v>44</v>
      </c>
    </row>
    <row r="15" spans="1:30" x14ac:dyDescent="0.3">
      <c r="A15">
        <v>2</v>
      </c>
      <c r="B15">
        <v>6</v>
      </c>
      <c r="C15">
        <v>0</v>
      </c>
      <c r="D15">
        <v>0</v>
      </c>
      <c r="E15">
        <v>33.33</v>
      </c>
      <c r="F15">
        <v>3</v>
      </c>
      <c r="G15" t="s">
        <v>21</v>
      </c>
      <c r="H15">
        <v>1</v>
      </c>
      <c r="I15" t="s">
        <v>19</v>
      </c>
      <c r="J15" t="s">
        <v>36</v>
      </c>
      <c r="K15" s="1">
        <v>41184</v>
      </c>
      <c r="N15" s="4">
        <v>2</v>
      </c>
      <c r="O15" s="4">
        <v>6</v>
      </c>
      <c r="P15" s="4" t="s">
        <v>19</v>
      </c>
      <c r="Q15" s="10" t="s">
        <v>41</v>
      </c>
      <c r="R15" s="4">
        <v>1</v>
      </c>
      <c r="S15" s="4">
        <v>62</v>
      </c>
      <c r="T15" s="4">
        <v>44</v>
      </c>
    </row>
    <row r="16" spans="1:30" x14ac:dyDescent="0.3">
      <c r="A16">
        <v>21</v>
      </c>
      <c r="B16">
        <v>17</v>
      </c>
      <c r="C16">
        <v>2</v>
      </c>
      <c r="D16">
        <v>0</v>
      </c>
      <c r="E16">
        <v>123.52</v>
      </c>
      <c r="F16">
        <v>3</v>
      </c>
      <c r="G16" t="s">
        <v>18</v>
      </c>
      <c r="H16">
        <v>2</v>
      </c>
      <c r="I16" t="s">
        <v>24</v>
      </c>
      <c r="J16" t="s">
        <v>42</v>
      </c>
      <c r="K16" s="1">
        <v>41263</v>
      </c>
      <c r="N16" s="4">
        <v>21</v>
      </c>
      <c r="O16" s="4">
        <v>17</v>
      </c>
      <c r="P16" s="4" t="s">
        <v>24</v>
      </c>
    </row>
    <row r="17" spans="1:20" x14ac:dyDescent="0.3">
      <c r="A17">
        <v>38</v>
      </c>
      <c r="B17">
        <v>20</v>
      </c>
      <c r="C17">
        <v>7</v>
      </c>
      <c r="D17">
        <v>0</v>
      </c>
      <c r="E17">
        <v>190</v>
      </c>
      <c r="F17">
        <v>3</v>
      </c>
      <c r="G17" t="s">
        <v>43</v>
      </c>
      <c r="H17">
        <v>1</v>
      </c>
      <c r="I17" t="s">
        <v>24</v>
      </c>
      <c r="J17" t="s">
        <v>44</v>
      </c>
      <c r="K17" s="1">
        <v>41265</v>
      </c>
      <c r="N17" s="4">
        <v>38</v>
      </c>
      <c r="O17" s="4">
        <v>20</v>
      </c>
      <c r="P17" s="4" t="s">
        <v>24</v>
      </c>
    </row>
    <row r="18" spans="1:20" x14ac:dyDescent="0.3">
      <c r="A18">
        <v>9</v>
      </c>
      <c r="B18">
        <v>11</v>
      </c>
      <c r="C18">
        <v>1</v>
      </c>
      <c r="D18">
        <v>0</v>
      </c>
      <c r="E18">
        <v>81.81</v>
      </c>
      <c r="F18">
        <v>3</v>
      </c>
      <c r="G18" t="s">
        <v>21</v>
      </c>
      <c r="H18">
        <v>1</v>
      </c>
      <c r="I18" t="s">
        <v>35</v>
      </c>
      <c r="J18" t="s">
        <v>45</v>
      </c>
      <c r="K18" s="1">
        <v>41268</v>
      </c>
      <c r="N18" s="4">
        <v>9</v>
      </c>
      <c r="O18" s="4">
        <v>11</v>
      </c>
      <c r="P18" s="4" t="s">
        <v>35</v>
      </c>
    </row>
    <row r="19" spans="1:20" x14ac:dyDescent="0.3">
      <c r="A19">
        <v>27</v>
      </c>
      <c r="B19">
        <v>22</v>
      </c>
      <c r="C19">
        <v>3</v>
      </c>
      <c r="D19">
        <v>0</v>
      </c>
      <c r="E19">
        <v>122.72</v>
      </c>
      <c r="F19">
        <v>3</v>
      </c>
      <c r="G19" t="s">
        <v>46</v>
      </c>
      <c r="H19">
        <v>1</v>
      </c>
      <c r="I19" t="s">
        <v>35</v>
      </c>
      <c r="J19" t="s">
        <v>47</v>
      </c>
      <c r="K19" s="1">
        <v>41271</v>
      </c>
      <c r="N19" s="4">
        <v>27</v>
      </c>
      <c r="O19" s="4">
        <v>22</v>
      </c>
      <c r="P19" s="4" t="s">
        <v>35</v>
      </c>
    </row>
    <row r="20" spans="1:20" x14ac:dyDescent="0.3">
      <c r="A20">
        <v>29</v>
      </c>
      <c r="B20">
        <v>22</v>
      </c>
      <c r="C20">
        <v>2</v>
      </c>
      <c r="D20">
        <v>1</v>
      </c>
      <c r="E20">
        <v>131.81</v>
      </c>
      <c r="F20">
        <v>4</v>
      </c>
      <c r="G20" t="s">
        <v>21</v>
      </c>
      <c r="H20">
        <v>2</v>
      </c>
      <c r="I20" t="s">
        <v>27</v>
      </c>
      <c r="J20" t="s">
        <v>48</v>
      </c>
      <c r="K20" s="1">
        <v>41557</v>
      </c>
      <c r="N20" s="4">
        <v>29</v>
      </c>
      <c r="O20" s="4">
        <v>22</v>
      </c>
      <c r="P20" s="4" t="s">
        <v>27</v>
      </c>
    </row>
    <row r="21" spans="1:20" x14ac:dyDescent="0.3">
      <c r="A21">
        <v>36</v>
      </c>
      <c r="B21">
        <v>32</v>
      </c>
      <c r="C21">
        <v>4</v>
      </c>
      <c r="D21">
        <v>1</v>
      </c>
      <c r="E21">
        <v>112.5</v>
      </c>
      <c r="F21">
        <v>3</v>
      </c>
      <c r="G21" t="s">
        <v>15</v>
      </c>
      <c r="H21">
        <v>2</v>
      </c>
      <c r="I21" t="s">
        <v>35</v>
      </c>
      <c r="J21" t="s">
        <v>49</v>
      </c>
      <c r="K21" s="1">
        <v>41719</v>
      </c>
      <c r="N21" s="4">
        <v>36</v>
      </c>
      <c r="O21" s="4">
        <v>32</v>
      </c>
      <c r="P21" s="4" t="s">
        <v>35</v>
      </c>
      <c r="Q21" s="22" t="s">
        <v>50</v>
      </c>
      <c r="R21" s="19" t="s">
        <v>51</v>
      </c>
      <c r="S21" s="19" t="s">
        <v>52</v>
      </c>
      <c r="T21" s="19" t="s">
        <v>53</v>
      </c>
    </row>
    <row r="22" spans="1:20" x14ac:dyDescent="0.3">
      <c r="A22">
        <v>54</v>
      </c>
      <c r="B22">
        <v>41</v>
      </c>
      <c r="C22">
        <v>5</v>
      </c>
      <c r="D22">
        <v>1</v>
      </c>
      <c r="E22">
        <v>131.69999999999999</v>
      </c>
      <c r="F22">
        <v>3</v>
      </c>
      <c r="G22" t="s">
        <v>18</v>
      </c>
      <c r="H22">
        <v>2</v>
      </c>
      <c r="I22" t="s">
        <v>22</v>
      </c>
      <c r="J22" t="s">
        <v>49</v>
      </c>
      <c r="K22" s="1">
        <v>41721</v>
      </c>
      <c r="N22" s="4">
        <v>54</v>
      </c>
      <c r="O22" s="4">
        <v>41</v>
      </c>
      <c r="P22" s="4" t="s">
        <v>22</v>
      </c>
      <c r="Q22" s="10" t="s">
        <v>27</v>
      </c>
      <c r="R22" s="4">
        <v>21</v>
      </c>
      <c r="S22" s="4">
        <v>794</v>
      </c>
      <c r="T22" s="4">
        <v>552</v>
      </c>
    </row>
    <row r="23" spans="1:20" x14ac:dyDescent="0.3">
      <c r="A23">
        <v>57</v>
      </c>
      <c r="B23">
        <v>50</v>
      </c>
      <c r="C23">
        <v>3</v>
      </c>
      <c r="D23">
        <v>1</v>
      </c>
      <c r="E23">
        <v>114</v>
      </c>
      <c r="F23">
        <v>3</v>
      </c>
      <c r="G23" t="s">
        <v>15</v>
      </c>
      <c r="H23">
        <v>2</v>
      </c>
      <c r="I23" t="s">
        <v>37</v>
      </c>
      <c r="J23" t="s">
        <v>49</v>
      </c>
      <c r="K23" s="1">
        <v>41726</v>
      </c>
      <c r="N23" s="4">
        <v>57</v>
      </c>
      <c r="O23" s="4">
        <v>50</v>
      </c>
      <c r="P23" s="4" t="s">
        <v>37</v>
      </c>
      <c r="Q23" s="10" t="s">
        <v>24</v>
      </c>
      <c r="R23" s="4">
        <v>20</v>
      </c>
      <c r="S23" s="4">
        <v>639</v>
      </c>
      <c r="T23" s="4">
        <v>471</v>
      </c>
    </row>
    <row r="24" spans="1:20" x14ac:dyDescent="0.3">
      <c r="A24">
        <v>23</v>
      </c>
      <c r="B24">
        <v>22</v>
      </c>
      <c r="C24">
        <v>2</v>
      </c>
      <c r="D24">
        <v>1</v>
      </c>
      <c r="E24">
        <v>104.54</v>
      </c>
      <c r="F24">
        <v>3</v>
      </c>
      <c r="G24" t="s">
        <v>21</v>
      </c>
      <c r="H24">
        <v>1</v>
      </c>
      <c r="I24" t="s">
        <v>27</v>
      </c>
      <c r="J24" t="s">
        <v>49</v>
      </c>
      <c r="K24" s="1">
        <v>41728</v>
      </c>
      <c r="N24" s="4">
        <v>23</v>
      </c>
      <c r="O24" s="4">
        <v>22</v>
      </c>
      <c r="P24" s="4" t="s">
        <v>27</v>
      </c>
      <c r="Q24" s="10" t="s">
        <v>22</v>
      </c>
      <c r="R24" s="4">
        <v>13</v>
      </c>
      <c r="S24" s="4">
        <v>570</v>
      </c>
      <c r="T24" s="4">
        <v>378</v>
      </c>
    </row>
    <row r="25" spans="1:20" x14ac:dyDescent="0.3">
      <c r="A25">
        <v>72</v>
      </c>
      <c r="B25">
        <v>44</v>
      </c>
      <c r="C25">
        <v>5</v>
      </c>
      <c r="D25">
        <v>2</v>
      </c>
      <c r="E25">
        <v>163.63</v>
      </c>
      <c r="F25">
        <v>3</v>
      </c>
      <c r="G25" t="s">
        <v>15</v>
      </c>
      <c r="H25">
        <v>2</v>
      </c>
      <c r="I25" t="s">
        <v>19</v>
      </c>
      <c r="J25" t="s">
        <v>49</v>
      </c>
      <c r="K25" s="1">
        <v>41733</v>
      </c>
      <c r="N25" s="4">
        <v>72</v>
      </c>
      <c r="O25" s="4">
        <v>44</v>
      </c>
      <c r="P25" s="4" t="s">
        <v>19</v>
      </c>
      <c r="Q25" s="10" t="s">
        <v>19</v>
      </c>
      <c r="R25" s="4">
        <v>12</v>
      </c>
      <c r="S25" s="4">
        <v>318</v>
      </c>
      <c r="T25" s="4">
        <v>237</v>
      </c>
    </row>
    <row r="26" spans="1:20" x14ac:dyDescent="0.3">
      <c r="A26">
        <v>77</v>
      </c>
      <c r="B26">
        <v>58</v>
      </c>
      <c r="C26">
        <v>5</v>
      </c>
      <c r="D26">
        <v>4</v>
      </c>
      <c r="E26">
        <v>132.75</v>
      </c>
      <c r="F26">
        <v>3</v>
      </c>
      <c r="G26" t="s">
        <v>46</v>
      </c>
      <c r="H26">
        <v>1</v>
      </c>
      <c r="I26" t="s">
        <v>29</v>
      </c>
      <c r="J26" t="s">
        <v>49</v>
      </c>
      <c r="K26" s="1">
        <v>41735</v>
      </c>
      <c r="N26" s="4">
        <v>77</v>
      </c>
      <c r="O26" s="4">
        <v>58</v>
      </c>
      <c r="P26" s="4" t="s">
        <v>29</v>
      </c>
      <c r="Q26" s="10" t="s">
        <v>35</v>
      </c>
      <c r="R26" s="4">
        <v>10</v>
      </c>
      <c r="S26" s="4">
        <v>488</v>
      </c>
      <c r="T26" s="4">
        <v>394</v>
      </c>
    </row>
    <row r="27" spans="1:20" x14ac:dyDescent="0.3">
      <c r="A27">
        <v>66</v>
      </c>
      <c r="B27">
        <v>41</v>
      </c>
      <c r="C27">
        <v>9</v>
      </c>
      <c r="D27">
        <v>1</v>
      </c>
      <c r="E27">
        <v>160.97</v>
      </c>
      <c r="F27">
        <v>3</v>
      </c>
      <c r="G27" t="s">
        <v>21</v>
      </c>
      <c r="H27">
        <v>2</v>
      </c>
      <c r="I27" t="s">
        <v>24</v>
      </c>
      <c r="J27" t="s">
        <v>54</v>
      </c>
      <c r="K27" s="1">
        <v>41889</v>
      </c>
      <c r="N27" s="4">
        <v>66</v>
      </c>
      <c r="O27" s="4">
        <v>41</v>
      </c>
      <c r="P27" s="4" t="s">
        <v>24</v>
      </c>
      <c r="Q27" s="10" t="s">
        <v>31</v>
      </c>
      <c r="R27" s="4">
        <v>10</v>
      </c>
      <c r="S27" s="4">
        <v>311</v>
      </c>
      <c r="T27" s="4">
        <v>224</v>
      </c>
    </row>
    <row r="28" spans="1:20" x14ac:dyDescent="0.3">
      <c r="A28">
        <v>43</v>
      </c>
      <c r="B28">
        <v>27</v>
      </c>
      <c r="C28">
        <v>1</v>
      </c>
      <c r="D28">
        <v>3</v>
      </c>
      <c r="E28">
        <v>159.25</v>
      </c>
      <c r="F28">
        <v>3</v>
      </c>
      <c r="G28" t="s">
        <v>21</v>
      </c>
      <c r="H28">
        <v>1</v>
      </c>
      <c r="I28" t="s">
        <v>19</v>
      </c>
      <c r="J28" t="s">
        <v>55</v>
      </c>
      <c r="K28" s="1">
        <v>42279</v>
      </c>
      <c r="N28" s="4">
        <v>43</v>
      </c>
      <c r="O28" s="4">
        <v>27</v>
      </c>
      <c r="P28" s="4" t="s">
        <v>19</v>
      </c>
      <c r="Q28" s="10" t="s">
        <v>29</v>
      </c>
      <c r="R28" s="4">
        <v>7</v>
      </c>
      <c r="S28" s="4">
        <v>339</v>
      </c>
      <c r="T28" s="4">
        <v>245</v>
      </c>
    </row>
    <row r="29" spans="1:20" x14ac:dyDescent="0.3">
      <c r="A29">
        <v>1</v>
      </c>
      <c r="B29">
        <v>1</v>
      </c>
      <c r="C29">
        <v>0</v>
      </c>
      <c r="D29">
        <v>0</v>
      </c>
      <c r="E29">
        <v>100</v>
      </c>
      <c r="F29">
        <v>3</v>
      </c>
      <c r="G29" t="s">
        <v>46</v>
      </c>
      <c r="H29">
        <v>1</v>
      </c>
      <c r="I29" t="s">
        <v>19</v>
      </c>
      <c r="J29" t="s">
        <v>56</v>
      </c>
      <c r="K29" s="1">
        <v>42282</v>
      </c>
      <c r="N29" s="4">
        <v>1</v>
      </c>
      <c r="O29" s="4">
        <v>1</v>
      </c>
      <c r="P29" s="4" t="s">
        <v>19</v>
      </c>
      <c r="Q29" s="10" t="s">
        <v>37</v>
      </c>
      <c r="R29" s="4">
        <v>5</v>
      </c>
      <c r="S29" s="4">
        <v>193</v>
      </c>
      <c r="T29" s="4">
        <v>158</v>
      </c>
    </row>
    <row r="30" spans="1:20" x14ac:dyDescent="0.3">
      <c r="A30">
        <v>90</v>
      </c>
      <c r="B30">
        <v>55</v>
      </c>
      <c r="C30">
        <v>9</v>
      </c>
      <c r="D30">
        <v>2</v>
      </c>
      <c r="E30">
        <v>163.63</v>
      </c>
      <c r="F30">
        <v>3</v>
      </c>
      <c r="G30" t="s">
        <v>15</v>
      </c>
      <c r="H30">
        <v>1</v>
      </c>
      <c r="I30" t="s">
        <v>27</v>
      </c>
      <c r="J30" t="s">
        <v>57</v>
      </c>
      <c r="K30" s="1">
        <v>42395</v>
      </c>
      <c r="N30" s="4">
        <v>90</v>
      </c>
      <c r="O30" s="4">
        <v>55</v>
      </c>
      <c r="P30" s="4" t="s">
        <v>27</v>
      </c>
      <c r="Q30" s="10" t="s">
        <v>33</v>
      </c>
      <c r="R30" s="4">
        <v>4</v>
      </c>
      <c r="S30" s="4">
        <v>201</v>
      </c>
      <c r="T30" s="4">
        <v>117</v>
      </c>
    </row>
    <row r="31" spans="1:20" x14ac:dyDescent="0.3">
      <c r="A31">
        <v>59</v>
      </c>
      <c r="B31">
        <v>33</v>
      </c>
      <c r="C31">
        <v>7</v>
      </c>
      <c r="D31">
        <v>1</v>
      </c>
      <c r="E31">
        <v>178.78</v>
      </c>
      <c r="F31">
        <v>3</v>
      </c>
      <c r="G31" t="s">
        <v>15</v>
      </c>
      <c r="H31">
        <v>1</v>
      </c>
      <c r="I31" t="s">
        <v>27</v>
      </c>
      <c r="J31" t="s">
        <v>30</v>
      </c>
      <c r="K31" s="1">
        <v>42398</v>
      </c>
      <c r="N31" s="4">
        <v>59</v>
      </c>
      <c r="O31" s="4">
        <v>33</v>
      </c>
      <c r="P31" s="4" t="s">
        <v>27</v>
      </c>
      <c r="Q31" s="10" t="s">
        <v>38</v>
      </c>
      <c r="R31" s="4">
        <v>2</v>
      </c>
      <c r="S31" s="4">
        <v>9</v>
      </c>
      <c r="T31" s="4">
        <v>10</v>
      </c>
    </row>
    <row r="32" spans="1:20" x14ac:dyDescent="0.3">
      <c r="A32">
        <v>50</v>
      </c>
      <c r="B32">
        <v>36</v>
      </c>
      <c r="C32">
        <v>2</v>
      </c>
      <c r="D32">
        <v>1</v>
      </c>
      <c r="E32">
        <v>138.88</v>
      </c>
      <c r="F32">
        <v>3</v>
      </c>
      <c r="G32" t="s">
        <v>18</v>
      </c>
      <c r="H32">
        <v>2</v>
      </c>
      <c r="I32" t="s">
        <v>27</v>
      </c>
      <c r="J32" t="s">
        <v>28</v>
      </c>
      <c r="K32" s="1">
        <v>42400</v>
      </c>
      <c r="N32" s="4">
        <v>50</v>
      </c>
      <c r="O32" s="4">
        <v>36</v>
      </c>
      <c r="P32" s="4" t="s">
        <v>27</v>
      </c>
      <c r="Q32" s="10" t="s">
        <v>16</v>
      </c>
      <c r="R32" s="4">
        <v>2</v>
      </c>
      <c r="S32" s="4">
        <v>52</v>
      </c>
      <c r="T32" s="4">
        <v>46</v>
      </c>
    </row>
    <row r="33" spans="1:20" x14ac:dyDescent="0.3">
      <c r="A33">
        <v>7</v>
      </c>
      <c r="B33">
        <v>12</v>
      </c>
      <c r="C33">
        <v>1</v>
      </c>
      <c r="D33">
        <v>0</v>
      </c>
      <c r="E33">
        <v>58.33</v>
      </c>
      <c r="F33">
        <v>3</v>
      </c>
      <c r="G33" t="s">
        <v>21</v>
      </c>
      <c r="H33">
        <v>1</v>
      </c>
      <c r="I33" t="s">
        <v>37</v>
      </c>
      <c r="J33" t="s">
        <v>49</v>
      </c>
      <c r="K33" s="1">
        <v>42424</v>
      </c>
      <c r="N33" s="4">
        <v>7</v>
      </c>
      <c r="O33" s="4">
        <v>12</v>
      </c>
      <c r="P33" s="4" t="s">
        <v>37</v>
      </c>
      <c r="Q33" s="10" t="s">
        <v>39</v>
      </c>
      <c r="R33" s="4">
        <v>1</v>
      </c>
      <c r="S33" s="4">
        <v>2</v>
      </c>
      <c r="T33" s="4">
        <v>2</v>
      </c>
    </row>
    <row r="34" spans="1:20" x14ac:dyDescent="0.3">
      <c r="A34">
        <v>49</v>
      </c>
      <c r="B34">
        <v>51</v>
      </c>
      <c r="C34">
        <v>7</v>
      </c>
      <c r="D34">
        <v>0</v>
      </c>
      <c r="E34">
        <v>96.07</v>
      </c>
      <c r="F34">
        <v>3</v>
      </c>
      <c r="G34" t="s">
        <v>43</v>
      </c>
      <c r="H34">
        <v>2</v>
      </c>
      <c r="I34" t="s">
        <v>35</v>
      </c>
      <c r="J34" t="s">
        <v>49</v>
      </c>
      <c r="K34" s="1">
        <v>42427</v>
      </c>
      <c r="N34" s="4">
        <v>49</v>
      </c>
      <c r="O34" s="4">
        <v>51</v>
      </c>
      <c r="P34" s="4" t="s">
        <v>35</v>
      </c>
      <c r="Q34" s="10" t="s">
        <v>40</v>
      </c>
      <c r="R34" s="4">
        <v>1</v>
      </c>
      <c r="S34" s="4">
        <v>59</v>
      </c>
      <c r="T34" s="4">
        <v>44</v>
      </c>
    </row>
    <row r="35" spans="1:20" x14ac:dyDescent="0.3">
      <c r="A35">
        <v>56</v>
      </c>
      <c r="B35">
        <v>47</v>
      </c>
      <c r="C35">
        <v>7</v>
      </c>
      <c r="D35">
        <v>0</v>
      </c>
      <c r="E35">
        <v>119.14</v>
      </c>
      <c r="F35">
        <v>3</v>
      </c>
      <c r="G35" t="s">
        <v>15</v>
      </c>
      <c r="H35">
        <v>2</v>
      </c>
      <c r="I35" t="s">
        <v>29</v>
      </c>
      <c r="J35" t="s">
        <v>49</v>
      </c>
      <c r="K35" s="1">
        <v>42430</v>
      </c>
      <c r="N35" s="4">
        <v>56</v>
      </c>
      <c r="O35" s="4">
        <v>47</v>
      </c>
      <c r="P35" s="4" t="s">
        <v>29</v>
      </c>
      <c r="Q35" s="10" t="s">
        <v>41</v>
      </c>
      <c r="R35" s="4">
        <v>1</v>
      </c>
      <c r="S35" s="4">
        <v>62</v>
      </c>
      <c r="T35" s="4">
        <v>44</v>
      </c>
    </row>
    <row r="36" spans="1:20" x14ac:dyDescent="0.3">
      <c r="A36">
        <v>41</v>
      </c>
      <c r="B36">
        <v>28</v>
      </c>
      <c r="C36">
        <v>5</v>
      </c>
      <c r="D36">
        <v>0</v>
      </c>
      <c r="E36">
        <v>146.41999999999999</v>
      </c>
      <c r="F36">
        <v>3</v>
      </c>
      <c r="G36" t="s">
        <v>15</v>
      </c>
      <c r="H36">
        <v>2</v>
      </c>
      <c r="I36" t="s">
        <v>37</v>
      </c>
      <c r="J36" t="s">
        <v>49</v>
      </c>
      <c r="K36" s="1">
        <v>42435</v>
      </c>
      <c r="N36" s="4">
        <v>41</v>
      </c>
      <c r="O36" s="4">
        <v>28</v>
      </c>
      <c r="P36" s="4" t="s">
        <v>37</v>
      </c>
    </row>
    <row r="37" spans="1:20" x14ac:dyDescent="0.3">
      <c r="A37">
        <v>23</v>
      </c>
      <c r="B37">
        <v>27</v>
      </c>
      <c r="C37">
        <v>2</v>
      </c>
      <c r="D37">
        <v>0</v>
      </c>
      <c r="E37">
        <v>85.18</v>
      </c>
      <c r="F37">
        <v>3</v>
      </c>
      <c r="G37" t="s">
        <v>21</v>
      </c>
      <c r="H37">
        <v>2</v>
      </c>
      <c r="I37" t="s">
        <v>31</v>
      </c>
      <c r="J37" t="s">
        <v>58</v>
      </c>
      <c r="K37" s="1">
        <v>42444</v>
      </c>
      <c r="N37" s="4">
        <v>23</v>
      </c>
      <c r="O37" s="4">
        <v>27</v>
      </c>
      <c r="P37" s="4" t="s">
        <v>31</v>
      </c>
    </row>
    <row r="38" spans="1:20" x14ac:dyDescent="0.3">
      <c r="A38">
        <v>55</v>
      </c>
      <c r="B38">
        <v>37</v>
      </c>
      <c r="C38">
        <v>7</v>
      </c>
      <c r="D38">
        <v>1</v>
      </c>
      <c r="E38">
        <v>148.63999999999999</v>
      </c>
      <c r="F38">
        <v>3</v>
      </c>
      <c r="G38" t="s">
        <v>15</v>
      </c>
      <c r="H38">
        <v>2</v>
      </c>
      <c r="I38" t="s">
        <v>35</v>
      </c>
      <c r="J38" t="s">
        <v>26</v>
      </c>
      <c r="K38" s="1">
        <v>42448</v>
      </c>
      <c r="N38" s="4">
        <v>55</v>
      </c>
      <c r="O38" s="4">
        <v>37</v>
      </c>
      <c r="P38" s="4" t="s">
        <v>35</v>
      </c>
    </row>
    <row r="39" spans="1:20" x14ac:dyDescent="0.3">
      <c r="A39">
        <v>24</v>
      </c>
      <c r="B39">
        <v>24</v>
      </c>
      <c r="C39">
        <v>0</v>
      </c>
      <c r="D39">
        <v>1</v>
      </c>
      <c r="E39">
        <v>100</v>
      </c>
      <c r="F39">
        <v>3</v>
      </c>
      <c r="G39" t="s">
        <v>18</v>
      </c>
      <c r="H39">
        <v>1</v>
      </c>
      <c r="I39" t="s">
        <v>37</v>
      </c>
      <c r="J39" t="s">
        <v>45</v>
      </c>
      <c r="K39" s="1">
        <v>42452</v>
      </c>
      <c r="N39" s="4">
        <v>24</v>
      </c>
      <c r="O39" s="4">
        <v>24</v>
      </c>
      <c r="P39" s="4" t="s">
        <v>37</v>
      </c>
    </row>
    <row r="40" spans="1:20" x14ac:dyDescent="0.3">
      <c r="A40">
        <v>82</v>
      </c>
      <c r="B40">
        <v>51</v>
      </c>
      <c r="C40">
        <v>9</v>
      </c>
      <c r="D40">
        <v>2</v>
      </c>
      <c r="E40">
        <v>160.78</v>
      </c>
      <c r="F40">
        <v>3</v>
      </c>
      <c r="G40" t="s">
        <v>15</v>
      </c>
      <c r="H40">
        <v>2</v>
      </c>
      <c r="I40" t="s">
        <v>27</v>
      </c>
      <c r="J40" t="s">
        <v>59</v>
      </c>
      <c r="K40" s="1">
        <v>42456</v>
      </c>
      <c r="N40" s="4">
        <v>82</v>
      </c>
      <c r="O40" s="4">
        <v>51</v>
      </c>
      <c r="P40" s="4" t="s">
        <v>27</v>
      </c>
    </row>
    <row r="41" spans="1:20" x14ac:dyDescent="0.3">
      <c r="A41">
        <v>89</v>
      </c>
      <c r="B41">
        <v>47</v>
      </c>
      <c r="C41">
        <v>11</v>
      </c>
      <c r="D41">
        <v>1</v>
      </c>
      <c r="E41">
        <v>189.36</v>
      </c>
      <c r="F41">
        <v>3</v>
      </c>
      <c r="G41" t="s">
        <v>15</v>
      </c>
      <c r="H41">
        <v>1</v>
      </c>
      <c r="I41" t="s">
        <v>22</v>
      </c>
      <c r="J41" t="s">
        <v>44</v>
      </c>
      <c r="K41" s="1">
        <v>42460</v>
      </c>
      <c r="N41" s="4">
        <v>89</v>
      </c>
      <c r="O41" s="4">
        <v>47</v>
      </c>
      <c r="P41" s="4" t="s">
        <v>22</v>
      </c>
    </row>
    <row r="42" spans="1:20" x14ac:dyDescent="0.3">
      <c r="A42">
        <v>16</v>
      </c>
      <c r="B42">
        <v>9</v>
      </c>
      <c r="C42">
        <v>3</v>
      </c>
      <c r="D42">
        <v>0</v>
      </c>
      <c r="E42">
        <v>177.77</v>
      </c>
      <c r="F42">
        <v>3</v>
      </c>
      <c r="G42" t="s">
        <v>21</v>
      </c>
      <c r="H42">
        <v>2</v>
      </c>
      <c r="I42" t="s">
        <v>22</v>
      </c>
      <c r="J42" t="s">
        <v>60</v>
      </c>
      <c r="K42" s="1">
        <v>42609</v>
      </c>
      <c r="N42" s="4">
        <v>16</v>
      </c>
      <c r="O42" s="4">
        <v>9</v>
      </c>
      <c r="P42" s="4" t="s">
        <v>22</v>
      </c>
    </row>
    <row r="43" spans="1:20" x14ac:dyDescent="0.3">
      <c r="A43">
        <v>29</v>
      </c>
      <c r="B43">
        <v>26</v>
      </c>
      <c r="C43">
        <v>4</v>
      </c>
      <c r="D43">
        <v>0</v>
      </c>
      <c r="E43">
        <v>111.53</v>
      </c>
      <c r="F43">
        <v>1</v>
      </c>
      <c r="G43" t="s">
        <v>21</v>
      </c>
      <c r="H43">
        <v>1</v>
      </c>
      <c r="I43" t="s">
        <v>24</v>
      </c>
      <c r="J43" t="s">
        <v>61</v>
      </c>
      <c r="K43" s="1">
        <v>42761</v>
      </c>
      <c r="N43" s="4">
        <v>29</v>
      </c>
      <c r="O43" s="4">
        <v>26</v>
      </c>
      <c r="P43" s="4" t="s">
        <v>24</v>
      </c>
    </row>
    <row r="44" spans="1:20" x14ac:dyDescent="0.3">
      <c r="A44">
        <v>21</v>
      </c>
      <c r="B44">
        <v>15</v>
      </c>
      <c r="C44">
        <v>2</v>
      </c>
      <c r="D44">
        <v>1</v>
      </c>
      <c r="E44">
        <v>140</v>
      </c>
      <c r="F44">
        <v>1</v>
      </c>
      <c r="G44" t="s">
        <v>21</v>
      </c>
      <c r="H44">
        <v>1</v>
      </c>
      <c r="I44" t="s">
        <v>24</v>
      </c>
      <c r="J44" t="s">
        <v>58</v>
      </c>
      <c r="K44" s="1">
        <v>42764</v>
      </c>
      <c r="N44" s="4">
        <v>21</v>
      </c>
      <c r="O44" s="4">
        <v>15</v>
      </c>
      <c r="P44" s="4" t="s">
        <v>24</v>
      </c>
    </row>
    <row r="45" spans="1:20" x14ac:dyDescent="0.3">
      <c r="A45">
        <v>2</v>
      </c>
      <c r="B45">
        <v>4</v>
      </c>
      <c r="C45">
        <v>0</v>
      </c>
      <c r="D45">
        <v>0</v>
      </c>
      <c r="E45">
        <v>50</v>
      </c>
      <c r="F45">
        <v>1</v>
      </c>
      <c r="G45" t="s">
        <v>46</v>
      </c>
      <c r="H45">
        <v>1</v>
      </c>
      <c r="I45" t="s">
        <v>24</v>
      </c>
      <c r="J45" t="s">
        <v>45</v>
      </c>
      <c r="K45" s="1">
        <v>42767</v>
      </c>
      <c r="N45" s="4">
        <v>2</v>
      </c>
      <c r="O45" s="4">
        <v>4</v>
      </c>
      <c r="P45" s="4" t="s">
        <v>24</v>
      </c>
    </row>
    <row r="46" spans="1:20" x14ac:dyDescent="0.3">
      <c r="A46">
        <v>39</v>
      </c>
      <c r="B46">
        <v>22</v>
      </c>
      <c r="C46">
        <v>7</v>
      </c>
      <c r="D46">
        <v>1</v>
      </c>
      <c r="E46">
        <v>177.27</v>
      </c>
      <c r="F46">
        <v>1</v>
      </c>
      <c r="G46" t="s">
        <v>21</v>
      </c>
      <c r="H46">
        <v>1</v>
      </c>
      <c r="I46" t="s">
        <v>22</v>
      </c>
      <c r="J46" t="s">
        <v>62</v>
      </c>
      <c r="K46" s="1">
        <v>42925</v>
      </c>
      <c r="N46" s="4">
        <v>39</v>
      </c>
      <c r="O46" s="4">
        <v>22</v>
      </c>
      <c r="P46" s="4" t="s">
        <v>22</v>
      </c>
    </row>
    <row r="47" spans="1:20" x14ac:dyDescent="0.3">
      <c r="A47">
        <v>82</v>
      </c>
      <c r="B47">
        <v>54</v>
      </c>
      <c r="C47">
        <v>7</v>
      </c>
      <c r="D47">
        <v>1</v>
      </c>
      <c r="E47">
        <v>151.85</v>
      </c>
      <c r="F47">
        <v>3</v>
      </c>
      <c r="G47" t="s">
        <v>21</v>
      </c>
      <c r="H47">
        <v>2</v>
      </c>
      <c r="I47" t="s">
        <v>29</v>
      </c>
      <c r="J47" t="s">
        <v>36</v>
      </c>
      <c r="K47" s="1">
        <v>42984</v>
      </c>
      <c r="N47" s="4">
        <v>82</v>
      </c>
      <c r="O47" s="4">
        <v>54</v>
      </c>
      <c r="P47" s="4" t="s">
        <v>29</v>
      </c>
    </row>
    <row r="48" spans="1:20" x14ac:dyDescent="0.3">
      <c r="A48">
        <v>22</v>
      </c>
      <c r="B48">
        <v>14</v>
      </c>
      <c r="C48">
        <v>3</v>
      </c>
      <c r="D48">
        <v>0</v>
      </c>
      <c r="E48">
        <v>157.13999999999999</v>
      </c>
      <c r="F48">
        <v>3</v>
      </c>
      <c r="G48" t="s">
        <v>15</v>
      </c>
      <c r="H48">
        <v>2</v>
      </c>
      <c r="I48" t="s">
        <v>27</v>
      </c>
      <c r="J48" t="s">
        <v>63</v>
      </c>
      <c r="K48" s="1">
        <v>43015</v>
      </c>
      <c r="N48" s="4">
        <v>22</v>
      </c>
      <c r="O48" s="4">
        <v>14</v>
      </c>
      <c r="P48" s="4" t="s">
        <v>27</v>
      </c>
    </row>
    <row r="49" spans="1:16" x14ac:dyDescent="0.3">
      <c r="A49">
        <v>0</v>
      </c>
      <c r="B49">
        <v>2</v>
      </c>
      <c r="C49">
        <v>0</v>
      </c>
      <c r="D49">
        <v>0</v>
      </c>
      <c r="E49">
        <v>0</v>
      </c>
      <c r="F49">
        <v>3</v>
      </c>
      <c r="G49" t="s">
        <v>21</v>
      </c>
      <c r="H49">
        <v>1</v>
      </c>
      <c r="I49" t="s">
        <v>27</v>
      </c>
      <c r="J49" t="s">
        <v>64</v>
      </c>
      <c r="K49" s="1">
        <v>43018</v>
      </c>
      <c r="N49" s="4">
        <v>0</v>
      </c>
      <c r="O49" s="4">
        <v>2</v>
      </c>
      <c r="P49" s="4" t="s">
        <v>27</v>
      </c>
    </row>
    <row r="50" spans="1:16" x14ac:dyDescent="0.3">
      <c r="A50">
        <v>26</v>
      </c>
      <c r="B50">
        <v>11</v>
      </c>
      <c r="C50">
        <v>0</v>
      </c>
      <c r="D50">
        <v>3</v>
      </c>
      <c r="E50">
        <v>236.36</v>
      </c>
      <c r="F50">
        <v>4</v>
      </c>
      <c r="G50" t="s">
        <v>15</v>
      </c>
      <c r="H50">
        <v>1</v>
      </c>
      <c r="I50" t="s">
        <v>31</v>
      </c>
      <c r="J50" t="s">
        <v>65</v>
      </c>
      <c r="K50" s="1">
        <v>43040</v>
      </c>
      <c r="N50" s="4">
        <v>26</v>
      </c>
      <c r="O50" s="4">
        <v>11</v>
      </c>
      <c r="P50" s="4" t="s">
        <v>31</v>
      </c>
    </row>
    <row r="51" spans="1:16" x14ac:dyDescent="0.3">
      <c r="A51">
        <v>65</v>
      </c>
      <c r="B51">
        <v>42</v>
      </c>
      <c r="C51">
        <v>8</v>
      </c>
      <c r="D51">
        <v>1</v>
      </c>
      <c r="E51">
        <v>154.76</v>
      </c>
      <c r="F51">
        <v>4</v>
      </c>
      <c r="G51" t="s">
        <v>21</v>
      </c>
      <c r="H51">
        <v>2</v>
      </c>
      <c r="I51" t="s">
        <v>31</v>
      </c>
      <c r="J51" t="s">
        <v>48</v>
      </c>
      <c r="K51" s="1">
        <v>43043</v>
      </c>
      <c r="N51" s="4">
        <v>65</v>
      </c>
      <c r="O51" s="4">
        <v>42</v>
      </c>
      <c r="P51" s="4" t="s">
        <v>31</v>
      </c>
    </row>
    <row r="52" spans="1:16" x14ac:dyDescent="0.3">
      <c r="A52">
        <v>13</v>
      </c>
      <c r="B52">
        <v>6</v>
      </c>
      <c r="C52">
        <v>1</v>
      </c>
      <c r="D52">
        <v>1</v>
      </c>
      <c r="E52">
        <v>216.66</v>
      </c>
      <c r="F52">
        <v>3</v>
      </c>
      <c r="G52" t="s">
        <v>21</v>
      </c>
      <c r="H52">
        <v>1</v>
      </c>
      <c r="I52" t="s">
        <v>31</v>
      </c>
      <c r="J52" t="s">
        <v>66</v>
      </c>
      <c r="K52" s="1">
        <v>43046</v>
      </c>
      <c r="N52" s="4">
        <v>13</v>
      </c>
      <c r="O52" s="4">
        <v>6</v>
      </c>
      <c r="P52" s="4" t="s">
        <v>31</v>
      </c>
    </row>
    <row r="53" spans="1:16" x14ac:dyDescent="0.3">
      <c r="A53">
        <v>26</v>
      </c>
      <c r="B53">
        <v>20</v>
      </c>
      <c r="C53">
        <v>2</v>
      </c>
      <c r="D53">
        <v>1</v>
      </c>
      <c r="E53">
        <v>130</v>
      </c>
      <c r="F53">
        <v>4</v>
      </c>
      <c r="G53" t="s">
        <v>43</v>
      </c>
      <c r="H53">
        <v>1</v>
      </c>
      <c r="I53" t="s">
        <v>19</v>
      </c>
      <c r="J53" t="s">
        <v>67</v>
      </c>
      <c r="K53" s="1">
        <v>43149</v>
      </c>
      <c r="N53" s="4">
        <v>26</v>
      </c>
      <c r="O53" s="4">
        <v>20</v>
      </c>
      <c r="P53" s="4" t="s">
        <v>19</v>
      </c>
    </row>
    <row r="54" spans="1:16" x14ac:dyDescent="0.3">
      <c r="A54">
        <v>1</v>
      </c>
      <c r="B54">
        <v>5</v>
      </c>
      <c r="C54">
        <v>0</v>
      </c>
      <c r="D54">
        <v>0</v>
      </c>
      <c r="E54">
        <v>20</v>
      </c>
      <c r="F54">
        <v>4</v>
      </c>
      <c r="G54" t="s">
        <v>21</v>
      </c>
      <c r="H54">
        <v>1</v>
      </c>
      <c r="I54" t="s">
        <v>19</v>
      </c>
      <c r="J54" t="s">
        <v>68</v>
      </c>
      <c r="K54" s="1">
        <v>43152</v>
      </c>
      <c r="N54" s="4">
        <v>1</v>
      </c>
      <c r="O54" s="4">
        <v>5</v>
      </c>
      <c r="P54" s="4" t="s">
        <v>19</v>
      </c>
    </row>
    <row r="55" spans="1:16" x14ac:dyDescent="0.3">
      <c r="A55">
        <v>0</v>
      </c>
      <c r="B55">
        <v>2</v>
      </c>
      <c r="C55">
        <v>0</v>
      </c>
      <c r="D55">
        <v>0</v>
      </c>
      <c r="E55">
        <v>0</v>
      </c>
      <c r="F55">
        <v>6</v>
      </c>
      <c r="G55" t="s">
        <v>21</v>
      </c>
      <c r="H55">
        <v>1</v>
      </c>
      <c r="I55" t="s">
        <v>38</v>
      </c>
      <c r="J55" t="s">
        <v>69</v>
      </c>
      <c r="K55" s="1">
        <v>43278</v>
      </c>
      <c r="N55" s="4">
        <v>0</v>
      </c>
      <c r="O55" s="4">
        <v>2</v>
      </c>
      <c r="P55" s="4" t="s">
        <v>38</v>
      </c>
    </row>
    <row r="56" spans="1:16" x14ac:dyDescent="0.3">
      <c r="A56">
        <v>9</v>
      </c>
      <c r="B56">
        <v>8</v>
      </c>
      <c r="C56">
        <v>1</v>
      </c>
      <c r="D56">
        <v>0</v>
      </c>
      <c r="E56">
        <v>112.5</v>
      </c>
      <c r="F56">
        <v>2</v>
      </c>
      <c r="G56" t="s">
        <v>21</v>
      </c>
      <c r="H56">
        <v>1</v>
      </c>
      <c r="I56" t="s">
        <v>38</v>
      </c>
      <c r="J56" t="s">
        <v>69</v>
      </c>
      <c r="K56" s="1">
        <v>43280</v>
      </c>
      <c r="N56" s="4">
        <v>9</v>
      </c>
      <c r="O56" s="4">
        <v>8</v>
      </c>
      <c r="P56" s="4" t="s">
        <v>38</v>
      </c>
    </row>
    <row r="57" spans="1:16" x14ac:dyDescent="0.3">
      <c r="A57">
        <v>20</v>
      </c>
      <c r="B57">
        <v>22</v>
      </c>
      <c r="C57">
        <v>0</v>
      </c>
      <c r="D57">
        <v>1</v>
      </c>
      <c r="E57">
        <v>90.9</v>
      </c>
      <c r="F57">
        <v>4</v>
      </c>
      <c r="G57" t="s">
        <v>15</v>
      </c>
      <c r="H57">
        <v>2</v>
      </c>
      <c r="I57" t="s">
        <v>24</v>
      </c>
      <c r="J57" t="s">
        <v>25</v>
      </c>
      <c r="K57" s="1">
        <v>43284</v>
      </c>
      <c r="N57" s="4">
        <v>20</v>
      </c>
      <c r="O57" s="4">
        <v>22</v>
      </c>
      <c r="P57" s="4" t="s">
        <v>24</v>
      </c>
    </row>
    <row r="58" spans="1:16" x14ac:dyDescent="0.3">
      <c r="A58">
        <v>47</v>
      </c>
      <c r="B58">
        <v>38</v>
      </c>
      <c r="C58">
        <v>1</v>
      </c>
      <c r="D58">
        <v>2</v>
      </c>
      <c r="E58">
        <v>123.68</v>
      </c>
      <c r="F58">
        <v>4</v>
      </c>
      <c r="G58" t="s">
        <v>21</v>
      </c>
      <c r="H58">
        <v>1</v>
      </c>
      <c r="I58" t="s">
        <v>24</v>
      </c>
      <c r="J58" t="s">
        <v>70</v>
      </c>
      <c r="K58" s="1">
        <v>43287</v>
      </c>
      <c r="N58" s="4">
        <v>47</v>
      </c>
      <c r="O58" s="4">
        <v>38</v>
      </c>
      <c r="P58" s="4" t="s">
        <v>24</v>
      </c>
    </row>
    <row r="59" spans="1:16" x14ac:dyDescent="0.3">
      <c r="A59">
        <v>43</v>
      </c>
      <c r="B59">
        <v>29</v>
      </c>
      <c r="C59">
        <v>2</v>
      </c>
      <c r="D59">
        <v>2</v>
      </c>
      <c r="E59">
        <v>148.27000000000001</v>
      </c>
      <c r="F59">
        <v>4</v>
      </c>
      <c r="G59" t="s">
        <v>21</v>
      </c>
      <c r="H59">
        <v>2</v>
      </c>
      <c r="I59" t="s">
        <v>24</v>
      </c>
      <c r="J59" t="s">
        <v>71</v>
      </c>
      <c r="K59" s="1">
        <v>43289</v>
      </c>
      <c r="N59" s="4">
        <v>43</v>
      </c>
      <c r="O59" s="4">
        <v>29</v>
      </c>
      <c r="P59" s="4" t="s">
        <v>24</v>
      </c>
    </row>
    <row r="60" spans="1:16" x14ac:dyDescent="0.3">
      <c r="A60">
        <v>4</v>
      </c>
      <c r="B60">
        <v>8</v>
      </c>
      <c r="C60">
        <v>0</v>
      </c>
      <c r="D60">
        <v>0</v>
      </c>
      <c r="E60">
        <v>50</v>
      </c>
      <c r="F60">
        <v>4</v>
      </c>
      <c r="G60" t="s">
        <v>21</v>
      </c>
      <c r="H60">
        <v>2</v>
      </c>
      <c r="I60" t="s">
        <v>27</v>
      </c>
      <c r="J60" t="s">
        <v>72</v>
      </c>
      <c r="K60" s="1">
        <v>43425</v>
      </c>
      <c r="N60" s="4">
        <v>4</v>
      </c>
      <c r="O60" s="4">
        <v>8</v>
      </c>
      <c r="P60" s="4" t="s">
        <v>27</v>
      </c>
    </row>
    <row r="61" spans="1:16" x14ac:dyDescent="0.3">
      <c r="A61">
        <v>61</v>
      </c>
      <c r="B61">
        <v>41</v>
      </c>
      <c r="C61">
        <v>4</v>
      </c>
      <c r="D61">
        <v>2</v>
      </c>
      <c r="E61">
        <v>148.78</v>
      </c>
      <c r="F61">
        <v>3</v>
      </c>
      <c r="G61" t="s">
        <v>15</v>
      </c>
      <c r="H61">
        <v>2</v>
      </c>
      <c r="I61" t="s">
        <v>27</v>
      </c>
      <c r="J61" t="s">
        <v>28</v>
      </c>
      <c r="K61" s="1">
        <v>43429</v>
      </c>
      <c r="N61" s="4">
        <v>61</v>
      </c>
      <c r="O61" s="4">
        <v>41</v>
      </c>
      <c r="P61" s="4" t="s">
        <v>27</v>
      </c>
    </row>
    <row r="62" spans="1:16" x14ac:dyDescent="0.3">
      <c r="A62">
        <v>24</v>
      </c>
      <c r="B62">
        <v>17</v>
      </c>
      <c r="C62">
        <v>3</v>
      </c>
      <c r="D62">
        <v>0</v>
      </c>
      <c r="E62">
        <v>141.16999999999999</v>
      </c>
      <c r="F62">
        <v>3</v>
      </c>
      <c r="G62" t="s">
        <v>21</v>
      </c>
      <c r="H62">
        <v>1</v>
      </c>
      <c r="I62" t="s">
        <v>27</v>
      </c>
      <c r="J62" t="s">
        <v>73</v>
      </c>
      <c r="K62" s="1">
        <v>43520</v>
      </c>
      <c r="N62" s="4">
        <v>24</v>
      </c>
      <c r="O62" s="4">
        <v>17</v>
      </c>
      <c r="P62" s="4" t="s">
        <v>27</v>
      </c>
    </row>
    <row r="63" spans="1:16" x14ac:dyDescent="0.3">
      <c r="A63">
        <v>72</v>
      </c>
      <c r="B63">
        <v>38</v>
      </c>
      <c r="C63">
        <v>2</v>
      </c>
      <c r="D63">
        <v>6</v>
      </c>
      <c r="E63">
        <v>189.47</v>
      </c>
      <c r="F63">
        <v>3</v>
      </c>
      <c r="G63" t="s">
        <v>15</v>
      </c>
      <c r="H63">
        <v>1</v>
      </c>
      <c r="I63" t="s">
        <v>27</v>
      </c>
      <c r="J63" t="s">
        <v>45</v>
      </c>
      <c r="K63" s="1">
        <v>43523</v>
      </c>
      <c r="N63" s="4">
        <v>72</v>
      </c>
      <c r="O63" s="4">
        <v>38</v>
      </c>
      <c r="P63" s="4" t="s">
        <v>27</v>
      </c>
    </row>
    <row r="64" spans="1:16" x14ac:dyDescent="0.3">
      <c r="A64">
        <v>19</v>
      </c>
      <c r="B64">
        <v>29</v>
      </c>
      <c r="C64">
        <v>1</v>
      </c>
      <c r="D64">
        <v>0</v>
      </c>
      <c r="E64">
        <v>65.510000000000005</v>
      </c>
      <c r="F64">
        <v>3</v>
      </c>
      <c r="G64" t="s">
        <v>21</v>
      </c>
      <c r="H64">
        <v>2</v>
      </c>
      <c r="I64" t="s">
        <v>22</v>
      </c>
      <c r="J64" t="s">
        <v>60</v>
      </c>
      <c r="K64" s="1">
        <v>43680</v>
      </c>
      <c r="N64" s="4">
        <v>19</v>
      </c>
      <c r="O64" s="4">
        <v>29</v>
      </c>
      <c r="P64" s="4" t="s">
        <v>22</v>
      </c>
    </row>
    <row r="65" spans="1:16" x14ac:dyDescent="0.3">
      <c r="A65">
        <v>28</v>
      </c>
      <c r="B65">
        <v>23</v>
      </c>
      <c r="C65">
        <v>1</v>
      </c>
      <c r="D65">
        <v>1</v>
      </c>
      <c r="E65">
        <v>121.73</v>
      </c>
      <c r="F65">
        <v>3</v>
      </c>
      <c r="G65" t="s">
        <v>18</v>
      </c>
      <c r="H65">
        <v>1</v>
      </c>
      <c r="I65" t="s">
        <v>22</v>
      </c>
      <c r="J65" t="s">
        <v>60</v>
      </c>
      <c r="K65" s="1">
        <v>43681</v>
      </c>
      <c r="N65" s="4">
        <v>28</v>
      </c>
      <c r="O65" s="4">
        <v>23</v>
      </c>
      <c r="P65" s="4" t="s">
        <v>22</v>
      </c>
    </row>
    <row r="66" spans="1:16" x14ac:dyDescent="0.3">
      <c r="A66">
        <v>59</v>
      </c>
      <c r="B66">
        <v>45</v>
      </c>
      <c r="C66">
        <v>6</v>
      </c>
      <c r="D66">
        <v>0</v>
      </c>
      <c r="E66">
        <v>131.11000000000001</v>
      </c>
      <c r="F66">
        <v>3</v>
      </c>
      <c r="G66" t="s">
        <v>21</v>
      </c>
      <c r="H66">
        <v>2</v>
      </c>
      <c r="I66" t="s">
        <v>22</v>
      </c>
      <c r="J66" t="s">
        <v>74</v>
      </c>
      <c r="K66" s="1">
        <v>43683</v>
      </c>
      <c r="N66" s="4">
        <v>59</v>
      </c>
      <c r="O66" s="4">
        <v>45</v>
      </c>
      <c r="P66" s="4" t="s">
        <v>22</v>
      </c>
    </row>
    <row r="67" spans="1:16" x14ac:dyDescent="0.3">
      <c r="A67">
        <v>72</v>
      </c>
      <c r="B67">
        <v>52</v>
      </c>
      <c r="C67">
        <v>4</v>
      </c>
      <c r="D67">
        <v>3</v>
      </c>
      <c r="E67">
        <v>138.46</v>
      </c>
      <c r="F67">
        <v>3</v>
      </c>
      <c r="G67" t="s">
        <v>15</v>
      </c>
      <c r="H67">
        <v>2</v>
      </c>
      <c r="I67" t="s">
        <v>19</v>
      </c>
      <c r="J67" t="s">
        <v>59</v>
      </c>
      <c r="K67" s="1">
        <v>43726</v>
      </c>
      <c r="N67" s="4">
        <v>72</v>
      </c>
      <c r="O67" s="4">
        <v>52</v>
      </c>
      <c r="P67" s="4" t="s">
        <v>19</v>
      </c>
    </row>
    <row r="68" spans="1:16" x14ac:dyDescent="0.3">
      <c r="A68">
        <v>9</v>
      </c>
      <c r="B68">
        <v>15</v>
      </c>
      <c r="C68">
        <v>0</v>
      </c>
      <c r="D68">
        <v>0</v>
      </c>
      <c r="E68">
        <v>60</v>
      </c>
      <c r="F68">
        <v>3</v>
      </c>
      <c r="G68" t="s">
        <v>21</v>
      </c>
      <c r="H68">
        <v>1</v>
      </c>
      <c r="I68" t="s">
        <v>19</v>
      </c>
      <c r="J68" t="s">
        <v>45</v>
      </c>
      <c r="K68" s="1">
        <v>43730</v>
      </c>
      <c r="N68" s="4">
        <v>9</v>
      </c>
      <c r="O68" s="4">
        <v>15</v>
      </c>
      <c r="P68" s="4" t="s">
        <v>19</v>
      </c>
    </row>
    <row r="69" spans="1:16" x14ac:dyDescent="0.3">
      <c r="A69">
        <v>94</v>
      </c>
      <c r="B69">
        <v>50</v>
      </c>
      <c r="C69">
        <v>6</v>
      </c>
      <c r="D69">
        <v>6</v>
      </c>
      <c r="E69">
        <v>188</v>
      </c>
      <c r="F69">
        <v>3</v>
      </c>
      <c r="G69" t="s">
        <v>15</v>
      </c>
      <c r="H69">
        <v>2</v>
      </c>
      <c r="I69" t="s">
        <v>22</v>
      </c>
      <c r="J69" t="s">
        <v>75</v>
      </c>
      <c r="K69" s="1">
        <v>43805</v>
      </c>
      <c r="N69" s="4">
        <v>94</v>
      </c>
      <c r="O69" s="4">
        <v>50</v>
      </c>
      <c r="P69" s="4" t="s">
        <v>22</v>
      </c>
    </row>
    <row r="70" spans="1:16" x14ac:dyDescent="0.3">
      <c r="A70">
        <v>19</v>
      </c>
      <c r="B70">
        <v>17</v>
      </c>
      <c r="C70">
        <v>2</v>
      </c>
      <c r="D70">
        <v>0</v>
      </c>
      <c r="E70">
        <v>111.76</v>
      </c>
      <c r="F70">
        <v>4</v>
      </c>
      <c r="G70" t="s">
        <v>21</v>
      </c>
      <c r="H70">
        <v>1</v>
      </c>
      <c r="I70" t="s">
        <v>22</v>
      </c>
      <c r="J70" t="s">
        <v>66</v>
      </c>
      <c r="K70" s="1">
        <v>43807</v>
      </c>
      <c r="N70" s="4">
        <v>19</v>
      </c>
      <c r="O70" s="4">
        <v>17</v>
      </c>
      <c r="P70" s="4" t="s">
        <v>22</v>
      </c>
    </row>
    <row r="71" spans="1:16" x14ac:dyDescent="0.3">
      <c r="A71">
        <v>70</v>
      </c>
      <c r="B71">
        <v>29</v>
      </c>
      <c r="C71">
        <v>4</v>
      </c>
      <c r="D71">
        <v>7</v>
      </c>
      <c r="E71">
        <v>241.37</v>
      </c>
      <c r="F71">
        <v>4</v>
      </c>
      <c r="G71" t="s">
        <v>15</v>
      </c>
      <c r="H71">
        <v>1</v>
      </c>
      <c r="I71" t="s">
        <v>22</v>
      </c>
      <c r="J71" t="s">
        <v>44</v>
      </c>
      <c r="K71" s="1">
        <v>43810</v>
      </c>
      <c r="N71" s="4">
        <v>70</v>
      </c>
      <c r="O71" s="4">
        <v>29</v>
      </c>
      <c r="P71" s="4" t="s">
        <v>22</v>
      </c>
    </row>
    <row r="72" spans="1:16" x14ac:dyDescent="0.3">
      <c r="A72">
        <v>30</v>
      </c>
      <c r="B72">
        <v>17</v>
      </c>
      <c r="C72">
        <v>1</v>
      </c>
      <c r="D72">
        <v>2</v>
      </c>
      <c r="E72">
        <v>176.47</v>
      </c>
      <c r="F72">
        <v>4</v>
      </c>
      <c r="G72" t="s">
        <v>15</v>
      </c>
      <c r="H72">
        <v>2</v>
      </c>
      <c r="I72" t="s">
        <v>29</v>
      </c>
      <c r="J72" t="s">
        <v>76</v>
      </c>
      <c r="K72" s="1">
        <v>43837</v>
      </c>
      <c r="N72" s="4">
        <v>30</v>
      </c>
      <c r="O72" s="4">
        <v>17</v>
      </c>
      <c r="P72" s="4" t="s">
        <v>29</v>
      </c>
    </row>
    <row r="73" spans="1:16" x14ac:dyDescent="0.3">
      <c r="A73">
        <v>26</v>
      </c>
      <c r="B73">
        <v>17</v>
      </c>
      <c r="C73">
        <v>2</v>
      </c>
      <c r="D73">
        <v>1</v>
      </c>
      <c r="E73">
        <v>152.94</v>
      </c>
      <c r="F73">
        <v>6</v>
      </c>
      <c r="G73" t="s">
        <v>46</v>
      </c>
      <c r="H73">
        <v>1</v>
      </c>
      <c r="I73" t="s">
        <v>29</v>
      </c>
      <c r="J73" t="s">
        <v>42</v>
      </c>
      <c r="K73" s="1">
        <v>43840</v>
      </c>
      <c r="N73" s="4">
        <v>26</v>
      </c>
      <c r="O73" s="4">
        <v>17</v>
      </c>
      <c r="P73" s="4" t="s">
        <v>29</v>
      </c>
    </row>
    <row r="74" spans="1:16" x14ac:dyDescent="0.3">
      <c r="A74">
        <v>45</v>
      </c>
      <c r="B74">
        <v>32</v>
      </c>
      <c r="C74">
        <v>3</v>
      </c>
      <c r="D74">
        <v>1</v>
      </c>
      <c r="E74">
        <v>140.62</v>
      </c>
      <c r="F74">
        <v>3</v>
      </c>
      <c r="G74" t="s">
        <v>21</v>
      </c>
      <c r="H74">
        <v>2</v>
      </c>
      <c r="I74" t="s">
        <v>31</v>
      </c>
      <c r="J74" t="s">
        <v>77</v>
      </c>
      <c r="K74" s="1">
        <v>43854</v>
      </c>
      <c r="N74" s="4">
        <v>45</v>
      </c>
      <c r="O74" s="4">
        <v>32</v>
      </c>
      <c r="P74" s="4" t="s">
        <v>31</v>
      </c>
    </row>
    <row r="75" spans="1:16" x14ac:dyDescent="0.3">
      <c r="A75">
        <v>11</v>
      </c>
      <c r="B75">
        <v>12</v>
      </c>
      <c r="C75">
        <v>1</v>
      </c>
      <c r="D75">
        <v>0</v>
      </c>
      <c r="E75">
        <v>91.66</v>
      </c>
      <c r="F75">
        <v>3</v>
      </c>
      <c r="G75" t="s">
        <v>21</v>
      </c>
      <c r="H75">
        <v>2</v>
      </c>
      <c r="I75" t="s">
        <v>31</v>
      </c>
      <c r="J75" t="s">
        <v>77</v>
      </c>
      <c r="K75" s="1">
        <v>43856</v>
      </c>
      <c r="N75" s="4">
        <v>11</v>
      </c>
      <c r="O75" s="4">
        <v>12</v>
      </c>
      <c r="P75" s="4" t="s">
        <v>31</v>
      </c>
    </row>
    <row r="76" spans="1:16" x14ac:dyDescent="0.3">
      <c r="A76">
        <v>38</v>
      </c>
      <c r="B76">
        <v>27</v>
      </c>
      <c r="C76">
        <v>2</v>
      </c>
      <c r="D76">
        <v>1</v>
      </c>
      <c r="E76">
        <v>140.74</v>
      </c>
      <c r="F76">
        <v>4</v>
      </c>
      <c r="G76" t="s">
        <v>21</v>
      </c>
      <c r="H76">
        <v>1</v>
      </c>
      <c r="I76" t="s">
        <v>31</v>
      </c>
      <c r="J76" t="s">
        <v>78</v>
      </c>
      <c r="K76" s="1">
        <v>43859</v>
      </c>
      <c r="N76" s="4">
        <v>38</v>
      </c>
      <c r="O76" s="4">
        <v>27</v>
      </c>
      <c r="P76" s="4" t="s">
        <v>31</v>
      </c>
    </row>
    <row r="77" spans="1:16" x14ac:dyDescent="0.3">
      <c r="A77">
        <v>11</v>
      </c>
      <c r="B77">
        <v>9</v>
      </c>
      <c r="C77">
        <v>2</v>
      </c>
      <c r="D77">
        <v>0</v>
      </c>
      <c r="E77">
        <v>122.22</v>
      </c>
      <c r="F77">
        <v>3</v>
      </c>
      <c r="G77" t="s">
        <v>21</v>
      </c>
      <c r="H77">
        <v>1</v>
      </c>
      <c r="I77" t="s">
        <v>31</v>
      </c>
      <c r="J77" t="s">
        <v>79</v>
      </c>
      <c r="K77" s="1">
        <v>43861</v>
      </c>
      <c r="N77" s="4">
        <v>11</v>
      </c>
      <c r="O77" s="4">
        <v>9</v>
      </c>
      <c r="P77" s="4" t="s">
        <v>31</v>
      </c>
    </row>
    <row r="78" spans="1:16" x14ac:dyDescent="0.3">
      <c r="A78">
        <v>9</v>
      </c>
      <c r="B78">
        <v>9</v>
      </c>
      <c r="C78">
        <v>1</v>
      </c>
      <c r="D78">
        <v>0</v>
      </c>
      <c r="E78">
        <v>100</v>
      </c>
      <c r="F78">
        <v>3</v>
      </c>
      <c r="G78" t="s">
        <v>21</v>
      </c>
      <c r="H78">
        <v>1</v>
      </c>
      <c r="I78" t="s">
        <v>27</v>
      </c>
      <c r="J78" t="s">
        <v>80</v>
      </c>
      <c r="K78" s="1">
        <v>44169</v>
      </c>
      <c r="N78" s="4">
        <v>9</v>
      </c>
      <c r="O78" s="4">
        <v>9</v>
      </c>
      <c r="P78" s="4" t="s">
        <v>27</v>
      </c>
    </row>
    <row r="79" spans="1:16" x14ac:dyDescent="0.3">
      <c r="A79">
        <v>40</v>
      </c>
      <c r="B79">
        <v>24</v>
      </c>
      <c r="C79">
        <v>2</v>
      </c>
      <c r="D79">
        <v>2</v>
      </c>
      <c r="E79">
        <v>166.66</v>
      </c>
      <c r="F79">
        <v>3</v>
      </c>
      <c r="G79" t="s">
        <v>21</v>
      </c>
      <c r="H79">
        <v>2</v>
      </c>
      <c r="I79" t="s">
        <v>27</v>
      </c>
      <c r="J79" t="s">
        <v>28</v>
      </c>
      <c r="K79" s="1">
        <v>44171</v>
      </c>
      <c r="N79" s="4">
        <v>40</v>
      </c>
      <c r="O79" s="4">
        <v>24</v>
      </c>
      <c r="P79" s="4" t="s">
        <v>27</v>
      </c>
    </row>
    <row r="80" spans="1:16" x14ac:dyDescent="0.3">
      <c r="A80">
        <v>85</v>
      </c>
      <c r="B80">
        <v>61</v>
      </c>
      <c r="C80">
        <v>4</v>
      </c>
      <c r="D80">
        <v>3</v>
      </c>
      <c r="E80">
        <v>139.34</v>
      </c>
      <c r="F80">
        <v>3</v>
      </c>
      <c r="G80" t="s">
        <v>21</v>
      </c>
      <c r="H80">
        <v>2</v>
      </c>
      <c r="I80" t="s">
        <v>27</v>
      </c>
      <c r="J80" t="s">
        <v>28</v>
      </c>
      <c r="K80" s="1">
        <v>44173</v>
      </c>
      <c r="N80" s="4">
        <v>85</v>
      </c>
      <c r="O80" s="4">
        <v>61</v>
      </c>
      <c r="P80" s="4" t="s">
        <v>27</v>
      </c>
    </row>
    <row r="81" spans="1:16" x14ac:dyDescent="0.3">
      <c r="A81">
        <v>0</v>
      </c>
      <c r="B81">
        <v>5</v>
      </c>
      <c r="C81">
        <v>0</v>
      </c>
      <c r="D81">
        <v>0</v>
      </c>
      <c r="E81">
        <v>0</v>
      </c>
      <c r="F81">
        <v>3</v>
      </c>
      <c r="G81" t="s">
        <v>21</v>
      </c>
      <c r="H81">
        <v>1</v>
      </c>
      <c r="I81" t="s">
        <v>24</v>
      </c>
      <c r="J81" t="s">
        <v>47</v>
      </c>
      <c r="K81" s="1">
        <v>44267</v>
      </c>
      <c r="N81" s="4">
        <v>0</v>
      </c>
      <c r="O81" s="4">
        <v>5</v>
      </c>
      <c r="P81" s="4" t="s">
        <v>24</v>
      </c>
    </row>
    <row r="82" spans="1:16" x14ac:dyDescent="0.3">
      <c r="A82">
        <v>73</v>
      </c>
      <c r="B82">
        <v>49</v>
      </c>
      <c r="C82">
        <v>5</v>
      </c>
      <c r="D82">
        <v>3</v>
      </c>
      <c r="E82">
        <v>148.97</v>
      </c>
      <c r="F82">
        <v>3</v>
      </c>
      <c r="G82" t="s">
        <v>15</v>
      </c>
      <c r="H82">
        <v>2</v>
      </c>
      <c r="I82" t="s">
        <v>24</v>
      </c>
      <c r="J82" t="s">
        <v>47</v>
      </c>
      <c r="K82" s="1">
        <v>44269</v>
      </c>
      <c r="N82" s="4">
        <v>73</v>
      </c>
      <c r="O82" s="4">
        <v>49</v>
      </c>
      <c r="P82" s="4" t="s">
        <v>24</v>
      </c>
    </row>
    <row r="83" spans="1:16" x14ac:dyDescent="0.3">
      <c r="A83">
        <v>77</v>
      </c>
      <c r="B83">
        <v>46</v>
      </c>
      <c r="C83">
        <v>8</v>
      </c>
      <c r="D83">
        <v>4</v>
      </c>
      <c r="E83">
        <v>167.39</v>
      </c>
      <c r="F83">
        <v>4</v>
      </c>
      <c r="G83" t="s">
        <v>15</v>
      </c>
      <c r="H83">
        <v>1</v>
      </c>
      <c r="I83" t="s">
        <v>24</v>
      </c>
      <c r="J83" t="s">
        <v>47</v>
      </c>
      <c r="K83" s="1">
        <v>44271</v>
      </c>
      <c r="N83" s="4">
        <v>77</v>
      </c>
      <c r="O83" s="4">
        <v>46</v>
      </c>
      <c r="P83" s="4" t="s">
        <v>24</v>
      </c>
    </row>
    <row r="84" spans="1:16" x14ac:dyDescent="0.3">
      <c r="A84">
        <v>1</v>
      </c>
      <c r="B84">
        <v>5</v>
      </c>
      <c r="C84">
        <v>0</v>
      </c>
      <c r="D84">
        <v>0</v>
      </c>
      <c r="E84">
        <v>20</v>
      </c>
      <c r="F84">
        <v>4</v>
      </c>
      <c r="G84" t="s">
        <v>81</v>
      </c>
      <c r="H84">
        <v>1</v>
      </c>
      <c r="I84" t="s">
        <v>24</v>
      </c>
      <c r="J84" t="s">
        <v>47</v>
      </c>
      <c r="K84" s="1">
        <v>44273</v>
      </c>
      <c r="N84" s="4">
        <v>1</v>
      </c>
      <c r="O84" s="4">
        <v>5</v>
      </c>
      <c r="P84" s="4" t="s">
        <v>24</v>
      </c>
    </row>
    <row r="85" spans="1:16" x14ac:dyDescent="0.3">
      <c r="A85">
        <v>80</v>
      </c>
      <c r="B85">
        <v>52</v>
      </c>
      <c r="C85">
        <v>7</v>
      </c>
      <c r="D85">
        <v>2</v>
      </c>
      <c r="E85">
        <v>153.84</v>
      </c>
      <c r="F85">
        <v>2</v>
      </c>
      <c r="G85" t="s">
        <v>15</v>
      </c>
      <c r="H85">
        <v>1</v>
      </c>
      <c r="I85" t="s">
        <v>24</v>
      </c>
      <c r="J85" t="s">
        <v>47</v>
      </c>
      <c r="K85" s="1">
        <v>44275</v>
      </c>
      <c r="N85" s="4">
        <v>80</v>
      </c>
      <c r="O85" s="4">
        <v>52</v>
      </c>
      <c r="P85" s="4" t="s">
        <v>24</v>
      </c>
    </row>
    <row r="86" spans="1:16" x14ac:dyDescent="0.3">
      <c r="A86">
        <v>57</v>
      </c>
      <c r="B86">
        <v>49</v>
      </c>
      <c r="C86">
        <v>5</v>
      </c>
      <c r="D86">
        <v>1</v>
      </c>
      <c r="E86">
        <v>116.32</v>
      </c>
      <c r="F86">
        <v>3</v>
      </c>
      <c r="G86" t="s">
        <v>21</v>
      </c>
      <c r="H86">
        <v>1</v>
      </c>
      <c r="I86" t="s">
        <v>35</v>
      </c>
      <c r="J86" t="s">
        <v>82</v>
      </c>
      <c r="K86" s="1">
        <v>44493</v>
      </c>
      <c r="N86" s="4">
        <v>57</v>
      </c>
      <c r="O86" s="4">
        <v>49</v>
      </c>
      <c r="P86" s="4" t="s">
        <v>35</v>
      </c>
    </row>
    <row r="87" spans="1:16" x14ac:dyDescent="0.3">
      <c r="A87">
        <v>9</v>
      </c>
      <c r="B87">
        <v>17</v>
      </c>
      <c r="C87">
        <v>0</v>
      </c>
      <c r="D87">
        <v>0</v>
      </c>
      <c r="E87">
        <v>52.94</v>
      </c>
      <c r="F87">
        <v>4</v>
      </c>
      <c r="G87" t="s">
        <v>21</v>
      </c>
      <c r="H87">
        <v>1</v>
      </c>
      <c r="I87" t="s">
        <v>31</v>
      </c>
      <c r="J87" t="s">
        <v>82</v>
      </c>
      <c r="K87" s="1">
        <v>44500</v>
      </c>
      <c r="N87" s="4">
        <v>9</v>
      </c>
      <c r="O87" s="4">
        <v>17</v>
      </c>
      <c r="P87" s="4" t="s">
        <v>31</v>
      </c>
    </row>
    <row r="88" spans="1:16" x14ac:dyDescent="0.3">
      <c r="A88">
        <v>2</v>
      </c>
      <c r="B88">
        <v>2</v>
      </c>
      <c r="C88">
        <v>0</v>
      </c>
      <c r="D88">
        <v>0</v>
      </c>
      <c r="E88">
        <v>100</v>
      </c>
      <c r="F88">
        <v>3</v>
      </c>
      <c r="G88" t="s">
        <v>15</v>
      </c>
      <c r="H88">
        <v>2</v>
      </c>
      <c r="I88" t="s">
        <v>39</v>
      </c>
      <c r="J88" t="s">
        <v>82</v>
      </c>
      <c r="K88" s="1">
        <v>44505</v>
      </c>
      <c r="N88" s="4">
        <v>2</v>
      </c>
      <c r="O88" s="4">
        <v>2</v>
      </c>
      <c r="P88" s="4" t="s">
        <v>39</v>
      </c>
    </row>
    <row r="89" spans="1:16" x14ac:dyDescent="0.3">
      <c r="A89">
        <v>17</v>
      </c>
      <c r="B89">
        <v>13</v>
      </c>
      <c r="C89">
        <v>1</v>
      </c>
      <c r="D89">
        <v>0</v>
      </c>
      <c r="E89">
        <v>130.76</v>
      </c>
      <c r="F89">
        <v>3</v>
      </c>
      <c r="G89" t="s">
        <v>21</v>
      </c>
      <c r="H89">
        <v>2</v>
      </c>
      <c r="I89" t="s">
        <v>22</v>
      </c>
      <c r="J89" t="s">
        <v>26</v>
      </c>
      <c r="K89" s="1">
        <v>44608</v>
      </c>
      <c r="N89" s="4">
        <v>17</v>
      </c>
      <c r="O89" s="4">
        <v>13</v>
      </c>
      <c r="P89" s="4" t="s">
        <v>22</v>
      </c>
    </row>
    <row r="90" spans="1:16" x14ac:dyDescent="0.3">
      <c r="A90">
        <v>52</v>
      </c>
      <c r="B90">
        <v>41</v>
      </c>
      <c r="C90">
        <v>7</v>
      </c>
      <c r="D90">
        <v>1</v>
      </c>
      <c r="E90">
        <v>126.82</v>
      </c>
      <c r="F90">
        <v>3</v>
      </c>
      <c r="G90" t="s">
        <v>18</v>
      </c>
      <c r="H90">
        <v>1</v>
      </c>
      <c r="I90" t="s">
        <v>22</v>
      </c>
      <c r="J90" t="s">
        <v>26</v>
      </c>
      <c r="K90" s="1">
        <v>44610</v>
      </c>
      <c r="N90" s="4">
        <v>52</v>
      </c>
      <c r="O90" s="4">
        <v>41</v>
      </c>
      <c r="P90" s="4" t="s">
        <v>22</v>
      </c>
    </row>
    <row r="91" spans="1:16" x14ac:dyDescent="0.3">
      <c r="A91">
        <v>1</v>
      </c>
      <c r="B91">
        <v>3</v>
      </c>
      <c r="C91">
        <v>0</v>
      </c>
      <c r="D91">
        <v>0</v>
      </c>
      <c r="E91">
        <v>33.33</v>
      </c>
      <c r="F91">
        <v>3</v>
      </c>
      <c r="G91" t="s">
        <v>21</v>
      </c>
      <c r="H91">
        <v>1</v>
      </c>
      <c r="I91" t="s">
        <v>24</v>
      </c>
      <c r="J91" t="s">
        <v>54</v>
      </c>
      <c r="K91" s="1">
        <v>44751</v>
      </c>
      <c r="N91" s="4">
        <v>1</v>
      </c>
      <c r="O91" s="4">
        <v>3</v>
      </c>
      <c r="P91" s="4" t="s">
        <v>24</v>
      </c>
    </row>
    <row r="92" spans="1:16" x14ac:dyDescent="0.3">
      <c r="A92">
        <v>11</v>
      </c>
      <c r="B92">
        <v>6</v>
      </c>
      <c r="C92">
        <v>1</v>
      </c>
      <c r="D92">
        <v>1</v>
      </c>
      <c r="E92">
        <v>183.33</v>
      </c>
      <c r="F92">
        <v>3</v>
      </c>
      <c r="G92" t="s">
        <v>21</v>
      </c>
      <c r="H92">
        <v>2</v>
      </c>
      <c r="I92" t="s">
        <v>24</v>
      </c>
      <c r="J92" t="s">
        <v>83</v>
      </c>
      <c r="K92" s="1">
        <v>44752</v>
      </c>
      <c r="N92" s="4">
        <v>11</v>
      </c>
      <c r="O92" s="4">
        <v>6</v>
      </c>
      <c r="P92" s="4" t="s">
        <v>24</v>
      </c>
    </row>
    <row r="93" spans="1:16" x14ac:dyDescent="0.3">
      <c r="A93">
        <v>35</v>
      </c>
      <c r="B93">
        <v>34</v>
      </c>
      <c r="C93">
        <v>3</v>
      </c>
      <c r="D93">
        <v>1</v>
      </c>
      <c r="E93">
        <v>102.94</v>
      </c>
      <c r="F93">
        <v>3</v>
      </c>
      <c r="G93" t="s">
        <v>21</v>
      </c>
      <c r="H93">
        <v>2</v>
      </c>
      <c r="I93" t="s">
        <v>35</v>
      </c>
      <c r="J93" t="s">
        <v>82</v>
      </c>
      <c r="K93" s="1">
        <v>44801</v>
      </c>
      <c r="N93" s="4">
        <v>35</v>
      </c>
      <c r="O93" s="4">
        <v>34</v>
      </c>
      <c r="P93" s="4" t="s">
        <v>35</v>
      </c>
    </row>
    <row r="94" spans="1:16" x14ac:dyDescent="0.3">
      <c r="A94">
        <v>59</v>
      </c>
      <c r="B94">
        <v>44</v>
      </c>
      <c r="C94">
        <v>1</v>
      </c>
      <c r="D94">
        <v>3</v>
      </c>
      <c r="E94">
        <v>134.09</v>
      </c>
      <c r="F94">
        <v>3</v>
      </c>
      <c r="G94" t="s">
        <v>15</v>
      </c>
      <c r="H94">
        <v>1</v>
      </c>
      <c r="I94" t="s">
        <v>40</v>
      </c>
      <c r="J94" t="s">
        <v>82</v>
      </c>
      <c r="K94" s="1">
        <v>44804</v>
      </c>
      <c r="N94" s="4">
        <v>59</v>
      </c>
      <c r="O94" s="4">
        <v>44</v>
      </c>
      <c r="P94" s="4" t="s">
        <v>40</v>
      </c>
    </row>
    <row r="95" spans="1:16" x14ac:dyDescent="0.3">
      <c r="A95">
        <v>60</v>
      </c>
      <c r="B95">
        <v>44</v>
      </c>
      <c r="C95">
        <v>4</v>
      </c>
      <c r="D95">
        <v>1</v>
      </c>
      <c r="E95">
        <v>136.36000000000001</v>
      </c>
      <c r="F95">
        <v>3</v>
      </c>
      <c r="G95" t="s">
        <v>46</v>
      </c>
      <c r="H95">
        <v>1</v>
      </c>
      <c r="I95" t="s">
        <v>35</v>
      </c>
      <c r="J95" t="s">
        <v>82</v>
      </c>
      <c r="K95" s="1">
        <v>44808</v>
      </c>
      <c r="N95" s="4">
        <v>60</v>
      </c>
      <c r="O95" s="4">
        <v>44</v>
      </c>
      <c r="P95" s="4" t="s">
        <v>35</v>
      </c>
    </row>
    <row r="96" spans="1:16" x14ac:dyDescent="0.3">
      <c r="A96">
        <v>0</v>
      </c>
      <c r="B96">
        <v>4</v>
      </c>
      <c r="C96">
        <v>0</v>
      </c>
      <c r="D96">
        <v>0</v>
      </c>
      <c r="E96">
        <v>0</v>
      </c>
      <c r="F96">
        <v>3</v>
      </c>
      <c r="G96" t="s">
        <v>18</v>
      </c>
      <c r="H96">
        <v>1</v>
      </c>
      <c r="I96" t="s">
        <v>29</v>
      </c>
      <c r="J96" t="s">
        <v>82</v>
      </c>
      <c r="K96" s="1">
        <v>44810</v>
      </c>
      <c r="N96" s="4">
        <v>0</v>
      </c>
      <c r="O96" s="4">
        <v>4</v>
      </c>
      <c r="P96" s="4" t="s">
        <v>29</v>
      </c>
    </row>
    <row r="97" spans="1:16" x14ac:dyDescent="0.3">
      <c r="A97">
        <v>122</v>
      </c>
      <c r="B97">
        <v>61</v>
      </c>
      <c r="C97">
        <v>12</v>
      </c>
      <c r="D97">
        <v>6</v>
      </c>
      <c r="E97">
        <v>200</v>
      </c>
      <c r="F97">
        <v>2</v>
      </c>
      <c r="G97" t="s">
        <v>15</v>
      </c>
      <c r="H97">
        <v>1</v>
      </c>
      <c r="I97" t="s">
        <v>33</v>
      </c>
      <c r="J97" t="s">
        <v>82</v>
      </c>
      <c r="K97" s="1">
        <v>44812</v>
      </c>
      <c r="N97" s="4">
        <v>122</v>
      </c>
      <c r="O97" s="4">
        <v>61</v>
      </c>
      <c r="P97" s="4" t="s">
        <v>33</v>
      </c>
    </row>
    <row r="98" spans="1:16" x14ac:dyDescent="0.3">
      <c r="A98">
        <v>2</v>
      </c>
      <c r="B98">
        <v>7</v>
      </c>
      <c r="C98">
        <v>0</v>
      </c>
      <c r="D98">
        <v>0</v>
      </c>
      <c r="E98">
        <v>28.57</v>
      </c>
      <c r="F98">
        <v>3</v>
      </c>
      <c r="G98" t="s">
        <v>21</v>
      </c>
      <c r="H98">
        <v>1</v>
      </c>
      <c r="I98" t="s">
        <v>27</v>
      </c>
      <c r="J98" t="s">
        <v>59</v>
      </c>
      <c r="K98" s="1">
        <v>44824</v>
      </c>
      <c r="N98" s="4">
        <v>2</v>
      </c>
      <c r="O98" s="4">
        <v>7</v>
      </c>
      <c r="P98" s="4" t="s">
        <v>27</v>
      </c>
    </row>
    <row r="99" spans="1:16" x14ac:dyDescent="0.3">
      <c r="A99">
        <v>11</v>
      </c>
      <c r="B99">
        <v>6</v>
      </c>
      <c r="C99">
        <v>2</v>
      </c>
      <c r="D99">
        <v>0</v>
      </c>
      <c r="E99">
        <v>183.33</v>
      </c>
      <c r="F99">
        <v>3</v>
      </c>
      <c r="G99" t="s">
        <v>18</v>
      </c>
      <c r="H99">
        <v>2</v>
      </c>
      <c r="I99" t="s">
        <v>27</v>
      </c>
      <c r="J99" t="s">
        <v>58</v>
      </c>
      <c r="K99" s="1">
        <v>44827</v>
      </c>
      <c r="N99" s="4">
        <v>11</v>
      </c>
      <c r="O99" s="4">
        <v>6</v>
      </c>
      <c r="P99" s="4" t="s">
        <v>27</v>
      </c>
    </row>
    <row r="100" spans="1:16" x14ac:dyDescent="0.3">
      <c r="A100">
        <v>63</v>
      </c>
      <c r="B100">
        <v>48</v>
      </c>
      <c r="C100">
        <v>3</v>
      </c>
      <c r="D100">
        <v>4</v>
      </c>
      <c r="E100">
        <v>131.25</v>
      </c>
      <c r="F100">
        <v>3</v>
      </c>
      <c r="G100" t="s">
        <v>21</v>
      </c>
      <c r="H100">
        <v>2</v>
      </c>
      <c r="I100" t="s">
        <v>27</v>
      </c>
      <c r="J100" t="s">
        <v>75</v>
      </c>
      <c r="K100" s="1">
        <v>44829</v>
      </c>
      <c r="N100" s="4">
        <v>63</v>
      </c>
      <c r="O100" s="4">
        <v>48</v>
      </c>
      <c r="P100" s="4" t="s">
        <v>27</v>
      </c>
    </row>
    <row r="101" spans="1:16" x14ac:dyDescent="0.3">
      <c r="A101">
        <v>3</v>
      </c>
      <c r="B101">
        <v>9</v>
      </c>
      <c r="C101">
        <v>0</v>
      </c>
      <c r="D101">
        <v>0</v>
      </c>
      <c r="E101">
        <v>33.33</v>
      </c>
      <c r="F101">
        <v>3</v>
      </c>
      <c r="G101" t="s">
        <v>21</v>
      </c>
      <c r="H101">
        <v>2</v>
      </c>
      <c r="I101" t="s">
        <v>19</v>
      </c>
      <c r="J101" t="s">
        <v>66</v>
      </c>
      <c r="K101" s="1">
        <v>44832</v>
      </c>
      <c r="N101" s="4">
        <v>3</v>
      </c>
      <c r="O101" s="4">
        <v>9</v>
      </c>
      <c r="P101" s="4" t="s">
        <v>19</v>
      </c>
    </row>
    <row r="102" spans="1:16" x14ac:dyDescent="0.3">
      <c r="A102">
        <v>49</v>
      </c>
      <c r="B102">
        <v>28</v>
      </c>
      <c r="C102">
        <v>7</v>
      </c>
      <c r="D102">
        <v>1</v>
      </c>
      <c r="E102">
        <v>175</v>
      </c>
      <c r="F102">
        <v>3</v>
      </c>
      <c r="G102" t="s">
        <v>15</v>
      </c>
      <c r="H102">
        <v>1</v>
      </c>
      <c r="I102" t="s">
        <v>19</v>
      </c>
      <c r="J102" t="s">
        <v>64</v>
      </c>
      <c r="K102" s="1">
        <v>44836</v>
      </c>
      <c r="N102" s="4">
        <v>49</v>
      </c>
      <c r="O102" s="4">
        <v>28</v>
      </c>
      <c r="P102" s="4" t="s">
        <v>19</v>
      </c>
    </row>
    <row r="103" spans="1:16" x14ac:dyDescent="0.3">
      <c r="A103">
        <v>82</v>
      </c>
      <c r="B103">
        <v>53</v>
      </c>
      <c r="C103">
        <v>6</v>
      </c>
      <c r="D103">
        <v>4</v>
      </c>
      <c r="E103">
        <v>154.71</v>
      </c>
      <c r="F103">
        <v>3</v>
      </c>
      <c r="G103" t="s">
        <v>15</v>
      </c>
      <c r="H103">
        <v>2</v>
      </c>
      <c r="I103" t="s">
        <v>35</v>
      </c>
      <c r="J103" t="s">
        <v>30</v>
      </c>
      <c r="K103" s="1">
        <v>44857</v>
      </c>
      <c r="N103" s="4">
        <v>82</v>
      </c>
      <c r="O103" s="4">
        <v>53</v>
      </c>
      <c r="P103" s="4" t="s">
        <v>35</v>
      </c>
    </row>
    <row r="104" spans="1:16" x14ac:dyDescent="0.3">
      <c r="A104">
        <v>62</v>
      </c>
      <c r="B104">
        <v>44</v>
      </c>
      <c r="C104">
        <v>3</v>
      </c>
      <c r="D104">
        <v>2</v>
      </c>
      <c r="E104">
        <v>140.9</v>
      </c>
      <c r="F104">
        <v>3</v>
      </c>
      <c r="G104" t="s">
        <v>15</v>
      </c>
      <c r="H104">
        <v>1</v>
      </c>
      <c r="I104" t="s">
        <v>41</v>
      </c>
      <c r="J104" t="s">
        <v>28</v>
      </c>
      <c r="K104" s="1">
        <v>44861</v>
      </c>
      <c r="N104" s="4">
        <v>62</v>
      </c>
      <c r="O104" s="4">
        <v>44</v>
      </c>
      <c r="P104" s="4" t="s">
        <v>41</v>
      </c>
    </row>
    <row r="105" spans="1:16" x14ac:dyDescent="0.3">
      <c r="A105">
        <v>12</v>
      </c>
      <c r="B105">
        <v>11</v>
      </c>
      <c r="C105">
        <v>2</v>
      </c>
      <c r="D105">
        <v>0</v>
      </c>
      <c r="E105">
        <v>109.09</v>
      </c>
      <c r="F105">
        <v>3</v>
      </c>
      <c r="G105" t="s">
        <v>21</v>
      </c>
      <c r="H105">
        <v>1</v>
      </c>
      <c r="I105" t="s">
        <v>19</v>
      </c>
      <c r="J105" t="s">
        <v>84</v>
      </c>
      <c r="K105" s="1">
        <v>44864</v>
      </c>
      <c r="N105" s="4">
        <v>12</v>
      </c>
      <c r="O105" s="4">
        <v>11</v>
      </c>
      <c r="P105" s="4" t="s">
        <v>19</v>
      </c>
    </row>
    <row r="106" spans="1:16" x14ac:dyDescent="0.3">
      <c r="A106">
        <v>64</v>
      </c>
      <c r="B106">
        <v>44</v>
      </c>
      <c r="C106">
        <v>8</v>
      </c>
      <c r="D106">
        <v>1</v>
      </c>
      <c r="E106">
        <v>145.44999999999999</v>
      </c>
      <c r="F106">
        <v>3</v>
      </c>
      <c r="G106" t="s">
        <v>15</v>
      </c>
      <c r="H106">
        <v>1</v>
      </c>
      <c r="I106" t="s">
        <v>37</v>
      </c>
      <c r="J106" t="s">
        <v>57</v>
      </c>
      <c r="K106" s="1">
        <v>44867</v>
      </c>
      <c r="N106" s="4">
        <v>64</v>
      </c>
      <c r="O106" s="4">
        <v>44</v>
      </c>
      <c r="P106" s="4" t="s">
        <v>37</v>
      </c>
    </row>
    <row r="107" spans="1:16" x14ac:dyDescent="0.3">
      <c r="A107">
        <v>26</v>
      </c>
      <c r="B107">
        <v>25</v>
      </c>
      <c r="C107">
        <v>2</v>
      </c>
      <c r="D107">
        <v>0</v>
      </c>
      <c r="E107">
        <v>104</v>
      </c>
      <c r="F107">
        <v>3</v>
      </c>
      <c r="G107" t="s">
        <v>21</v>
      </c>
      <c r="H107">
        <v>1</v>
      </c>
      <c r="I107" t="s">
        <v>16</v>
      </c>
      <c r="J107" t="s">
        <v>30</v>
      </c>
      <c r="K107" s="1">
        <v>44871</v>
      </c>
      <c r="N107" s="4">
        <v>26</v>
      </c>
      <c r="O107" s="4">
        <v>25</v>
      </c>
      <c r="P107" s="4" t="s">
        <v>16</v>
      </c>
    </row>
    <row r="108" spans="1:16" x14ac:dyDescent="0.3">
      <c r="A108">
        <v>50</v>
      </c>
      <c r="B108">
        <v>40</v>
      </c>
      <c r="C108">
        <v>4</v>
      </c>
      <c r="D108">
        <v>1</v>
      </c>
      <c r="E108">
        <v>125</v>
      </c>
      <c r="F108">
        <v>3</v>
      </c>
      <c r="G108" t="s">
        <v>21</v>
      </c>
      <c r="H108">
        <v>1</v>
      </c>
      <c r="I108" t="s">
        <v>24</v>
      </c>
      <c r="J108" t="s">
        <v>57</v>
      </c>
      <c r="K108" s="1">
        <v>44875</v>
      </c>
      <c r="N108" s="4">
        <v>50</v>
      </c>
      <c r="O108" s="4">
        <v>40</v>
      </c>
      <c r="P108" s="4" t="s">
        <v>24</v>
      </c>
    </row>
    <row r="109" spans="1:16" x14ac:dyDescent="0.3">
      <c r="A109">
        <v>29</v>
      </c>
      <c r="B109">
        <v>16</v>
      </c>
      <c r="C109">
        <v>5</v>
      </c>
      <c r="D109">
        <v>0</v>
      </c>
      <c r="E109">
        <v>181.25</v>
      </c>
      <c r="F109">
        <v>3</v>
      </c>
      <c r="G109" t="s">
        <v>21</v>
      </c>
      <c r="H109">
        <v>2</v>
      </c>
      <c r="I109" t="s">
        <v>33</v>
      </c>
      <c r="J109" t="s">
        <v>76</v>
      </c>
      <c r="K109" s="1">
        <v>45305</v>
      </c>
      <c r="N109" s="4">
        <v>29</v>
      </c>
      <c r="O109" s="4">
        <v>16</v>
      </c>
      <c r="P109" s="4" t="s">
        <v>33</v>
      </c>
    </row>
    <row r="110" spans="1:16" x14ac:dyDescent="0.3">
      <c r="A110">
        <v>0</v>
      </c>
      <c r="B110">
        <v>1</v>
      </c>
      <c r="C110">
        <v>0</v>
      </c>
      <c r="D110">
        <v>0</v>
      </c>
      <c r="E110">
        <v>0</v>
      </c>
      <c r="F110">
        <v>3</v>
      </c>
      <c r="G110" t="s">
        <v>21</v>
      </c>
      <c r="H110">
        <v>1</v>
      </c>
      <c r="I110" t="s">
        <v>33</v>
      </c>
      <c r="J110" t="s">
        <v>45</v>
      </c>
      <c r="K110" s="1">
        <v>45308</v>
      </c>
      <c r="N110" s="4">
        <v>0</v>
      </c>
      <c r="O110" s="4">
        <v>1</v>
      </c>
      <c r="P110" s="4" t="s">
        <v>33</v>
      </c>
    </row>
  </sheetData>
  <mergeCells count="1">
    <mergeCell ref="U11:AD11"/>
  </mergeCell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ADF4B-0716-4E26-B242-5DA5109D4DED}">
  <sheetPr codeName="Sheet15"/>
  <dimension ref="A4:H32"/>
  <sheetViews>
    <sheetView topLeftCell="A2" workbookViewId="0">
      <selection activeCell="I4" sqref="I4"/>
    </sheetView>
  </sheetViews>
  <sheetFormatPr defaultRowHeight="14.4" x14ac:dyDescent="0.3"/>
  <cols>
    <col min="1" max="1" width="9.77734375" bestFit="1" customWidth="1"/>
    <col min="2" max="2" width="17.44140625" bestFit="1" customWidth="1"/>
    <col min="3" max="3" width="16.44140625" bestFit="1" customWidth="1"/>
    <col min="4" max="4" width="14.6640625" bestFit="1" customWidth="1"/>
    <col min="5" max="5" width="14.5546875" bestFit="1" customWidth="1"/>
  </cols>
  <sheetData>
    <row r="4" spans="1:5" x14ac:dyDescent="0.3">
      <c r="A4" s="36" t="s">
        <v>89</v>
      </c>
      <c r="B4" s="36"/>
      <c r="C4" s="36"/>
      <c r="D4" s="36"/>
      <c r="E4" s="36"/>
    </row>
    <row r="5" spans="1:5" x14ac:dyDescent="0.3">
      <c r="A5" s="36"/>
      <c r="B5" s="36"/>
      <c r="C5" s="36"/>
      <c r="D5" s="36"/>
      <c r="E5" s="36"/>
    </row>
    <row r="6" spans="1:5" x14ac:dyDescent="0.3">
      <c r="A6" s="19" t="s">
        <v>52</v>
      </c>
      <c r="B6" s="19" t="s">
        <v>85</v>
      </c>
      <c r="C6" s="19" t="s">
        <v>86</v>
      </c>
      <c r="D6" s="19" t="s">
        <v>87</v>
      </c>
      <c r="E6" s="19" t="s">
        <v>88</v>
      </c>
    </row>
    <row r="7" spans="1:5" x14ac:dyDescent="0.3">
      <c r="A7" s="4">
        <v>4037</v>
      </c>
      <c r="B7" s="4">
        <v>109</v>
      </c>
      <c r="C7" s="11">
        <v>37.036697247706421</v>
      </c>
      <c r="D7" s="4">
        <v>122</v>
      </c>
      <c r="E7" s="4">
        <v>0</v>
      </c>
    </row>
    <row r="28" spans="1:8" x14ac:dyDescent="0.3">
      <c r="A28" s="42" t="s">
        <v>99</v>
      </c>
      <c r="B28" s="42"/>
      <c r="C28" s="42"/>
      <c r="D28" s="42"/>
      <c r="E28" s="42"/>
      <c r="F28" s="42"/>
      <c r="G28" s="42"/>
      <c r="H28" s="42"/>
    </row>
    <row r="29" spans="1:8" x14ac:dyDescent="0.3">
      <c r="A29" s="42"/>
      <c r="B29" s="42"/>
      <c r="C29" s="42"/>
      <c r="D29" s="42"/>
      <c r="E29" s="42"/>
      <c r="F29" s="42"/>
      <c r="G29" s="42"/>
      <c r="H29" s="42"/>
    </row>
    <row r="30" spans="1:8" x14ac:dyDescent="0.3">
      <c r="A30" s="42"/>
      <c r="B30" s="42"/>
      <c r="C30" s="42"/>
      <c r="D30" s="42"/>
      <c r="E30" s="42"/>
      <c r="F30" s="42"/>
      <c r="G30" s="42"/>
      <c r="H30" s="42"/>
    </row>
    <row r="31" spans="1:8" x14ac:dyDescent="0.3">
      <c r="A31" s="42"/>
      <c r="B31" s="42"/>
      <c r="C31" s="42"/>
      <c r="D31" s="42"/>
      <c r="E31" s="42"/>
      <c r="F31" s="42"/>
      <c r="G31" s="42"/>
      <c r="H31" s="42"/>
    </row>
    <row r="32" spans="1:8" x14ac:dyDescent="0.3">
      <c r="A32" s="42"/>
      <c r="B32" s="42"/>
      <c r="C32" s="42"/>
      <c r="D32" s="42"/>
      <c r="E32" s="42"/>
      <c r="F32" s="42"/>
      <c r="G32" s="42"/>
      <c r="H32" s="42"/>
    </row>
  </sheetData>
  <mergeCells count="2">
    <mergeCell ref="A4:E5"/>
    <mergeCell ref="A28:H3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AC03B-D5B7-42C1-95FC-7685AD1AE65C}">
  <sheetPr codeName="Sheet16"/>
  <dimension ref="A1:AS122"/>
  <sheetViews>
    <sheetView topLeftCell="K18" workbookViewId="0">
      <selection activeCell="M14" sqref="M14"/>
    </sheetView>
  </sheetViews>
  <sheetFormatPr defaultRowHeight="14.4" x14ac:dyDescent="0.3"/>
  <cols>
    <col min="7" max="7" width="11.44140625" customWidth="1"/>
    <col min="9" max="9" width="16.109375" customWidth="1"/>
    <col min="10" max="10" width="19.33203125" customWidth="1"/>
    <col min="11" max="11" width="16.6640625" customWidth="1"/>
    <col min="14" max="14" width="15.77734375" customWidth="1"/>
    <col min="15" max="15" width="15.5546875" customWidth="1"/>
    <col min="16" max="16" width="14.77734375" customWidth="1"/>
    <col min="18" max="18" width="23.6640625" customWidth="1"/>
    <col min="19" max="19" width="19.109375" customWidth="1"/>
    <col min="24" max="24" width="18.77734375" customWidth="1"/>
  </cols>
  <sheetData>
    <row r="1" spans="1:45" x14ac:dyDescent="0.3">
      <c r="A1" s="2" t="s">
        <v>0</v>
      </c>
      <c r="B1" s="2" t="s">
        <v>1</v>
      </c>
      <c r="C1" s="2" t="s">
        <v>2</v>
      </c>
      <c r="D1" s="2" t="s">
        <v>3</v>
      </c>
      <c r="E1" s="2" t="s">
        <v>4</v>
      </c>
      <c r="F1" s="2" t="s">
        <v>5</v>
      </c>
      <c r="G1" s="2" t="s">
        <v>6</v>
      </c>
      <c r="H1" s="2" t="s">
        <v>7</v>
      </c>
      <c r="I1" s="2" t="s">
        <v>8</v>
      </c>
      <c r="J1" s="2" t="s">
        <v>9</v>
      </c>
      <c r="K1" s="2" t="s">
        <v>10</v>
      </c>
      <c r="M1" s="47" t="s">
        <v>176</v>
      </c>
      <c r="N1" s="47"/>
      <c r="O1" s="47"/>
      <c r="P1" s="47"/>
      <c r="Q1" s="47"/>
      <c r="R1" s="47"/>
      <c r="S1" s="47"/>
      <c r="T1" s="47"/>
      <c r="X1" s="44" t="s">
        <v>177</v>
      </c>
      <c r="Y1" s="44"/>
      <c r="Z1" s="44"/>
      <c r="AA1" s="44"/>
      <c r="AB1" s="44"/>
      <c r="AC1" s="44"/>
      <c r="AD1" s="44"/>
      <c r="AK1" s="44" t="s">
        <v>183</v>
      </c>
      <c r="AL1" s="44"/>
      <c r="AM1" s="44"/>
      <c r="AN1" s="44"/>
      <c r="AO1" s="44"/>
      <c r="AP1" s="44"/>
      <c r="AQ1" s="44"/>
    </row>
    <row r="2" spans="1:45" ht="14.4" customHeight="1" x14ac:dyDescent="0.3">
      <c r="A2" s="2">
        <v>26</v>
      </c>
      <c r="B2" s="2">
        <v>21</v>
      </c>
      <c r="C2" s="2">
        <v>3</v>
      </c>
      <c r="D2" s="2">
        <v>1</v>
      </c>
      <c r="E2" s="2">
        <v>123.8</v>
      </c>
      <c r="F2" s="2">
        <v>5</v>
      </c>
      <c r="G2" s="2" t="s">
        <v>15</v>
      </c>
      <c r="H2" s="2">
        <v>2</v>
      </c>
      <c r="I2" s="2" t="s">
        <v>16</v>
      </c>
      <c r="J2" s="2" t="s">
        <v>17</v>
      </c>
      <c r="K2" s="18">
        <v>40341</v>
      </c>
      <c r="M2" s="47"/>
      <c r="N2" s="47"/>
      <c r="O2" s="47"/>
      <c r="P2" s="47"/>
      <c r="Q2" s="47"/>
      <c r="R2" s="47"/>
      <c r="S2" s="47"/>
      <c r="T2" s="47"/>
      <c r="V2" s="45" t="s">
        <v>178</v>
      </c>
      <c r="W2" s="45"/>
      <c r="X2" s="45"/>
      <c r="Y2" s="45"/>
      <c r="Z2" s="45"/>
      <c r="AA2" s="45"/>
      <c r="AB2" s="45"/>
      <c r="AC2" s="45"/>
      <c r="AD2" s="45"/>
      <c r="AE2" s="45"/>
      <c r="AF2" s="45"/>
      <c r="AI2" s="45" t="s">
        <v>178</v>
      </c>
      <c r="AJ2" s="45"/>
      <c r="AK2" s="45"/>
      <c r="AL2" s="45"/>
      <c r="AM2" s="45"/>
      <c r="AN2" s="45"/>
      <c r="AO2" s="45"/>
      <c r="AP2" s="45"/>
      <c r="AQ2" s="45"/>
      <c r="AR2" s="45"/>
      <c r="AS2" s="45"/>
    </row>
    <row r="3" spans="1:45" x14ac:dyDescent="0.3">
      <c r="A3" s="2">
        <v>28</v>
      </c>
      <c r="B3" s="2">
        <v>19</v>
      </c>
      <c r="C3" s="2">
        <v>5</v>
      </c>
      <c r="D3" s="2">
        <v>0</v>
      </c>
      <c r="E3" s="2">
        <v>147.36000000000001</v>
      </c>
      <c r="F3" s="2">
        <v>1</v>
      </c>
      <c r="G3" s="2" t="s">
        <v>18</v>
      </c>
      <c r="H3" s="2">
        <v>1</v>
      </c>
      <c r="I3" s="2" t="s">
        <v>19</v>
      </c>
      <c r="J3" s="2" t="s">
        <v>20</v>
      </c>
      <c r="K3" s="18">
        <v>40552</v>
      </c>
      <c r="M3" s="47"/>
      <c r="N3" s="47"/>
      <c r="O3" s="47"/>
      <c r="P3" s="47"/>
      <c r="Q3" s="47"/>
      <c r="R3" s="47"/>
      <c r="S3" s="47"/>
      <c r="T3" s="47"/>
      <c r="V3" s="45"/>
      <c r="W3" s="45"/>
      <c r="X3" s="45"/>
      <c r="Y3" s="45"/>
      <c r="Z3" s="45"/>
      <c r="AA3" s="45"/>
      <c r="AB3" s="45"/>
      <c r="AC3" s="45"/>
      <c r="AD3" s="45"/>
      <c r="AE3" s="45"/>
      <c r="AF3" s="45"/>
      <c r="AI3" s="45"/>
      <c r="AJ3" s="45"/>
      <c r="AK3" s="45"/>
      <c r="AL3" s="45"/>
      <c r="AM3" s="45"/>
      <c r="AN3" s="45"/>
      <c r="AO3" s="45"/>
      <c r="AP3" s="45"/>
      <c r="AQ3" s="45"/>
      <c r="AR3" s="45"/>
      <c r="AS3" s="45"/>
    </row>
    <row r="4" spans="1:45" x14ac:dyDescent="0.3">
      <c r="A4" s="2">
        <v>14</v>
      </c>
      <c r="B4" s="2">
        <v>12</v>
      </c>
      <c r="C4" s="2">
        <v>2</v>
      </c>
      <c r="D4" s="2">
        <v>0</v>
      </c>
      <c r="E4" s="2">
        <v>116.66</v>
      </c>
      <c r="F4" s="2">
        <v>3</v>
      </c>
      <c r="G4" s="2" t="s">
        <v>21</v>
      </c>
      <c r="H4" s="2">
        <v>1</v>
      </c>
      <c r="I4" s="2" t="s">
        <v>22</v>
      </c>
      <c r="J4" s="2" t="s">
        <v>23</v>
      </c>
      <c r="K4" s="18">
        <v>40698</v>
      </c>
      <c r="M4" s="47"/>
      <c r="N4" s="47"/>
      <c r="O4" s="47"/>
      <c r="P4" s="47"/>
      <c r="Q4" s="47"/>
      <c r="R4" s="47"/>
      <c r="S4" s="47"/>
      <c r="T4" s="47"/>
      <c r="V4" s="45"/>
      <c r="W4" s="45"/>
      <c r="X4" s="45"/>
      <c r="Y4" s="45"/>
      <c r="Z4" s="45"/>
      <c r="AA4" s="45"/>
      <c r="AB4" s="45"/>
      <c r="AC4" s="45"/>
      <c r="AD4" s="45"/>
      <c r="AE4" s="45"/>
      <c r="AF4" s="45"/>
      <c r="AI4" s="45"/>
      <c r="AJ4" s="45"/>
      <c r="AK4" s="45"/>
      <c r="AL4" s="45"/>
      <c r="AM4" s="45"/>
      <c r="AN4" s="45"/>
      <c r="AO4" s="45"/>
      <c r="AP4" s="45"/>
      <c r="AQ4" s="45"/>
      <c r="AR4" s="45"/>
      <c r="AS4" s="45"/>
    </row>
    <row r="5" spans="1:45" x14ac:dyDescent="0.3">
      <c r="A5" s="2">
        <v>4</v>
      </c>
      <c r="B5" s="2">
        <v>5</v>
      </c>
      <c r="C5" s="2">
        <v>0</v>
      </c>
      <c r="D5" s="2">
        <v>0</v>
      </c>
      <c r="E5" s="2">
        <v>80</v>
      </c>
      <c r="F5" s="2">
        <v>4</v>
      </c>
      <c r="G5" s="2" t="s">
        <v>21</v>
      </c>
      <c r="H5" s="2">
        <v>1</v>
      </c>
      <c r="I5" s="2" t="s">
        <v>24</v>
      </c>
      <c r="J5" s="2" t="s">
        <v>25</v>
      </c>
      <c r="K5" s="18">
        <v>40786</v>
      </c>
      <c r="M5" s="47"/>
      <c r="N5" s="47"/>
      <c r="O5" s="47"/>
      <c r="P5" s="47"/>
      <c r="Q5" s="47"/>
      <c r="R5" s="47"/>
      <c r="S5" s="47"/>
      <c r="T5" s="47"/>
      <c r="V5" s="45"/>
      <c r="W5" s="45"/>
      <c r="X5" s="45"/>
      <c r="Y5" s="45"/>
      <c r="Z5" s="45"/>
      <c r="AA5" s="45"/>
      <c r="AB5" s="45"/>
      <c r="AC5" s="45"/>
      <c r="AD5" s="45"/>
      <c r="AE5" s="45"/>
      <c r="AF5" s="45"/>
      <c r="AI5" s="45"/>
      <c r="AJ5" s="45"/>
      <c r="AK5" s="45"/>
      <c r="AL5" s="45"/>
      <c r="AM5" s="45"/>
      <c r="AN5" s="45"/>
      <c r="AO5" s="45"/>
      <c r="AP5" s="45"/>
      <c r="AQ5" s="45"/>
      <c r="AR5" s="45"/>
      <c r="AS5" s="45"/>
    </row>
    <row r="6" spans="1:45" x14ac:dyDescent="0.3">
      <c r="A6" s="2">
        <v>15</v>
      </c>
      <c r="B6" s="2">
        <v>16</v>
      </c>
      <c r="C6" s="2">
        <v>3</v>
      </c>
      <c r="D6" s="2">
        <v>0</v>
      </c>
      <c r="E6" s="2">
        <v>93.75</v>
      </c>
      <c r="F6" s="2">
        <v>3</v>
      </c>
      <c r="G6" s="2" t="s">
        <v>21</v>
      </c>
      <c r="H6" s="2">
        <v>1</v>
      </c>
      <c r="I6" s="2" t="s">
        <v>24</v>
      </c>
      <c r="J6" s="2" t="s">
        <v>26</v>
      </c>
      <c r="K6" s="18">
        <v>40845</v>
      </c>
      <c r="M6" s="47"/>
      <c r="N6" s="47"/>
      <c r="O6" s="47"/>
      <c r="P6" s="47"/>
      <c r="Q6" s="47"/>
      <c r="R6" s="47"/>
      <c r="S6" s="47"/>
      <c r="T6" s="47"/>
      <c r="V6" s="45"/>
      <c r="W6" s="45"/>
      <c r="X6" s="45"/>
      <c r="Y6" s="45"/>
      <c r="Z6" s="45"/>
      <c r="AA6" s="45"/>
      <c r="AB6" s="45"/>
      <c r="AC6" s="45"/>
      <c r="AD6" s="45"/>
      <c r="AE6" s="45"/>
      <c r="AF6" s="45"/>
      <c r="AI6" s="45"/>
      <c r="AJ6" s="45"/>
      <c r="AK6" s="45"/>
      <c r="AL6" s="45"/>
      <c r="AM6" s="45"/>
      <c r="AN6" s="45"/>
      <c r="AO6" s="45"/>
      <c r="AP6" s="45"/>
      <c r="AQ6" s="45"/>
      <c r="AR6" s="45"/>
      <c r="AS6" s="45"/>
    </row>
    <row r="7" spans="1:45" x14ac:dyDescent="0.3">
      <c r="A7" s="2">
        <v>22</v>
      </c>
      <c r="B7" s="2">
        <v>21</v>
      </c>
      <c r="C7" s="2">
        <v>0</v>
      </c>
      <c r="D7" s="2">
        <v>1</v>
      </c>
      <c r="E7" s="2">
        <v>104.76</v>
      </c>
      <c r="F7" s="2">
        <v>3</v>
      </c>
      <c r="G7" s="2" t="s">
        <v>21</v>
      </c>
      <c r="H7" s="2">
        <v>2</v>
      </c>
      <c r="I7" s="2" t="s">
        <v>27</v>
      </c>
      <c r="J7" s="2" t="s">
        <v>28</v>
      </c>
      <c r="K7" s="18">
        <v>40940</v>
      </c>
      <c r="M7" s="47"/>
      <c r="N7" s="47"/>
      <c r="O7" s="47"/>
      <c r="P7" s="47"/>
      <c r="Q7" s="47"/>
      <c r="R7" s="47"/>
      <c r="S7" s="47"/>
      <c r="T7" s="47"/>
      <c r="Y7" s="36">
        <f>SUMIF(N14:N122, 3, O14:O122)</f>
        <v>3076</v>
      </c>
      <c r="Z7" s="36"/>
      <c r="AA7" s="36"/>
      <c r="AB7" s="36"/>
      <c r="AL7" s="36">
        <f>SUMIFS(O14:O122, N14:N122, 3,I2:I110, "South Africa")</f>
        <v>290</v>
      </c>
      <c r="AM7" s="36"/>
      <c r="AN7" s="36"/>
      <c r="AO7" s="36"/>
    </row>
    <row r="8" spans="1:45" x14ac:dyDescent="0.3">
      <c r="A8" s="2">
        <v>31</v>
      </c>
      <c r="B8" s="2">
        <v>24</v>
      </c>
      <c r="C8" s="2">
        <v>3</v>
      </c>
      <c r="D8" s="2">
        <v>0</v>
      </c>
      <c r="E8" s="2">
        <v>129.16</v>
      </c>
      <c r="F8" s="2">
        <v>3</v>
      </c>
      <c r="G8" s="2" t="s">
        <v>21</v>
      </c>
      <c r="H8" s="2">
        <v>2</v>
      </c>
      <c r="I8" s="2" t="s">
        <v>27</v>
      </c>
      <c r="J8" s="2" t="s">
        <v>30</v>
      </c>
      <c r="K8" s="18">
        <v>40942</v>
      </c>
      <c r="M8" s="47"/>
      <c r="N8" s="47"/>
      <c r="O8" s="47"/>
      <c r="P8" s="47"/>
      <c r="Q8" s="47"/>
      <c r="R8" s="47"/>
      <c r="S8" s="47"/>
      <c r="T8" s="47"/>
      <c r="Y8" s="36"/>
      <c r="Z8" s="36"/>
      <c r="AA8" s="36"/>
      <c r="AB8" s="36"/>
      <c r="AL8" s="36"/>
      <c r="AM8" s="36"/>
      <c r="AN8" s="36"/>
      <c r="AO8" s="36"/>
    </row>
    <row r="9" spans="1:45" x14ac:dyDescent="0.3">
      <c r="A9" s="2">
        <v>68</v>
      </c>
      <c r="B9" s="2">
        <v>48</v>
      </c>
      <c r="C9" s="2">
        <v>11</v>
      </c>
      <c r="D9" s="2">
        <v>1</v>
      </c>
      <c r="E9" s="2">
        <v>141.66</v>
      </c>
      <c r="F9" s="2">
        <v>3</v>
      </c>
      <c r="G9" s="2" t="s">
        <v>21</v>
      </c>
      <c r="H9" s="2">
        <v>1</v>
      </c>
      <c r="I9" s="2" t="s">
        <v>29</v>
      </c>
      <c r="J9" s="2" t="s">
        <v>32</v>
      </c>
      <c r="K9" s="18">
        <v>41128</v>
      </c>
      <c r="M9" s="47"/>
      <c r="N9" s="47"/>
      <c r="O9" s="47"/>
      <c r="P9" s="47"/>
      <c r="Q9" s="47"/>
      <c r="R9" s="47"/>
      <c r="S9" s="47"/>
      <c r="T9" s="47"/>
      <c r="Y9" s="36"/>
      <c r="Z9" s="36"/>
      <c r="AA9" s="36"/>
      <c r="AB9" s="36"/>
      <c r="AL9" s="36"/>
      <c r="AM9" s="36"/>
      <c r="AN9" s="36"/>
      <c r="AO9" s="36"/>
    </row>
    <row r="10" spans="1:45" x14ac:dyDescent="0.3">
      <c r="A10" s="2">
        <v>70</v>
      </c>
      <c r="B10" s="2">
        <v>41</v>
      </c>
      <c r="C10" s="2">
        <v>10</v>
      </c>
      <c r="D10" s="2">
        <v>1</v>
      </c>
      <c r="E10" s="2">
        <v>170.73</v>
      </c>
      <c r="F10" s="2">
        <v>2</v>
      </c>
      <c r="G10" s="2" t="s">
        <v>21</v>
      </c>
      <c r="H10" s="2">
        <v>2</v>
      </c>
      <c r="I10" s="2" t="s">
        <v>31</v>
      </c>
      <c r="J10" s="2" t="s">
        <v>34</v>
      </c>
      <c r="K10" s="18">
        <v>41163</v>
      </c>
      <c r="M10" s="47"/>
      <c r="N10" s="47"/>
      <c r="O10" s="47"/>
      <c r="P10" s="47"/>
      <c r="Q10" s="47"/>
      <c r="R10" s="47"/>
      <c r="S10" s="47"/>
      <c r="T10" s="47"/>
      <c r="V10" s="43" t="s">
        <v>179</v>
      </c>
      <c r="W10" s="43"/>
      <c r="X10" s="43"/>
      <c r="Y10" s="43"/>
      <c r="Z10" s="43"/>
      <c r="AA10" s="43"/>
      <c r="AB10" s="43"/>
      <c r="AC10" s="43"/>
      <c r="AD10" s="43"/>
      <c r="AE10" s="43"/>
      <c r="AF10" s="43"/>
      <c r="AI10" s="43" t="s">
        <v>184</v>
      </c>
      <c r="AJ10" s="43"/>
      <c r="AK10" s="43"/>
      <c r="AL10" s="43"/>
      <c r="AM10" s="43"/>
      <c r="AN10" s="43"/>
      <c r="AO10" s="43"/>
      <c r="AP10" s="43"/>
      <c r="AQ10" s="43"/>
      <c r="AR10" s="43"/>
      <c r="AS10" s="43"/>
    </row>
    <row r="11" spans="1:45" x14ac:dyDescent="0.3">
      <c r="A11" s="2">
        <v>50</v>
      </c>
      <c r="B11" s="2">
        <v>39</v>
      </c>
      <c r="C11" s="2">
        <v>4</v>
      </c>
      <c r="D11" s="2">
        <v>2</v>
      </c>
      <c r="E11" s="2">
        <v>128.19999999999999</v>
      </c>
      <c r="F11" s="2">
        <v>3</v>
      </c>
      <c r="G11" s="2" t="s">
        <v>21</v>
      </c>
      <c r="H11" s="2">
        <v>1</v>
      </c>
      <c r="I11" s="2" t="s">
        <v>33</v>
      </c>
      <c r="J11" s="2" t="s">
        <v>36</v>
      </c>
      <c r="K11" s="18">
        <v>41171</v>
      </c>
      <c r="V11" s="43"/>
      <c r="W11" s="43"/>
      <c r="X11" s="43"/>
      <c r="Y11" s="43"/>
      <c r="Z11" s="43"/>
      <c r="AA11" s="43"/>
      <c r="AB11" s="43"/>
      <c r="AC11" s="43"/>
      <c r="AD11" s="43"/>
      <c r="AE11" s="43"/>
      <c r="AF11" s="43"/>
      <c r="AI11" s="43"/>
      <c r="AJ11" s="43"/>
      <c r="AK11" s="43"/>
      <c r="AL11" s="43"/>
      <c r="AM11" s="43"/>
      <c r="AN11" s="43"/>
      <c r="AO11" s="43"/>
      <c r="AP11" s="43"/>
      <c r="AQ11" s="43"/>
      <c r="AR11" s="43"/>
      <c r="AS11" s="43"/>
    </row>
    <row r="12" spans="1:45" x14ac:dyDescent="0.3">
      <c r="A12" s="2">
        <v>40</v>
      </c>
      <c r="B12" s="2">
        <v>32</v>
      </c>
      <c r="C12" s="2">
        <v>6</v>
      </c>
      <c r="D12" s="2">
        <v>0</v>
      </c>
      <c r="E12" s="2">
        <v>125</v>
      </c>
      <c r="F12" s="2">
        <v>3</v>
      </c>
      <c r="G12" s="2" t="s">
        <v>21</v>
      </c>
      <c r="H12" s="2">
        <v>1</v>
      </c>
      <c r="I12" s="2" t="s">
        <v>24</v>
      </c>
      <c r="J12" s="2" t="s">
        <v>36</v>
      </c>
      <c r="K12" s="18">
        <v>41175</v>
      </c>
      <c r="V12" s="43"/>
      <c r="W12" s="43"/>
      <c r="X12" s="43"/>
      <c r="Y12" s="43"/>
      <c r="Z12" s="43"/>
      <c r="AA12" s="43"/>
      <c r="AB12" s="43"/>
      <c r="AC12" s="43"/>
      <c r="AD12" s="43"/>
      <c r="AE12" s="43"/>
      <c r="AF12" s="43"/>
      <c r="AI12" s="43"/>
      <c r="AJ12" s="43"/>
      <c r="AK12" s="43"/>
      <c r="AL12" s="43"/>
      <c r="AM12" s="43"/>
      <c r="AN12" s="43"/>
      <c r="AO12" s="43"/>
      <c r="AP12" s="43"/>
      <c r="AQ12" s="43"/>
      <c r="AR12" s="43"/>
      <c r="AS12" s="43"/>
    </row>
    <row r="13" spans="1:45" x14ac:dyDescent="0.3">
      <c r="A13" s="2">
        <v>15</v>
      </c>
      <c r="B13" s="2">
        <v>13</v>
      </c>
      <c r="C13" s="2">
        <v>2</v>
      </c>
      <c r="D13" s="2">
        <v>0</v>
      </c>
      <c r="E13" s="2">
        <v>115.38</v>
      </c>
      <c r="F13" s="2">
        <v>3</v>
      </c>
      <c r="G13" s="2" t="s">
        <v>21</v>
      </c>
      <c r="H13" s="2">
        <v>1</v>
      </c>
      <c r="I13" s="2" t="s">
        <v>27</v>
      </c>
      <c r="J13" s="2" t="s">
        <v>36</v>
      </c>
      <c r="K13" s="18">
        <v>41180</v>
      </c>
      <c r="N13" s="23" t="s">
        <v>5</v>
      </c>
      <c r="O13" s="21" t="s">
        <v>117</v>
      </c>
      <c r="P13" s="21" t="s">
        <v>129</v>
      </c>
      <c r="R13" s="25" t="s">
        <v>186</v>
      </c>
      <c r="S13" s="25" t="s">
        <v>187</v>
      </c>
      <c r="V13" s="43"/>
      <c r="W13" s="43"/>
      <c r="X13" s="43"/>
      <c r="Y13" s="43"/>
      <c r="Z13" s="43"/>
      <c r="AA13" s="43"/>
      <c r="AB13" s="43"/>
      <c r="AC13" s="43"/>
      <c r="AD13" s="43"/>
      <c r="AE13" s="43"/>
      <c r="AF13" s="43"/>
      <c r="AI13" s="43"/>
      <c r="AJ13" s="43"/>
      <c r="AK13" s="43"/>
      <c r="AL13" s="43"/>
      <c r="AM13" s="43"/>
      <c r="AN13" s="43"/>
      <c r="AO13" s="43"/>
      <c r="AP13" s="43"/>
      <c r="AQ13" s="43"/>
      <c r="AR13" s="43"/>
      <c r="AS13" s="43"/>
    </row>
    <row r="14" spans="1:45" x14ac:dyDescent="0.3">
      <c r="A14" s="2">
        <v>78</v>
      </c>
      <c r="B14" s="2">
        <v>61</v>
      </c>
      <c r="C14" s="2">
        <v>8</v>
      </c>
      <c r="D14" s="2">
        <v>2</v>
      </c>
      <c r="E14" s="2">
        <v>127.86</v>
      </c>
      <c r="F14" s="2">
        <v>3</v>
      </c>
      <c r="G14" s="2" t="s">
        <v>15</v>
      </c>
      <c r="H14" s="2">
        <v>2</v>
      </c>
      <c r="I14" s="2" t="s">
        <v>35</v>
      </c>
      <c r="J14" s="2" t="s">
        <v>36</v>
      </c>
      <c r="K14" s="18">
        <v>41182</v>
      </c>
      <c r="N14" s="4">
        <v>4</v>
      </c>
      <c r="O14" s="4">
        <v>70</v>
      </c>
      <c r="P14" s="4">
        <v>241.37</v>
      </c>
      <c r="R14" s="4" t="s">
        <v>16</v>
      </c>
      <c r="S14" s="24">
        <v>26</v>
      </c>
      <c r="V14" s="43"/>
      <c r="W14" s="43"/>
      <c r="X14" s="43"/>
      <c r="Y14" s="43"/>
      <c r="Z14" s="43"/>
      <c r="AA14" s="43"/>
      <c r="AB14" s="43"/>
      <c r="AC14" s="43"/>
      <c r="AD14" s="43"/>
      <c r="AE14" s="43"/>
      <c r="AF14" s="43"/>
      <c r="AI14" s="43"/>
      <c r="AJ14" s="43"/>
      <c r="AK14" s="43"/>
      <c r="AL14" s="43"/>
      <c r="AM14" s="43"/>
      <c r="AN14" s="43"/>
      <c r="AO14" s="43"/>
      <c r="AP14" s="43"/>
      <c r="AQ14" s="43"/>
      <c r="AR14" s="43"/>
      <c r="AS14" s="43"/>
    </row>
    <row r="15" spans="1:45" x14ac:dyDescent="0.3">
      <c r="A15" s="2">
        <v>2</v>
      </c>
      <c r="B15" s="2">
        <v>6</v>
      </c>
      <c r="C15" s="2">
        <v>0</v>
      </c>
      <c r="D15" s="2">
        <v>0</v>
      </c>
      <c r="E15" s="2">
        <v>33.33</v>
      </c>
      <c r="F15" s="2">
        <v>3</v>
      </c>
      <c r="G15" s="2" t="s">
        <v>21</v>
      </c>
      <c r="H15" s="2">
        <v>1</v>
      </c>
      <c r="I15" s="2" t="s">
        <v>19</v>
      </c>
      <c r="J15" s="2" t="s">
        <v>36</v>
      </c>
      <c r="K15" s="18">
        <v>41184</v>
      </c>
      <c r="N15" s="4">
        <v>4</v>
      </c>
      <c r="O15" s="4">
        <v>26</v>
      </c>
      <c r="P15" s="4">
        <v>236.36</v>
      </c>
      <c r="R15" s="4" t="s">
        <v>19</v>
      </c>
      <c r="S15" s="24">
        <v>56</v>
      </c>
      <c r="T15" s="2"/>
      <c r="V15" s="43"/>
      <c r="W15" s="43"/>
      <c r="X15" s="43"/>
      <c r="Y15" s="43"/>
      <c r="Z15" s="43"/>
      <c r="AA15" s="43"/>
      <c r="AB15" s="43"/>
      <c r="AC15" s="43"/>
      <c r="AD15" s="43"/>
      <c r="AE15" s="43"/>
      <c r="AF15" s="43"/>
      <c r="AI15" s="43"/>
      <c r="AJ15" s="43"/>
      <c r="AK15" s="43"/>
      <c r="AL15" s="43"/>
      <c r="AM15" s="43"/>
      <c r="AN15" s="43"/>
      <c r="AO15" s="43"/>
      <c r="AP15" s="43"/>
      <c r="AQ15" s="43"/>
      <c r="AR15" s="43"/>
      <c r="AS15" s="43"/>
    </row>
    <row r="16" spans="1:45" x14ac:dyDescent="0.3">
      <c r="A16" s="2">
        <v>21</v>
      </c>
      <c r="B16" s="2">
        <v>17</v>
      </c>
      <c r="C16" s="2">
        <v>2</v>
      </c>
      <c r="D16" s="2">
        <v>0</v>
      </c>
      <c r="E16" s="2">
        <v>123.52</v>
      </c>
      <c r="F16" s="2">
        <v>3</v>
      </c>
      <c r="G16" s="2" t="s">
        <v>18</v>
      </c>
      <c r="H16" s="2">
        <v>2</v>
      </c>
      <c r="I16" s="2" t="s">
        <v>24</v>
      </c>
      <c r="J16" s="2" t="s">
        <v>42</v>
      </c>
      <c r="K16" s="18">
        <v>41263</v>
      </c>
      <c r="N16" s="4">
        <v>3</v>
      </c>
      <c r="O16" s="4">
        <v>13</v>
      </c>
      <c r="P16" s="4">
        <v>216.66</v>
      </c>
      <c r="R16" s="4" t="s">
        <v>33</v>
      </c>
      <c r="S16" s="24">
        <v>112</v>
      </c>
      <c r="T16" s="2"/>
      <c r="V16" s="43"/>
      <c r="W16" s="43"/>
      <c r="X16" s="43"/>
      <c r="Y16" s="43"/>
      <c r="Z16" s="43"/>
      <c r="AA16" s="43"/>
      <c r="AB16" s="43"/>
      <c r="AC16" s="43"/>
      <c r="AD16" s="43"/>
      <c r="AE16" s="43"/>
      <c r="AF16" s="43"/>
      <c r="AI16" s="43"/>
      <c r="AJ16" s="43"/>
      <c r="AK16" s="43"/>
      <c r="AL16" s="43"/>
      <c r="AM16" s="43"/>
      <c r="AN16" s="43"/>
      <c r="AO16" s="43"/>
      <c r="AP16" s="43"/>
      <c r="AQ16" s="43"/>
      <c r="AR16" s="43"/>
      <c r="AS16" s="43"/>
    </row>
    <row r="17" spans="1:45" x14ac:dyDescent="0.3">
      <c r="A17" s="2">
        <v>38</v>
      </c>
      <c r="B17" s="2">
        <v>20</v>
      </c>
      <c r="C17" s="2">
        <v>7</v>
      </c>
      <c r="D17" s="2">
        <v>0</v>
      </c>
      <c r="E17" s="2">
        <v>190</v>
      </c>
      <c r="F17" s="2">
        <v>3</v>
      </c>
      <c r="G17" s="2" t="s">
        <v>43</v>
      </c>
      <c r="H17" s="2">
        <v>1</v>
      </c>
      <c r="I17" s="2" t="s">
        <v>24</v>
      </c>
      <c r="J17" s="2" t="s">
        <v>44</v>
      </c>
      <c r="K17" s="18">
        <v>41265</v>
      </c>
      <c r="N17" s="4">
        <v>2</v>
      </c>
      <c r="O17" s="4">
        <v>122</v>
      </c>
      <c r="P17" s="4">
        <v>200</v>
      </c>
      <c r="R17" s="4" t="s">
        <v>31</v>
      </c>
      <c r="S17" s="24">
        <v>14</v>
      </c>
      <c r="T17" s="2"/>
      <c r="V17" s="43"/>
      <c r="W17" s="43"/>
      <c r="X17" s="43"/>
      <c r="Y17" s="43"/>
      <c r="Z17" s="43"/>
      <c r="AA17" s="43"/>
      <c r="AB17" s="43"/>
      <c r="AC17" s="43"/>
      <c r="AD17" s="43"/>
      <c r="AE17" s="43"/>
      <c r="AF17" s="43"/>
      <c r="AI17" s="43"/>
      <c r="AJ17" s="43"/>
      <c r="AK17" s="43"/>
      <c r="AL17" s="43"/>
      <c r="AM17" s="43"/>
      <c r="AN17" s="43"/>
      <c r="AO17" s="43"/>
      <c r="AP17" s="43"/>
      <c r="AQ17" s="43"/>
      <c r="AR17" s="43"/>
      <c r="AS17" s="43"/>
    </row>
    <row r="18" spans="1:45" x14ac:dyDescent="0.3">
      <c r="A18" s="2">
        <v>9</v>
      </c>
      <c r="B18" s="2">
        <v>11</v>
      </c>
      <c r="C18" s="2">
        <v>1</v>
      </c>
      <c r="D18" s="2">
        <v>0</v>
      </c>
      <c r="E18" s="2">
        <v>81.81</v>
      </c>
      <c r="F18" s="2">
        <v>3</v>
      </c>
      <c r="G18" s="2" t="s">
        <v>21</v>
      </c>
      <c r="H18" s="2">
        <v>1</v>
      </c>
      <c r="I18" s="2" t="s">
        <v>35</v>
      </c>
      <c r="J18" s="2" t="s">
        <v>45</v>
      </c>
      <c r="K18" s="18">
        <v>41268</v>
      </c>
      <c r="N18" s="4">
        <v>3</v>
      </c>
      <c r="O18" s="4">
        <v>38</v>
      </c>
      <c r="P18" s="4">
        <v>190</v>
      </c>
      <c r="R18" s="2"/>
      <c r="S18" s="2"/>
      <c r="T18" s="2"/>
    </row>
    <row r="19" spans="1:45" x14ac:dyDescent="0.3">
      <c r="A19" s="2">
        <v>27</v>
      </c>
      <c r="B19" s="2">
        <v>22</v>
      </c>
      <c r="C19" s="2">
        <v>3</v>
      </c>
      <c r="D19" s="2">
        <v>0</v>
      </c>
      <c r="E19" s="2">
        <v>122.72</v>
      </c>
      <c r="F19" s="2">
        <v>3</v>
      </c>
      <c r="G19" s="2" t="s">
        <v>46</v>
      </c>
      <c r="H19" s="2">
        <v>1</v>
      </c>
      <c r="I19" s="2" t="s">
        <v>35</v>
      </c>
      <c r="J19" s="2" t="s">
        <v>47</v>
      </c>
      <c r="K19" s="18">
        <v>41271</v>
      </c>
      <c r="N19" s="4">
        <v>3</v>
      </c>
      <c r="O19" s="4">
        <v>72</v>
      </c>
      <c r="P19" s="4">
        <v>189.47</v>
      </c>
    </row>
    <row r="20" spans="1:45" x14ac:dyDescent="0.3">
      <c r="A20" s="2">
        <v>29</v>
      </c>
      <c r="B20" s="2">
        <v>22</v>
      </c>
      <c r="C20" s="2">
        <v>2</v>
      </c>
      <c r="D20" s="2">
        <v>1</v>
      </c>
      <c r="E20" s="2">
        <v>131.81</v>
      </c>
      <c r="F20" s="2">
        <v>4</v>
      </c>
      <c r="G20" s="2" t="s">
        <v>21</v>
      </c>
      <c r="H20" s="2">
        <v>2</v>
      </c>
      <c r="I20" s="2" t="s">
        <v>27</v>
      </c>
      <c r="J20" s="2" t="s">
        <v>48</v>
      </c>
      <c r="K20" s="18">
        <v>41557</v>
      </c>
      <c r="N20" s="4">
        <v>3</v>
      </c>
      <c r="O20" s="4">
        <v>89</v>
      </c>
      <c r="P20" s="4">
        <v>189.36</v>
      </c>
      <c r="R20" s="46">
        <f>VLOOKUP("Afghanistan", R14:S17, 2, FALSE)</f>
        <v>112</v>
      </c>
      <c r="S20" s="46"/>
    </row>
    <row r="21" spans="1:45" x14ac:dyDescent="0.3">
      <c r="A21" s="2">
        <v>36</v>
      </c>
      <c r="B21" s="2">
        <v>32</v>
      </c>
      <c r="C21" s="2">
        <v>4</v>
      </c>
      <c r="D21" s="2">
        <v>1</v>
      </c>
      <c r="E21" s="2">
        <v>112.5</v>
      </c>
      <c r="F21" s="2">
        <v>3</v>
      </c>
      <c r="G21" s="2" t="s">
        <v>15</v>
      </c>
      <c r="H21" s="2">
        <v>2</v>
      </c>
      <c r="I21" s="2" t="s">
        <v>35</v>
      </c>
      <c r="J21" s="2" t="s">
        <v>49</v>
      </c>
      <c r="K21" s="18">
        <v>41719</v>
      </c>
      <c r="N21" s="4">
        <v>3</v>
      </c>
      <c r="O21" s="4">
        <v>94</v>
      </c>
      <c r="P21" s="4">
        <v>188</v>
      </c>
      <c r="R21" s="46"/>
      <c r="S21" s="46"/>
      <c r="X21" s="44" t="s">
        <v>180</v>
      </c>
      <c r="Y21" s="44"/>
      <c r="Z21" s="44"/>
      <c r="AA21" s="44"/>
      <c r="AB21" s="44"/>
      <c r="AC21" s="44"/>
      <c r="AD21" s="44"/>
      <c r="AK21" s="44" t="s">
        <v>180</v>
      </c>
      <c r="AL21" s="44"/>
      <c r="AM21" s="44"/>
      <c r="AN21" s="44"/>
      <c r="AO21" s="44"/>
      <c r="AP21" s="44"/>
      <c r="AQ21" s="44"/>
    </row>
    <row r="22" spans="1:45" x14ac:dyDescent="0.3">
      <c r="A22" s="2">
        <v>54</v>
      </c>
      <c r="B22" s="2">
        <v>41</v>
      </c>
      <c r="C22" s="2">
        <v>5</v>
      </c>
      <c r="D22" s="2">
        <v>1</v>
      </c>
      <c r="E22" s="2">
        <v>131.69999999999999</v>
      </c>
      <c r="F22" s="2">
        <v>3</v>
      </c>
      <c r="G22" s="2" t="s">
        <v>18</v>
      </c>
      <c r="H22" s="2">
        <v>2</v>
      </c>
      <c r="I22" s="2" t="s">
        <v>22</v>
      </c>
      <c r="J22" s="2" t="s">
        <v>49</v>
      </c>
      <c r="K22" s="18">
        <v>41721</v>
      </c>
      <c r="N22" s="4">
        <v>3</v>
      </c>
      <c r="O22" s="4">
        <v>11</v>
      </c>
      <c r="P22" s="4">
        <v>183.33</v>
      </c>
      <c r="V22" s="45" t="s">
        <v>181</v>
      </c>
      <c r="W22" s="45"/>
      <c r="X22" s="45"/>
      <c r="Y22" s="45"/>
      <c r="Z22" s="45"/>
      <c r="AA22" s="45"/>
      <c r="AB22" s="45"/>
      <c r="AC22" s="45"/>
      <c r="AD22" s="45"/>
      <c r="AE22" s="45"/>
      <c r="AF22" s="45"/>
      <c r="AI22" s="45" t="s">
        <v>185</v>
      </c>
      <c r="AJ22" s="45"/>
      <c r="AK22" s="45"/>
      <c r="AL22" s="45"/>
      <c r="AM22" s="45"/>
      <c r="AN22" s="45"/>
      <c r="AO22" s="45"/>
      <c r="AP22" s="45"/>
      <c r="AQ22" s="45"/>
      <c r="AR22" s="45"/>
      <c r="AS22" s="45"/>
    </row>
    <row r="23" spans="1:45" x14ac:dyDescent="0.3">
      <c r="A23" s="2">
        <v>57</v>
      </c>
      <c r="B23" s="2">
        <v>50</v>
      </c>
      <c r="C23" s="2">
        <v>3</v>
      </c>
      <c r="D23" s="2">
        <v>1</v>
      </c>
      <c r="E23" s="2">
        <v>114</v>
      </c>
      <c r="F23" s="2">
        <v>3</v>
      </c>
      <c r="G23" s="2" t="s">
        <v>15</v>
      </c>
      <c r="H23" s="2">
        <v>2</v>
      </c>
      <c r="I23" s="2" t="s">
        <v>37</v>
      </c>
      <c r="J23" s="2" t="s">
        <v>49</v>
      </c>
      <c r="K23" s="18">
        <v>41726</v>
      </c>
      <c r="N23" s="4">
        <v>3</v>
      </c>
      <c r="O23" s="4">
        <v>11</v>
      </c>
      <c r="P23" s="4">
        <v>183.33</v>
      </c>
      <c r="V23" s="45"/>
      <c r="W23" s="45"/>
      <c r="X23" s="45"/>
      <c r="Y23" s="45"/>
      <c r="Z23" s="45"/>
      <c r="AA23" s="45"/>
      <c r="AB23" s="45"/>
      <c r="AC23" s="45"/>
      <c r="AD23" s="45"/>
      <c r="AE23" s="45"/>
      <c r="AF23" s="45"/>
      <c r="AI23" s="45"/>
      <c r="AJ23" s="45"/>
      <c r="AK23" s="45"/>
      <c r="AL23" s="45"/>
      <c r="AM23" s="45"/>
      <c r="AN23" s="45"/>
      <c r="AO23" s="45"/>
      <c r="AP23" s="45"/>
      <c r="AQ23" s="45"/>
      <c r="AR23" s="45"/>
      <c r="AS23" s="45"/>
    </row>
    <row r="24" spans="1:45" x14ac:dyDescent="0.3">
      <c r="A24" s="2">
        <v>23</v>
      </c>
      <c r="B24" s="2">
        <v>22</v>
      </c>
      <c r="C24" s="2">
        <v>2</v>
      </c>
      <c r="D24" s="2">
        <v>1</v>
      </c>
      <c r="E24" s="2">
        <v>104.54</v>
      </c>
      <c r="F24" s="2">
        <v>3</v>
      </c>
      <c r="G24" s="2" t="s">
        <v>21</v>
      </c>
      <c r="H24" s="2">
        <v>1</v>
      </c>
      <c r="I24" s="2" t="s">
        <v>27</v>
      </c>
      <c r="J24" s="2" t="s">
        <v>49</v>
      </c>
      <c r="K24" s="18">
        <v>41728</v>
      </c>
      <c r="N24" s="4">
        <v>3</v>
      </c>
      <c r="O24" s="4">
        <v>29</v>
      </c>
      <c r="P24" s="4">
        <v>181.25</v>
      </c>
      <c r="V24" s="45"/>
      <c r="W24" s="45"/>
      <c r="X24" s="45"/>
      <c r="Y24" s="45"/>
      <c r="Z24" s="45"/>
      <c r="AA24" s="45"/>
      <c r="AB24" s="45"/>
      <c r="AC24" s="45"/>
      <c r="AD24" s="45"/>
      <c r="AE24" s="45"/>
      <c r="AF24" s="45"/>
      <c r="AI24" s="45"/>
      <c r="AJ24" s="45"/>
      <c r="AK24" s="45"/>
      <c r="AL24" s="45"/>
      <c r="AM24" s="45"/>
      <c r="AN24" s="45"/>
      <c r="AO24" s="45"/>
      <c r="AP24" s="45"/>
      <c r="AQ24" s="45"/>
      <c r="AR24" s="45"/>
      <c r="AS24" s="45"/>
    </row>
    <row r="25" spans="1:45" x14ac:dyDescent="0.3">
      <c r="A25" s="2">
        <v>72</v>
      </c>
      <c r="B25" s="2">
        <v>44</v>
      </c>
      <c r="C25" s="2">
        <v>5</v>
      </c>
      <c r="D25" s="2">
        <v>2</v>
      </c>
      <c r="E25" s="2">
        <v>163.63</v>
      </c>
      <c r="F25" s="2">
        <v>3</v>
      </c>
      <c r="G25" s="2" t="s">
        <v>15</v>
      </c>
      <c r="H25" s="2">
        <v>2</v>
      </c>
      <c r="I25" s="2" t="s">
        <v>19</v>
      </c>
      <c r="J25" s="2" t="s">
        <v>49</v>
      </c>
      <c r="K25" s="18">
        <v>41733</v>
      </c>
      <c r="N25" s="4">
        <v>3</v>
      </c>
      <c r="O25" s="4">
        <v>59</v>
      </c>
      <c r="P25" s="4">
        <v>178.78</v>
      </c>
      <c r="V25" s="45"/>
      <c r="W25" s="45"/>
      <c r="X25" s="45"/>
      <c r="Y25" s="45"/>
      <c r="Z25" s="45"/>
      <c r="AA25" s="45"/>
      <c r="AB25" s="45"/>
      <c r="AC25" s="45"/>
      <c r="AD25" s="45"/>
      <c r="AE25" s="45"/>
      <c r="AF25" s="45"/>
      <c r="AI25" s="45"/>
      <c r="AJ25" s="45"/>
      <c r="AK25" s="45"/>
      <c r="AL25" s="45"/>
      <c r="AM25" s="45"/>
      <c r="AN25" s="45"/>
      <c r="AO25" s="45"/>
      <c r="AP25" s="45"/>
      <c r="AQ25" s="45"/>
      <c r="AR25" s="45"/>
      <c r="AS25" s="45"/>
    </row>
    <row r="26" spans="1:45" x14ac:dyDescent="0.3">
      <c r="A26" s="2">
        <v>77</v>
      </c>
      <c r="B26" s="2">
        <v>58</v>
      </c>
      <c r="C26" s="2">
        <v>5</v>
      </c>
      <c r="D26" s="2">
        <v>4</v>
      </c>
      <c r="E26" s="2">
        <v>132.75</v>
      </c>
      <c r="F26" s="2">
        <v>3</v>
      </c>
      <c r="G26" s="2" t="s">
        <v>46</v>
      </c>
      <c r="H26" s="2">
        <v>1</v>
      </c>
      <c r="I26" s="2" t="s">
        <v>29</v>
      </c>
      <c r="J26" s="2" t="s">
        <v>49</v>
      </c>
      <c r="K26" s="18">
        <v>41735</v>
      </c>
      <c r="N26" s="4">
        <v>3</v>
      </c>
      <c r="O26" s="4">
        <v>16</v>
      </c>
      <c r="P26" s="4">
        <v>177.77</v>
      </c>
      <c r="V26" s="45"/>
      <c r="W26" s="45"/>
      <c r="X26" s="45"/>
      <c r="Y26" s="45"/>
      <c r="Z26" s="45"/>
      <c r="AA26" s="45"/>
      <c r="AB26" s="45"/>
      <c r="AC26" s="45"/>
      <c r="AD26" s="45"/>
      <c r="AE26" s="45"/>
      <c r="AF26" s="45"/>
      <c r="AI26" s="45"/>
      <c r="AJ26" s="45"/>
      <c r="AK26" s="45"/>
      <c r="AL26" s="45"/>
      <c r="AM26" s="45"/>
      <c r="AN26" s="45"/>
      <c r="AO26" s="45"/>
      <c r="AP26" s="45"/>
      <c r="AQ26" s="45"/>
      <c r="AR26" s="45"/>
      <c r="AS26" s="45"/>
    </row>
    <row r="27" spans="1:45" x14ac:dyDescent="0.3">
      <c r="A27" s="2">
        <v>66</v>
      </c>
      <c r="B27" s="2">
        <v>41</v>
      </c>
      <c r="C27" s="2">
        <v>9</v>
      </c>
      <c r="D27" s="2">
        <v>1</v>
      </c>
      <c r="E27" s="2">
        <v>160.97</v>
      </c>
      <c r="F27" s="2">
        <v>3</v>
      </c>
      <c r="G27" s="2" t="s">
        <v>21</v>
      </c>
      <c r="H27" s="2">
        <v>2</v>
      </c>
      <c r="I27" s="2" t="s">
        <v>24</v>
      </c>
      <c r="J27" s="2" t="s">
        <v>54</v>
      </c>
      <c r="K27" s="18">
        <v>41889</v>
      </c>
      <c r="N27" s="4">
        <v>1</v>
      </c>
      <c r="O27" s="4">
        <v>39</v>
      </c>
      <c r="P27" s="4">
        <v>177.27</v>
      </c>
      <c r="Y27" s="36">
        <f>AVERAGEIF(N14:N122,3,O14:O122)</f>
        <v>38.450000000000003</v>
      </c>
      <c r="Z27" s="36"/>
      <c r="AA27" s="36"/>
      <c r="AB27" s="36"/>
      <c r="AL27" s="36">
        <f>AVERAGEIFS(O14:O122, N14:N122, 3,I2:I110, "South Africa")</f>
        <v>36.25</v>
      </c>
      <c r="AM27" s="36"/>
      <c r="AN27" s="36"/>
      <c r="AO27" s="36"/>
    </row>
    <row r="28" spans="1:45" x14ac:dyDescent="0.3">
      <c r="A28" s="2">
        <v>43</v>
      </c>
      <c r="B28" s="2">
        <v>27</v>
      </c>
      <c r="C28" s="2">
        <v>1</v>
      </c>
      <c r="D28" s="2">
        <v>3</v>
      </c>
      <c r="E28" s="2">
        <v>159.25</v>
      </c>
      <c r="F28" s="2">
        <v>3</v>
      </c>
      <c r="G28" s="2" t="s">
        <v>21</v>
      </c>
      <c r="H28" s="2">
        <v>1</v>
      </c>
      <c r="I28" s="2" t="s">
        <v>19</v>
      </c>
      <c r="J28" s="2" t="s">
        <v>55</v>
      </c>
      <c r="K28" s="18">
        <v>42279</v>
      </c>
      <c r="N28" s="4">
        <v>4</v>
      </c>
      <c r="O28" s="4">
        <v>30</v>
      </c>
      <c r="P28" s="4">
        <v>176.47</v>
      </c>
      <c r="Y28" s="36"/>
      <c r="Z28" s="36"/>
      <c r="AA28" s="36"/>
      <c r="AB28" s="36"/>
      <c r="AL28" s="36"/>
      <c r="AM28" s="36"/>
      <c r="AN28" s="36"/>
      <c r="AO28" s="36"/>
    </row>
    <row r="29" spans="1:45" x14ac:dyDescent="0.3">
      <c r="A29" s="2">
        <v>1</v>
      </c>
      <c r="B29" s="2">
        <v>1</v>
      </c>
      <c r="C29" s="2">
        <v>0</v>
      </c>
      <c r="D29" s="2">
        <v>0</v>
      </c>
      <c r="E29" s="2">
        <v>100</v>
      </c>
      <c r="F29" s="2">
        <v>3</v>
      </c>
      <c r="G29" s="2" t="s">
        <v>46</v>
      </c>
      <c r="H29" s="2">
        <v>1</v>
      </c>
      <c r="I29" s="2" t="s">
        <v>19</v>
      </c>
      <c r="J29" s="2" t="s">
        <v>56</v>
      </c>
      <c r="K29" s="18">
        <v>42282</v>
      </c>
      <c r="N29" s="4">
        <v>3</v>
      </c>
      <c r="O29" s="4">
        <v>49</v>
      </c>
      <c r="P29" s="4">
        <v>175</v>
      </c>
      <c r="Y29" s="36"/>
      <c r="Z29" s="36"/>
      <c r="AA29" s="36"/>
      <c r="AB29" s="36"/>
      <c r="AL29" s="36"/>
      <c r="AM29" s="36"/>
      <c r="AN29" s="36"/>
      <c r="AO29" s="36"/>
    </row>
    <row r="30" spans="1:45" x14ac:dyDescent="0.3">
      <c r="A30" s="2">
        <v>90</v>
      </c>
      <c r="B30" s="2">
        <v>55</v>
      </c>
      <c r="C30" s="2">
        <v>9</v>
      </c>
      <c r="D30" s="2">
        <v>2</v>
      </c>
      <c r="E30" s="2">
        <v>163.63</v>
      </c>
      <c r="F30" s="2">
        <v>3</v>
      </c>
      <c r="G30" s="2" t="s">
        <v>15</v>
      </c>
      <c r="H30" s="2">
        <v>1</v>
      </c>
      <c r="I30" s="2" t="s">
        <v>27</v>
      </c>
      <c r="J30" s="2" t="s">
        <v>57</v>
      </c>
      <c r="K30" s="18">
        <v>42395</v>
      </c>
      <c r="N30" s="4">
        <v>2</v>
      </c>
      <c r="O30" s="4">
        <v>70</v>
      </c>
      <c r="P30" s="4">
        <v>170.73</v>
      </c>
      <c r="V30" s="43" t="s">
        <v>182</v>
      </c>
      <c r="W30" s="43"/>
      <c r="X30" s="43"/>
      <c r="Y30" s="43"/>
      <c r="Z30" s="43"/>
      <c r="AA30" s="43"/>
      <c r="AB30" s="43"/>
      <c r="AC30" s="43"/>
      <c r="AD30" s="43"/>
      <c r="AE30" s="43"/>
      <c r="AF30" s="43"/>
      <c r="AI30" s="43" t="s">
        <v>182</v>
      </c>
      <c r="AJ30" s="43"/>
      <c r="AK30" s="43"/>
      <c r="AL30" s="43"/>
      <c r="AM30" s="43"/>
      <c r="AN30" s="43"/>
      <c r="AO30" s="43"/>
      <c r="AP30" s="43"/>
      <c r="AQ30" s="43"/>
      <c r="AR30" s="43"/>
      <c r="AS30" s="43"/>
    </row>
    <row r="31" spans="1:45" x14ac:dyDescent="0.3">
      <c r="A31" s="2">
        <v>59</v>
      </c>
      <c r="B31" s="2">
        <v>33</v>
      </c>
      <c r="C31" s="2">
        <v>7</v>
      </c>
      <c r="D31" s="2">
        <v>1</v>
      </c>
      <c r="E31" s="2">
        <v>178.78</v>
      </c>
      <c r="F31" s="2">
        <v>3</v>
      </c>
      <c r="G31" s="2" t="s">
        <v>15</v>
      </c>
      <c r="H31" s="2">
        <v>1</v>
      </c>
      <c r="I31" s="2" t="s">
        <v>27</v>
      </c>
      <c r="J31" s="2" t="s">
        <v>30</v>
      </c>
      <c r="K31" s="18">
        <v>42398</v>
      </c>
      <c r="N31" s="4">
        <v>4</v>
      </c>
      <c r="O31" s="4">
        <v>77</v>
      </c>
      <c r="P31" s="4">
        <v>167.39</v>
      </c>
      <c r="V31" s="43"/>
      <c r="W31" s="43"/>
      <c r="X31" s="43"/>
      <c r="Y31" s="43"/>
      <c r="Z31" s="43"/>
      <c r="AA31" s="43"/>
      <c r="AB31" s="43"/>
      <c r="AC31" s="43"/>
      <c r="AD31" s="43"/>
      <c r="AE31" s="43"/>
      <c r="AF31" s="43"/>
      <c r="AI31" s="43"/>
      <c r="AJ31" s="43"/>
      <c r="AK31" s="43"/>
      <c r="AL31" s="43"/>
      <c r="AM31" s="43"/>
      <c r="AN31" s="43"/>
      <c r="AO31" s="43"/>
      <c r="AP31" s="43"/>
      <c r="AQ31" s="43"/>
      <c r="AR31" s="43"/>
      <c r="AS31" s="43"/>
    </row>
    <row r="32" spans="1:45" x14ac:dyDescent="0.3">
      <c r="A32" s="2">
        <v>50</v>
      </c>
      <c r="B32" s="2">
        <v>36</v>
      </c>
      <c r="C32" s="2">
        <v>2</v>
      </c>
      <c r="D32" s="2">
        <v>1</v>
      </c>
      <c r="E32" s="2">
        <v>138.88</v>
      </c>
      <c r="F32" s="2">
        <v>3</v>
      </c>
      <c r="G32" s="2" t="s">
        <v>18</v>
      </c>
      <c r="H32" s="2">
        <v>2</v>
      </c>
      <c r="I32" s="2" t="s">
        <v>27</v>
      </c>
      <c r="J32" s="2" t="s">
        <v>28</v>
      </c>
      <c r="K32" s="18">
        <v>42400</v>
      </c>
      <c r="N32" s="4">
        <v>3</v>
      </c>
      <c r="O32" s="4">
        <v>40</v>
      </c>
      <c r="P32" s="4">
        <v>166.66</v>
      </c>
      <c r="V32" s="43"/>
      <c r="W32" s="43"/>
      <c r="X32" s="43"/>
      <c r="Y32" s="43"/>
      <c r="Z32" s="43"/>
      <c r="AA32" s="43"/>
      <c r="AB32" s="43"/>
      <c r="AC32" s="43"/>
      <c r="AD32" s="43"/>
      <c r="AE32" s="43"/>
      <c r="AF32" s="43"/>
      <c r="AI32" s="43"/>
      <c r="AJ32" s="43"/>
      <c r="AK32" s="43"/>
      <c r="AL32" s="43"/>
      <c r="AM32" s="43"/>
      <c r="AN32" s="43"/>
      <c r="AO32" s="43"/>
      <c r="AP32" s="43"/>
      <c r="AQ32" s="43"/>
      <c r="AR32" s="43"/>
      <c r="AS32" s="43"/>
    </row>
    <row r="33" spans="1:45" x14ac:dyDescent="0.3">
      <c r="A33" s="2">
        <v>7</v>
      </c>
      <c r="B33" s="2">
        <v>12</v>
      </c>
      <c r="C33" s="2">
        <v>1</v>
      </c>
      <c r="D33" s="2">
        <v>0</v>
      </c>
      <c r="E33" s="2">
        <v>58.33</v>
      </c>
      <c r="F33" s="2">
        <v>3</v>
      </c>
      <c r="G33" s="2" t="s">
        <v>21</v>
      </c>
      <c r="H33" s="2">
        <v>1</v>
      </c>
      <c r="I33" s="2" t="s">
        <v>37</v>
      </c>
      <c r="J33" s="2" t="s">
        <v>49</v>
      </c>
      <c r="K33" s="18">
        <v>42424</v>
      </c>
      <c r="N33" s="4">
        <v>3</v>
      </c>
      <c r="O33" s="4">
        <v>72</v>
      </c>
      <c r="P33" s="4">
        <v>163.63</v>
      </c>
      <c r="V33" s="43"/>
      <c r="W33" s="43"/>
      <c r="X33" s="43"/>
      <c r="Y33" s="43"/>
      <c r="Z33" s="43"/>
      <c r="AA33" s="43"/>
      <c r="AB33" s="43"/>
      <c r="AC33" s="43"/>
      <c r="AD33" s="43"/>
      <c r="AE33" s="43"/>
      <c r="AF33" s="43"/>
      <c r="AI33" s="43"/>
      <c r="AJ33" s="43"/>
      <c r="AK33" s="43"/>
      <c r="AL33" s="43"/>
      <c r="AM33" s="43"/>
      <c r="AN33" s="43"/>
      <c r="AO33" s="43"/>
      <c r="AP33" s="43"/>
      <c r="AQ33" s="43"/>
      <c r="AR33" s="43"/>
      <c r="AS33" s="43"/>
    </row>
    <row r="34" spans="1:45" x14ac:dyDescent="0.3">
      <c r="A34" s="2">
        <v>49</v>
      </c>
      <c r="B34" s="2">
        <v>51</v>
      </c>
      <c r="C34" s="2">
        <v>7</v>
      </c>
      <c r="D34" s="2">
        <v>0</v>
      </c>
      <c r="E34" s="2">
        <v>96.07</v>
      </c>
      <c r="F34" s="2">
        <v>3</v>
      </c>
      <c r="G34" s="2" t="s">
        <v>43</v>
      </c>
      <c r="H34" s="2">
        <v>2</v>
      </c>
      <c r="I34" s="2" t="s">
        <v>35</v>
      </c>
      <c r="J34" s="2" t="s">
        <v>49</v>
      </c>
      <c r="K34" s="18">
        <v>42427</v>
      </c>
      <c r="N34" s="4">
        <v>3</v>
      </c>
      <c r="O34" s="4">
        <v>90</v>
      </c>
      <c r="P34" s="4">
        <v>163.63</v>
      </c>
      <c r="V34" s="43"/>
      <c r="W34" s="43"/>
      <c r="X34" s="43"/>
      <c r="Y34" s="43"/>
      <c r="Z34" s="43"/>
      <c r="AA34" s="43"/>
      <c r="AB34" s="43"/>
      <c r="AC34" s="43"/>
      <c r="AD34" s="43"/>
      <c r="AE34" s="43"/>
      <c r="AF34" s="43"/>
      <c r="AI34" s="43"/>
      <c r="AJ34" s="43"/>
      <c r="AK34" s="43"/>
      <c r="AL34" s="43"/>
      <c r="AM34" s="43"/>
      <c r="AN34" s="43"/>
      <c r="AO34" s="43"/>
      <c r="AP34" s="43"/>
      <c r="AQ34" s="43"/>
      <c r="AR34" s="43"/>
      <c r="AS34" s="43"/>
    </row>
    <row r="35" spans="1:45" x14ac:dyDescent="0.3">
      <c r="A35" s="2">
        <v>56</v>
      </c>
      <c r="B35" s="2">
        <v>47</v>
      </c>
      <c r="C35" s="2">
        <v>7</v>
      </c>
      <c r="D35" s="2">
        <v>0</v>
      </c>
      <c r="E35" s="2">
        <v>119.14</v>
      </c>
      <c r="F35" s="2">
        <v>3</v>
      </c>
      <c r="G35" s="2" t="s">
        <v>15</v>
      </c>
      <c r="H35" s="2">
        <v>2</v>
      </c>
      <c r="I35" s="2" t="s">
        <v>29</v>
      </c>
      <c r="J35" s="2" t="s">
        <v>49</v>
      </c>
      <c r="K35" s="18">
        <v>42430</v>
      </c>
      <c r="N35" s="4">
        <v>3</v>
      </c>
      <c r="O35" s="4">
        <v>66</v>
      </c>
      <c r="P35" s="4">
        <v>160.97</v>
      </c>
      <c r="V35" s="43"/>
      <c r="W35" s="43"/>
      <c r="X35" s="43"/>
      <c r="Y35" s="43"/>
      <c r="Z35" s="43"/>
      <c r="AA35" s="43"/>
      <c r="AB35" s="43"/>
      <c r="AC35" s="43"/>
      <c r="AD35" s="43"/>
      <c r="AE35" s="43"/>
      <c r="AF35" s="43"/>
      <c r="AI35" s="43"/>
      <c r="AJ35" s="43"/>
      <c r="AK35" s="43"/>
      <c r="AL35" s="43"/>
      <c r="AM35" s="43"/>
      <c r="AN35" s="43"/>
      <c r="AO35" s="43"/>
      <c r="AP35" s="43"/>
      <c r="AQ35" s="43"/>
      <c r="AR35" s="43"/>
      <c r="AS35" s="43"/>
    </row>
    <row r="36" spans="1:45" x14ac:dyDescent="0.3">
      <c r="A36" s="2">
        <v>41</v>
      </c>
      <c r="B36" s="2">
        <v>28</v>
      </c>
      <c r="C36" s="2">
        <v>5</v>
      </c>
      <c r="D36" s="2">
        <v>0</v>
      </c>
      <c r="E36" s="2">
        <v>146.41999999999999</v>
      </c>
      <c r="F36" s="2">
        <v>3</v>
      </c>
      <c r="G36" s="2" t="s">
        <v>15</v>
      </c>
      <c r="H36" s="2">
        <v>2</v>
      </c>
      <c r="I36" s="2" t="s">
        <v>37</v>
      </c>
      <c r="J36" s="2" t="s">
        <v>49</v>
      </c>
      <c r="K36" s="18">
        <v>42435</v>
      </c>
      <c r="N36" s="4">
        <v>3</v>
      </c>
      <c r="O36" s="4">
        <v>82</v>
      </c>
      <c r="P36" s="4">
        <v>160.78</v>
      </c>
      <c r="V36" s="43"/>
      <c r="W36" s="43"/>
      <c r="X36" s="43"/>
      <c r="Y36" s="43"/>
      <c r="Z36" s="43"/>
      <c r="AA36" s="43"/>
      <c r="AB36" s="43"/>
      <c r="AC36" s="43"/>
      <c r="AD36" s="43"/>
      <c r="AE36" s="43"/>
      <c r="AF36" s="43"/>
      <c r="AI36" s="43"/>
      <c r="AJ36" s="43"/>
      <c r="AK36" s="43"/>
      <c r="AL36" s="43"/>
      <c r="AM36" s="43"/>
      <c r="AN36" s="43"/>
      <c r="AO36" s="43"/>
      <c r="AP36" s="43"/>
      <c r="AQ36" s="43"/>
      <c r="AR36" s="43"/>
      <c r="AS36" s="43"/>
    </row>
    <row r="37" spans="1:45" x14ac:dyDescent="0.3">
      <c r="A37" s="2">
        <v>23</v>
      </c>
      <c r="B37" s="2">
        <v>27</v>
      </c>
      <c r="C37" s="2">
        <v>2</v>
      </c>
      <c r="D37" s="2">
        <v>0</v>
      </c>
      <c r="E37" s="2">
        <v>85.18</v>
      </c>
      <c r="F37" s="2">
        <v>3</v>
      </c>
      <c r="G37" s="2" t="s">
        <v>21</v>
      </c>
      <c r="H37" s="2">
        <v>2</v>
      </c>
      <c r="I37" s="2" t="s">
        <v>31</v>
      </c>
      <c r="J37" s="2" t="s">
        <v>58</v>
      </c>
      <c r="K37" s="18">
        <v>42444</v>
      </c>
      <c r="N37" s="4">
        <v>3</v>
      </c>
      <c r="O37" s="4">
        <v>43</v>
      </c>
      <c r="P37" s="4">
        <v>159.25</v>
      </c>
      <c r="V37" s="43"/>
      <c r="W37" s="43"/>
      <c r="X37" s="43"/>
      <c r="Y37" s="43"/>
      <c r="Z37" s="43"/>
      <c r="AA37" s="43"/>
      <c r="AB37" s="43"/>
      <c r="AC37" s="43"/>
      <c r="AD37" s="43"/>
      <c r="AE37" s="43"/>
      <c r="AF37" s="43"/>
      <c r="AI37" s="43"/>
      <c r="AJ37" s="43"/>
      <c r="AK37" s="43"/>
      <c r="AL37" s="43"/>
      <c r="AM37" s="43"/>
      <c r="AN37" s="43"/>
      <c r="AO37" s="43"/>
      <c r="AP37" s="43"/>
      <c r="AQ37" s="43"/>
      <c r="AR37" s="43"/>
      <c r="AS37" s="43"/>
    </row>
    <row r="38" spans="1:45" x14ac:dyDescent="0.3">
      <c r="A38" s="2">
        <v>55</v>
      </c>
      <c r="B38" s="2">
        <v>37</v>
      </c>
      <c r="C38" s="2">
        <v>7</v>
      </c>
      <c r="D38" s="2">
        <v>1</v>
      </c>
      <c r="E38" s="2">
        <v>148.63999999999999</v>
      </c>
      <c r="F38" s="2">
        <v>3</v>
      </c>
      <c r="G38" s="2" t="s">
        <v>15</v>
      </c>
      <c r="H38" s="2">
        <v>2</v>
      </c>
      <c r="I38" s="2" t="s">
        <v>35</v>
      </c>
      <c r="J38" s="2" t="s">
        <v>26</v>
      </c>
      <c r="K38" s="18">
        <v>42448</v>
      </c>
      <c r="N38" s="4">
        <v>3</v>
      </c>
      <c r="O38" s="4">
        <v>22</v>
      </c>
      <c r="P38" s="4">
        <v>157.13999999999999</v>
      </c>
    </row>
    <row r="39" spans="1:45" x14ac:dyDescent="0.3">
      <c r="A39" s="2">
        <v>24</v>
      </c>
      <c r="B39" s="2">
        <v>24</v>
      </c>
      <c r="C39" s="2">
        <v>0</v>
      </c>
      <c r="D39" s="2">
        <v>1</v>
      </c>
      <c r="E39" s="2">
        <v>100</v>
      </c>
      <c r="F39" s="2">
        <v>3</v>
      </c>
      <c r="G39" s="2" t="s">
        <v>18</v>
      </c>
      <c r="H39" s="2">
        <v>1</v>
      </c>
      <c r="I39" s="2" t="s">
        <v>37</v>
      </c>
      <c r="J39" s="2" t="s">
        <v>45</v>
      </c>
      <c r="K39" s="18">
        <v>42452</v>
      </c>
      <c r="N39" s="4">
        <v>4</v>
      </c>
      <c r="O39" s="4">
        <v>65</v>
      </c>
      <c r="P39" s="4">
        <v>154.76</v>
      </c>
    </row>
    <row r="40" spans="1:45" x14ac:dyDescent="0.3">
      <c r="A40" s="2">
        <v>82</v>
      </c>
      <c r="B40" s="2">
        <v>51</v>
      </c>
      <c r="C40" s="2">
        <v>9</v>
      </c>
      <c r="D40" s="2">
        <v>2</v>
      </c>
      <c r="E40" s="2">
        <v>160.78</v>
      </c>
      <c r="F40" s="2">
        <v>3</v>
      </c>
      <c r="G40" s="2" t="s">
        <v>15</v>
      </c>
      <c r="H40" s="2">
        <v>2</v>
      </c>
      <c r="I40" s="2" t="s">
        <v>27</v>
      </c>
      <c r="J40" s="2" t="s">
        <v>59</v>
      </c>
      <c r="K40" s="18">
        <v>42456</v>
      </c>
      <c r="N40" s="4">
        <v>3</v>
      </c>
      <c r="O40" s="4">
        <v>82</v>
      </c>
      <c r="P40" s="4">
        <v>154.71</v>
      </c>
    </row>
    <row r="41" spans="1:45" x14ac:dyDescent="0.3">
      <c r="A41" s="2">
        <v>89</v>
      </c>
      <c r="B41" s="2">
        <v>47</v>
      </c>
      <c r="C41" s="2">
        <v>11</v>
      </c>
      <c r="D41" s="2">
        <v>1</v>
      </c>
      <c r="E41" s="2">
        <v>189.36</v>
      </c>
      <c r="F41" s="2">
        <v>3</v>
      </c>
      <c r="G41" s="2" t="s">
        <v>15</v>
      </c>
      <c r="H41" s="2">
        <v>1</v>
      </c>
      <c r="I41" s="2" t="s">
        <v>22</v>
      </c>
      <c r="J41" s="2" t="s">
        <v>44</v>
      </c>
      <c r="K41" s="18">
        <v>42460</v>
      </c>
      <c r="N41" s="4">
        <v>2</v>
      </c>
      <c r="O41" s="4">
        <v>80</v>
      </c>
      <c r="P41" s="4">
        <v>153.84</v>
      </c>
    </row>
    <row r="42" spans="1:45" x14ac:dyDescent="0.3">
      <c r="A42" s="2">
        <v>16</v>
      </c>
      <c r="B42" s="2">
        <v>9</v>
      </c>
      <c r="C42" s="2">
        <v>3</v>
      </c>
      <c r="D42" s="2">
        <v>0</v>
      </c>
      <c r="E42" s="2">
        <v>177.77</v>
      </c>
      <c r="F42" s="2">
        <v>3</v>
      </c>
      <c r="G42" s="2" t="s">
        <v>21</v>
      </c>
      <c r="H42" s="2">
        <v>2</v>
      </c>
      <c r="I42" s="2" t="s">
        <v>22</v>
      </c>
      <c r="J42" s="2" t="s">
        <v>60</v>
      </c>
      <c r="K42" s="18">
        <v>42609</v>
      </c>
      <c r="N42" s="4">
        <v>6</v>
      </c>
      <c r="O42" s="4">
        <v>26</v>
      </c>
      <c r="P42" s="4">
        <v>152.94</v>
      </c>
      <c r="X42" s="44" t="s">
        <v>188</v>
      </c>
      <c r="Y42" s="44"/>
      <c r="Z42" s="44"/>
      <c r="AA42" s="44"/>
      <c r="AB42" s="44"/>
      <c r="AC42" s="44"/>
      <c r="AD42" s="44"/>
      <c r="AK42" s="44" t="s">
        <v>190</v>
      </c>
      <c r="AL42" s="44"/>
      <c r="AM42" s="44"/>
      <c r="AN42" s="44"/>
      <c r="AO42" s="44"/>
      <c r="AP42" s="44"/>
      <c r="AQ42" s="44"/>
    </row>
    <row r="43" spans="1:45" x14ac:dyDescent="0.3">
      <c r="A43" s="2">
        <v>29</v>
      </c>
      <c r="B43" s="2">
        <v>26</v>
      </c>
      <c r="C43" s="2">
        <v>4</v>
      </c>
      <c r="D43" s="2">
        <v>0</v>
      </c>
      <c r="E43" s="2">
        <v>111.53</v>
      </c>
      <c r="F43" s="2">
        <v>1</v>
      </c>
      <c r="G43" s="2" t="s">
        <v>21</v>
      </c>
      <c r="H43" s="2">
        <v>1</v>
      </c>
      <c r="I43" s="2" t="s">
        <v>24</v>
      </c>
      <c r="J43" s="2" t="s">
        <v>61</v>
      </c>
      <c r="K43" s="18">
        <v>42761</v>
      </c>
      <c r="N43" s="4">
        <v>3</v>
      </c>
      <c r="O43" s="4">
        <v>82</v>
      </c>
      <c r="P43" s="4">
        <v>151.85</v>
      </c>
      <c r="V43" s="45" t="s">
        <v>191</v>
      </c>
      <c r="W43" s="45"/>
      <c r="X43" s="45"/>
      <c r="Y43" s="45"/>
      <c r="Z43" s="45"/>
      <c r="AA43" s="45"/>
      <c r="AB43" s="45"/>
      <c r="AC43" s="45"/>
      <c r="AD43" s="45"/>
      <c r="AE43" s="45"/>
      <c r="AF43" s="45"/>
      <c r="AI43" s="45" t="s">
        <v>192</v>
      </c>
      <c r="AJ43" s="45"/>
      <c r="AK43" s="45"/>
      <c r="AL43" s="45"/>
      <c r="AM43" s="45"/>
      <c r="AN43" s="45"/>
      <c r="AO43" s="45"/>
      <c r="AP43" s="45"/>
      <c r="AQ43" s="45"/>
      <c r="AR43" s="45"/>
      <c r="AS43" s="45"/>
    </row>
    <row r="44" spans="1:45" x14ac:dyDescent="0.3">
      <c r="A44" s="2">
        <v>21</v>
      </c>
      <c r="B44" s="2">
        <v>15</v>
      </c>
      <c r="C44" s="2">
        <v>2</v>
      </c>
      <c r="D44" s="2">
        <v>1</v>
      </c>
      <c r="E44" s="2">
        <v>140</v>
      </c>
      <c r="F44" s="2">
        <v>1</v>
      </c>
      <c r="G44" s="2" t="s">
        <v>21</v>
      </c>
      <c r="H44" s="2">
        <v>1</v>
      </c>
      <c r="I44" s="2" t="s">
        <v>24</v>
      </c>
      <c r="J44" s="2" t="s">
        <v>58</v>
      </c>
      <c r="K44" s="18">
        <v>42764</v>
      </c>
      <c r="N44" s="4">
        <v>3</v>
      </c>
      <c r="O44" s="4">
        <v>73</v>
      </c>
      <c r="P44" s="4">
        <v>148.97</v>
      </c>
      <c r="V44" s="45"/>
      <c r="W44" s="45"/>
      <c r="X44" s="45"/>
      <c r="Y44" s="45"/>
      <c r="Z44" s="45"/>
      <c r="AA44" s="45"/>
      <c r="AB44" s="45"/>
      <c r="AC44" s="45"/>
      <c r="AD44" s="45"/>
      <c r="AE44" s="45"/>
      <c r="AF44" s="45"/>
      <c r="AI44" s="45"/>
      <c r="AJ44" s="45"/>
      <c r="AK44" s="45"/>
      <c r="AL44" s="45"/>
      <c r="AM44" s="45"/>
      <c r="AN44" s="45"/>
      <c r="AO44" s="45"/>
      <c r="AP44" s="45"/>
      <c r="AQ44" s="45"/>
      <c r="AR44" s="45"/>
      <c r="AS44" s="45"/>
    </row>
    <row r="45" spans="1:45" x14ac:dyDescent="0.3">
      <c r="A45" s="2">
        <v>2</v>
      </c>
      <c r="B45" s="2">
        <v>4</v>
      </c>
      <c r="C45" s="2">
        <v>0</v>
      </c>
      <c r="D45" s="2">
        <v>0</v>
      </c>
      <c r="E45" s="2">
        <v>50</v>
      </c>
      <c r="F45" s="2">
        <v>1</v>
      </c>
      <c r="G45" s="2" t="s">
        <v>46</v>
      </c>
      <c r="H45" s="2">
        <v>1</v>
      </c>
      <c r="I45" s="2" t="s">
        <v>24</v>
      </c>
      <c r="J45" s="2" t="s">
        <v>45</v>
      </c>
      <c r="K45" s="18">
        <v>42767</v>
      </c>
      <c r="N45" s="4">
        <v>3</v>
      </c>
      <c r="O45" s="4">
        <v>61</v>
      </c>
      <c r="P45" s="4">
        <v>148.78</v>
      </c>
      <c r="V45" s="45"/>
      <c r="W45" s="45"/>
      <c r="X45" s="45"/>
      <c r="Y45" s="45"/>
      <c r="Z45" s="45"/>
      <c r="AA45" s="45"/>
      <c r="AB45" s="45"/>
      <c r="AC45" s="45"/>
      <c r="AD45" s="45"/>
      <c r="AE45" s="45"/>
      <c r="AF45" s="45"/>
      <c r="AI45" s="45"/>
      <c r="AJ45" s="45"/>
      <c r="AK45" s="45"/>
      <c r="AL45" s="45"/>
      <c r="AM45" s="45"/>
      <c r="AN45" s="45"/>
      <c r="AO45" s="45"/>
      <c r="AP45" s="45"/>
      <c r="AQ45" s="45"/>
      <c r="AR45" s="45"/>
      <c r="AS45" s="45"/>
    </row>
    <row r="46" spans="1:45" x14ac:dyDescent="0.3">
      <c r="A46" s="2">
        <v>39</v>
      </c>
      <c r="B46" s="2">
        <v>22</v>
      </c>
      <c r="C46" s="2">
        <v>7</v>
      </c>
      <c r="D46" s="2">
        <v>1</v>
      </c>
      <c r="E46" s="2">
        <v>177.27</v>
      </c>
      <c r="F46" s="2">
        <v>1</v>
      </c>
      <c r="G46" s="2" t="s">
        <v>21</v>
      </c>
      <c r="H46" s="2">
        <v>1</v>
      </c>
      <c r="I46" s="2" t="s">
        <v>22</v>
      </c>
      <c r="J46" s="2" t="s">
        <v>62</v>
      </c>
      <c r="K46" s="18">
        <v>42925</v>
      </c>
      <c r="N46" s="4">
        <v>3</v>
      </c>
      <c r="O46" s="4">
        <v>55</v>
      </c>
      <c r="P46" s="4">
        <v>148.63999999999999</v>
      </c>
      <c r="V46" s="45"/>
      <c r="W46" s="45"/>
      <c r="X46" s="45"/>
      <c r="Y46" s="45"/>
      <c r="Z46" s="45"/>
      <c r="AA46" s="45"/>
      <c r="AB46" s="45"/>
      <c r="AC46" s="45"/>
      <c r="AD46" s="45"/>
      <c r="AE46" s="45"/>
      <c r="AF46" s="45"/>
      <c r="AI46" s="45"/>
      <c r="AJ46" s="45"/>
      <c r="AK46" s="45"/>
      <c r="AL46" s="45"/>
      <c r="AM46" s="45"/>
      <c r="AN46" s="45"/>
      <c r="AO46" s="45"/>
      <c r="AP46" s="45"/>
      <c r="AQ46" s="45"/>
      <c r="AR46" s="45"/>
      <c r="AS46" s="45"/>
    </row>
    <row r="47" spans="1:45" x14ac:dyDescent="0.3">
      <c r="A47" s="2">
        <v>82</v>
      </c>
      <c r="B47" s="2">
        <v>54</v>
      </c>
      <c r="C47" s="2">
        <v>7</v>
      </c>
      <c r="D47" s="2">
        <v>1</v>
      </c>
      <c r="E47" s="2">
        <v>151.85</v>
      </c>
      <c r="F47" s="2">
        <v>3</v>
      </c>
      <c r="G47" s="2" t="s">
        <v>21</v>
      </c>
      <c r="H47" s="2">
        <v>2</v>
      </c>
      <c r="I47" s="2" t="s">
        <v>29</v>
      </c>
      <c r="J47" s="2" t="s">
        <v>36</v>
      </c>
      <c r="K47" s="18">
        <v>42984</v>
      </c>
      <c r="N47" s="4">
        <v>4</v>
      </c>
      <c r="O47" s="4">
        <v>43</v>
      </c>
      <c r="P47" s="4">
        <v>148.27000000000001</v>
      </c>
      <c r="V47" s="45"/>
      <c r="W47" s="45"/>
      <c r="X47" s="45"/>
      <c r="Y47" s="45"/>
      <c r="Z47" s="45"/>
      <c r="AA47" s="45"/>
      <c r="AB47" s="45"/>
      <c r="AC47" s="45"/>
      <c r="AD47" s="45"/>
      <c r="AE47" s="45"/>
      <c r="AF47" s="45"/>
      <c r="AI47" s="45"/>
      <c r="AJ47" s="45"/>
      <c r="AK47" s="45"/>
      <c r="AL47" s="45"/>
      <c r="AM47" s="45"/>
      <c r="AN47" s="45"/>
      <c r="AO47" s="45"/>
      <c r="AP47" s="45"/>
      <c r="AQ47" s="45"/>
      <c r="AR47" s="45"/>
      <c r="AS47" s="45"/>
    </row>
    <row r="48" spans="1:45" x14ac:dyDescent="0.3">
      <c r="A48" s="2">
        <v>22</v>
      </c>
      <c r="B48" s="2">
        <v>14</v>
      </c>
      <c r="C48" s="2">
        <v>3</v>
      </c>
      <c r="D48" s="2">
        <v>0</v>
      </c>
      <c r="E48" s="2">
        <v>157.13999999999999</v>
      </c>
      <c r="F48" s="2">
        <v>3</v>
      </c>
      <c r="G48" s="2" t="s">
        <v>15</v>
      </c>
      <c r="H48" s="2">
        <v>2</v>
      </c>
      <c r="I48" s="2" t="s">
        <v>27</v>
      </c>
      <c r="J48" s="2" t="s">
        <v>63</v>
      </c>
      <c r="K48" s="18">
        <v>43015</v>
      </c>
      <c r="N48" s="4">
        <v>1</v>
      </c>
      <c r="O48" s="4">
        <v>28</v>
      </c>
      <c r="P48" s="4">
        <v>147.36000000000001</v>
      </c>
      <c r="Y48" s="36">
        <f>COUNTIF(A2:A110,"&gt;=90")</f>
        <v>3</v>
      </c>
      <c r="Z48" s="36"/>
      <c r="AA48" s="36"/>
      <c r="AB48" s="36"/>
      <c r="AL48" s="36">
        <f>COUNTIFS(A2:A110,"&gt;=50",G2:G110,"caught")</f>
        <v>11</v>
      </c>
      <c r="AM48" s="36"/>
      <c r="AN48" s="36"/>
      <c r="AO48" s="36"/>
    </row>
    <row r="49" spans="1:45" x14ac:dyDescent="0.3">
      <c r="A49" s="2">
        <v>0</v>
      </c>
      <c r="B49" s="2">
        <v>2</v>
      </c>
      <c r="C49" s="2">
        <v>0</v>
      </c>
      <c r="D49" s="2">
        <v>0</v>
      </c>
      <c r="E49" s="2">
        <v>0</v>
      </c>
      <c r="F49" s="2">
        <v>3</v>
      </c>
      <c r="G49" s="2" t="s">
        <v>21</v>
      </c>
      <c r="H49" s="2">
        <v>1</v>
      </c>
      <c r="I49" s="2" t="s">
        <v>27</v>
      </c>
      <c r="J49" s="2" t="s">
        <v>64</v>
      </c>
      <c r="K49" s="18">
        <v>43018</v>
      </c>
      <c r="N49" s="4">
        <v>3</v>
      </c>
      <c r="O49" s="4">
        <v>41</v>
      </c>
      <c r="P49" s="4">
        <v>146.41999999999999</v>
      </c>
      <c r="Y49" s="36"/>
      <c r="Z49" s="36"/>
      <c r="AA49" s="36"/>
      <c r="AB49" s="36"/>
      <c r="AL49" s="36"/>
      <c r="AM49" s="36"/>
      <c r="AN49" s="36"/>
      <c r="AO49" s="36"/>
    </row>
    <row r="50" spans="1:45" x14ac:dyDescent="0.3">
      <c r="A50" s="2">
        <v>26</v>
      </c>
      <c r="B50" s="2">
        <v>11</v>
      </c>
      <c r="C50" s="2">
        <v>0</v>
      </c>
      <c r="D50" s="2">
        <v>3</v>
      </c>
      <c r="E50" s="2">
        <v>236.36</v>
      </c>
      <c r="F50" s="2">
        <v>4</v>
      </c>
      <c r="G50" s="2" t="s">
        <v>15</v>
      </c>
      <c r="H50" s="2">
        <v>1</v>
      </c>
      <c r="I50" s="2" t="s">
        <v>31</v>
      </c>
      <c r="J50" s="2" t="s">
        <v>65</v>
      </c>
      <c r="K50" s="18">
        <v>43040</v>
      </c>
      <c r="N50" s="4">
        <v>3</v>
      </c>
      <c r="O50" s="4">
        <v>64</v>
      </c>
      <c r="P50" s="4">
        <v>145.44999999999999</v>
      </c>
      <c r="Y50" s="36"/>
      <c r="Z50" s="36"/>
      <c r="AA50" s="36"/>
      <c r="AB50" s="36"/>
      <c r="AL50" s="36"/>
      <c r="AM50" s="36"/>
      <c r="AN50" s="36"/>
      <c r="AO50" s="36"/>
    </row>
    <row r="51" spans="1:45" x14ac:dyDescent="0.3">
      <c r="A51" s="2">
        <v>65</v>
      </c>
      <c r="B51" s="2">
        <v>42</v>
      </c>
      <c r="C51" s="2">
        <v>8</v>
      </c>
      <c r="D51" s="2">
        <v>1</v>
      </c>
      <c r="E51" s="2">
        <v>154.76</v>
      </c>
      <c r="F51" s="2">
        <v>4</v>
      </c>
      <c r="G51" s="2" t="s">
        <v>21</v>
      </c>
      <c r="H51" s="2">
        <v>2</v>
      </c>
      <c r="I51" s="2" t="s">
        <v>31</v>
      </c>
      <c r="J51" s="2" t="s">
        <v>48</v>
      </c>
      <c r="K51" s="18">
        <v>43043</v>
      </c>
      <c r="N51" s="4">
        <v>3</v>
      </c>
      <c r="O51" s="4">
        <v>68</v>
      </c>
      <c r="P51" s="4">
        <v>141.66</v>
      </c>
      <c r="V51" s="43" t="s">
        <v>189</v>
      </c>
      <c r="W51" s="43"/>
      <c r="X51" s="43"/>
      <c r="Y51" s="43"/>
      <c r="Z51" s="43"/>
      <c r="AA51" s="43"/>
      <c r="AB51" s="43"/>
      <c r="AC51" s="43"/>
      <c r="AD51" s="43"/>
      <c r="AE51" s="43"/>
      <c r="AF51" s="43"/>
      <c r="AI51" s="43" t="s">
        <v>193</v>
      </c>
      <c r="AJ51" s="43"/>
      <c r="AK51" s="43"/>
      <c r="AL51" s="43"/>
      <c r="AM51" s="43"/>
      <c r="AN51" s="43"/>
      <c r="AO51" s="43"/>
      <c r="AP51" s="43"/>
      <c r="AQ51" s="43"/>
      <c r="AR51" s="43"/>
      <c r="AS51" s="43"/>
    </row>
    <row r="52" spans="1:45" x14ac:dyDescent="0.3">
      <c r="A52" s="2">
        <v>13</v>
      </c>
      <c r="B52" s="2">
        <v>6</v>
      </c>
      <c r="C52" s="2">
        <v>1</v>
      </c>
      <c r="D52" s="2">
        <v>1</v>
      </c>
      <c r="E52" s="2">
        <v>216.66</v>
      </c>
      <c r="F52" s="2">
        <v>3</v>
      </c>
      <c r="G52" s="2" t="s">
        <v>21</v>
      </c>
      <c r="H52" s="2">
        <v>1</v>
      </c>
      <c r="I52" s="2" t="s">
        <v>31</v>
      </c>
      <c r="J52" s="2" t="s">
        <v>66</v>
      </c>
      <c r="K52" s="18">
        <v>43046</v>
      </c>
      <c r="N52" s="4">
        <v>3</v>
      </c>
      <c r="O52" s="4">
        <v>24</v>
      </c>
      <c r="P52" s="4">
        <v>141.16999999999999</v>
      </c>
      <c r="V52" s="43"/>
      <c r="W52" s="43"/>
      <c r="X52" s="43"/>
      <c r="Y52" s="43"/>
      <c r="Z52" s="43"/>
      <c r="AA52" s="43"/>
      <c r="AB52" s="43"/>
      <c r="AC52" s="43"/>
      <c r="AD52" s="43"/>
      <c r="AE52" s="43"/>
      <c r="AF52" s="43"/>
      <c r="AI52" s="43"/>
      <c r="AJ52" s="43"/>
      <c r="AK52" s="43"/>
      <c r="AL52" s="43"/>
      <c r="AM52" s="43"/>
      <c r="AN52" s="43"/>
      <c r="AO52" s="43"/>
      <c r="AP52" s="43"/>
      <c r="AQ52" s="43"/>
      <c r="AR52" s="43"/>
      <c r="AS52" s="43"/>
    </row>
    <row r="53" spans="1:45" x14ac:dyDescent="0.3">
      <c r="A53" s="2">
        <v>26</v>
      </c>
      <c r="B53" s="2">
        <v>20</v>
      </c>
      <c r="C53" s="2">
        <v>2</v>
      </c>
      <c r="D53" s="2">
        <v>1</v>
      </c>
      <c r="E53" s="2">
        <v>130</v>
      </c>
      <c r="F53" s="2">
        <v>4</v>
      </c>
      <c r="G53" s="2" t="s">
        <v>43</v>
      </c>
      <c r="H53" s="2">
        <v>1</v>
      </c>
      <c r="I53" s="2" t="s">
        <v>19</v>
      </c>
      <c r="J53" s="2" t="s">
        <v>67</v>
      </c>
      <c r="K53" s="18">
        <v>43149</v>
      </c>
      <c r="N53" s="4">
        <v>3</v>
      </c>
      <c r="O53" s="4">
        <v>62</v>
      </c>
      <c r="P53" s="4">
        <v>140.9</v>
      </c>
      <c r="V53" s="43"/>
      <c r="W53" s="43"/>
      <c r="X53" s="43"/>
      <c r="Y53" s="43"/>
      <c r="Z53" s="43"/>
      <c r="AA53" s="43"/>
      <c r="AB53" s="43"/>
      <c r="AC53" s="43"/>
      <c r="AD53" s="43"/>
      <c r="AE53" s="43"/>
      <c r="AF53" s="43"/>
      <c r="AI53" s="43"/>
      <c r="AJ53" s="43"/>
      <c r="AK53" s="43"/>
      <c r="AL53" s="43"/>
      <c r="AM53" s="43"/>
      <c r="AN53" s="43"/>
      <c r="AO53" s="43"/>
      <c r="AP53" s="43"/>
      <c r="AQ53" s="43"/>
      <c r="AR53" s="43"/>
      <c r="AS53" s="43"/>
    </row>
    <row r="54" spans="1:45" x14ac:dyDescent="0.3">
      <c r="A54" s="2">
        <v>1</v>
      </c>
      <c r="B54" s="2">
        <v>5</v>
      </c>
      <c r="C54" s="2">
        <v>0</v>
      </c>
      <c r="D54" s="2">
        <v>0</v>
      </c>
      <c r="E54" s="2">
        <v>20</v>
      </c>
      <c r="F54" s="2">
        <v>4</v>
      </c>
      <c r="G54" s="2" t="s">
        <v>21</v>
      </c>
      <c r="H54" s="2">
        <v>1</v>
      </c>
      <c r="I54" s="2" t="s">
        <v>19</v>
      </c>
      <c r="J54" s="2" t="s">
        <v>68</v>
      </c>
      <c r="K54" s="18">
        <v>43152</v>
      </c>
      <c r="N54" s="4">
        <v>4</v>
      </c>
      <c r="O54" s="4">
        <v>38</v>
      </c>
      <c r="P54" s="4">
        <v>140.74</v>
      </c>
      <c r="V54" s="43"/>
      <c r="W54" s="43"/>
      <c r="X54" s="43"/>
      <c r="Y54" s="43"/>
      <c r="Z54" s="43"/>
      <c r="AA54" s="43"/>
      <c r="AB54" s="43"/>
      <c r="AC54" s="43"/>
      <c r="AD54" s="43"/>
      <c r="AE54" s="43"/>
      <c r="AF54" s="43"/>
      <c r="AI54" s="43"/>
      <c r="AJ54" s="43"/>
      <c r="AK54" s="43"/>
      <c r="AL54" s="43"/>
      <c r="AM54" s="43"/>
      <c r="AN54" s="43"/>
      <c r="AO54" s="43"/>
      <c r="AP54" s="43"/>
      <c r="AQ54" s="43"/>
      <c r="AR54" s="43"/>
      <c r="AS54" s="43"/>
    </row>
    <row r="55" spans="1:45" x14ac:dyDescent="0.3">
      <c r="A55" s="2">
        <v>0</v>
      </c>
      <c r="B55" s="2">
        <v>2</v>
      </c>
      <c r="C55" s="2">
        <v>0</v>
      </c>
      <c r="D55" s="2">
        <v>0</v>
      </c>
      <c r="E55" s="2">
        <v>0</v>
      </c>
      <c r="F55" s="2">
        <v>6</v>
      </c>
      <c r="G55" s="2" t="s">
        <v>21</v>
      </c>
      <c r="H55" s="2">
        <v>1</v>
      </c>
      <c r="I55" s="2" t="s">
        <v>38</v>
      </c>
      <c r="J55" s="2" t="s">
        <v>69</v>
      </c>
      <c r="K55" s="18">
        <v>43278</v>
      </c>
      <c r="N55" s="4">
        <v>3</v>
      </c>
      <c r="O55" s="4">
        <v>45</v>
      </c>
      <c r="P55" s="4">
        <v>140.62</v>
      </c>
      <c r="V55" s="43"/>
      <c r="W55" s="43"/>
      <c r="X55" s="43"/>
      <c r="Y55" s="43"/>
      <c r="Z55" s="43"/>
      <c r="AA55" s="43"/>
      <c r="AB55" s="43"/>
      <c r="AC55" s="43"/>
      <c r="AD55" s="43"/>
      <c r="AE55" s="43"/>
      <c r="AF55" s="43"/>
      <c r="AI55" s="43"/>
      <c r="AJ55" s="43"/>
      <c r="AK55" s="43"/>
      <c r="AL55" s="43"/>
      <c r="AM55" s="43"/>
      <c r="AN55" s="43"/>
      <c r="AO55" s="43"/>
      <c r="AP55" s="43"/>
      <c r="AQ55" s="43"/>
      <c r="AR55" s="43"/>
      <c r="AS55" s="43"/>
    </row>
    <row r="56" spans="1:45" x14ac:dyDescent="0.3">
      <c r="A56" s="2">
        <v>9</v>
      </c>
      <c r="B56" s="2">
        <v>8</v>
      </c>
      <c r="C56" s="2">
        <v>1</v>
      </c>
      <c r="D56" s="2">
        <v>0</v>
      </c>
      <c r="E56" s="2">
        <v>112.5</v>
      </c>
      <c r="F56" s="2">
        <v>2</v>
      </c>
      <c r="G56" s="2" t="s">
        <v>21</v>
      </c>
      <c r="H56" s="2">
        <v>1</v>
      </c>
      <c r="I56" s="2" t="s">
        <v>38</v>
      </c>
      <c r="J56" s="2" t="s">
        <v>69</v>
      </c>
      <c r="K56" s="18">
        <v>43280</v>
      </c>
      <c r="N56" s="4">
        <v>1</v>
      </c>
      <c r="O56" s="4">
        <v>21</v>
      </c>
      <c r="P56" s="4">
        <v>140</v>
      </c>
      <c r="V56" s="43"/>
      <c r="W56" s="43"/>
      <c r="X56" s="43"/>
      <c r="Y56" s="43"/>
      <c r="Z56" s="43"/>
      <c r="AA56" s="43"/>
      <c r="AB56" s="43"/>
      <c r="AC56" s="43"/>
      <c r="AD56" s="43"/>
      <c r="AE56" s="43"/>
      <c r="AF56" s="43"/>
      <c r="AI56" s="43"/>
      <c r="AJ56" s="43"/>
      <c r="AK56" s="43"/>
      <c r="AL56" s="43"/>
      <c r="AM56" s="43"/>
      <c r="AN56" s="43"/>
      <c r="AO56" s="43"/>
      <c r="AP56" s="43"/>
      <c r="AQ56" s="43"/>
      <c r="AR56" s="43"/>
      <c r="AS56" s="43"/>
    </row>
    <row r="57" spans="1:45" x14ac:dyDescent="0.3">
      <c r="A57" s="2">
        <v>20</v>
      </c>
      <c r="B57" s="2">
        <v>22</v>
      </c>
      <c r="C57" s="2">
        <v>0</v>
      </c>
      <c r="D57" s="2">
        <v>1</v>
      </c>
      <c r="E57" s="2">
        <v>90.9</v>
      </c>
      <c r="F57" s="2">
        <v>4</v>
      </c>
      <c r="G57" s="2" t="s">
        <v>15</v>
      </c>
      <c r="H57" s="2">
        <v>2</v>
      </c>
      <c r="I57" s="2" t="s">
        <v>24</v>
      </c>
      <c r="J57" s="2" t="s">
        <v>25</v>
      </c>
      <c r="K57" s="18">
        <v>43284</v>
      </c>
      <c r="N57" s="4">
        <v>3</v>
      </c>
      <c r="O57" s="4">
        <v>85</v>
      </c>
      <c r="P57" s="4">
        <v>139.34</v>
      </c>
      <c r="V57" s="43"/>
      <c r="W57" s="43"/>
      <c r="X57" s="43"/>
      <c r="Y57" s="43"/>
      <c r="Z57" s="43"/>
      <c r="AA57" s="43"/>
      <c r="AB57" s="43"/>
      <c r="AC57" s="43"/>
      <c r="AD57" s="43"/>
      <c r="AE57" s="43"/>
      <c r="AF57" s="43"/>
      <c r="AI57" s="43"/>
      <c r="AJ57" s="43"/>
      <c r="AK57" s="43"/>
      <c r="AL57" s="43"/>
      <c r="AM57" s="43"/>
      <c r="AN57" s="43"/>
      <c r="AO57" s="43"/>
      <c r="AP57" s="43"/>
      <c r="AQ57" s="43"/>
      <c r="AR57" s="43"/>
      <c r="AS57" s="43"/>
    </row>
    <row r="58" spans="1:45" x14ac:dyDescent="0.3">
      <c r="A58" s="2">
        <v>47</v>
      </c>
      <c r="B58" s="2">
        <v>38</v>
      </c>
      <c r="C58" s="2">
        <v>1</v>
      </c>
      <c r="D58" s="2">
        <v>2</v>
      </c>
      <c r="E58" s="2">
        <v>123.68</v>
      </c>
      <c r="F58" s="2">
        <v>4</v>
      </c>
      <c r="G58" s="2" t="s">
        <v>21</v>
      </c>
      <c r="H58" s="2">
        <v>1</v>
      </c>
      <c r="I58" s="2" t="s">
        <v>24</v>
      </c>
      <c r="J58" s="2" t="s">
        <v>70</v>
      </c>
      <c r="K58" s="18">
        <v>43287</v>
      </c>
      <c r="N58" s="4">
        <v>3</v>
      </c>
      <c r="O58" s="4">
        <v>50</v>
      </c>
      <c r="P58" s="4">
        <v>138.88</v>
      </c>
      <c r="V58" s="43"/>
      <c r="W58" s="43"/>
      <c r="X58" s="43"/>
      <c r="Y58" s="43"/>
      <c r="Z58" s="43"/>
      <c r="AA58" s="43"/>
      <c r="AB58" s="43"/>
      <c r="AC58" s="43"/>
      <c r="AD58" s="43"/>
      <c r="AE58" s="43"/>
      <c r="AF58" s="43"/>
      <c r="AI58" s="43"/>
      <c r="AJ58" s="43"/>
      <c r="AK58" s="43"/>
      <c r="AL58" s="43"/>
      <c r="AM58" s="43"/>
      <c r="AN58" s="43"/>
      <c r="AO58" s="43"/>
      <c r="AP58" s="43"/>
      <c r="AQ58" s="43"/>
      <c r="AR58" s="43"/>
      <c r="AS58" s="43"/>
    </row>
    <row r="59" spans="1:45" x14ac:dyDescent="0.3">
      <c r="A59" s="2">
        <v>43</v>
      </c>
      <c r="B59" s="2">
        <v>29</v>
      </c>
      <c r="C59" s="2">
        <v>2</v>
      </c>
      <c r="D59" s="2">
        <v>2</v>
      </c>
      <c r="E59" s="2">
        <v>148.27000000000001</v>
      </c>
      <c r="F59" s="2">
        <v>4</v>
      </c>
      <c r="G59" s="2" t="s">
        <v>21</v>
      </c>
      <c r="H59" s="2">
        <v>2</v>
      </c>
      <c r="I59" s="2" t="s">
        <v>24</v>
      </c>
      <c r="J59" s="2" t="s">
        <v>71</v>
      </c>
      <c r="K59" s="18">
        <v>43289</v>
      </c>
      <c r="N59" s="4">
        <v>3</v>
      </c>
      <c r="O59" s="4">
        <v>72</v>
      </c>
      <c r="P59" s="4">
        <v>138.46</v>
      </c>
    </row>
    <row r="60" spans="1:45" x14ac:dyDescent="0.3">
      <c r="A60" s="2">
        <v>4</v>
      </c>
      <c r="B60" s="2">
        <v>8</v>
      </c>
      <c r="C60" s="2">
        <v>0</v>
      </c>
      <c r="D60" s="2">
        <v>0</v>
      </c>
      <c r="E60" s="2">
        <v>50</v>
      </c>
      <c r="F60" s="2">
        <v>4</v>
      </c>
      <c r="G60" s="2" t="s">
        <v>21</v>
      </c>
      <c r="H60" s="2">
        <v>2</v>
      </c>
      <c r="I60" s="2" t="s">
        <v>27</v>
      </c>
      <c r="J60" s="2" t="s">
        <v>72</v>
      </c>
      <c r="K60" s="18">
        <v>43425</v>
      </c>
      <c r="N60" s="4">
        <v>3</v>
      </c>
      <c r="O60" s="4">
        <v>60</v>
      </c>
      <c r="P60" s="4">
        <v>136.36000000000001</v>
      </c>
    </row>
    <row r="61" spans="1:45" x14ac:dyDescent="0.3">
      <c r="A61" s="2">
        <v>61</v>
      </c>
      <c r="B61" s="2">
        <v>41</v>
      </c>
      <c r="C61" s="2">
        <v>4</v>
      </c>
      <c r="D61" s="2">
        <v>2</v>
      </c>
      <c r="E61" s="2">
        <v>148.78</v>
      </c>
      <c r="F61" s="2">
        <v>3</v>
      </c>
      <c r="G61" s="2" t="s">
        <v>15</v>
      </c>
      <c r="H61" s="2">
        <v>2</v>
      </c>
      <c r="I61" s="2" t="s">
        <v>27</v>
      </c>
      <c r="J61" s="2" t="s">
        <v>28</v>
      </c>
      <c r="K61" s="18">
        <v>43429</v>
      </c>
      <c r="N61" s="4">
        <v>3</v>
      </c>
      <c r="O61" s="4">
        <v>59</v>
      </c>
      <c r="P61" s="4">
        <v>134.09</v>
      </c>
    </row>
    <row r="62" spans="1:45" x14ac:dyDescent="0.3">
      <c r="A62" s="2">
        <v>24</v>
      </c>
      <c r="B62" s="2">
        <v>17</v>
      </c>
      <c r="C62" s="2">
        <v>3</v>
      </c>
      <c r="D62" s="2">
        <v>0</v>
      </c>
      <c r="E62" s="2">
        <v>141.16999999999999</v>
      </c>
      <c r="F62" s="2">
        <v>3</v>
      </c>
      <c r="G62" s="2" t="s">
        <v>21</v>
      </c>
      <c r="H62" s="2">
        <v>1</v>
      </c>
      <c r="I62" s="2" t="s">
        <v>27</v>
      </c>
      <c r="J62" s="2" t="s">
        <v>73</v>
      </c>
      <c r="K62" s="18">
        <v>43520</v>
      </c>
      <c r="N62" s="4">
        <v>3</v>
      </c>
      <c r="O62" s="4">
        <v>77</v>
      </c>
      <c r="P62" s="4">
        <v>132.75</v>
      </c>
    </row>
    <row r="63" spans="1:45" x14ac:dyDescent="0.3">
      <c r="A63" s="2">
        <v>72</v>
      </c>
      <c r="B63" s="2">
        <v>38</v>
      </c>
      <c r="C63" s="2">
        <v>2</v>
      </c>
      <c r="D63" s="2">
        <v>6</v>
      </c>
      <c r="E63" s="2">
        <v>189.47</v>
      </c>
      <c r="F63" s="2">
        <v>3</v>
      </c>
      <c r="G63" s="2" t="s">
        <v>15</v>
      </c>
      <c r="H63" s="2">
        <v>1</v>
      </c>
      <c r="I63" s="2" t="s">
        <v>27</v>
      </c>
      <c r="J63" s="2" t="s">
        <v>45</v>
      </c>
      <c r="K63" s="18">
        <v>43523</v>
      </c>
      <c r="N63" s="4">
        <v>4</v>
      </c>
      <c r="O63" s="4">
        <v>29</v>
      </c>
      <c r="P63" s="4">
        <v>131.81</v>
      </c>
    </row>
    <row r="64" spans="1:45" x14ac:dyDescent="0.3">
      <c r="A64" s="2">
        <v>19</v>
      </c>
      <c r="B64" s="2">
        <v>29</v>
      </c>
      <c r="C64" s="2">
        <v>1</v>
      </c>
      <c r="D64" s="2">
        <v>0</v>
      </c>
      <c r="E64" s="2">
        <v>65.510000000000005</v>
      </c>
      <c r="F64" s="2">
        <v>3</v>
      </c>
      <c r="G64" s="2" t="s">
        <v>21</v>
      </c>
      <c r="H64" s="2">
        <v>2</v>
      </c>
      <c r="I64" s="2" t="s">
        <v>22</v>
      </c>
      <c r="J64" s="2" t="s">
        <v>60</v>
      </c>
      <c r="K64" s="18">
        <v>43680</v>
      </c>
      <c r="N64" s="4">
        <v>3</v>
      </c>
      <c r="O64" s="4">
        <v>54</v>
      </c>
      <c r="P64" s="4">
        <v>131.69999999999999</v>
      </c>
    </row>
    <row r="65" spans="1:16" x14ac:dyDescent="0.3">
      <c r="A65" s="2">
        <v>28</v>
      </c>
      <c r="B65" s="2">
        <v>23</v>
      </c>
      <c r="C65" s="2">
        <v>1</v>
      </c>
      <c r="D65" s="2">
        <v>1</v>
      </c>
      <c r="E65" s="2">
        <v>121.73</v>
      </c>
      <c r="F65" s="2">
        <v>3</v>
      </c>
      <c r="G65" s="2" t="s">
        <v>18</v>
      </c>
      <c r="H65" s="2">
        <v>1</v>
      </c>
      <c r="I65" s="2" t="s">
        <v>22</v>
      </c>
      <c r="J65" s="2" t="s">
        <v>60</v>
      </c>
      <c r="K65" s="18">
        <v>43681</v>
      </c>
      <c r="N65" s="4">
        <v>3</v>
      </c>
      <c r="O65" s="4">
        <v>63</v>
      </c>
      <c r="P65" s="4">
        <v>131.25</v>
      </c>
    </row>
    <row r="66" spans="1:16" x14ac:dyDescent="0.3">
      <c r="A66" s="2">
        <v>59</v>
      </c>
      <c r="B66" s="2">
        <v>45</v>
      </c>
      <c r="C66" s="2">
        <v>6</v>
      </c>
      <c r="D66" s="2">
        <v>0</v>
      </c>
      <c r="E66" s="2">
        <v>131.11000000000001</v>
      </c>
      <c r="F66" s="2">
        <v>3</v>
      </c>
      <c r="G66" s="2" t="s">
        <v>21</v>
      </c>
      <c r="H66" s="2">
        <v>2</v>
      </c>
      <c r="I66" s="2" t="s">
        <v>22</v>
      </c>
      <c r="J66" s="2" t="s">
        <v>74</v>
      </c>
      <c r="K66" s="18">
        <v>43683</v>
      </c>
      <c r="N66" s="4">
        <v>3</v>
      </c>
      <c r="O66" s="4">
        <v>59</v>
      </c>
      <c r="P66" s="4">
        <v>131.11000000000001</v>
      </c>
    </row>
    <row r="67" spans="1:16" x14ac:dyDescent="0.3">
      <c r="A67" s="2">
        <v>72</v>
      </c>
      <c r="B67" s="2">
        <v>52</v>
      </c>
      <c r="C67" s="2">
        <v>4</v>
      </c>
      <c r="D67" s="2">
        <v>3</v>
      </c>
      <c r="E67" s="2">
        <v>138.46</v>
      </c>
      <c r="F67" s="2">
        <v>3</v>
      </c>
      <c r="G67" s="2" t="s">
        <v>15</v>
      </c>
      <c r="H67" s="2">
        <v>2</v>
      </c>
      <c r="I67" s="2" t="s">
        <v>19</v>
      </c>
      <c r="J67" s="2" t="s">
        <v>59</v>
      </c>
      <c r="K67" s="18">
        <v>43726</v>
      </c>
      <c r="N67" s="4">
        <v>3</v>
      </c>
      <c r="O67" s="4">
        <v>17</v>
      </c>
      <c r="P67" s="4">
        <v>130.76</v>
      </c>
    </row>
    <row r="68" spans="1:16" x14ac:dyDescent="0.3">
      <c r="A68" s="2">
        <v>9</v>
      </c>
      <c r="B68" s="2">
        <v>15</v>
      </c>
      <c r="C68" s="2">
        <v>0</v>
      </c>
      <c r="D68" s="2">
        <v>0</v>
      </c>
      <c r="E68" s="2">
        <v>60</v>
      </c>
      <c r="F68" s="2">
        <v>3</v>
      </c>
      <c r="G68" s="2" t="s">
        <v>21</v>
      </c>
      <c r="H68" s="2">
        <v>1</v>
      </c>
      <c r="I68" s="2" t="s">
        <v>19</v>
      </c>
      <c r="J68" s="2" t="s">
        <v>45</v>
      </c>
      <c r="K68" s="18">
        <v>43730</v>
      </c>
      <c r="N68" s="4">
        <v>4</v>
      </c>
      <c r="O68" s="4">
        <v>26</v>
      </c>
      <c r="P68" s="4">
        <v>130</v>
      </c>
    </row>
    <row r="69" spans="1:16" x14ac:dyDescent="0.3">
      <c r="A69" s="2">
        <v>94</v>
      </c>
      <c r="B69" s="2">
        <v>50</v>
      </c>
      <c r="C69" s="2">
        <v>6</v>
      </c>
      <c r="D69" s="2">
        <v>6</v>
      </c>
      <c r="E69" s="2">
        <v>188</v>
      </c>
      <c r="F69" s="2">
        <v>3</v>
      </c>
      <c r="G69" s="2" t="s">
        <v>15</v>
      </c>
      <c r="H69" s="2">
        <v>2</v>
      </c>
      <c r="I69" s="2" t="s">
        <v>22</v>
      </c>
      <c r="J69" s="2" t="s">
        <v>75</v>
      </c>
      <c r="K69" s="18">
        <v>43805</v>
      </c>
      <c r="N69" s="4">
        <v>3</v>
      </c>
      <c r="O69" s="4">
        <v>31</v>
      </c>
      <c r="P69" s="4">
        <v>129.16</v>
      </c>
    </row>
    <row r="70" spans="1:16" x14ac:dyDescent="0.3">
      <c r="A70" s="2">
        <v>19</v>
      </c>
      <c r="B70" s="2">
        <v>17</v>
      </c>
      <c r="C70" s="2">
        <v>2</v>
      </c>
      <c r="D70" s="2">
        <v>0</v>
      </c>
      <c r="E70" s="2">
        <v>111.76</v>
      </c>
      <c r="F70" s="2">
        <v>4</v>
      </c>
      <c r="G70" s="2" t="s">
        <v>21</v>
      </c>
      <c r="H70" s="2">
        <v>1</v>
      </c>
      <c r="I70" s="2" t="s">
        <v>22</v>
      </c>
      <c r="J70" s="2" t="s">
        <v>66</v>
      </c>
      <c r="K70" s="18">
        <v>43807</v>
      </c>
      <c r="N70" s="4">
        <v>3</v>
      </c>
      <c r="O70" s="4">
        <v>50</v>
      </c>
      <c r="P70" s="4">
        <v>128.19999999999999</v>
      </c>
    </row>
    <row r="71" spans="1:16" x14ac:dyDescent="0.3">
      <c r="A71" s="2">
        <v>70</v>
      </c>
      <c r="B71" s="2">
        <v>29</v>
      </c>
      <c r="C71" s="2">
        <v>4</v>
      </c>
      <c r="D71" s="2">
        <v>7</v>
      </c>
      <c r="E71" s="2">
        <v>241.37</v>
      </c>
      <c r="F71" s="2">
        <v>4</v>
      </c>
      <c r="G71" s="2" t="s">
        <v>15</v>
      </c>
      <c r="H71" s="2">
        <v>1</v>
      </c>
      <c r="I71" s="2" t="s">
        <v>22</v>
      </c>
      <c r="J71" s="2" t="s">
        <v>44</v>
      </c>
      <c r="K71" s="18">
        <v>43810</v>
      </c>
      <c r="N71" s="4">
        <v>3</v>
      </c>
      <c r="O71" s="4">
        <v>78</v>
      </c>
      <c r="P71" s="4">
        <v>127.86</v>
      </c>
    </row>
    <row r="72" spans="1:16" x14ac:dyDescent="0.3">
      <c r="A72" s="2">
        <v>30</v>
      </c>
      <c r="B72" s="2">
        <v>17</v>
      </c>
      <c r="C72" s="2">
        <v>1</v>
      </c>
      <c r="D72" s="2">
        <v>2</v>
      </c>
      <c r="E72" s="2">
        <v>176.47</v>
      </c>
      <c r="F72" s="2">
        <v>4</v>
      </c>
      <c r="G72" s="2" t="s">
        <v>15</v>
      </c>
      <c r="H72" s="2">
        <v>2</v>
      </c>
      <c r="I72" s="2" t="s">
        <v>29</v>
      </c>
      <c r="J72" s="2" t="s">
        <v>76</v>
      </c>
      <c r="K72" s="18">
        <v>43837</v>
      </c>
      <c r="N72" s="4">
        <v>3</v>
      </c>
      <c r="O72" s="4">
        <v>52</v>
      </c>
      <c r="P72" s="4">
        <v>126.82</v>
      </c>
    </row>
    <row r="73" spans="1:16" x14ac:dyDescent="0.3">
      <c r="A73" s="2">
        <v>26</v>
      </c>
      <c r="B73" s="2">
        <v>17</v>
      </c>
      <c r="C73" s="2">
        <v>2</v>
      </c>
      <c r="D73" s="2">
        <v>1</v>
      </c>
      <c r="E73" s="2">
        <v>152.94</v>
      </c>
      <c r="F73" s="2">
        <v>6</v>
      </c>
      <c r="G73" s="2" t="s">
        <v>46</v>
      </c>
      <c r="H73" s="2">
        <v>1</v>
      </c>
      <c r="I73" s="2" t="s">
        <v>29</v>
      </c>
      <c r="J73" s="2" t="s">
        <v>42</v>
      </c>
      <c r="K73" s="18">
        <v>43840</v>
      </c>
      <c r="N73" s="4">
        <v>3</v>
      </c>
      <c r="O73" s="4">
        <v>40</v>
      </c>
      <c r="P73" s="4">
        <v>125</v>
      </c>
    </row>
    <row r="74" spans="1:16" x14ac:dyDescent="0.3">
      <c r="A74" s="2">
        <v>45</v>
      </c>
      <c r="B74" s="2">
        <v>32</v>
      </c>
      <c r="C74" s="2">
        <v>3</v>
      </c>
      <c r="D74" s="2">
        <v>1</v>
      </c>
      <c r="E74" s="2">
        <v>140.62</v>
      </c>
      <c r="F74" s="2">
        <v>3</v>
      </c>
      <c r="G74" s="2" t="s">
        <v>21</v>
      </c>
      <c r="H74" s="2">
        <v>2</v>
      </c>
      <c r="I74" s="2" t="s">
        <v>31</v>
      </c>
      <c r="J74" s="2" t="s">
        <v>77</v>
      </c>
      <c r="K74" s="18">
        <v>43854</v>
      </c>
      <c r="N74" s="4">
        <v>3</v>
      </c>
      <c r="O74" s="4">
        <v>50</v>
      </c>
      <c r="P74" s="4">
        <v>125</v>
      </c>
    </row>
    <row r="75" spans="1:16" x14ac:dyDescent="0.3">
      <c r="A75" s="2">
        <v>11</v>
      </c>
      <c r="B75" s="2">
        <v>12</v>
      </c>
      <c r="C75" s="2">
        <v>1</v>
      </c>
      <c r="D75" s="2">
        <v>0</v>
      </c>
      <c r="E75" s="2">
        <v>91.66</v>
      </c>
      <c r="F75" s="2">
        <v>3</v>
      </c>
      <c r="G75" s="2" t="s">
        <v>21</v>
      </c>
      <c r="H75" s="2">
        <v>2</v>
      </c>
      <c r="I75" s="2" t="s">
        <v>31</v>
      </c>
      <c r="J75" s="2" t="s">
        <v>77</v>
      </c>
      <c r="K75" s="18">
        <v>43856</v>
      </c>
      <c r="N75" s="4">
        <v>5</v>
      </c>
      <c r="O75" s="4">
        <v>26</v>
      </c>
      <c r="P75" s="4">
        <v>123.8</v>
      </c>
    </row>
    <row r="76" spans="1:16" x14ac:dyDescent="0.3">
      <c r="A76" s="2">
        <v>38</v>
      </c>
      <c r="B76" s="2">
        <v>27</v>
      </c>
      <c r="C76" s="2">
        <v>2</v>
      </c>
      <c r="D76" s="2">
        <v>1</v>
      </c>
      <c r="E76" s="2">
        <v>140.74</v>
      </c>
      <c r="F76" s="2">
        <v>4</v>
      </c>
      <c r="G76" s="2" t="s">
        <v>21</v>
      </c>
      <c r="H76" s="2">
        <v>1</v>
      </c>
      <c r="I76" s="2" t="s">
        <v>31</v>
      </c>
      <c r="J76" s="2" t="s">
        <v>78</v>
      </c>
      <c r="K76" s="18">
        <v>43859</v>
      </c>
      <c r="N76" s="4">
        <v>4</v>
      </c>
      <c r="O76" s="4">
        <v>47</v>
      </c>
      <c r="P76" s="4">
        <v>123.68</v>
      </c>
    </row>
    <row r="77" spans="1:16" x14ac:dyDescent="0.3">
      <c r="A77" s="2">
        <v>11</v>
      </c>
      <c r="B77" s="2">
        <v>9</v>
      </c>
      <c r="C77" s="2">
        <v>2</v>
      </c>
      <c r="D77" s="2">
        <v>0</v>
      </c>
      <c r="E77" s="2">
        <v>122.22</v>
      </c>
      <c r="F77" s="2">
        <v>3</v>
      </c>
      <c r="G77" s="2" t="s">
        <v>21</v>
      </c>
      <c r="H77" s="2">
        <v>1</v>
      </c>
      <c r="I77" s="2" t="s">
        <v>31</v>
      </c>
      <c r="J77" s="2" t="s">
        <v>79</v>
      </c>
      <c r="K77" s="18">
        <v>43861</v>
      </c>
      <c r="N77" s="4">
        <v>3</v>
      </c>
      <c r="O77" s="4">
        <v>21</v>
      </c>
      <c r="P77" s="4">
        <v>123.52</v>
      </c>
    </row>
    <row r="78" spans="1:16" x14ac:dyDescent="0.3">
      <c r="A78" s="2">
        <v>9</v>
      </c>
      <c r="B78" s="2">
        <v>9</v>
      </c>
      <c r="C78" s="2">
        <v>1</v>
      </c>
      <c r="D78" s="2">
        <v>0</v>
      </c>
      <c r="E78" s="2">
        <v>100</v>
      </c>
      <c r="F78" s="2">
        <v>3</v>
      </c>
      <c r="G78" s="2" t="s">
        <v>21</v>
      </c>
      <c r="H78" s="2">
        <v>1</v>
      </c>
      <c r="I78" s="2" t="s">
        <v>27</v>
      </c>
      <c r="J78" s="2" t="s">
        <v>80</v>
      </c>
      <c r="K78" s="18">
        <v>44169</v>
      </c>
      <c r="N78" s="4">
        <v>3</v>
      </c>
      <c r="O78" s="4">
        <v>27</v>
      </c>
      <c r="P78" s="4">
        <v>122.72</v>
      </c>
    </row>
    <row r="79" spans="1:16" x14ac:dyDescent="0.3">
      <c r="A79" s="2">
        <v>40</v>
      </c>
      <c r="B79" s="2">
        <v>24</v>
      </c>
      <c r="C79" s="2">
        <v>2</v>
      </c>
      <c r="D79" s="2">
        <v>2</v>
      </c>
      <c r="E79" s="2">
        <v>166.66</v>
      </c>
      <c r="F79" s="2">
        <v>3</v>
      </c>
      <c r="G79" s="2" t="s">
        <v>21</v>
      </c>
      <c r="H79" s="2">
        <v>2</v>
      </c>
      <c r="I79" s="2" t="s">
        <v>27</v>
      </c>
      <c r="J79" s="2" t="s">
        <v>28</v>
      </c>
      <c r="K79" s="18">
        <v>44171</v>
      </c>
      <c r="N79" s="4">
        <v>3</v>
      </c>
      <c r="O79" s="4">
        <v>11</v>
      </c>
      <c r="P79" s="4">
        <v>122.22</v>
      </c>
    </row>
    <row r="80" spans="1:16" x14ac:dyDescent="0.3">
      <c r="A80" s="2">
        <v>85</v>
      </c>
      <c r="B80" s="2">
        <v>61</v>
      </c>
      <c r="C80" s="2">
        <v>4</v>
      </c>
      <c r="D80" s="2">
        <v>3</v>
      </c>
      <c r="E80" s="2">
        <v>139.34</v>
      </c>
      <c r="F80" s="2">
        <v>3</v>
      </c>
      <c r="G80" s="2" t="s">
        <v>21</v>
      </c>
      <c r="H80" s="2">
        <v>2</v>
      </c>
      <c r="I80" s="2" t="s">
        <v>27</v>
      </c>
      <c r="J80" s="2" t="s">
        <v>28</v>
      </c>
      <c r="K80" s="18">
        <v>44173</v>
      </c>
      <c r="N80" s="4">
        <v>3</v>
      </c>
      <c r="O80" s="4">
        <v>28</v>
      </c>
      <c r="P80" s="4">
        <v>121.73</v>
      </c>
    </row>
    <row r="81" spans="1:16" x14ac:dyDescent="0.3">
      <c r="A81" s="2">
        <v>0</v>
      </c>
      <c r="B81" s="2">
        <v>5</v>
      </c>
      <c r="C81" s="2">
        <v>0</v>
      </c>
      <c r="D81" s="2">
        <v>0</v>
      </c>
      <c r="E81" s="2">
        <v>0</v>
      </c>
      <c r="F81" s="2">
        <v>3</v>
      </c>
      <c r="G81" s="2" t="s">
        <v>21</v>
      </c>
      <c r="H81" s="2">
        <v>1</v>
      </c>
      <c r="I81" s="2" t="s">
        <v>24</v>
      </c>
      <c r="J81" s="2" t="s">
        <v>47</v>
      </c>
      <c r="K81" s="18">
        <v>44267</v>
      </c>
      <c r="N81" s="4">
        <v>3</v>
      </c>
      <c r="O81" s="4">
        <v>56</v>
      </c>
      <c r="P81" s="4">
        <v>119.14</v>
      </c>
    </row>
    <row r="82" spans="1:16" x14ac:dyDescent="0.3">
      <c r="A82" s="2">
        <v>73</v>
      </c>
      <c r="B82" s="2">
        <v>49</v>
      </c>
      <c r="C82" s="2">
        <v>5</v>
      </c>
      <c r="D82" s="2">
        <v>3</v>
      </c>
      <c r="E82" s="2">
        <v>148.97</v>
      </c>
      <c r="F82" s="2">
        <v>3</v>
      </c>
      <c r="G82" s="2" t="s">
        <v>15</v>
      </c>
      <c r="H82" s="2">
        <v>2</v>
      </c>
      <c r="I82" s="2" t="s">
        <v>24</v>
      </c>
      <c r="J82" s="2" t="s">
        <v>47</v>
      </c>
      <c r="K82" s="18">
        <v>44269</v>
      </c>
      <c r="N82" s="4">
        <v>3</v>
      </c>
      <c r="O82" s="4">
        <v>14</v>
      </c>
      <c r="P82" s="4">
        <v>116.66</v>
      </c>
    </row>
    <row r="83" spans="1:16" x14ac:dyDescent="0.3">
      <c r="A83" s="2">
        <v>77</v>
      </c>
      <c r="B83" s="2">
        <v>46</v>
      </c>
      <c r="C83" s="2">
        <v>8</v>
      </c>
      <c r="D83" s="2">
        <v>4</v>
      </c>
      <c r="E83" s="2">
        <v>167.39</v>
      </c>
      <c r="F83" s="2">
        <v>4</v>
      </c>
      <c r="G83" s="2" t="s">
        <v>15</v>
      </c>
      <c r="H83" s="2">
        <v>1</v>
      </c>
      <c r="I83" s="2" t="s">
        <v>24</v>
      </c>
      <c r="J83" s="2" t="s">
        <v>47</v>
      </c>
      <c r="K83" s="18">
        <v>44271</v>
      </c>
      <c r="N83" s="4">
        <v>3</v>
      </c>
      <c r="O83" s="4">
        <v>57</v>
      </c>
      <c r="P83" s="4">
        <v>116.32</v>
      </c>
    </row>
    <row r="84" spans="1:16" x14ac:dyDescent="0.3">
      <c r="A84" s="2">
        <v>1</v>
      </c>
      <c r="B84" s="2">
        <v>5</v>
      </c>
      <c r="C84" s="2">
        <v>0</v>
      </c>
      <c r="D84" s="2">
        <v>0</v>
      </c>
      <c r="E84" s="2">
        <v>20</v>
      </c>
      <c r="F84" s="2">
        <v>4</v>
      </c>
      <c r="G84" s="2" t="s">
        <v>81</v>
      </c>
      <c r="H84" s="2">
        <v>1</v>
      </c>
      <c r="I84" s="2" t="s">
        <v>24</v>
      </c>
      <c r="J84" s="2" t="s">
        <v>47</v>
      </c>
      <c r="K84" s="18">
        <v>44273</v>
      </c>
      <c r="N84" s="4">
        <v>3</v>
      </c>
      <c r="O84" s="4">
        <v>15</v>
      </c>
      <c r="P84" s="4">
        <v>115.38</v>
      </c>
    </row>
    <row r="85" spans="1:16" x14ac:dyDescent="0.3">
      <c r="A85" s="2">
        <v>80</v>
      </c>
      <c r="B85" s="2">
        <v>52</v>
      </c>
      <c r="C85" s="2">
        <v>7</v>
      </c>
      <c r="D85" s="2">
        <v>2</v>
      </c>
      <c r="E85" s="2">
        <v>153.84</v>
      </c>
      <c r="F85" s="2">
        <v>2</v>
      </c>
      <c r="G85" s="2" t="s">
        <v>15</v>
      </c>
      <c r="H85" s="2">
        <v>1</v>
      </c>
      <c r="I85" s="2" t="s">
        <v>24</v>
      </c>
      <c r="J85" s="2" t="s">
        <v>47</v>
      </c>
      <c r="K85" s="18">
        <v>44275</v>
      </c>
      <c r="N85" s="4">
        <v>3</v>
      </c>
      <c r="O85" s="4">
        <v>57</v>
      </c>
      <c r="P85" s="4">
        <v>114</v>
      </c>
    </row>
    <row r="86" spans="1:16" x14ac:dyDescent="0.3">
      <c r="A86" s="2">
        <v>57</v>
      </c>
      <c r="B86" s="2">
        <v>49</v>
      </c>
      <c r="C86" s="2">
        <v>5</v>
      </c>
      <c r="D86" s="2">
        <v>1</v>
      </c>
      <c r="E86" s="2">
        <v>116.32</v>
      </c>
      <c r="F86" s="2">
        <v>3</v>
      </c>
      <c r="G86" s="2" t="s">
        <v>21</v>
      </c>
      <c r="H86" s="2">
        <v>1</v>
      </c>
      <c r="I86" s="2" t="s">
        <v>35</v>
      </c>
      <c r="J86" s="2" t="s">
        <v>82</v>
      </c>
      <c r="K86" s="18">
        <v>44493</v>
      </c>
      <c r="N86" s="4">
        <v>3</v>
      </c>
      <c r="O86" s="4">
        <v>36</v>
      </c>
      <c r="P86" s="4">
        <v>112.5</v>
      </c>
    </row>
    <row r="87" spans="1:16" x14ac:dyDescent="0.3">
      <c r="A87" s="2">
        <v>9</v>
      </c>
      <c r="B87" s="2">
        <v>17</v>
      </c>
      <c r="C87" s="2">
        <v>0</v>
      </c>
      <c r="D87" s="2">
        <v>0</v>
      </c>
      <c r="E87" s="2">
        <v>52.94</v>
      </c>
      <c r="F87" s="2">
        <v>4</v>
      </c>
      <c r="G87" s="2" t="s">
        <v>21</v>
      </c>
      <c r="H87" s="2">
        <v>1</v>
      </c>
      <c r="I87" s="2" t="s">
        <v>31</v>
      </c>
      <c r="J87" s="2" t="s">
        <v>82</v>
      </c>
      <c r="K87" s="18">
        <v>44500</v>
      </c>
      <c r="N87" s="4">
        <v>2</v>
      </c>
      <c r="O87" s="4">
        <v>9</v>
      </c>
      <c r="P87" s="4">
        <v>112.5</v>
      </c>
    </row>
    <row r="88" spans="1:16" x14ac:dyDescent="0.3">
      <c r="A88" s="2">
        <v>2</v>
      </c>
      <c r="B88" s="2">
        <v>2</v>
      </c>
      <c r="C88" s="2">
        <v>0</v>
      </c>
      <c r="D88" s="2">
        <v>0</v>
      </c>
      <c r="E88" s="2">
        <v>100</v>
      </c>
      <c r="F88" s="2">
        <v>3</v>
      </c>
      <c r="G88" s="2" t="s">
        <v>15</v>
      </c>
      <c r="H88" s="2">
        <v>2</v>
      </c>
      <c r="I88" s="2" t="s">
        <v>39</v>
      </c>
      <c r="J88" s="2" t="s">
        <v>82</v>
      </c>
      <c r="K88" s="18">
        <v>44505</v>
      </c>
      <c r="N88" s="4">
        <v>4</v>
      </c>
      <c r="O88" s="4">
        <v>19</v>
      </c>
      <c r="P88" s="4">
        <v>111.76</v>
      </c>
    </row>
    <row r="89" spans="1:16" x14ac:dyDescent="0.3">
      <c r="A89" s="2">
        <v>17</v>
      </c>
      <c r="B89" s="2">
        <v>13</v>
      </c>
      <c r="C89" s="2">
        <v>1</v>
      </c>
      <c r="D89" s="2">
        <v>0</v>
      </c>
      <c r="E89" s="2">
        <v>130.76</v>
      </c>
      <c r="F89" s="2">
        <v>3</v>
      </c>
      <c r="G89" s="2" t="s">
        <v>21</v>
      </c>
      <c r="H89" s="2">
        <v>2</v>
      </c>
      <c r="I89" s="2" t="s">
        <v>22</v>
      </c>
      <c r="J89" s="2" t="s">
        <v>26</v>
      </c>
      <c r="K89" s="18">
        <v>44608</v>
      </c>
      <c r="N89" s="4">
        <v>1</v>
      </c>
      <c r="O89" s="4">
        <v>29</v>
      </c>
      <c r="P89" s="4">
        <v>111.53</v>
      </c>
    </row>
    <row r="90" spans="1:16" x14ac:dyDescent="0.3">
      <c r="A90" s="2">
        <v>52</v>
      </c>
      <c r="B90" s="2">
        <v>41</v>
      </c>
      <c r="C90" s="2">
        <v>7</v>
      </c>
      <c r="D90" s="2">
        <v>1</v>
      </c>
      <c r="E90" s="2">
        <v>126.82</v>
      </c>
      <c r="F90" s="2">
        <v>3</v>
      </c>
      <c r="G90" s="2" t="s">
        <v>18</v>
      </c>
      <c r="H90" s="2">
        <v>1</v>
      </c>
      <c r="I90" s="2" t="s">
        <v>22</v>
      </c>
      <c r="J90" s="2" t="s">
        <v>26</v>
      </c>
      <c r="K90" s="18">
        <v>44610</v>
      </c>
      <c r="N90" s="4">
        <v>3</v>
      </c>
      <c r="O90" s="4">
        <v>12</v>
      </c>
      <c r="P90" s="4">
        <v>109.09</v>
      </c>
    </row>
    <row r="91" spans="1:16" x14ac:dyDescent="0.3">
      <c r="A91" s="2">
        <v>1</v>
      </c>
      <c r="B91" s="2">
        <v>3</v>
      </c>
      <c r="C91" s="2">
        <v>0</v>
      </c>
      <c r="D91" s="2">
        <v>0</v>
      </c>
      <c r="E91" s="2">
        <v>33.33</v>
      </c>
      <c r="F91" s="2">
        <v>3</v>
      </c>
      <c r="G91" s="2" t="s">
        <v>21</v>
      </c>
      <c r="H91" s="2">
        <v>1</v>
      </c>
      <c r="I91" s="2" t="s">
        <v>24</v>
      </c>
      <c r="J91" s="2" t="s">
        <v>54</v>
      </c>
      <c r="K91" s="18">
        <v>44751</v>
      </c>
      <c r="N91" s="4">
        <v>3</v>
      </c>
      <c r="O91" s="4">
        <v>22</v>
      </c>
      <c r="P91" s="4">
        <v>104.76</v>
      </c>
    </row>
    <row r="92" spans="1:16" x14ac:dyDescent="0.3">
      <c r="A92" s="2">
        <v>11</v>
      </c>
      <c r="B92" s="2">
        <v>6</v>
      </c>
      <c r="C92" s="2">
        <v>1</v>
      </c>
      <c r="D92" s="2">
        <v>1</v>
      </c>
      <c r="E92" s="2">
        <v>183.33</v>
      </c>
      <c r="F92" s="2">
        <v>3</v>
      </c>
      <c r="G92" s="2" t="s">
        <v>21</v>
      </c>
      <c r="H92" s="2">
        <v>2</v>
      </c>
      <c r="I92" s="2" t="s">
        <v>24</v>
      </c>
      <c r="J92" s="2" t="s">
        <v>83</v>
      </c>
      <c r="K92" s="18">
        <v>44752</v>
      </c>
      <c r="N92" s="4">
        <v>3</v>
      </c>
      <c r="O92" s="4">
        <v>23</v>
      </c>
      <c r="P92" s="4">
        <v>104.54</v>
      </c>
    </row>
    <row r="93" spans="1:16" x14ac:dyDescent="0.3">
      <c r="A93" s="2">
        <v>35</v>
      </c>
      <c r="B93" s="2">
        <v>34</v>
      </c>
      <c r="C93" s="2">
        <v>3</v>
      </c>
      <c r="D93" s="2">
        <v>1</v>
      </c>
      <c r="E93" s="2">
        <v>102.94</v>
      </c>
      <c r="F93" s="2">
        <v>3</v>
      </c>
      <c r="G93" s="2" t="s">
        <v>21</v>
      </c>
      <c r="H93" s="2">
        <v>2</v>
      </c>
      <c r="I93" s="2" t="s">
        <v>35</v>
      </c>
      <c r="J93" s="2" t="s">
        <v>82</v>
      </c>
      <c r="K93" s="18">
        <v>44801</v>
      </c>
      <c r="N93" s="4">
        <v>3</v>
      </c>
      <c r="O93" s="4">
        <v>26</v>
      </c>
      <c r="P93" s="4">
        <v>104</v>
      </c>
    </row>
    <row r="94" spans="1:16" x14ac:dyDescent="0.3">
      <c r="A94" s="2">
        <v>59</v>
      </c>
      <c r="B94" s="2">
        <v>44</v>
      </c>
      <c r="C94" s="2">
        <v>1</v>
      </c>
      <c r="D94" s="2">
        <v>3</v>
      </c>
      <c r="E94" s="2">
        <v>134.09</v>
      </c>
      <c r="F94" s="2">
        <v>3</v>
      </c>
      <c r="G94" s="2" t="s">
        <v>15</v>
      </c>
      <c r="H94" s="2">
        <v>1</v>
      </c>
      <c r="I94" s="2" t="s">
        <v>40</v>
      </c>
      <c r="J94" s="2" t="s">
        <v>82</v>
      </c>
      <c r="K94" s="18">
        <v>44804</v>
      </c>
      <c r="N94" s="4">
        <v>3</v>
      </c>
      <c r="O94" s="4">
        <v>35</v>
      </c>
      <c r="P94" s="4">
        <v>102.94</v>
      </c>
    </row>
    <row r="95" spans="1:16" x14ac:dyDescent="0.3">
      <c r="A95" s="2">
        <v>60</v>
      </c>
      <c r="B95" s="2">
        <v>44</v>
      </c>
      <c r="C95" s="2">
        <v>4</v>
      </c>
      <c r="D95" s="2">
        <v>1</v>
      </c>
      <c r="E95" s="2">
        <v>136.36000000000001</v>
      </c>
      <c r="F95" s="2">
        <v>3</v>
      </c>
      <c r="G95" s="2" t="s">
        <v>46</v>
      </c>
      <c r="H95" s="2">
        <v>1</v>
      </c>
      <c r="I95" s="2" t="s">
        <v>35</v>
      </c>
      <c r="J95" s="2" t="s">
        <v>82</v>
      </c>
      <c r="K95" s="18">
        <v>44808</v>
      </c>
      <c r="N95" s="4">
        <v>3</v>
      </c>
      <c r="O95" s="4">
        <v>1</v>
      </c>
      <c r="P95" s="4">
        <v>100</v>
      </c>
    </row>
    <row r="96" spans="1:16" x14ac:dyDescent="0.3">
      <c r="A96" s="2">
        <v>0</v>
      </c>
      <c r="B96" s="2">
        <v>4</v>
      </c>
      <c r="C96" s="2">
        <v>0</v>
      </c>
      <c r="D96" s="2">
        <v>0</v>
      </c>
      <c r="E96" s="2">
        <v>0</v>
      </c>
      <c r="F96" s="2">
        <v>3</v>
      </c>
      <c r="G96" s="2" t="s">
        <v>18</v>
      </c>
      <c r="H96" s="2">
        <v>1</v>
      </c>
      <c r="I96" s="2" t="s">
        <v>29</v>
      </c>
      <c r="J96" s="2" t="s">
        <v>82</v>
      </c>
      <c r="K96" s="18">
        <v>44810</v>
      </c>
      <c r="N96" s="4">
        <v>3</v>
      </c>
      <c r="O96" s="4">
        <v>24</v>
      </c>
      <c r="P96" s="4">
        <v>100</v>
      </c>
    </row>
    <row r="97" spans="1:16" x14ac:dyDescent="0.3">
      <c r="A97" s="2">
        <v>122</v>
      </c>
      <c r="B97" s="2">
        <v>61</v>
      </c>
      <c r="C97" s="2">
        <v>12</v>
      </c>
      <c r="D97" s="2">
        <v>6</v>
      </c>
      <c r="E97" s="2">
        <v>200</v>
      </c>
      <c r="F97" s="2">
        <v>2</v>
      </c>
      <c r="G97" s="2" t="s">
        <v>15</v>
      </c>
      <c r="H97" s="2">
        <v>1</v>
      </c>
      <c r="I97" s="2" t="s">
        <v>33</v>
      </c>
      <c r="J97" s="2" t="s">
        <v>82</v>
      </c>
      <c r="K97" s="18">
        <v>44812</v>
      </c>
      <c r="N97" s="4">
        <v>3</v>
      </c>
      <c r="O97" s="4">
        <v>9</v>
      </c>
      <c r="P97" s="4">
        <v>100</v>
      </c>
    </row>
    <row r="98" spans="1:16" x14ac:dyDescent="0.3">
      <c r="A98" s="2">
        <v>2</v>
      </c>
      <c r="B98" s="2">
        <v>7</v>
      </c>
      <c r="C98" s="2">
        <v>0</v>
      </c>
      <c r="D98" s="2">
        <v>0</v>
      </c>
      <c r="E98" s="2">
        <v>28.57</v>
      </c>
      <c r="F98" s="2">
        <v>3</v>
      </c>
      <c r="G98" s="2" t="s">
        <v>21</v>
      </c>
      <c r="H98" s="2">
        <v>1</v>
      </c>
      <c r="I98" s="2" t="s">
        <v>27</v>
      </c>
      <c r="J98" s="2" t="s">
        <v>59</v>
      </c>
      <c r="K98" s="18">
        <v>44824</v>
      </c>
      <c r="N98" s="4">
        <v>3</v>
      </c>
      <c r="O98" s="4">
        <v>2</v>
      </c>
      <c r="P98" s="4">
        <v>100</v>
      </c>
    </row>
    <row r="99" spans="1:16" x14ac:dyDescent="0.3">
      <c r="A99" s="2">
        <v>11</v>
      </c>
      <c r="B99" s="2">
        <v>6</v>
      </c>
      <c r="C99" s="2">
        <v>2</v>
      </c>
      <c r="D99" s="2">
        <v>0</v>
      </c>
      <c r="E99" s="2">
        <v>183.33</v>
      </c>
      <c r="F99" s="2">
        <v>3</v>
      </c>
      <c r="G99" s="2" t="s">
        <v>18</v>
      </c>
      <c r="H99" s="2">
        <v>2</v>
      </c>
      <c r="I99" s="2" t="s">
        <v>27</v>
      </c>
      <c r="J99" s="2" t="s">
        <v>58</v>
      </c>
      <c r="K99" s="18">
        <v>44827</v>
      </c>
      <c r="N99" s="4">
        <v>3</v>
      </c>
      <c r="O99" s="4">
        <v>49</v>
      </c>
      <c r="P99" s="4">
        <v>96.07</v>
      </c>
    </row>
    <row r="100" spans="1:16" x14ac:dyDescent="0.3">
      <c r="A100" s="2">
        <v>63</v>
      </c>
      <c r="B100" s="2">
        <v>48</v>
      </c>
      <c r="C100" s="2">
        <v>3</v>
      </c>
      <c r="D100" s="2">
        <v>4</v>
      </c>
      <c r="E100" s="2">
        <v>131.25</v>
      </c>
      <c r="F100" s="2">
        <v>3</v>
      </c>
      <c r="G100" s="2" t="s">
        <v>21</v>
      </c>
      <c r="H100" s="2">
        <v>2</v>
      </c>
      <c r="I100" s="2" t="s">
        <v>27</v>
      </c>
      <c r="J100" s="2" t="s">
        <v>75</v>
      </c>
      <c r="K100" s="18">
        <v>44829</v>
      </c>
      <c r="N100" s="4">
        <v>3</v>
      </c>
      <c r="O100" s="4">
        <v>15</v>
      </c>
      <c r="P100" s="4">
        <v>93.75</v>
      </c>
    </row>
    <row r="101" spans="1:16" x14ac:dyDescent="0.3">
      <c r="A101" s="2">
        <v>3</v>
      </c>
      <c r="B101" s="2">
        <v>9</v>
      </c>
      <c r="C101" s="2">
        <v>0</v>
      </c>
      <c r="D101" s="2">
        <v>0</v>
      </c>
      <c r="E101" s="2">
        <v>33.33</v>
      </c>
      <c r="F101" s="2">
        <v>3</v>
      </c>
      <c r="G101" s="2" t="s">
        <v>21</v>
      </c>
      <c r="H101" s="2">
        <v>2</v>
      </c>
      <c r="I101" s="2" t="s">
        <v>19</v>
      </c>
      <c r="J101" s="2" t="s">
        <v>66</v>
      </c>
      <c r="K101" s="18">
        <v>44832</v>
      </c>
      <c r="N101" s="4">
        <v>3</v>
      </c>
      <c r="O101" s="4">
        <v>11</v>
      </c>
      <c r="P101" s="4">
        <v>91.66</v>
      </c>
    </row>
    <row r="102" spans="1:16" x14ac:dyDescent="0.3">
      <c r="A102" s="2">
        <v>49</v>
      </c>
      <c r="B102" s="2">
        <v>28</v>
      </c>
      <c r="C102" s="2">
        <v>7</v>
      </c>
      <c r="D102" s="2">
        <v>1</v>
      </c>
      <c r="E102" s="2">
        <v>175</v>
      </c>
      <c r="F102" s="2">
        <v>3</v>
      </c>
      <c r="G102" s="2" t="s">
        <v>15</v>
      </c>
      <c r="H102" s="2">
        <v>1</v>
      </c>
      <c r="I102" s="2" t="s">
        <v>19</v>
      </c>
      <c r="J102" s="2" t="s">
        <v>64</v>
      </c>
      <c r="K102" s="18">
        <v>44836</v>
      </c>
      <c r="N102" s="4">
        <v>4</v>
      </c>
      <c r="O102" s="4">
        <v>20</v>
      </c>
      <c r="P102" s="4">
        <v>90.9</v>
      </c>
    </row>
    <row r="103" spans="1:16" x14ac:dyDescent="0.3">
      <c r="A103" s="2">
        <v>82</v>
      </c>
      <c r="B103" s="2">
        <v>53</v>
      </c>
      <c r="C103" s="2">
        <v>6</v>
      </c>
      <c r="D103" s="2">
        <v>4</v>
      </c>
      <c r="E103" s="2">
        <v>154.71</v>
      </c>
      <c r="F103" s="2">
        <v>3</v>
      </c>
      <c r="G103" s="2" t="s">
        <v>15</v>
      </c>
      <c r="H103" s="2">
        <v>2</v>
      </c>
      <c r="I103" s="2" t="s">
        <v>35</v>
      </c>
      <c r="J103" s="2" t="s">
        <v>30</v>
      </c>
      <c r="K103" s="18">
        <v>44857</v>
      </c>
      <c r="N103" s="4">
        <v>3</v>
      </c>
      <c r="O103" s="4">
        <v>23</v>
      </c>
      <c r="P103" s="4">
        <v>85.18</v>
      </c>
    </row>
    <row r="104" spans="1:16" x14ac:dyDescent="0.3">
      <c r="A104" s="2">
        <v>62</v>
      </c>
      <c r="B104" s="2">
        <v>44</v>
      </c>
      <c r="C104" s="2">
        <v>3</v>
      </c>
      <c r="D104" s="2">
        <v>2</v>
      </c>
      <c r="E104" s="2">
        <v>140.9</v>
      </c>
      <c r="F104" s="2">
        <v>3</v>
      </c>
      <c r="G104" s="2" t="s">
        <v>15</v>
      </c>
      <c r="H104" s="2">
        <v>1</v>
      </c>
      <c r="I104" s="2" t="s">
        <v>41</v>
      </c>
      <c r="J104" s="2" t="s">
        <v>28</v>
      </c>
      <c r="K104" s="18">
        <v>44861</v>
      </c>
      <c r="N104" s="4">
        <v>3</v>
      </c>
      <c r="O104" s="4">
        <v>9</v>
      </c>
      <c r="P104" s="4">
        <v>81.81</v>
      </c>
    </row>
    <row r="105" spans="1:16" x14ac:dyDescent="0.3">
      <c r="A105" s="2">
        <v>12</v>
      </c>
      <c r="B105" s="2">
        <v>11</v>
      </c>
      <c r="C105" s="2">
        <v>2</v>
      </c>
      <c r="D105" s="2">
        <v>0</v>
      </c>
      <c r="E105" s="2">
        <v>109.09</v>
      </c>
      <c r="F105" s="2">
        <v>3</v>
      </c>
      <c r="G105" s="2" t="s">
        <v>21</v>
      </c>
      <c r="H105" s="2">
        <v>1</v>
      </c>
      <c r="I105" s="2" t="s">
        <v>19</v>
      </c>
      <c r="J105" s="2" t="s">
        <v>84</v>
      </c>
      <c r="K105" s="18">
        <v>44864</v>
      </c>
      <c r="N105" s="4">
        <v>4</v>
      </c>
      <c r="O105" s="4">
        <v>4</v>
      </c>
      <c r="P105" s="4">
        <v>80</v>
      </c>
    </row>
    <row r="106" spans="1:16" x14ac:dyDescent="0.3">
      <c r="A106" s="2">
        <v>64</v>
      </c>
      <c r="B106" s="2">
        <v>44</v>
      </c>
      <c r="C106" s="2">
        <v>8</v>
      </c>
      <c r="D106" s="2">
        <v>1</v>
      </c>
      <c r="E106" s="2">
        <v>145.44999999999999</v>
      </c>
      <c r="F106" s="2">
        <v>3</v>
      </c>
      <c r="G106" s="2" t="s">
        <v>15</v>
      </c>
      <c r="H106" s="2">
        <v>1</v>
      </c>
      <c r="I106" s="2" t="s">
        <v>37</v>
      </c>
      <c r="J106" s="2" t="s">
        <v>57</v>
      </c>
      <c r="K106" s="18">
        <v>44867</v>
      </c>
      <c r="N106" s="4">
        <v>3</v>
      </c>
      <c r="O106" s="4">
        <v>19</v>
      </c>
      <c r="P106" s="4">
        <v>65.510000000000005</v>
      </c>
    </row>
    <row r="107" spans="1:16" x14ac:dyDescent="0.3">
      <c r="A107" s="2">
        <v>26</v>
      </c>
      <c r="B107" s="2">
        <v>25</v>
      </c>
      <c r="C107" s="2">
        <v>2</v>
      </c>
      <c r="D107" s="2">
        <v>0</v>
      </c>
      <c r="E107" s="2">
        <v>104</v>
      </c>
      <c r="F107" s="2">
        <v>3</v>
      </c>
      <c r="G107" s="2" t="s">
        <v>21</v>
      </c>
      <c r="H107" s="2">
        <v>1</v>
      </c>
      <c r="I107" s="2" t="s">
        <v>16</v>
      </c>
      <c r="J107" s="2" t="s">
        <v>30</v>
      </c>
      <c r="K107" s="18">
        <v>44871</v>
      </c>
      <c r="N107" s="4">
        <v>3</v>
      </c>
      <c r="O107" s="4">
        <v>9</v>
      </c>
      <c r="P107" s="4">
        <v>60</v>
      </c>
    </row>
    <row r="108" spans="1:16" x14ac:dyDescent="0.3">
      <c r="A108" s="2">
        <v>50</v>
      </c>
      <c r="B108" s="2">
        <v>40</v>
      </c>
      <c r="C108" s="2">
        <v>4</v>
      </c>
      <c r="D108" s="2">
        <v>1</v>
      </c>
      <c r="E108" s="2">
        <v>125</v>
      </c>
      <c r="F108" s="2">
        <v>3</v>
      </c>
      <c r="G108" s="2" t="s">
        <v>21</v>
      </c>
      <c r="H108" s="2">
        <v>1</v>
      </c>
      <c r="I108" s="2" t="s">
        <v>24</v>
      </c>
      <c r="J108" s="2" t="s">
        <v>57</v>
      </c>
      <c r="K108" s="18">
        <v>44875</v>
      </c>
      <c r="N108" s="4">
        <v>3</v>
      </c>
      <c r="O108" s="4">
        <v>7</v>
      </c>
      <c r="P108" s="4">
        <v>58.33</v>
      </c>
    </row>
    <row r="109" spans="1:16" x14ac:dyDescent="0.3">
      <c r="A109" s="2">
        <v>29</v>
      </c>
      <c r="B109" s="2">
        <v>16</v>
      </c>
      <c r="C109" s="2">
        <v>5</v>
      </c>
      <c r="D109" s="2">
        <v>0</v>
      </c>
      <c r="E109" s="2">
        <v>181.25</v>
      </c>
      <c r="F109" s="2">
        <v>3</v>
      </c>
      <c r="G109" s="2" t="s">
        <v>21</v>
      </c>
      <c r="H109" s="2">
        <v>2</v>
      </c>
      <c r="I109" s="2" t="s">
        <v>33</v>
      </c>
      <c r="J109" s="2" t="s">
        <v>76</v>
      </c>
      <c r="K109" s="18">
        <v>45305</v>
      </c>
      <c r="N109" s="4">
        <v>4</v>
      </c>
      <c r="O109" s="4">
        <v>9</v>
      </c>
      <c r="P109" s="4">
        <v>52.94</v>
      </c>
    </row>
    <row r="110" spans="1:16" x14ac:dyDescent="0.3">
      <c r="A110" s="2">
        <v>0</v>
      </c>
      <c r="B110" s="2">
        <v>1</v>
      </c>
      <c r="C110" s="2">
        <v>0</v>
      </c>
      <c r="D110" s="2">
        <v>0</v>
      </c>
      <c r="E110" s="2">
        <v>0</v>
      </c>
      <c r="F110" s="2">
        <v>3</v>
      </c>
      <c r="G110" s="2" t="s">
        <v>21</v>
      </c>
      <c r="H110" s="2">
        <v>1</v>
      </c>
      <c r="I110" s="2" t="s">
        <v>33</v>
      </c>
      <c r="J110" s="2" t="s">
        <v>45</v>
      </c>
      <c r="K110" s="18">
        <v>45308</v>
      </c>
      <c r="N110" s="4">
        <v>1</v>
      </c>
      <c r="O110" s="4">
        <v>2</v>
      </c>
      <c r="P110" s="4">
        <v>50</v>
      </c>
    </row>
    <row r="111" spans="1:16" x14ac:dyDescent="0.3">
      <c r="N111" s="4">
        <v>4</v>
      </c>
      <c r="O111" s="4">
        <v>4</v>
      </c>
      <c r="P111" s="4">
        <v>50</v>
      </c>
    </row>
    <row r="112" spans="1:16" x14ac:dyDescent="0.3">
      <c r="N112" s="4">
        <v>3</v>
      </c>
      <c r="O112" s="4">
        <v>2</v>
      </c>
      <c r="P112" s="4">
        <v>33.33</v>
      </c>
    </row>
    <row r="113" spans="14:16" x14ac:dyDescent="0.3">
      <c r="N113" s="4">
        <v>3</v>
      </c>
      <c r="O113" s="4">
        <v>1</v>
      </c>
      <c r="P113" s="4">
        <v>33.33</v>
      </c>
    </row>
    <row r="114" spans="14:16" x14ac:dyDescent="0.3">
      <c r="N114" s="4">
        <v>3</v>
      </c>
      <c r="O114" s="4">
        <v>3</v>
      </c>
      <c r="P114" s="4">
        <v>33.33</v>
      </c>
    </row>
    <row r="115" spans="14:16" x14ac:dyDescent="0.3">
      <c r="N115" s="4">
        <v>3</v>
      </c>
      <c r="O115" s="4">
        <v>2</v>
      </c>
      <c r="P115" s="4">
        <v>28.57</v>
      </c>
    </row>
    <row r="116" spans="14:16" x14ac:dyDescent="0.3">
      <c r="N116" s="4">
        <v>4</v>
      </c>
      <c r="O116" s="4">
        <v>1</v>
      </c>
      <c r="P116" s="4">
        <v>20</v>
      </c>
    </row>
    <row r="117" spans="14:16" x14ac:dyDescent="0.3">
      <c r="N117" s="4">
        <v>4</v>
      </c>
      <c r="O117" s="4">
        <v>1</v>
      </c>
      <c r="P117" s="4">
        <v>20</v>
      </c>
    </row>
    <row r="118" spans="14:16" x14ac:dyDescent="0.3">
      <c r="N118" s="4">
        <v>3</v>
      </c>
      <c r="O118" s="4">
        <v>0</v>
      </c>
      <c r="P118" s="4">
        <v>0</v>
      </c>
    </row>
    <row r="119" spans="14:16" x14ac:dyDescent="0.3">
      <c r="N119" s="4">
        <v>6</v>
      </c>
      <c r="O119" s="4">
        <v>0</v>
      </c>
      <c r="P119" s="4">
        <v>0</v>
      </c>
    </row>
    <row r="120" spans="14:16" x14ac:dyDescent="0.3">
      <c r="N120" s="4">
        <v>3</v>
      </c>
      <c r="O120" s="4">
        <v>0</v>
      </c>
      <c r="P120" s="4">
        <v>0</v>
      </c>
    </row>
    <row r="121" spans="14:16" x14ac:dyDescent="0.3">
      <c r="N121" s="4">
        <v>3</v>
      </c>
      <c r="O121" s="4">
        <v>0</v>
      </c>
      <c r="P121" s="4">
        <v>0</v>
      </c>
    </row>
    <row r="122" spans="14:16" x14ac:dyDescent="0.3">
      <c r="N122" s="4">
        <v>3</v>
      </c>
      <c r="O122" s="4">
        <v>0</v>
      </c>
      <c r="P122" s="4">
        <v>0</v>
      </c>
    </row>
  </sheetData>
  <sortState xmlns:xlrd2="http://schemas.microsoft.com/office/spreadsheetml/2017/richdata2" ref="N14:P122">
    <sortCondition descending="1" ref="P14:P122"/>
  </sortState>
  <mergeCells count="26">
    <mergeCell ref="M1:T10"/>
    <mergeCell ref="V2:AF6"/>
    <mergeCell ref="X1:AD1"/>
    <mergeCell ref="Y7:AB9"/>
    <mergeCell ref="V10:AF17"/>
    <mergeCell ref="AK1:AQ1"/>
    <mergeCell ref="AI2:AS6"/>
    <mergeCell ref="AL7:AO9"/>
    <mergeCell ref="AI10:AS17"/>
    <mergeCell ref="AK21:AQ21"/>
    <mergeCell ref="AL27:AO29"/>
    <mergeCell ref="AI30:AS37"/>
    <mergeCell ref="R20:S21"/>
    <mergeCell ref="X42:AD42"/>
    <mergeCell ref="V43:AF47"/>
    <mergeCell ref="X21:AD21"/>
    <mergeCell ref="V22:AF26"/>
    <mergeCell ref="Y27:AB29"/>
    <mergeCell ref="V30:AF37"/>
    <mergeCell ref="AI22:AS26"/>
    <mergeCell ref="Y48:AB50"/>
    <mergeCell ref="V51:AF58"/>
    <mergeCell ref="AK42:AQ42"/>
    <mergeCell ref="AI43:AS47"/>
    <mergeCell ref="AL48:AO50"/>
    <mergeCell ref="AI51:AS58"/>
  </mergeCell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141C6-4620-404C-BED1-A2999AD43DC0}">
  <sheetPr codeName="Sheet17"/>
  <dimension ref="A1:S110"/>
  <sheetViews>
    <sheetView topLeftCell="A79" workbookViewId="0">
      <selection activeCell="H42" sqref="H42"/>
    </sheetView>
  </sheetViews>
  <sheetFormatPr defaultRowHeight="14.4" x14ac:dyDescent="0.3"/>
  <cols>
    <col min="2" max="2" width="13.6640625" customWidth="1"/>
    <col min="3" max="3" width="11.5546875" customWidth="1"/>
    <col min="5" max="5" width="7.88671875" customWidth="1"/>
    <col min="6" max="7" width="11.6640625" customWidth="1"/>
    <col min="8" max="8" width="18.88671875" customWidth="1"/>
    <col min="9" max="9" width="17.88671875" customWidth="1"/>
    <col min="10" max="10" width="12" customWidth="1"/>
  </cols>
  <sheetData>
    <row r="1" spans="1:4" x14ac:dyDescent="0.3">
      <c r="A1" s="19" t="s">
        <v>0</v>
      </c>
      <c r="B1" s="19" t="s">
        <v>8</v>
      </c>
      <c r="C1" s="19" t="s">
        <v>90</v>
      </c>
      <c r="D1" s="19" t="s">
        <v>91</v>
      </c>
    </row>
    <row r="2" spans="1:4" x14ac:dyDescent="0.3">
      <c r="A2" s="4">
        <v>26</v>
      </c>
      <c r="B2" s="4" t="s">
        <v>16</v>
      </c>
      <c r="C2" s="4">
        <v>0</v>
      </c>
      <c r="D2" s="4">
        <v>0</v>
      </c>
    </row>
    <row r="3" spans="1:4" x14ac:dyDescent="0.3">
      <c r="A3" s="4">
        <v>28</v>
      </c>
      <c r="B3" s="4" t="s">
        <v>19</v>
      </c>
      <c r="C3" s="4">
        <v>0</v>
      </c>
      <c r="D3" s="4">
        <v>0</v>
      </c>
    </row>
    <row r="4" spans="1:4" x14ac:dyDescent="0.3">
      <c r="A4" s="4">
        <v>14</v>
      </c>
      <c r="B4" s="4" t="s">
        <v>22</v>
      </c>
      <c r="C4" s="4">
        <v>0</v>
      </c>
      <c r="D4" s="4">
        <v>0</v>
      </c>
    </row>
    <row r="5" spans="1:4" x14ac:dyDescent="0.3">
      <c r="A5" s="4">
        <v>4</v>
      </c>
      <c r="B5" s="4" t="s">
        <v>24</v>
      </c>
      <c r="C5" s="4">
        <v>0</v>
      </c>
      <c r="D5" s="4">
        <v>0</v>
      </c>
    </row>
    <row r="6" spans="1:4" x14ac:dyDescent="0.3">
      <c r="A6" s="4">
        <v>15</v>
      </c>
      <c r="B6" s="4" t="s">
        <v>24</v>
      </c>
      <c r="C6" s="4">
        <v>0</v>
      </c>
      <c r="D6" s="4">
        <v>0</v>
      </c>
    </row>
    <row r="7" spans="1:4" x14ac:dyDescent="0.3">
      <c r="A7" s="4">
        <v>22</v>
      </c>
      <c r="B7" s="4" t="s">
        <v>27</v>
      </c>
      <c r="C7" s="4">
        <v>0</v>
      </c>
      <c r="D7" s="4">
        <v>0</v>
      </c>
    </row>
    <row r="8" spans="1:4" x14ac:dyDescent="0.3">
      <c r="A8" s="4">
        <v>31</v>
      </c>
      <c r="B8" s="4" t="s">
        <v>27</v>
      </c>
      <c r="C8" s="4">
        <v>0</v>
      </c>
      <c r="D8" s="4">
        <v>0</v>
      </c>
    </row>
    <row r="9" spans="1:4" x14ac:dyDescent="0.3">
      <c r="A9" s="4">
        <v>68</v>
      </c>
      <c r="B9" s="4" t="s">
        <v>29</v>
      </c>
      <c r="C9" s="4">
        <v>1</v>
      </c>
      <c r="D9" s="4">
        <v>0</v>
      </c>
    </row>
    <row r="10" spans="1:4" x14ac:dyDescent="0.3">
      <c r="A10" s="4">
        <v>70</v>
      </c>
      <c r="B10" s="4" t="s">
        <v>31</v>
      </c>
      <c r="C10" s="4">
        <v>1</v>
      </c>
      <c r="D10" s="4">
        <v>0</v>
      </c>
    </row>
    <row r="11" spans="1:4" x14ac:dyDescent="0.3">
      <c r="A11" s="4">
        <v>50</v>
      </c>
      <c r="B11" s="4" t="s">
        <v>33</v>
      </c>
      <c r="C11" s="4">
        <v>1</v>
      </c>
      <c r="D11" s="4">
        <v>0</v>
      </c>
    </row>
    <row r="12" spans="1:4" x14ac:dyDescent="0.3">
      <c r="A12" s="4">
        <v>40</v>
      </c>
      <c r="B12" s="4" t="s">
        <v>24</v>
      </c>
      <c r="C12" s="4">
        <v>0</v>
      </c>
      <c r="D12" s="4">
        <v>0</v>
      </c>
    </row>
    <row r="13" spans="1:4" x14ac:dyDescent="0.3">
      <c r="A13" s="4">
        <v>15</v>
      </c>
      <c r="B13" s="4" t="s">
        <v>27</v>
      </c>
      <c r="C13" s="4">
        <v>0</v>
      </c>
      <c r="D13" s="4">
        <v>0</v>
      </c>
    </row>
    <row r="14" spans="1:4" x14ac:dyDescent="0.3">
      <c r="A14" s="4">
        <v>78</v>
      </c>
      <c r="B14" s="4" t="s">
        <v>35</v>
      </c>
      <c r="C14" s="4">
        <v>1</v>
      </c>
      <c r="D14" s="4">
        <v>0</v>
      </c>
    </row>
    <row r="15" spans="1:4" x14ac:dyDescent="0.3">
      <c r="A15" s="4">
        <v>2</v>
      </c>
      <c r="B15" s="4" t="s">
        <v>19</v>
      </c>
      <c r="C15" s="4">
        <v>0</v>
      </c>
      <c r="D15" s="4">
        <v>0</v>
      </c>
    </row>
    <row r="16" spans="1:4" x14ac:dyDescent="0.3">
      <c r="A16" s="4">
        <v>21</v>
      </c>
      <c r="B16" s="4" t="s">
        <v>24</v>
      </c>
      <c r="C16" s="4">
        <v>0</v>
      </c>
      <c r="D16" s="4">
        <v>0</v>
      </c>
    </row>
    <row r="17" spans="1:18" x14ac:dyDescent="0.3">
      <c r="A17" s="4">
        <v>38</v>
      </c>
      <c r="B17" s="4" t="s">
        <v>24</v>
      </c>
      <c r="C17" s="4">
        <v>0</v>
      </c>
      <c r="D17" s="4">
        <v>0</v>
      </c>
      <c r="I17" s="51" t="s">
        <v>98</v>
      </c>
      <c r="J17" s="51"/>
      <c r="K17" s="51"/>
      <c r="L17" s="51"/>
      <c r="M17" s="51"/>
      <c r="N17" s="51"/>
      <c r="O17" s="51"/>
      <c r="P17" s="51"/>
      <c r="Q17" s="51"/>
      <c r="R17" s="51"/>
    </row>
    <row r="18" spans="1:18" x14ac:dyDescent="0.3">
      <c r="A18" s="4">
        <v>9</v>
      </c>
      <c r="B18" s="4" t="s">
        <v>35</v>
      </c>
      <c r="C18" s="4">
        <v>0</v>
      </c>
      <c r="D18" s="4">
        <v>0</v>
      </c>
      <c r="I18" s="51"/>
      <c r="J18" s="51"/>
      <c r="K18" s="51"/>
      <c r="L18" s="51"/>
      <c r="M18" s="51"/>
      <c r="N18" s="51"/>
      <c r="O18" s="51"/>
      <c r="P18" s="51"/>
      <c r="Q18" s="51"/>
      <c r="R18" s="51"/>
    </row>
    <row r="19" spans="1:18" x14ac:dyDescent="0.3">
      <c r="A19" s="4">
        <v>27</v>
      </c>
      <c r="B19" s="4" t="s">
        <v>35</v>
      </c>
      <c r="C19" s="4">
        <v>0</v>
      </c>
      <c r="D19" s="4">
        <v>0</v>
      </c>
      <c r="I19" s="51"/>
      <c r="J19" s="51"/>
      <c r="K19" s="51"/>
      <c r="L19" s="51"/>
      <c r="M19" s="51"/>
      <c r="N19" s="51"/>
      <c r="O19" s="51"/>
      <c r="P19" s="51"/>
      <c r="Q19" s="51"/>
      <c r="R19" s="51"/>
    </row>
    <row r="20" spans="1:18" x14ac:dyDescent="0.3">
      <c r="A20" s="4">
        <v>29</v>
      </c>
      <c r="B20" s="4" t="s">
        <v>27</v>
      </c>
      <c r="C20" s="4">
        <v>0</v>
      </c>
      <c r="D20" s="4">
        <v>0</v>
      </c>
      <c r="I20" s="51"/>
      <c r="J20" s="51"/>
      <c r="K20" s="51"/>
      <c r="L20" s="51"/>
      <c r="M20" s="51"/>
      <c r="N20" s="51"/>
      <c r="O20" s="51"/>
      <c r="P20" s="51"/>
      <c r="Q20" s="51"/>
      <c r="R20" s="51"/>
    </row>
    <row r="21" spans="1:18" x14ac:dyDescent="0.3">
      <c r="A21" s="4">
        <v>36</v>
      </c>
      <c r="B21" s="4" t="s">
        <v>35</v>
      </c>
      <c r="C21" s="4">
        <v>0</v>
      </c>
      <c r="D21" s="4">
        <v>0</v>
      </c>
    </row>
    <row r="22" spans="1:18" x14ac:dyDescent="0.3">
      <c r="A22" s="4">
        <v>54</v>
      </c>
      <c r="B22" s="4" t="s">
        <v>22</v>
      </c>
      <c r="C22" s="4">
        <v>1</v>
      </c>
      <c r="D22" s="4">
        <v>0</v>
      </c>
    </row>
    <row r="23" spans="1:18" x14ac:dyDescent="0.3">
      <c r="A23" s="4">
        <v>57</v>
      </c>
      <c r="B23" s="4" t="s">
        <v>37</v>
      </c>
      <c r="C23" s="4">
        <v>1</v>
      </c>
      <c r="D23" s="4">
        <v>0</v>
      </c>
    </row>
    <row r="24" spans="1:18" x14ac:dyDescent="0.3">
      <c r="A24" s="4">
        <v>23</v>
      </c>
      <c r="B24" s="4" t="s">
        <v>27</v>
      </c>
      <c r="C24" s="4">
        <v>0</v>
      </c>
      <c r="D24" s="4">
        <v>0</v>
      </c>
      <c r="F24" s="36" t="s">
        <v>92</v>
      </c>
      <c r="G24" s="36"/>
      <c r="H24" s="36"/>
    </row>
    <row r="25" spans="1:18" x14ac:dyDescent="0.3">
      <c r="A25" s="4">
        <v>72</v>
      </c>
      <c r="B25" s="4" t="s">
        <v>19</v>
      </c>
      <c r="C25" s="4">
        <v>1</v>
      </c>
      <c r="D25" s="4">
        <v>0</v>
      </c>
      <c r="F25" s="36"/>
      <c r="G25" s="36"/>
      <c r="H25" s="36"/>
    </row>
    <row r="26" spans="1:18" x14ac:dyDescent="0.3">
      <c r="A26" s="4">
        <v>77</v>
      </c>
      <c r="B26" s="4" t="s">
        <v>29</v>
      </c>
      <c r="C26" s="4">
        <v>1</v>
      </c>
      <c r="D26" s="4">
        <v>0</v>
      </c>
      <c r="F26" s="36"/>
      <c r="G26" s="36"/>
      <c r="H26" s="36"/>
    </row>
    <row r="27" spans="1:18" x14ac:dyDescent="0.3">
      <c r="A27" s="4">
        <v>66</v>
      </c>
      <c r="B27" s="4" t="s">
        <v>24</v>
      </c>
      <c r="C27" s="4">
        <v>1</v>
      </c>
      <c r="D27" s="4">
        <v>0</v>
      </c>
    </row>
    <row r="28" spans="1:18" x14ac:dyDescent="0.3">
      <c r="A28" s="4">
        <v>43</v>
      </c>
      <c r="B28" s="4" t="s">
        <v>19</v>
      </c>
      <c r="C28" s="4">
        <v>0</v>
      </c>
      <c r="D28" s="4">
        <v>0</v>
      </c>
    </row>
    <row r="29" spans="1:18" x14ac:dyDescent="0.3">
      <c r="A29" s="4">
        <v>1</v>
      </c>
      <c r="B29" s="4" t="s">
        <v>19</v>
      </c>
      <c r="C29" s="4">
        <v>0</v>
      </c>
      <c r="D29" s="4">
        <v>0</v>
      </c>
      <c r="F29" s="49" t="s">
        <v>93</v>
      </c>
      <c r="G29" s="49"/>
      <c r="H29" s="19" t="s">
        <v>94</v>
      </c>
    </row>
    <row r="30" spans="1:18" x14ac:dyDescent="0.3">
      <c r="A30" s="4">
        <v>90</v>
      </c>
      <c r="B30" s="4" t="s">
        <v>27</v>
      </c>
      <c r="C30" s="4">
        <v>1</v>
      </c>
      <c r="D30" s="4">
        <v>0</v>
      </c>
      <c r="F30" s="50">
        <v>37</v>
      </c>
      <c r="G30" s="50"/>
      <c r="H30" s="50">
        <v>1</v>
      </c>
    </row>
    <row r="31" spans="1:18" x14ac:dyDescent="0.3">
      <c r="A31" s="4">
        <v>59</v>
      </c>
      <c r="B31" s="4" t="s">
        <v>27</v>
      </c>
      <c r="C31" s="4">
        <v>1</v>
      </c>
      <c r="D31" s="4">
        <v>0</v>
      </c>
      <c r="F31" s="50"/>
      <c r="G31" s="50"/>
      <c r="H31" s="50"/>
    </row>
    <row r="32" spans="1:18" x14ac:dyDescent="0.3">
      <c r="A32" s="4">
        <v>50</v>
      </c>
      <c r="B32" s="4" t="s">
        <v>27</v>
      </c>
      <c r="C32" s="4">
        <v>1</v>
      </c>
      <c r="D32" s="4">
        <v>0</v>
      </c>
    </row>
    <row r="33" spans="1:9" x14ac:dyDescent="0.3">
      <c r="A33" s="4">
        <v>7</v>
      </c>
      <c r="B33" s="4" t="s">
        <v>37</v>
      </c>
      <c r="C33" s="4">
        <v>0</v>
      </c>
      <c r="D33" s="4">
        <v>0</v>
      </c>
    </row>
    <row r="34" spans="1:9" x14ac:dyDescent="0.3">
      <c r="A34" s="4">
        <v>49</v>
      </c>
      <c r="B34" s="4" t="s">
        <v>35</v>
      </c>
      <c r="C34" s="4">
        <v>0</v>
      </c>
      <c r="D34" s="4">
        <v>0</v>
      </c>
    </row>
    <row r="35" spans="1:9" x14ac:dyDescent="0.3">
      <c r="A35" s="4">
        <v>56</v>
      </c>
      <c r="B35" s="4" t="s">
        <v>29</v>
      </c>
      <c r="C35" s="4">
        <v>1</v>
      </c>
      <c r="D35" s="4">
        <v>0</v>
      </c>
    </row>
    <row r="36" spans="1:9" x14ac:dyDescent="0.3">
      <c r="A36" s="4">
        <v>41</v>
      </c>
      <c r="B36" s="4" t="s">
        <v>37</v>
      </c>
      <c r="C36" s="4">
        <v>0</v>
      </c>
      <c r="D36" s="4">
        <v>0</v>
      </c>
    </row>
    <row r="37" spans="1:9" x14ac:dyDescent="0.3">
      <c r="A37" s="4">
        <v>23</v>
      </c>
      <c r="B37" s="4" t="s">
        <v>31</v>
      </c>
      <c r="C37" s="4">
        <v>0</v>
      </c>
      <c r="D37" s="4">
        <v>0</v>
      </c>
    </row>
    <row r="38" spans="1:9" x14ac:dyDescent="0.3">
      <c r="A38" s="4">
        <v>55</v>
      </c>
      <c r="B38" s="4" t="s">
        <v>35</v>
      </c>
      <c r="C38" s="4">
        <v>1</v>
      </c>
      <c r="D38" s="4">
        <v>0</v>
      </c>
    </row>
    <row r="39" spans="1:9" x14ac:dyDescent="0.3">
      <c r="A39" s="4">
        <v>24</v>
      </c>
      <c r="B39" s="4" t="s">
        <v>37</v>
      </c>
      <c r="C39" s="4">
        <v>0</v>
      </c>
      <c r="D39" s="4">
        <v>0</v>
      </c>
    </row>
    <row r="40" spans="1:9" x14ac:dyDescent="0.3">
      <c r="A40" s="4">
        <v>82</v>
      </c>
      <c r="B40" s="4" t="s">
        <v>27</v>
      </c>
      <c r="C40" s="4">
        <v>1</v>
      </c>
      <c r="D40" s="4">
        <v>0</v>
      </c>
    </row>
    <row r="41" spans="1:9" x14ac:dyDescent="0.3">
      <c r="A41" s="4">
        <v>89</v>
      </c>
      <c r="B41" s="4" t="s">
        <v>22</v>
      </c>
      <c r="C41" s="4">
        <v>1</v>
      </c>
      <c r="D41" s="4">
        <v>0</v>
      </c>
    </row>
    <row r="42" spans="1:9" x14ac:dyDescent="0.3">
      <c r="A42" s="4">
        <v>16</v>
      </c>
      <c r="B42" s="4" t="s">
        <v>22</v>
      </c>
      <c r="C42" s="4">
        <v>0</v>
      </c>
      <c r="D42" s="4">
        <v>0</v>
      </c>
    </row>
    <row r="43" spans="1:9" x14ac:dyDescent="0.3">
      <c r="A43" s="4">
        <v>29</v>
      </c>
      <c r="B43" s="4" t="s">
        <v>24</v>
      </c>
      <c r="C43" s="4">
        <v>0</v>
      </c>
      <c r="D43" s="4">
        <v>0</v>
      </c>
    </row>
    <row r="44" spans="1:9" x14ac:dyDescent="0.3">
      <c r="A44" s="4">
        <v>21</v>
      </c>
      <c r="B44" s="4" t="s">
        <v>24</v>
      </c>
      <c r="C44" s="4">
        <v>0</v>
      </c>
      <c r="D44" s="4">
        <v>0</v>
      </c>
      <c r="F44" s="19" t="s">
        <v>95</v>
      </c>
      <c r="G44" s="19" t="s">
        <v>96</v>
      </c>
      <c r="H44" s="19" t="s">
        <v>97</v>
      </c>
    </row>
    <row r="45" spans="1:9" x14ac:dyDescent="0.3">
      <c r="A45" s="4">
        <v>2</v>
      </c>
      <c r="B45" s="4" t="s">
        <v>24</v>
      </c>
      <c r="C45" s="4">
        <v>0</v>
      </c>
      <c r="D45" s="4">
        <v>0</v>
      </c>
      <c r="F45" s="4" t="s">
        <v>27</v>
      </c>
      <c r="G45" s="4">
        <v>8</v>
      </c>
      <c r="H45" s="4">
        <v>0</v>
      </c>
      <c r="I45" s="12"/>
    </row>
    <row r="46" spans="1:9" x14ac:dyDescent="0.3">
      <c r="A46" s="4">
        <v>39</v>
      </c>
      <c r="B46" s="4" t="s">
        <v>22</v>
      </c>
      <c r="C46" s="4">
        <v>0</v>
      </c>
      <c r="D46" s="4">
        <v>0</v>
      </c>
      <c r="F46" s="4" t="s">
        <v>22</v>
      </c>
      <c r="G46" s="4">
        <v>6</v>
      </c>
      <c r="H46" s="4">
        <v>0</v>
      </c>
      <c r="I46" s="12"/>
    </row>
    <row r="47" spans="1:9" x14ac:dyDescent="0.3">
      <c r="A47" s="4">
        <v>82</v>
      </c>
      <c r="B47" s="4" t="s">
        <v>29</v>
      </c>
      <c r="C47" s="4">
        <v>1</v>
      </c>
      <c r="D47" s="4">
        <v>0</v>
      </c>
      <c r="F47" s="4" t="s">
        <v>24</v>
      </c>
      <c r="G47" s="4">
        <v>5</v>
      </c>
      <c r="H47" s="4">
        <v>0</v>
      </c>
      <c r="I47" s="12"/>
    </row>
    <row r="48" spans="1:9" x14ac:dyDescent="0.3">
      <c r="A48" s="4">
        <v>22</v>
      </c>
      <c r="B48" s="4" t="s">
        <v>27</v>
      </c>
      <c r="C48" s="4">
        <v>0</v>
      </c>
      <c r="D48" s="4">
        <v>0</v>
      </c>
      <c r="F48" s="4" t="s">
        <v>35</v>
      </c>
      <c r="G48" s="4">
        <v>5</v>
      </c>
      <c r="H48" s="4">
        <v>0</v>
      </c>
      <c r="I48" s="12"/>
    </row>
    <row r="49" spans="1:9" x14ac:dyDescent="0.3">
      <c r="A49" s="4">
        <v>0</v>
      </c>
      <c r="B49" s="4" t="s">
        <v>27</v>
      </c>
      <c r="C49" s="4">
        <v>0</v>
      </c>
      <c r="D49" s="4">
        <v>0</v>
      </c>
      <c r="F49" s="4" t="s">
        <v>29</v>
      </c>
      <c r="G49" s="4">
        <v>4</v>
      </c>
      <c r="H49" s="4">
        <v>0</v>
      </c>
      <c r="I49" s="12"/>
    </row>
    <row r="50" spans="1:9" x14ac:dyDescent="0.3">
      <c r="A50" s="4">
        <v>26</v>
      </c>
      <c r="B50" s="4" t="s">
        <v>31</v>
      </c>
      <c r="C50" s="4">
        <v>0</v>
      </c>
      <c r="D50" s="4">
        <v>0</v>
      </c>
      <c r="F50" s="4" t="s">
        <v>37</v>
      </c>
      <c r="G50" s="4">
        <v>2</v>
      </c>
      <c r="H50" s="4">
        <v>0</v>
      </c>
      <c r="I50" s="12"/>
    </row>
    <row r="51" spans="1:9" x14ac:dyDescent="0.3">
      <c r="A51" s="4">
        <v>65</v>
      </c>
      <c r="B51" s="4" t="s">
        <v>31</v>
      </c>
      <c r="C51" s="4">
        <v>1</v>
      </c>
      <c r="D51" s="4">
        <v>0</v>
      </c>
      <c r="F51" s="4" t="s">
        <v>19</v>
      </c>
      <c r="G51" s="4">
        <v>2</v>
      </c>
      <c r="H51" s="4">
        <v>0</v>
      </c>
      <c r="I51" s="12"/>
    </row>
    <row r="52" spans="1:9" x14ac:dyDescent="0.3">
      <c r="A52" s="4">
        <v>13</v>
      </c>
      <c r="B52" s="4" t="s">
        <v>31</v>
      </c>
      <c r="C52" s="4">
        <v>0</v>
      </c>
      <c r="D52" s="4">
        <v>0</v>
      </c>
      <c r="F52" s="4" t="s">
        <v>31</v>
      </c>
      <c r="G52" s="4">
        <v>2</v>
      </c>
      <c r="H52" s="4">
        <v>0</v>
      </c>
      <c r="I52" s="12"/>
    </row>
    <row r="53" spans="1:9" x14ac:dyDescent="0.3">
      <c r="A53" s="4">
        <v>26</v>
      </c>
      <c r="B53" s="4" t="s">
        <v>19</v>
      </c>
      <c r="C53" s="4">
        <v>0</v>
      </c>
      <c r="D53" s="4">
        <v>0</v>
      </c>
      <c r="F53" s="4" t="s">
        <v>33</v>
      </c>
      <c r="G53" s="4">
        <v>1</v>
      </c>
      <c r="H53" s="4">
        <v>1</v>
      </c>
      <c r="I53" s="12"/>
    </row>
    <row r="54" spans="1:9" x14ac:dyDescent="0.3">
      <c r="A54" s="4">
        <v>1</v>
      </c>
      <c r="B54" s="4" t="s">
        <v>19</v>
      </c>
      <c r="C54" s="4">
        <v>0</v>
      </c>
      <c r="D54" s="4">
        <v>0</v>
      </c>
      <c r="F54" s="4" t="s">
        <v>40</v>
      </c>
      <c r="G54" s="4">
        <v>1</v>
      </c>
      <c r="H54" s="4">
        <v>0</v>
      </c>
      <c r="I54" s="12"/>
    </row>
    <row r="55" spans="1:9" x14ac:dyDescent="0.3">
      <c r="A55" s="4">
        <v>0</v>
      </c>
      <c r="B55" s="4" t="s">
        <v>38</v>
      </c>
      <c r="C55" s="4">
        <v>0</v>
      </c>
      <c r="D55" s="4">
        <v>0</v>
      </c>
      <c r="F55" s="4" t="s">
        <v>41</v>
      </c>
      <c r="G55" s="4">
        <v>1</v>
      </c>
      <c r="H55" s="4">
        <v>0</v>
      </c>
      <c r="I55" s="12"/>
    </row>
    <row r="56" spans="1:9" x14ac:dyDescent="0.3">
      <c r="A56" s="4">
        <v>9</v>
      </c>
      <c r="B56" s="4" t="s">
        <v>38</v>
      </c>
      <c r="C56" s="4">
        <v>0</v>
      </c>
      <c r="D56" s="4">
        <v>0</v>
      </c>
      <c r="F56" s="4" t="s">
        <v>39</v>
      </c>
      <c r="G56" s="4">
        <v>0</v>
      </c>
      <c r="H56" s="4">
        <v>0</v>
      </c>
      <c r="I56" s="12"/>
    </row>
    <row r="57" spans="1:9" x14ac:dyDescent="0.3">
      <c r="A57" s="4">
        <v>20</v>
      </c>
      <c r="B57" s="4" t="s">
        <v>24</v>
      </c>
      <c r="C57" s="4">
        <v>0</v>
      </c>
      <c r="D57" s="4">
        <v>0</v>
      </c>
      <c r="F57" s="4" t="s">
        <v>16</v>
      </c>
      <c r="G57" s="4">
        <v>0</v>
      </c>
      <c r="H57" s="4">
        <v>0</v>
      </c>
      <c r="I57" s="12"/>
    </row>
    <row r="58" spans="1:9" x14ac:dyDescent="0.3">
      <c r="A58" s="4">
        <v>47</v>
      </c>
      <c r="B58" s="4" t="s">
        <v>24</v>
      </c>
      <c r="C58" s="4">
        <v>0</v>
      </c>
      <c r="D58" s="4">
        <v>0</v>
      </c>
      <c r="F58" s="4" t="s">
        <v>38</v>
      </c>
      <c r="G58" s="4">
        <v>0</v>
      </c>
      <c r="H58" s="4">
        <v>0</v>
      </c>
      <c r="I58" s="12"/>
    </row>
    <row r="59" spans="1:9" x14ac:dyDescent="0.3">
      <c r="A59" s="4">
        <v>43</v>
      </c>
      <c r="B59" s="4" t="s">
        <v>24</v>
      </c>
      <c r="C59" s="4">
        <v>0</v>
      </c>
      <c r="D59" s="4">
        <v>0</v>
      </c>
      <c r="F59" s="4"/>
      <c r="G59" s="4"/>
      <c r="H59" s="4"/>
      <c r="I59" s="12"/>
    </row>
    <row r="60" spans="1:9" x14ac:dyDescent="0.3">
      <c r="A60" s="4">
        <v>4</v>
      </c>
      <c r="B60" s="4" t="s">
        <v>27</v>
      </c>
      <c r="C60" s="4">
        <v>0</v>
      </c>
      <c r="D60" s="4">
        <v>0</v>
      </c>
    </row>
    <row r="61" spans="1:9" x14ac:dyDescent="0.3">
      <c r="A61" s="4">
        <v>61</v>
      </c>
      <c r="B61" s="4" t="s">
        <v>27</v>
      </c>
      <c r="C61" s="4">
        <v>1</v>
      </c>
      <c r="D61" s="4">
        <v>0</v>
      </c>
    </row>
    <row r="62" spans="1:9" x14ac:dyDescent="0.3">
      <c r="A62" s="4">
        <v>24</v>
      </c>
      <c r="B62" s="4" t="s">
        <v>27</v>
      </c>
      <c r="C62" s="4">
        <v>0</v>
      </c>
      <c r="D62" s="4">
        <v>0</v>
      </c>
    </row>
    <row r="63" spans="1:9" x14ac:dyDescent="0.3">
      <c r="A63" s="4">
        <v>72</v>
      </c>
      <c r="B63" s="4" t="s">
        <v>27</v>
      </c>
      <c r="C63" s="4">
        <v>1</v>
      </c>
      <c r="D63" s="4">
        <v>0</v>
      </c>
    </row>
    <row r="64" spans="1:9" x14ac:dyDescent="0.3">
      <c r="A64" s="4">
        <v>19</v>
      </c>
      <c r="B64" s="4" t="s">
        <v>22</v>
      </c>
      <c r="C64" s="4">
        <v>0</v>
      </c>
      <c r="D64" s="4">
        <v>0</v>
      </c>
    </row>
    <row r="65" spans="1:4" x14ac:dyDescent="0.3">
      <c r="A65" s="4">
        <v>28</v>
      </c>
      <c r="B65" s="4" t="s">
        <v>22</v>
      </c>
      <c r="C65" s="4">
        <v>0</v>
      </c>
      <c r="D65" s="4">
        <v>0</v>
      </c>
    </row>
    <row r="66" spans="1:4" x14ac:dyDescent="0.3">
      <c r="A66" s="4">
        <v>59</v>
      </c>
      <c r="B66" s="4" t="s">
        <v>22</v>
      </c>
      <c r="C66" s="4">
        <v>1</v>
      </c>
      <c r="D66" s="4">
        <v>0</v>
      </c>
    </row>
    <row r="67" spans="1:4" x14ac:dyDescent="0.3">
      <c r="A67" s="4">
        <v>72</v>
      </c>
      <c r="B67" s="4" t="s">
        <v>19</v>
      </c>
      <c r="C67" s="4">
        <v>1</v>
      </c>
      <c r="D67" s="4">
        <v>0</v>
      </c>
    </row>
    <row r="68" spans="1:4" x14ac:dyDescent="0.3">
      <c r="A68" s="4">
        <v>9</v>
      </c>
      <c r="B68" s="4" t="s">
        <v>19</v>
      </c>
      <c r="C68" s="4">
        <v>0</v>
      </c>
      <c r="D68" s="4">
        <v>0</v>
      </c>
    </row>
    <row r="69" spans="1:4" x14ac:dyDescent="0.3">
      <c r="A69" s="4">
        <v>94</v>
      </c>
      <c r="B69" s="4" t="s">
        <v>22</v>
      </c>
      <c r="C69" s="4">
        <v>1</v>
      </c>
      <c r="D69" s="4">
        <v>0</v>
      </c>
    </row>
    <row r="70" spans="1:4" x14ac:dyDescent="0.3">
      <c r="A70" s="4">
        <v>19</v>
      </c>
      <c r="B70" s="4" t="s">
        <v>22</v>
      </c>
      <c r="C70" s="4">
        <v>0</v>
      </c>
      <c r="D70" s="4">
        <v>0</v>
      </c>
    </row>
    <row r="71" spans="1:4" x14ac:dyDescent="0.3">
      <c r="A71" s="4">
        <v>70</v>
      </c>
      <c r="B71" s="4" t="s">
        <v>22</v>
      </c>
      <c r="C71" s="4">
        <v>1</v>
      </c>
      <c r="D71" s="4">
        <v>0</v>
      </c>
    </row>
    <row r="72" spans="1:4" x14ac:dyDescent="0.3">
      <c r="A72" s="4">
        <v>30</v>
      </c>
      <c r="B72" s="4" t="s">
        <v>29</v>
      </c>
      <c r="C72" s="4">
        <v>0</v>
      </c>
      <c r="D72" s="4">
        <v>0</v>
      </c>
    </row>
    <row r="73" spans="1:4" x14ac:dyDescent="0.3">
      <c r="A73" s="4">
        <v>26</v>
      </c>
      <c r="B73" s="4" t="s">
        <v>29</v>
      </c>
      <c r="C73" s="4">
        <v>0</v>
      </c>
      <c r="D73" s="4">
        <v>0</v>
      </c>
    </row>
    <row r="74" spans="1:4" x14ac:dyDescent="0.3">
      <c r="A74" s="4">
        <v>45</v>
      </c>
      <c r="B74" s="4" t="s">
        <v>31</v>
      </c>
      <c r="C74" s="4">
        <v>0</v>
      </c>
      <c r="D74" s="4">
        <v>0</v>
      </c>
    </row>
    <row r="75" spans="1:4" x14ac:dyDescent="0.3">
      <c r="A75" s="4">
        <v>11</v>
      </c>
      <c r="B75" s="4" t="s">
        <v>31</v>
      </c>
      <c r="C75" s="4">
        <v>0</v>
      </c>
      <c r="D75" s="4">
        <v>0</v>
      </c>
    </row>
    <row r="76" spans="1:4" x14ac:dyDescent="0.3">
      <c r="A76" s="4">
        <v>38</v>
      </c>
      <c r="B76" s="4" t="s">
        <v>31</v>
      </c>
      <c r="C76" s="4">
        <v>0</v>
      </c>
      <c r="D76" s="4">
        <v>0</v>
      </c>
    </row>
    <row r="77" spans="1:4" x14ac:dyDescent="0.3">
      <c r="A77" s="4">
        <v>11</v>
      </c>
      <c r="B77" s="4" t="s">
        <v>31</v>
      </c>
      <c r="C77" s="4">
        <v>0</v>
      </c>
      <c r="D77" s="4">
        <v>0</v>
      </c>
    </row>
    <row r="78" spans="1:4" x14ac:dyDescent="0.3">
      <c r="A78" s="4">
        <v>9</v>
      </c>
      <c r="B78" s="4" t="s">
        <v>27</v>
      </c>
      <c r="C78" s="4">
        <v>0</v>
      </c>
      <c r="D78" s="4">
        <v>0</v>
      </c>
    </row>
    <row r="79" spans="1:4" x14ac:dyDescent="0.3">
      <c r="A79" s="4">
        <v>40</v>
      </c>
      <c r="B79" s="4" t="s">
        <v>27</v>
      </c>
      <c r="C79" s="4">
        <v>0</v>
      </c>
      <c r="D79" s="4">
        <v>0</v>
      </c>
    </row>
    <row r="80" spans="1:4" x14ac:dyDescent="0.3">
      <c r="A80" s="4">
        <v>85</v>
      </c>
      <c r="B80" s="4" t="s">
        <v>27</v>
      </c>
      <c r="C80" s="4">
        <v>1</v>
      </c>
      <c r="D80" s="4">
        <v>0</v>
      </c>
    </row>
    <row r="81" spans="1:19" x14ac:dyDescent="0.3">
      <c r="A81" s="4">
        <v>0</v>
      </c>
      <c r="B81" s="4" t="s">
        <v>24</v>
      </c>
      <c r="C81" s="4">
        <v>0</v>
      </c>
      <c r="D81" s="4">
        <v>0</v>
      </c>
    </row>
    <row r="82" spans="1:19" x14ac:dyDescent="0.3">
      <c r="A82" s="4">
        <v>73</v>
      </c>
      <c r="B82" s="4" t="s">
        <v>24</v>
      </c>
      <c r="C82" s="4">
        <v>1</v>
      </c>
      <c r="D82" s="4">
        <v>0</v>
      </c>
    </row>
    <row r="83" spans="1:19" x14ac:dyDescent="0.3">
      <c r="A83" s="4">
        <v>77</v>
      </c>
      <c r="B83" s="4" t="s">
        <v>24</v>
      </c>
      <c r="C83" s="4">
        <v>1</v>
      </c>
      <c r="D83" s="4">
        <v>0</v>
      </c>
    </row>
    <row r="84" spans="1:19" x14ac:dyDescent="0.3">
      <c r="A84" s="4">
        <v>1</v>
      </c>
      <c r="B84" s="4" t="s">
        <v>24</v>
      </c>
      <c r="C84" s="4">
        <v>0</v>
      </c>
      <c r="D84" s="4">
        <v>0</v>
      </c>
    </row>
    <row r="85" spans="1:19" x14ac:dyDescent="0.3">
      <c r="A85" s="4">
        <v>80</v>
      </c>
      <c r="B85" s="4" t="s">
        <v>24</v>
      </c>
      <c r="C85" s="4">
        <v>1</v>
      </c>
      <c r="D85" s="4">
        <v>0</v>
      </c>
    </row>
    <row r="86" spans="1:19" x14ac:dyDescent="0.3">
      <c r="A86" s="4">
        <v>57</v>
      </c>
      <c r="B86" s="4" t="s">
        <v>35</v>
      </c>
      <c r="C86" s="4">
        <v>1</v>
      </c>
      <c r="D86" s="4">
        <v>0</v>
      </c>
    </row>
    <row r="87" spans="1:19" x14ac:dyDescent="0.3">
      <c r="A87" s="4">
        <v>9</v>
      </c>
      <c r="B87" s="4" t="s">
        <v>31</v>
      </c>
      <c r="C87" s="4">
        <v>0</v>
      </c>
      <c r="D87" s="4">
        <v>0</v>
      </c>
    </row>
    <row r="88" spans="1:19" x14ac:dyDescent="0.3">
      <c r="A88" s="4">
        <v>2</v>
      </c>
      <c r="B88" s="4" t="s">
        <v>39</v>
      </c>
      <c r="C88" s="4">
        <v>0</v>
      </c>
      <c r="D88" s="4">
        <v>0</v>
      </c>
    </row>
    <row r="89" spans="1:19" x14ac:dyDescent="0.3">
      <c r="A89" s="4">
        <v>17</v>
      </c>
      <c r="B89" s="4" t="s">
        <v>22</v>
      </c>
      <c r="C89" s="4">
        <v>0</v>
      </c>
      <c r="D89" s="4">
        <v>0</v>
      </c>
    </row>
    <row r="90" spans="1:19" x14ac:dyDescent="0.3">
      <c r="A90" s="4">
        <v>52</v>
      </c>
      <c r="B90" s="4" t="s">
        <v>22</v>
      </c>
      <c r="C90" s="4">
        <v>1</v>
      </c>
      <c r="D90" s="4">
        <v>0</v>
      </c>
    </row>
    <row r="91" spans="1:19" x14ac:dyDescent="0.3">
      <c r="A91" s="4">
        <v>1</v>
      </c>
      <c r="B91" s="4" t="s">
        <v>24</v>
      </c>
      <c r="C91" s="4">
        <v>0</v>
      </c>
      <c r="D91" s="4">
        <v>0</v>
      </c>
      <c r="F91" s="48" t="s">
        <v>100</v>
      </c>
      <c r="G91" s="48"/>
      <c r="H91" s="48"/>
      <c r="I91" s="48"/>
      <c r="J91" s="48"/>
      <c r="K91" s="48"/>
      <c r="L91" s="48"/>
      <c r="M91" s="48"/>
      <c r="N91" s="48"/>
      <c r="O91" s="48"/>
      <c r="P91" s="48"/>
      <c r="Q91" s="48"/>
      <c r="R91" s="48"/>
      <c r="S91" s="48"/>
    </row>
    <row r="92" spans="1:19" x14ac:dyDescent="0.3">
      <c r="A92" s="4">
        <v>11</v>
      </c>
      <c r="B92" s="4" t="s">
        <v>24</v>
      </c>
      <c r="C92" s="4">
        <v>0</v>
      </c>
      <c r="D92" s="4">
        <v>0</v>
      </c>
      <c r="F92" s="48"/>
      <c r="G92" s="48"/>
      <c r="H92" s="48"/>
      <c r="I92" s="48"/>
      <c r="J92" s="48"/>
      <c r="K92" s="48"/>
      <c r="L92" s="48"/>
      <c r="M92" s="48"/>
      <c r="N92" s="48"/>
      <c r="O92" s="48"/>
      <c r="P92" s="48"/>
      <c r="Q92" s="48"/>
      <c r="R92" s="48"/>
      <c r="S92" s="48"/>
    </row>
    <row r="93" spans="1:19" x14ac:dyDescent="0.3">
      <c r="A93" s="4">
        <v>35</v>
      </c>
      <c r="B93" s="4" t="s">
        <v>35</v>
      </c>
      <c r="C93" s="4">
        <v>0</v>
      </c>
      <c r="D93" s="4">
        <v>0</v>
      </c>
      <c r="F93" s="48"/>
      <c r="G93" s="48"/>
      <c r="H93" s="48"/>
      <c r="I93" s="48"/>
      <c r="J93" s="48"/>
      <c r="K93" s="48"/>
      <c r="L93" s="48"/>
      <c r="M93" s="48"/>
      <c r="N93" s="48"/>
      <c r="O93" s="48"/>
      <c r="P93" s="48"/>
      <c r="Q93" s="48"/>
      <c r="R93" s="48"/>
      <c r="S93" s="48"/>
    </row>
    <row r="94" spans="1:19" x14ac:dyDescent="0.3">
      <c r="A94" s="4">
        <v>59</v>
      </c>
      <c r="B94" s="4" t="s">
        <v>40</v>
      </c>
      <c r="C94" s="4">
        <v>1</v>
      </c>
      <c r="D94" s="4">
        <v>0</v>
      </c>
      <c r="F94" s="48"/>
      <c r="G94" s="48"/>
      <c r="H94" s="48"/>
      <c r="I94" s="48"/>
      <c r="J94" s="48"/>
      <c r="K94" s="48"/>
      <c r="L94" s="48"/>
      <c r="M94" s="48"/>
      <c r="N94" s="48"/>
      <c r="O94" s="48"/>
      <c r="P94" s="48"/>
      <c r="Q94" s="48"/>
      <c r="R94" s="48"/>
      <c r="S94" s="48"/>
    </row>
    <row r="95" spans="1:19" x14ac:dyDescent="0.3">
      <c r="A95" s="4">
        <v>60</v>
      </c>
      <c r="B95" s="4" t="s">
        <v>35</v>
      </c>
      <c r="C95" s="4">
        <v>1</v>
      </c>
      <c r="D95" s="4">
        <v>0</v>
      </c>
      <c r="F95" s="48"/>
      <c r="G95" s="48"/>
      <c r="H95" s="48"/>
      <c r="I95" s="48"/>
      <c r="J95" s="48"/>
      <c r="K95" s="48"/>
      <c r="L95" s="48"/>
      <c r="M95" s="48"/>
      <c r="N95" s="48"/>
      <c r="O95" s="48"/>
      <c r="P95" s="48"/>
      <c r="Q95" s="48"/>
      <c r="R95" s="48"/>
      <c r="S95" s="48"/>
    </row>
    <row r="96" spans="1:19" x14ac:dyDescent="0.3">
      <c r="A96" s="4">
        <v>0</v>
      </c>
      <c r="B96" s="4" t="s">
        <v>29</v>
      </c>
      <c r="C96" s="4">
        <v>0</v>
      </c>
      <c r="D96" s="4">
        <v>0</v>
      </c>
      <c r="F96" s="48"/>
      <c r="G96" s="48"/>
      <c r="H96" s="48"/>
      <c r="I96" s="48"/>
      <c r="J96" s="48"/>
      <c r="K96" s="48"/>
      <c r="L96" s="48"/>
      <c r="M96" s="48"/>
      <c r="N96" s="48"/>
      <c r="O96" s="48"/>
      <c r="P96" s="48"/>
      <c r="Q96" s="48"/>
      <c r="R96" s="48"/>
      <c r="S96" s="48"/>
    </row>
    <row r="97" spans="1:19" x14ac:dyDescent="0.3">
      <c r="A97" s="4">
        <v>122</v>
      </c>
      <c r="B97" s="4" t="s">
        <v>33</v>
      </c>
      <c r="C97" s="4">
        <v>0</v>
      </c>
      <c r="D97" s="4">
        <v>1</v>
      </c>
      <c r="F97" s="48"/>
      <c r="G97" s="48"/>
      <c r="H97" s="48"/>
      <c r="I97" s="48"/>
      <c r="J97" s="48"/>
      <c r="K97" s="48"/>
      <c r="L97" s="48"/>
      <c r="M97" s="48"/>
      <c r="N97" s="48"/>
      <c r="O97" s="48"/>
      <c r="P97" s="48"/>
      <c r="Q97" s="48"/>
      <c r="R97" s="48"/>
      <c r="S97" s="48"/>
    </row>
    <row r="98" spans="1:19" x14ac:dyDescent="0.3">
      <c r="A98" s="4">
        <v>2</v>
      </c>
      <c r="B98" s="4" t="s">
        <v>27</v>
      </c>
      <c r="C98" s="4">
        <v>0</v>
      </c>
      <c r="D98" s="4">
        <v>0</v>
      </c>
    </row>
    <row r="99" spans="1:19" x14ac:dyDescent="0.3">
      <c r="A99" s="4">
        <v>11</v>
      </c>
      <c r="B99" s="4" t="s">
        <v>27</v>
      </c>
      <c r="C99" s="4">
        <v>0</v>
      </c>
      <c r="D99" s="4">
        <v>0</v>
      </c>
    </row>
    <row r="100" spans="1:19" x14ac:dyDescent="0.3">
      <c r="A100" s="4">
        <v>63</v>
      </c>
      <c r="B100" s="4" t="s">
        <v>27</v>
      </c>
      <c r="C100" s="4">
        <v>1</v>
      </c>
      <c r="D100" s="4">
        <v>0</v>
      </c>
    </row>
    <row r="101" spans="1:19" x14ac:dyDescent="0.3">
      <c r="A101" s="4">
        <v>3</v>
      </c>
      <c r="B101" s="4" t="s">
        <v>19</v>
      </c>
      <c r="C101" s="4">
        <v>0</v>
      </c>
      <c r="D101" s="4">
        <v>0</v>
      </c>
    </row>
    <row r="102" spans="1:19" x14ac:dyDescent="0.3">
      <c r="A102" s="4">
        <v>49</v>
      </c>
      <c r="B102" s="4" t="s">
        <v>19</v>
      </c>
      <c r="C102" s="4">
        <v>0</v>
      </c>
      <c r="D102" s="4">
        <v>0</v>
      </c>
    </row>
    <row r="103" spans="1:19" x14ac:dyDescent="0.3">
      <c r="A103" s="4">
        <v>82</v>
      </c>
      <c r="B103" s="4" t="s">
        <v>35</v>
      </c>
      <c r="C103" s="4">
        <v>1</v>
      </c>
      <c r="D103" s="4">
        <v>0</v>
      </c>
    </row>
    <row r="104" spans="1:19" x14ac:dyDescent="0.3">
      <c r="A104" s="4">
        <v>62</v>
      </c>
      <c r="B104" s="4" t="s">
        <v>41</v>
      </c>
      <c r="C104" s="4">
        <v>1</v>
      </c>
      <c r="D104" s="4">
        <v>0</v>
      </c>
    </row>
    <row r="105" spans="1:19" x14ac:dyDescent="0.3">
      <c r="A105" s="4">
        <v>12</v>
      </c>
      <c r="B105" s="4" t="s">
        <v>19</v>
      </c>
      <c r="C105" s="4">
        <v>0</v>
      </c>
      <c r="D105" s="4">
        <v>0</v>
      </c>
    </row>
    <row r="106" spans="1:19" x14ac:dyDescent="0.3">
      <c r="A106" s="4">
        <v>64</v>
      </c>
      <c r="B106" s="4" t="s">
        <v>37</v>
      </c>
      <c r="C106" s="4">
        <v>1</v>
      </c>
      <c r="D106" s="4">
        <v>0</v>
      </c>
    </row>
    <row r="107" spans="1:19" x14ac:dyDescent="0.3">
      <c r="A107" s="4">
        <v>26</v>
      </c>
      <c r="B107" s="4" t="s">
        <v>16</v>
      </c>
      <c r="C107" s="4">
        <v>0</v>
      </c>
      <c r="D107" s="4">
        <v>0</v>
      </c>
    </row>
    <row r="108" spans="1:19" x14ac:dyDescent="0.3">
      <c r="A108" s="4">
        <v>50</v>
      </c>
      <c r="B108" s="4" t="s">
        <v>24</v>
      </c>
      <c r="C108" s="4">
        <v>1</v>
      </c>
      <c r="D108" s="4">
        <v>0</v>
      </c>
    </row>
    <row r="109" spans="1:19" x14ac:dyDescent="0.3">
      <c r="A109" s="4">
        <v>29</v>
      </c>
      <c r="B109" s="4" t="s">
        <v>33</v>
      </c>
      <c r="C109" s="4">
        <v>0</v>
      </c>
      <c r="D109" s="4">
        <v>0</v>
      </c>
    </row>
    <row r="110" spans="1:19" x14ac:dyDescent="0.3">
      <c r="A110" s="4">
        <v>0</v>
      </c>
      <c r="B110" s="4" t="s">
        <v>33</v>
      </c>
      <c r="C110" s="4">
        <v>0</v>
      </c>
      <c r="D110" s="4">
        <v>0</v>
      </c>
    </row>
  </sheetData>
  <mergeCells count="6">
    <mergeCell ref="I17:R20"/>
    <mergeCell ref="F91:S97"/>
    <mergeCell ref="F24:H26"/>
    <mergeCell ref="F29:G29"/>
    <mergeCell ref="H30:H31"/>
    <mergeCell ref="F30:G31"/>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D9893-35A3-4387-9E63-3372B76E8B49}">
  <sheetPr codeName="Sheet18"/>
  <dimension ref="A1:W66"/>
  <sheetViews>
    <sheetView workbookViewId="0">
      <selection activeCell="B24" sqref="B24"/>
    </sheetView>
  </sheetViews>
  <sheetFormatPr defaultRowHeight="14.4" x14ac:dyDescent="0.3"/>
  <cols>
    <col min="1" max="1" width="20.33203125" customWidth="1"/>
    <col min="2" max="2" width="25.88671875" customWidth="1"/>
    <col min="3" max="3" width="29.21875" customWidth="1"/>
  </cols>
  <sheetData>
    <row r="1" spans="1:3" ht="15" thickBot="1" x14ac:dyDescent="0.35">
      <c r="A1" s="53" t="s">
        <v>151</v>
      </c>
      <c r="B1" s="53" t="s">
        <v>152</v>
      </c>
      <c r="C1" s="53" t="s">
        <v>153</v>
      </c>
    </row>
    <row r="2" spans="1:3" x14ac:dyDescent="0.3">
      <c r="A2" s="54" t="s">
        <v>75</v>
      </c>
      <c r="B2" s="55">
        <v>78.5</v>
      </c>
      <c r="C2" s="56">
        <v>159.63</v>
      </c>
    </row>
    <row r="3" spans="1:3" x14ac:dyDescent="0.3">
      <c r="A3" s="57" t="s">
        <v>34</v>
      </c>
      <c r="B3" s="4">
        <v>70</v>
      </c>
      <c r="C3" s="58">
        <v>170.73</v>
      </c>
    </row>
    <row r="4" spans="1:3" x14ac:dyDescent="0.3">
      <c r="A4" s="57" t="s">
        <v>44</v>
      </c>
      <c r="B4" s="4">
        <v>65.67</v>
      </c>
      <c r="C4" s="58">
        <v>206.91</v>
      </c>
    </row>
    <row r="5" spans="1:3" x14ac:dyDescent="0.3">
      <c r="A5" s="57" t="s">
        <v>59</v>
      </c>
      <c r="B5" s="4">
        <v>52</v>
      </c>
      <c r="C5" s="58">
        <v>109.27</v>
      </c>
    </row>
    <row r="6" spans="1:3" x14ac:dyDescent="0.3">
      <c r="A6" s="57" t="s">
        <v>49</v>
      </c>
      <c r="B6" s="4">
        <v>47.2</v>
      </c>
      <c r="C6" s="58">
        <v>117.91</v>
      </c>
    </row>
    <row r="7" spans="1:3" x14ac:dyDescent="0.3">
      <c r="A7" s="57" t="s">
        <v>48</v>
      </c>
      <c r="B7" s="4">
        <v>47</v>
      </c>
      <c r="C7" s="58">
        <v>143.29</v>
      </c>
    </row>
    <row r="8" spans="1:3" x14ac:dyDescent="0.3">
      <c r="A8" s="57" t="s">
        <v>55</v>
      </c>
      <c r="B8" s="4">
        <v>43</v>
      </c>
      <c r="C8" s="58">
        <v>159.25</v>
      </c>
    </row>
    <row r="9" spans="1:3" x14ac:dyDescent="0.3">
      <c r="A9" s="57" t="s">
        <v>47</v>
      </c>
      <c r="B9" s="4">
        <v>43</v>
      </c>
      <c r="C9" s="58">
        <v>102.15</v>
      </c>
    </row>
    <row r="10" spans="1:3" x14ac:dyDescent="0.3">
      <c r="A10" s="57" t="s">
        <v>26</v>
      </c>
      <c r="B10" s="4">
        <v>34.75</v>
      </c>
      <c r="C10" s="58">
        <v>124.99</v>
      </c>
    </row>
    <row r="11" spans="1:3" x14ac:dyDescent="0.3">
      <c r="A11" s="57" t="s">
        <v>76</v>
      </c>
      <c r="B11" s="4">
        <v>29.5</v>
      </c>
      <c r="C11" s="58">
        <v>178.86</v>
      </c>
    </row>
    <row r="12" spans="1:3" x14ac:dyDescent="0.3">
      <c r="A12" s="57" t="s">
        <v>61</v>
      </c>
      <c r="B12" s="4">
        <v>29</v>
      </c>
      <c r="C12" s="58">
        <v>111.53</v>
      </c>
    </row>
    <row r="13" spans="1:3" x14ac:dyDescent="0.3">
      <c r="A13" s="57" t="s">
        <v>65</v>
      </c>
      <c r="B13" s="4">
        <v>26</v>
      </c>
      <c r="C13" s="58">
        <v>236.36</v>
      </c>
    </row>
    <row r="14" spans="1:3" x14ac:dyDescent="0.3">
      <c r="A14" s="57" t="s">
        <v>64</v>
      </c>
      <c r="B14" s="4">
        <v>24.5</v>
      </c>
      <c r="C14" s="58">
        <v>87.5</v>
      </c>
    </row>
    <row r="15" spans="1:3" x14ac:dyDescent="0.3">
      <c r="A15" s="57" t="s">
        <v>73</v>
      </c>
      <c r="B15" s="4">
        <v>24</v>
      </c>
      <c r="C15" s="58">
        <v>141.16999999999999</v>
      </c>
    </row>
    <row r="16" spans="1:3" x14ac:dyDescent="0.3">
      <c r="A16" s="57" t="s">
        <v>42</v>
      </c>
      <c r="B16" s="4">
        <v>23.5</v>
      </c>
      <c r="C16" s="58">
        <v>138.22999999999999</v>
      </c>
    </row>
    <row r="17" spans="1:23" x14ac:dyDescent="0.3">
      <c r="A17" s="57" t="s">
        <v>63</v>
      </c>
      <c r="B17" s="4">
        <v>22</v>
      </c>
      <c r="C17" s="58">
        <v>157.13999999999999</v>
      </c>
    </row>
    <row r="18" spans="1:23" x14ac:dyDescent="0.3">
      <c r="A18" s="57" t="s">
        <v>45</v>
      </c>
      <c r="B18" s="4">
        <v>19.329999999999998</v>
      </c>
      <c r="C18" s="58">
        <v>80.209999999999994</v>
      </c>
    </row>
    <row r="19" spans="1:23" x14ac:dyDescent="0.3">
      <c r="A19" s="57" t="s">
        <v>58</v>
      </c>
      <c r="B19" s="4">
        <v>18.329999999999998</v>
      </c>
      <c r="C19" s="58">
        <v>136.16999999999999</v>
      </c>
    </row>
    <row r="20" spans="1:23" x14ac:dyDescent="0.3">
      <c r="A20" s="57" t="s">
        <v>66</v>
      </c>
      <c r="B20" s="4">
        <v>11.67</v>
      </c>
      <c r="C20" s="58">
        <v>120.58</v>
      </c>
    </row>
    <row r="21" spans="1:23" ht="15" thickBot="1" x14ac:dyDescent="0.35">
      <c r="A21" s="59" t="s">
        <v>56</v>
      </c>
      <c r="B21" s="60">
        <v>1</v>
      </c>
      <c r="C21" s="61">
        <v>100</v>
      </c>
    </row>
    <row r="22" spans="1:23" x14ac:dyDescent="0.3">
      <c r="A22" s="2"/>
      <c r="B22" s="2"/>
      <c r="C22" s="2"/>
    </row>
    <row r="23" spans="1:23" x14ac:dyDescent="0.3">
      <c r="A23" s="2"/>
      <c r="B23" s="2"/>
      <c r="C23" s="2"/>
    </row>
    <row r="24" spans="1:23" x14ac:dyDescent="0.3">
      <c r="A24" s="2"/>
      <c r="B24" s="2"/>
      <c r="C24" s="2"/>
      <c r="E24" s="32" t="s">
        <v>157</v>
      </c>
      <c r="F24" s="32"/>
      <c r="G24" s="32"/>
      <c r="H24" s="32"/>
      <c r="I24" s="32"/>
      <c r="J24" s="32"/>
      <c r="K24" s="32"/>
      <c r="L24" s="32"/>
      <c r="M24" s="32"/>
      <c r="N24" s="32"/>
      <c r="O24" s="32"/>
      <c r="P24" s="32"/>
      <c r="Q24" s="32"/>
      <c r="R24" s="32"/>
      <c r="S24" s="32"/>
      <c r="T24" s="32"/>
      <c r="U24" s="32"/>
      <c r="V24" s="32"/>
      <c r="W24" s="32"/>
    </row>
    <row r="25" spans="1:23" x14ac:dyDescent="0.3">
      <c r="A25" s="2"/>
      <c r="B25" s="2"/>
      <c r="C25" s="2"/>
      <c r="E25" s="32"/>
      <c r="F25" s="32"/>
      <c r="G25" s="32"/>
      <c r="H25" s="32"/>
      <c r="I25" s="32"/>
      <c r="J25" s="32"/>
      <c r="K25" s="32"/>
      <c r="L25" s="32"/>
      <c r="M25" s="32"/>
      <c r="N25" s="32"/>
      <c r="O25" s="32"/>
      <c r="P25" s="32"/>
      <c r="Q25" s="32"/>
      <c r="R25" s="32"/>
      <c r="S25" s="32"/>
      <c r="T25" s="32"/>
      <c r="U25" s="32"/>
      <c r="V25" s="32"/>
      <c r="W25" s="32"/>
    </row>
    <row r="26" spans="1:23" x14ac:dyDescent="0.3">
      <c r="A26" s="2"/>
      <c r="B26" s="2"/>
      <c r="C26" s="2"/>
      <c r="E26" s="32"/>
      <c r="F26" s="32"/>
      <c r="G26" s="32"/>
      <c r="H26" s="32"/>
      <c r="I26" s="32"/>
      <c r="J26" s="32"/>
      <c r="K26" s="32"/>
      <c r="L26" s="32"/>
      <c r="M26" s="32"/>
      <c r="N26" s="32"/>
      <c r="O26" s="32"/>
      <c r="P26" s="32"/>
      <c r="Q26" s="32"/>
      <c r="R26" s="32"/>
      <c r="S26" s="32"/>
      <c r="T26" s="32"/>
      <c r="U26" s="32"/>
      <c r="V26" s="32"/>
      <c r="W26" s="32"/>
    </row>
    <row r="27" spans="1:23" x14ac:dyDescent="0.3">
      <c r="A27" s="2"/>
      <c r="B27" s="2"/>
      <c r="C27" s="2"/>
      <c r="E27" s="32"/>
      <c r="F27" s="32"/>
      <c r="G27" s="32"/>
      <c r="H27" s="32"/>
      <c r="I27" s="32"/>
      <c r="J27" s="32"/>
      <c r="K27" s="32"/>
      <c r="L27" s="32"/>
      <c r="M27" s="32"/>
      <c r="N27" s="32"/>
      <c r="O27" s="32"/>
      <c r="P27" s="32"/>
      <c r="Q27" s="32"/>
      <c r="R27" s="32"/>
      <c r="S27" s="32"/>
      <c r="T27" s="32"/>
      <c r="U27" s="32"/>
      <c r="V27" s="32"/>
      <c r="W27" s="32"/>
    </row>
    <row r="28" spans="1:23" x14ac:dyDescent="0.3">
      <c r="A28" s="2"/>
      <c r="B28" s="2"/>
      <c r="C28" s="2"/>
    </row>
    <row r="29" spans="1:23" x14ac:dyDescent="0.3">
      <c r="A29" s="2"/>
      <c r="B29" s="2"/>
      <c r="C29" s="2"/>
    </row>
    <row r="30" spans="1:23" x14ac:dyDescent="0.3">
      <c r="A30" s="19" t="s">
        <v>154</v>
      </c>
      <c r="B30" s="19" t="s">
        <v>155</v>
      </c>
      <c r="C30" s="19" t="s">
        <v>156</v>
      </c>
    </row>
    <row r="31" spans="1:23" x14ac:dyDescent="0.3">
      <c r="A31" s="4" t="s">
        <v>32</v>
      </c>
      <c r="B31" s="4">
        <v>68</v>
      </c>
      <c r="C31" s="4">
        <v>141.66</v>
      </c>
    </row>
    <row r="32" spans="1:23" x14ac:dyDescent="0.3">
      <c r="A32" s="4" t="s">
        <v>57</v>
      </c>
      <c r="B32" s="4">
        <v>68</v>
      </c>
      <c r="C32" s="4">
        <v>144.69</v>
      </c>
    </row>
    <row r="33" spans="1:3" x14ac:dyDescent="0.3">
      <c r="A33" s="4" t="s">
        <v>74</v>
      </c>
      <c r="B33" s="4">
        <v>59</v>
      </c>
      <c r="C33" s="4">
        <v>131.11000000000001</v>
      </c>
    </row>
    <row r="34" spans="1:3" x14ac:dyDescent="0.3">
      <c r="A34" s="4" t="s">
        <v>28</v>
      </c>
      <c r="B34" s="4">
        <v>53.33</v>
      </c>
      <c r="C34" s="4">
        <v>139.88999999999999</v>
      </c>
    </row>
    <row r="35" spans="1:3" x14ac:dyDescent="0.3">
      <c r="A35" s="4" t="s">
        <v>30</v>
      </c>
      <c r="B35" s="4">
        <v>49.5</v>
      </c>
      <c r="C35" s="4">
        <v>141.66</v>
      </c>
    </row>
    <row r="36" spans="1:3" x14ac:dyDescent="0.3">
      <c r="A36" s="4" t="s">
        <v>70</v>
      </c>
      <c r="B36" s="4">
        <v>47</v>
      </c>
      <c r="C36" s="4">
        <v>123.68</v>
      </c>
    </row>
    <row r="37" spans="1:3" x14ac:dyDescent="0.3">
      <c r="A37" s="4" t="s">
        <v>36</v>
      </c>
      <c r="B37" s="4">
        <v>44.5</v>
      </c>
      <c r="C37" s="4">
        <v>113.6</v>
      </c>
    </row>
    <row r="38" spans="1:3" x14ac:dyDescent="0.3">
      <c r="A38" s="4" t="s">
        <v>71</v>
      </c>
      <c r="B38" s="4">
        <v>43</v>
      </c>
      <c r="C38" s="4">
        <v>148.27000000000001</v>
      </c>
    </row>
    <row r="39" spans="1:3" x14ac:dyDescent="0.3">
      <c r="A39" s="4" t="s">
        <v>82</v>
      </c>
      <c r="B39" s="4">
        <v>43</v>
      </c>
      <c r="C39" s="4">
        <v>105.33</v>
      </c>
    </row>
    <row r="40" spans="1:3" x14ac:dyDescent="0.3">
      <c r="A40" s="4" t="s">
        <v>62</v>
      </c>
      <c r="B40" s="4">
        <v>39</v>
      </c>
      <c r="C40" s="4">
        <v>177.27</v>
      </c>
    </row>
    <row r="41" spans="1:3" x14ac:dyDescent="0.3">
      <c r="A41" s="4" t="s">
        <v>78</v>
      </c>
      <c r="B41" s="4">
        <v>38</v>
      </c>
      <c r="C41" s="4">
        <v>140.74</v>
      </c>
    </row>
    <row r="42" spans="1:3" x14ac:dyDescent="0.3">
      <c r="A42" s="4" t="s">
        <v>54</v>
      </c>
      <c r="B42" s="4">
        <v>33.5</v>
      </c>
      <c r="C42" s="4">
        <v>97.15</v>
      </c>
    </row>
    <row r="43" spans="1:3" x14ac:dyDescent="0.3">
      <c r="A43" s="4" t="s">
        <v>77</v>
      </c>
      <c r="B43" s="4">
        <v>28</v>
      </c>
      <c r="C43" s="4">
        <v>116.14</v>
      </c>
    </row>
    <row r="44" spans="1:3" x14ac:dyDescent="0.3">
      <c r="A44" s="4" t="s">
        <v>20</v>
      </c>
      <c r="B44" s="4">
        <v>28</v>
      </c>
      <c r="C44" s="4">
        <v>147.36000000000001</v>
      </c>
    </row>
    <row r="45" spans="1:3" x14ac:dyDescent="0.3">
      <c r="A45" s="4" t="s">
        <v>17</v>
      </c>
      <c r="B45" s="4">
        <v>26</v>
      </c>
      <c r="C45" s="4">
        <v>123.8</v>
      </c>
    </row>
    <row r="46" spans="1:3" x14ac:dyDescent="0.3">
      <c r="A46" s="4" t="s">
        <v>67</v>
      </c>
      <c r="B46" s="4">
        <v>26</v>
      </c>
      <c r="C46" s="4">
        <v>130</v>
      </c>
    </row>
    <row r="47" spans="1:3" x14ac:dyDescent="0.3">
      <c r="A47" s="4" t="s">
        <v>60</v>
      </c>
      <c r="B47" s="4">
        <v>21</v>
      </c>
      <c r="C47" s="4">
        <v>121.67</v>
      </c>
    </row>
    <row r="48" spans="1:3" x14ac:dyDescent="0.3">
      <c r="A48" s="4" t="s">
        <v>23</v>
      </c>
      <c r="B48" s="4">
        <v>14</v>
      </c>
      <c r="C48" s="4">
        <v>116.66</v>
      </c>
    </row>
    <row r="49" spans="1:23" x14ac:dyDescent="0.3">
      <c r="A49" s="4" t="s">
        <v>84</v>
      </c>
      <c r="B49" s="4">
        <v>12</v>
      </c>
      <c r="C49" s="4">
        <v>109.09</v>
      </c>
    </row>
    <row r="50" spans="1:23" x14ac:dyDescent="0.3">
      <c r="A50" s="4" t="s">
        <v>25</v>
      </c>
      <c r="B50" s="4">
        <v>12</v>
      </c>
      <c r="C50" s="4">
        <v>85.45</v>
      </c>
    </row>
    <row r="51" spans="1:23" x14ac:dyDescent="0.3">
      <c r="A51" s="4" t="s">
        <v>79</v>
      </c>
      <c r="B51" s="4">
        <v>11</v>
      </c>
      <c r="C51" s="4">
        <v>122.22</v>
      </c>
    </row>
    <row r="52" spans="1:23" x14ac:dyDescent="0.3">
      <c r="A52" s="4" t="s">
        <v>83</v>
      </c>
      <c r="B52" s="4">
        <v>11</v>
      </c>
      <c r="C52" s="4">
        <v>183.33</v>
      </c>
    </row>
    <row r="53" spans="1:23" x14ac:dyDescent="0.3">
      <c r="A53" s="4" t="s">
        <v>80</v>
      </c>
      <c r="B53" s="4">
        <v>9</v>
      </c>
      <c r="C53" s="4">
        <v>100</v>
      </c>
    </row>
    <row r="54" spans="1:23" x14ac:dyDescent="0.3">
      <c r="A54" s="4" t="s">
        <v>69</v>
      </c>
      <c r="B54" s="4">
        <v>4.5</v>
      </c>
      <c r="C54" s="4">
        <v>56.25</v>
      </c>
    </row>
    <row r="55" spans="1:23" x14ac:dyDescent="0.3">
      <c r="A55" s="4" t="s">
        <v>72</v>
      </c>
      <c r="B55" s="4">
        <v>4</v>
      </c>
      <c r="C55" s="4">
        <v>50</v>
      </c>
    </row>
    <row r="56" spans="1:23" x14ac:dyDescent="0.3">
      <c r="A56" s="4" t="s">
        <v>68</v>
      </c>
      <c r="B56" s="4">
        <v>1</v>
      </c>
      <c r="C56" s="4">
        <v>20</v>
      </c>
    </row>
    <row r="58" spans="1:23" x14ac:dyDescent="0.3">
      <c r="E58" s="52" t="s">
        <v>158</v>
      </c>
      <c r="F58" s="52"/>
      <c r="G58" s="52"/>
      <c r="H58" s="52"/>
      <c r="I58" s="52"/>
      <c r="J58" s="52"/>
      <c r="K58" s="52"/>
      <c r="L58" s="52"/>
      <c r="M58" s="52"/>
      <c r="N58" s="52"/>
      <c r="O58" s="52"/>
      <c r="P58" s="52"/>
      <c r="Q58" s="52"/>
      <c r="R58" s="52"/>
      <c r="S58" s="52"/>
      <c r="T58" s="52"/>
      <c r="U58" s="52"/>
      <c r="V58" s="52"/>
      <c r="W58" s="52"/>
    </row>
    <row r="59" spans="1:23" x14ac:dyDescent="0.3">
      <c r="E59" s="52"/>
      <c r="F59" s="52"/>
      <c r="G59" s="52"/>
      <c r="H59" s="52"/>
      <c r="I59" s="52"/>
      <c r="J59" s="52"/>
      <c r="K59" s="52"/>
      <c r="L59" s="52"/>
      <c r="M59" s="52"/>
      <c r="N59" s="52"/>
      <c r="O59" s="52"/>
      <c r="P59" s="52"/>
      <c r="Q59" s="52"/>
      <c r="R59" s="52"/>
      <c r="S59" s="52"/>
      <c r="T59" s="52"/>
      <c r="U59" s="52"/>
      <c r="V59" s="52"/>
      <c r="W59" s="52"/>
    </row>
    <row r="60" spans="1:23" x14ac:dyDescent="0.3">
      <c r="E60" s="52"/>
      <c r="F60" s="52"/>
      <c r="G60" s="52"/>
      <c r="H60" s="52"/>
      <c r="I60" s="52"/>
      <c r="J60" s="52"/>
      <c r="K60" s="52"/>
      <c r="L60" s="52"/>
      <c r="M60" s="52"/>
      <c r="N60" s="52"/>
      <c r="O60" s="52"/>
      <c r="P60" s="52"/>
      <c r="Q60" s="52"/>
      <c r="R60" s="52"/>
      <c r="S60" s="52"/>
      <c r="T60" s="52"/>
      <c r="U60" s="52"/>
      <c r="V60" s="52"/>
      <c r="W60" s="52"/>
    </row>
    <row r="61" spans="1:23" x14ac:dyDescent="0.3">
      <c r="E61" s="52"/>
      <c r="F61" s="52"/>
      <c r="G61" s="52"/>
      <c r="H61" s="52"/>
      <c r="I61" s="52"/>
      <c r="J61" s="52"/>
      <c r="K61" s="52"/>
      <c r="L61" s="52"/>
      <c r="M61" s="52"/>
      <c r="N61" s="52"/>
      <c r="O61" s="52"/>
      <c r="P61" s="52"/>
      <c r="Q61" s="52"/>
      <c r="R61" s="52"/>
      <c r="S61" s="52"/>
      <c r="T61" s="52"/>
      <c r="U61" s="52"/>
      <c r="V61" s="52"/>
      <c r="W61" s="52"/>
    </row>
    <row r="62" spans="1:23" x14ac:dyDescent="0.3">
      <c r="E62" s="52"/>
      <c r="F62" s="52"/>
      <c r="G62" s="52"/>
      <c r="H62" s="52"/>
      <c r="I62" s="52"/>
      <c r="J62" s="52"/>
      <c r="K62" s="52"/>
      <c r="L62" s="52"/>
      <c r="M62" s="52"/>
      <c r="N62" s="52"/>
      <c r="O62" s="52"/>
      <c r="P62" s="52"/>
      <c r="Q62" s="52"/>
      <c r="R62" s="52"/>
      <c r="S62" s="52"/>
      <c r="T62" s="52"/>
      <c r="U62" s="52"/>
      <c r="V62" s="52"/>
      <c r="W62" s="52"/>
    </row>
    <row r="63" spans="1:23" x14ac:dyDescent="0.3">
      <c r="E63" s="52"/>
      <c r="F63" s="52"/>
      <c r="G63" s="52"/>
      <c r="H63" s="52"/>
      <c r="I63" s="52"/>
      <c r="J63" s="52"/>
      <c r="K63" s="52"/>
      <c r="L63" s="52"/>
      <c r="M63" s="52"/>
      <c r="N63" s="52"/>
      <c r="O63" s="52"/>
      <c r="P63" s="52"/>
      <c r="Q63" s="52"/>
      <c r="R63" s="52"/>
      <c r="S63" s="52"/>
      <c r="T63" s="52"/>
      <c r="U63" s="52"/>
      <c r="V63" s="52"/>
      <c r="W63" s="52"/>
    </row>
    <row r="64" spans="1:23" x14ac:dyDescent="0.3">
      <c r="E64" s="52"/>
      <c r="F64" s="52"/>
      <c r="G64" s="52"/>
      <c r="H64" s="52"/>
      <c r="I64" s="52"/>
      <c r="J64" s="52"/>
      <c r="K64" s="52"/>
      <c r="L64" s="52"/>
      <c r="M64" s="52"/>
      <c r="N64" s="52"/>
      <c r="O64" s="52"/>
      <c r="P64" s="52"/>
      <c r="Q64" s="52"/>
      <c r="R64" s="52"/>
      <c r="S64" s="52"/>
      <c r="T64" s="52"/>
      <c r="U64" s="52"/>
      <c r="V64" s="52"/>
      <c r="W64" s="52"/>
    </row>
    <row r="65" spans="5:23" x14ac:dyDescent="0.3">
      <c r="E65" s="52"/>
      <c r="F65" s="52"/>
      <c r="G65" s="52"/>
      <c r="H65" s="52"/>
      <c r="I65" s="52"/>
      <c r="J65" s="52"/>
      <c r="K65" s="52"/>
      <c r="L65" s="52"/>
      <c r="M65" s="52"/>
      <c r="N65" s="52"/>
      <c r="O65" s="52"/>
      <c r="P65" s="52"/>
      <c r="Q65" s="52"/>
      <c r="R65" s="52"/>
      <c r="S65" s="52"/>
      <c r="T65" s="52"/>
      <c r="U65" s="52"/>
      <c r="V65" s="52"/>
      <c r="W65" s="52"/>
    </row>
    <row r="66" spans="5:23" x14ac:dyDescent="0.3">
      <c r="E66" s="52"/>
      <c r="F66" s="52"/>
      <c r="G66" s="52"/>
      <c r="H66" s="52"/>
      <c r="I66" s="52"/>
      <c r="J66" s="52"/>
      <c r="K66" s="52"/>
      <c r="L66" s="52"/>
      <c r="M66" s="52"/>
      <c r="N66" s="52"/>
      <c r="O66" s="52"/>
      <c r="P66" s="52"/>
      <c r="Q66" s="52"/>
      <c r="R66" s="52"/>
      <c r="S66" s="52"/>
      <c r="T66" s="52"/>
      <c r="U66" s="52"/>
      <c r="V66" s="52"/>
      <c r="W66" s="52"/>
    </row>
  </sheetData>
  <mergeCells count="2">
    <mergeCell ref="E24:W27"/>
    <mergeCell ref="E58:W6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18C03-8DD7-43F3-98EA-D522B557648E}">
  <sheetPr codeName="Sheet2"/>
  <dimension ref="A1:U91"/>
  <sheetViews>
    <sheetView topLeftCell="A88" zoomScale="117" zoomScaleNormal="117" workbookViewId="0">
      <selection activeCell="D19" sqref="D19"/>
    </sheetView>
  </sheetViews>
  <sheetFormatPr defaultRowHeight="14.4" x14ac:dyDescent="0.3"/>
  <cols>
    <col min="1" max="1" width="18.109375" customWidth="1"/>
    <col min="2" max="2" width="14.33203125" customWidth="1"/>
    <col min="3" max="3" width="20.21875" customWidth="1"/>
  </cols>
  <sheetData>
    <row r="1" spans="1:3" x14ac:dyDescent="0.3">
      <c r="A1" s="19" t="s">
        <v>50</v>
      </c>
      <c r="B1" s="19" t="s">
        <v>129</v>
      </c>
      <c r="C1" s="19" t="s">
        <v>130</v>
      </c>
    </row>
    <row r="2" spans="1:3" x14ac:dyDescent="0.3">
      <c r="A2" s="4" t="s">
        <v>22</v>
      </c>
      <c r="B2" s="4">
        <v>146.91</v>
      </c>
      <c r="C2" s="4">
        <v>43.85</v>
      </c>
    </row>
    <row r="3" spans="1:3" x14ac:dyDescent="0.3">
      <c r="A3" s="4" t="s">
        <v>31</v>
      </c>
      <c r="B3" s="4">
        <v>141.19</v>
      </c>
      <c r="C3" s="4">
        <v>31.1</v>
      </c>
    </row>
    <row r="4" spans="1:3" x14ac:dyDescent="0.3">
      <c r="A4" s="4" t="s">
        <v>41</v>
      </c>
      <c r="B4" s="4">
        <v>140.9</v>
      </c>
      <c r="C4" s="4">
        <v>62</v>
      </c>
    </row>
    <row r="5" spans="1:3" x14ac:dyDescent="0.3">
      <c r="A5" s="4" t="s">
        <v>40</v>
      </c>
      <c r="B5" s="4">
        <v>134.09</v>
      </c>
      <c r="C5" s="4">
        <v>59</v>
      </c>
    </row>
    <row r="6" spans="1:3" x14ac:dyDescent="0.3">
      <c r="A6" s="4" t="s">
        <v>33</v>
      </c>
      <c r="B6" s="4">
        <v>127.36</v>
      </c>
      <c r="C6" s="4">
        <v>50.25</v>
      </c>
    </row>
    <row r="7" spans="1:3" x14ac:dyDescent="0.3">
      <c r="A7" s="4" t="s">
        <v>27</v>
      </c>
      <c r="B7" s="4">
        <v>126.83</v>
      </c>
      <c r="C7" s="4">
        <v>37.81</v>
      </c>
    </row>
    <row r="8" spans="1:3" x14ac:dyDescent="0.3">
      <c r="A8" s="4" t="s">
        <v>29</v>
      </c>
      <c r="B8" s="4">
        <v>124.97</v>
      </c>
      <c r="C8" s="4">
        <v>48.43</v>
      </c>
    </row>
    <row r="9" spans="1:3" x14ac:dyDescent="0.3">
      <c r="A9" s="4" t="s">
        <v>35</v>
      </c>
      <c r="B9" s="4">
        <v>119.99</v>
      </c>
      <c r="C9" s="4">
        <v>48.8</v>
      </c>
    </row>
    <row r="10" spans="1:3" x14ac:dyDescent="0.3">
      <c r="A10" s="4" t="s">
        <v>16</v>
      </c>
      <c r="B10" s="4">
        <v>113.9</v>
      </c>
      <c r="C10" s="4">
        <v>26</v>
      </c>
    </row>
    <row r="11" spans="1:3" x14ac:dyDescent="0.3">
      <c r="A11" s="4" t="s">
        <v>24</v>
      </c>
      <c r="B11" s="4">
        <v>113.47</v>
      </c>
      <c r="C11" s="4">
        <v>31.95</v>
      </c>
    </row>
    <row r="12" spans="1:3" x14ac:dyDescent="0.3">
      <c r="A12" s="4" t="s">
        <v>37</v>
      </c>
      <c r="B12" s="4">
        <v>112.84</v>
      </c>
      <c r="C12" s="4">
        <v>38.6</v>
      </c>
    </row>
    <row r="13" spans="1:3" x14ac:dyDescent="0.3">
      <c r="A13" s="4" t="s">
        <v>19</v>
      </c>
      <c r="B13" s="4">
        <v>105.79</v>
      </c>
      <c r="C13" s="4">
        <v>26.5</v>
      </c>
    </row>
    <row r="14" spans="1:3" x14ac:dyDescent="0.3">
      <c r="A14" s="4" t="s">
        <v>39</v>
      </c>
      <c r="B14" s="4">
        <v>100</v>
      </c>
      <c r="C14" s="4">
        <v>2</v>
      </c>
    </row>
    <row r="15" spans="1:3" x14ac:dyDescent="0.3">
      <c r="A15" s="4" t="s">
        <v>38</v>
      </c>
      <c r="B15" s="4">
        <v>56.25</v>
      </c>
      <c r="C15" s="4">
        <v>4.5</v>
      </c>
    </row>
    <row r="18" spans="1:21" x14ac:dyDescent="0.3">
      <c r="A18" s="19" t="s">
        <v>50</v>
      </c>
      <c r="B18" s="19" t="s">
        <v>131</v>
      </c>
    </row>
    <row r="19" spans="1:21" x14ac:dyDescent="0.3">
      <c r="A19" s="4" t="s">
        <v>41</v>
      </c>
      <c r="B19" s="4">
        <v>62</v>
      </c>
    </row>
    <row r="20" spans="1:21" x14ac:dyDescent="0.3">
      <c r="A20" s="4" t="s">
        <v>40</v>
      </c>
      <c r="B20" s="4">
        <v>59</v>
      </c>
    </row>
    <row r="21" spans="1:21" x14ac:dyDescent="0.3">
      <c r="A21" s="4" t="s">
        <v>33</v>
      </c>
      <c r="B21" s="4">
        <v>50.25</v>
      </c>
    </row>
    <row r="22" spans="1:21" x14ac:dyDescent="0.3">
      <c r="A22" s="4" t="s">
        <v>35</v>
      </c>
      <c r="B22" s="4">
        <v>48.8</v>
      </c>
      <c r="E22" s="30" t="s">
        <v>132</v>
      </c>
      <c r="F22" s="30"/>
      <c r="G22" s="30"/>
      <c r="H22" s="30"/>
      <c r="I22" s="30"/>
      <c r="J22" s="30"/>
      <c r="K22" s="30"/>
      <c r="L22" s="30"/>
      <c r="M22" s="30"/>
      <c r="N22" s="30"/>
      <c r="O22" s="30"/>
      <c r="P22" s="30"/>
      <c r="Q22" s="30"/>
      <c r="R22" s="30"/>
      <c r="S22" s="30"/>
      <c r="T22" s="30"/>
      <c r="U22" s="30"/>
    </row>
    <row r="23" spans="1:21" x14ac:dyDescent="0.3">
      <c r="A23" s="4" t="s">
        <v>29</v>
      </c>
      <c r="B23" s="4">
        <v>48.43</v>
      </c>
      <c r="E23" s="30"/>
      <c r="F23" s="30"/>
      <c r="G23" s="30"/>
      <c r="H23" s="30"/>
      <c r="I23" s="30"/>
      <c r="J23" s="30"/>
      <c r="K23" s="30"/>
      <c r="L23" s="30"/>
      <c r="M23" s="30"/>
      <c r="N23" s="30"/>
      <c r="O23" s="30"/>
      <c r="P23" s="30"/>
      <c r="Q23" s="30"/>
      <c r="R23" s="30"/>
      <c r="S23" s="30"/>
      <c r="T23" s="30"/>
      <c r="U23" s="30"/>
    </row>
    <row r="24" spans="1:21" x14ac:dyDescent="0.3">
      <c r="A24" s="4" t="s">
        <v>22</v>
      </c>
      <c r="B24" s="4">
        <v>43.85</v>
      </c>
      <c r="E24" s="30"/>
      <c r="F24" s="30"/>
      <c r="G24" s="30"/>
      <c r="H24" s="30"/>
      <c r="I24" s="30"/>
      <c r="J24" s="30"/>
      <c r="K24" s="30"/>
      <c r="L24" s="30"/>
      <c r="M24" s="30"/>
      <c r="N24" s="30"/>
      <c r="O24" s="30"/>
      <c r="P24" s="30"/>
      <c r="Q24" s="30"/>
      <c r="R24" s="30"/>
      <c r="S24" s="30"/>
      <c r="T24" s="30"/>
      <c r="U24" s="30"/>
    </row>
    <row r="25" spans="1:21" x14ac:dyDescent="0.3">
      <c r="A25" s="4" t="s">
        <v>37</v>
      </c>
      <c r="B25" s="4">
        <v>38.6</v>
      </c>
      <c r="E25" s="30"/>
      <c r="F25" s="30"/>
      <c r="G25" s="30"/>
      <c r="H25" s="30"/>
      <c r="I25" s="30"/>
      <c r="J25" s="30"/>
      <c r="K25" s="30"/>
      <c r="L25" s="30"/>
      <c r="M25" s="30"/>
      <c r="N25" s="30"/>
      <c r="O25" s="30"/>
      <c r="P25" s="30"/>
      <c r="Q25" s="30"/>
      <c r="R25" s="30"/>
      <c r="S25" s="30"/>
      <c r="T25" s="30"/>
      <c r="U25" s="30"/>
    </row>
    <row r="26" spans="1:21" x14ac:dyDescent="0.3">
      <c r="A26" s="4" t="s">
        <v>27</v>
      </c>
      <c r="B26" s="4">
        <v>37.81</v>
      </c>
      <c r="E26" s="30"/>
      <c r="F26" s="30"/>
      <c r="G26" s="30"/>
      <c r="H26" s="30"/>
      <c r="I26" s="30"/>
      <c r="J26" s="30"/>
      <c r="K26" s="30"/>
      <c r="L26" s="30"/>
      <c r="M26" s="30"/>
      <c r="N26" s="30"/>
      <c r="O26" s="30"/>
      <c r="P26" s="30"/>
      <c r="Q26" s="30"/>
      <c r="R26" s="30"/>
      <c r="S26" s="30"/>
      <c r="T26" s="30"/>
      <c r="U26" s="30"/>
    </row>
    <row r="27" spans="1:21" x14ac:dyDescent="0.3">
      <c r="A27" s="4" t="s">
        <v>24</v>
      </c>
      <c r="B27" s="4">
        <v>31.95</v>
      </c>
      <c r="E27" s="30"/>
      <c r="F27" s="30"/>
      <c r="G27" s="30"/>
      <c r="H27" s="30"/>
      <c r="I27" s="30"/>
      <c r="J27" s="30"/>
      <c r="K27" s="30"/>
      <c r="L27" s="30"/>
      <c r="M27" s="30"/>
      <c r="N27" s="30"/>
      <c r="O27" s="30"/>
      <c r="P27" s="30"/>
      <c r="Q27" s="30"/>
      <c r="R27" s="30"/>
      <c r="S27" s="30"/>
      <c r="T27" s="30"/>
      <c r="U27" s="30"/>
    </row>
    <row r="28" spans="1:21" x14ac:dyDescent="0.3">
      <c r="A28" s="4" t="s">
        <v>31</v>
      </c>
      <c r="B28" s="4">
        <v>31.1</v>
      </c>
      <c r="E28" s="30"/>
      <c r="F28" s="30"/>
      <c r="G28" s="30"/>
      <c r="H28" s="30"/>
      <c r="I28" s="30"/>
      <c r="J28" s="30"/>
      <c r="K28" s="30"/>
      <c r="L28" s="30"/>
      <c r="M28" s="30"/>
      <c r="N28" s="30"/>
      <c r="O28" s="30"/>
      <c r="P28" s="30"/>
      <c r="Q28" s="30"/>
      <c r="R28" s="30"/>
      <c r="S28" s="30"/>
      <c r="T28" s="30"/>
      <c r="U28" s="30"/>
    </row>
    <row r="29" spans="1:21" x14ac:dyDescent="0.3">
      <c r="A29" s="4" t="s">
        <v>19</v>
      </c>
      <c r="B29" s="4">
        <v>26.5</v>
      </c>
      <c r="E29" s="30"/>
      <c r="F29" s="30"/>
      <c r="G29" s="30"/>
      <c r="H29" s="30"/>
      <c r="I29" s="30"/>
      <c r="J29" s="30"/>
      <c r="K29" s="30"/>
      <c r="L29" s="30"/>
      <c r="M29" s="30"/>
      <c r="N29" s="30"/>
      <c r="O29" s="30"/>
      <c r="P29" s="30"/>
      <c r="Q29" s="30"/>
      <c r="R29" s="30"/>
      <c r="S29" s="30"/>
      <c r="T29" s="30"/>
      <c r="U29" s="30"/>
    </row>
    <row r="30" spans="1:21" x14ac:dyDescent="0.3">
      <c r="A30" s="4" t="s">
        <v>16</v>
      </c>
      <c r="B30" s="4">
        <v>26</v>
      </c>
    </row>
    <row r="31" spans="1:21" x14ac:dyDescent="0.3">
      <c r="A31" s="4" t="s">
        <v>38</v>
      </c>
      <c r="B31" s="4">
        <v>4.5</v>
      </c>
    </row>
    <row r="32" spans="1:21" x14ac:dyDescent="0.3">
      <c r="A32" s="4" t="s">
        <v>39</v>
      </c>
      <c r="B32" s="4">
        <v>2</v>
      </c>
    </row>
    <row r="33" spans="1:2" x14ac:dyDescent="0.3">
      <c r="A33" s="2"/>
      <c r="B33" s="2"/>
    </row>
    <row r="34" spans="1:2" x14ac:dyDescent="0.3">
      <c r="A34" s="2"/>
      <c r="B34" s="2"/>
    </row>
    <row r="55" spans="1:3" x14ac:dyDescent="0.3">
      <c r="A55" s="19" t="s">
        <v>116</v>
      </c>
      <c r="B55" s="19" t="s">
        <v>129</v>
      </c>
      <c r="C55" s="19" t="s">
        <v>134</v>
      </c>
    </row>
    <row r="56" spans="1:3" x14ac:dyDescent="0.3">
      <c r="A56" s="4" t="s">
        <v>101</v>
      </c>
      <c r="B56" s="11">
        <v>123.8</v>
      </c>
      <c r="C56" s="11">
        <v>26</v>
      </c>
    </row>
    <row r="57" spans="1:3" x14ac:dyDescent="0.3">
      <c r="A57" s="4" t="s">
        <v>102</v>
      </c>
      <c r="B57" s="11">
        <v>109.4425</v>
      </c>
      <c r="C57" s="11">
        <v>15.25</v>
      </c>
    </row>
    <row r="58" spans="1:3" x14ac:dyDescent="0.3">
      <c r="A58" s="4" t="s">
        <v>103</v>
      </c>
      <c r="B58" s="11">
        <v>122.6253846153846</v>
      </c>
      <c r="C58" s="11">
        <v>36.230769230769234</v>
      </c>
    </row>
    <row r="59" spans="1:3" x14ac:dyDescent="0.3">
      <c r="A59" s="4" t="s">
        <v>104</v>
      </c>
      <c r="B59" s="11">
        <v>131.81</v>
      </c>
      <c r="C59" s="11">
        <v>29</v>
      </c>
    </row>
    <row r="60" spans="1:3" x14ac:dyDescent="0.3">
      <c r="A60" s="4" t="s">
        <v>105</v>
      </c>
      <c r="B60" s="11">
        <v>131.44142857142859</v>
      </c>
      <c r="C60" s="11">
        <v>55</v>
      </c>
    </row>
    <row r="61" spans="1:3" x14ac:dyDescent="0.3">
      <c r="A61" s="4" t="s">
        <v>106</v>
      </c>
      <c r="B61" s="11">
        <v>129.625</v>
      </c>
      <c r="C61" s="11">
        <v>22</v>
      </c>
    </row>
    <row r="62" spans="1:3" x14ac:dyDescent="0.3">
      <c r="A62" s="4" t="s">
        <v>107</v>
      </c>
      <c r="B62" s="11">
        <v>135.61384615384617</v>
      </c>
      <c r="C62" s="11">
        <v>49.307692307692307</v>
      </c>
    </row>
    <row r="63" spans="1:3" x14ac:dyDescent="0.3">
      <c r="A63" s="4" t="s">
        <v>108</v>
      </c>
      <c r="B63" s="11">
        <v>139.55700000000002</v>
      </c>
      <c r="C63" s="11">
        <v>29.9</v>
      </c>
    </row>
    <row r="64" spans="1:3" x14ac:dyDescent="0.3">
      <c r="A64" s="4" t="s">
        <v>109</v>
      </c>
      <c r="B64" s="11">
        <v>91.57</v>
      </c>
      <c r="C64" s="11">
        <v>23.444444444444443</v>
      </c>
    </row>
    <row r="65" spans="1:21" x14ac:dyDescent="0.3">
      <c r="A65" s="4" t="s">
        <v>110</v>
      </c>
      <c r="B65" s="11">
        <v>138.858</v>
      </c>
      <c r="C65" s="11">
        <v>46.6</v>
      </c>
    </row>
    <row r="66" spans="1:21" x14ac:dyDescent="0.3">
      <c r="A66" s="4" t="s">
        <v>111</v>
      </c>
      <c r="B66" s="11">
        <v>136.73888888888888</v>
      </c>
      <c r="C66" s="11">
        <v>32.777777777777779</v>
      </c>
    </row>
    <row r="67" spans="1:21" x14ac:dyDescent="0.3">
      <c r="A67" s="4" t="s">
        <v>112</v>
      </c>
      <c r="B67" s="11">
        <v>94.932500000000005</v>
      </c>
      <c r="C67" s="11">
        <v>37.375</v>
      </c>
    </row>
    <row r="68" spans="1:21" x14ac:dyDescent="0.3">
      <c r="A68" s="4" t="s">
        <v>113</v>
      </c>
      <c r="B68" s="11">
        <v>118.91299999999998</v>
      </c>
      <c r="C68" s="11">
        <v>39.049999999999997</v>
      </c>
    </row>
    <row r="69" spans="1:21" x14ac:dyDescent="0.3">
      <c r="A69" s="4" t="s">
        <v>114</v>
      </c>
      <c r="B69" s="11">
        <v>90.625</v>
      </c>
      <c r="C69" s="11">
        <v>14.5</v>
      </c>
    </row>
    <row r="74" spans="1:21" x14ac:dyDescent="0.3">
      <c r="E74" s="31" t="s">
        <v>135</v>
      </c>
      <c r="F74" s="31"/>
      <c r="G74" s="31"/>
      <c r="H74" s="31"/>
      <c r="I74" s="31"/>
      <c r="J74" s="31"/>
      <c r="K74" s="31"/>
      <c r="L74" s="31"/>
      <c r="M74" s="31"/>
      <c r="N74" s="31"/>
      <c r="O74" s="31"/>
      <c r="P74" s="31"/>
      <c r="Q74" s="31"/>
      <c r="R74" s="31"/>
      <c r="S74" s="31"/>
      <c r="T74" s="31"/>
      <c r="U74" s="31"/>
    </row>
    <row r="75" spans="1:21" x14ac:dyDescent="0.3">
      <c r="E75" s="31"/>
      <c r="F75" s="31"/>
      <c r="G75" s="31"/>
      <c r="H75" s="31"/>
      <c r="I75" s="31"/>
      <c r="J75" s="31"/>
      <c r="K75" s="31"/>
      <c r="L75" s="31"/>
      <c r="M75" s="31"/>
      <c r="N75" s="31"/>
      <c r="O75" s="31"/>
      <c r="P75" s="31"/>
      <c r="Q75" s="31"/>
      <c r="R75" s="31"/>
      <c r="S75" s="31"/>
      <c r="T75" s="31"/>
      <c r="U75" s="31"/>
    </row>
    <row r="76" spans="1:21" x14ac:dyDescent="0.3">
      <c r="E76" s="31"/>
      <c r="F76" s="31"/>
      <c r="G76" s="31"/>
      <c r="H76" s="31"/>
      <c r="I76" s="31"/>
      <c r="J76" s="31"/>
      <c r="K76" s="31"/>
      <c r="L76" s="31"/>
      <c r="M76" s="31"/>
      <c r="N76" s="31"/>
      <c r="O76" s="31"/>
      <c r="P76" s="31"/>
      <c r="Q76" s="31"/>
      <c r="R76" s="31"/>
      <c r="S76" s="31"/>
      <c r="T76" s="31"/>
      <c r="U76" s="31"/>
    </row>
    <row r="77" spans="1:21" x14ac:dyDescent="0.3">
      <c r="A77" s="19" t="s">
        <v>116</v>
      </c>
      <c r="B77" s="19" t="s">
        <v>130</v>
      </c>
      <c r="E77" s="31"/>
      <c r="F77" s="31"/>
      <c r="G77" s="31"/>
      <c r="H77" s="31"/>
      <c r="I77" s="31"/>
      <c r="J77" s="31"/>
      <c r="K77" s="31"/>
      <c r="L77" s="31"/>
      <c r="M77" s="31"/>
      <c r="N77" s="31"/>
      <c r="O77" s="31"/>
      <c r="P77" s="31"/>
      <c r="Q77" s="31"/>
      <c r="R77" s="31"/>
      <c r="S77" s="31"/>
      <c r="T77" s="31"/>
      <c r="U77" s="31"/>
    </row>
    <row r="78" spans="1:21" x14ac:dyDescent="0.3">
      <c r="A78" s="4" t="s">
        <v>101</v>
      </c>
      <c r="B78" s="11">
        <v>26</v>
      </c>
      <c r="E78" s="31"/>
      <c r="F78" s="31"/>
      <c r="G78" s="31"/>
      <c r="H78" s="31"/>
      <c r="I78" s="31"/>
      <c r="J78" s="31"/>
      <c r="K78" s="31"/>
      <c r="L78" s="31"/>
      <c r="M78" s="31"/>
      <c r="N78" s="31"/>
      <c r="O78" s="31"/>
      <c r="P78" s="31"/>
      <c r="Q78" s="31"/>
      <c r="R78" s="31"/>
      <c r="S78" s="31"/>
      <c r="T78" s="31"/>
      <c r="U78" s="31"/>
    </row>
    <row r="79" spans="1:21" x14ac:dyDescent="0.3">
      <c r="A79" s="4" t="s">
        <v>102</v>
      </c>
      <c r="B79" s="11">
        <v>15.25</v>
      </c>
    </row>
    <row r="80" spans="1:21" x14ac:dyDescent="0.3">
      <c r="A80" s="4" t="s">
        <v>103</v>
      </c>
      <c r="B80" s="11">
        <v>36.230769230769234</v>
      </c>
    </row>
    <row r="81" spans="1:2" x14ac:dyDescent="0.3">
      <c r="A81" s="4" t="s">
        <v>104</v>
      </c>
      <c r="B81" s="11">
        <v>29</v>
      </c>
    </row>
    <row r="82" spans="1:2" x14ac:dyDescent="0.3">
      <c r="A82" s="4" t="s">
        <v>105</v>
      </c>
      <c r="B82" s="11">
        <v>55</v>
      </c>
    </row>
    <row r="83" spans="1:2" x14ac:dyDescent="0.3">
      <c r="A83" s="4" t="s">
        <v>106</v>
      </c>
      <c r="B83" s="11">
        <v>22</v>
      </c>
    </row>
    <row r="84" spans="1:2" x14ac:dyDescent="0.3">
      <c r="A84" s="4" t="s">
        <v>107</v>
      </c>
      <c r="B84" s="11">
        <v>49.307692307692307</v>
      </c>
    </row>
    <row r="85" spans="1:2" x14ac:dyDescent="0.3">
      <c r="A85" s="4" t="s">
        <v>108</v>
      </c>
      <c r="B85" s="11">
        <v>29.9</v>
      </c>
    </row>
    <row r="86" spans="1:2" x14ac:dyDescent="0.3">
      <c r="A86" s="4" t="s">
        <v>109</v>
      </c>
      <c r="B86" s="11">
        <v>23.444444444444443</v>
      </c>
    </row>
    <row r="87" spans="1:2" x14ac:dyDescent="0.3">
      <c r="A87" s="4" t="s">
        <v>110</v>
      </c>
      <c r="B87" s="11">
        <v>46.6</v>
      </c>
    </row>
    <row r="88" spans="1:2" x14ac:dyDescent="0.3">
      <c r="A88" s="4" t="s">
        <v>111</v>
      </c>
      <c r="B88" s="11">
        <v>32.777777777777779</v>
      </c>
    </row>
    <row r="89" spans="1:2" x14ac:dyDescent="0.3">
      <c r="A89" s="4" t="s">
        <v>112</v>
      </c>
      <c r="B89" s="11">
        <v>37.375</v>
      </c>
    </row>
    <row r="90" spans="1:2" x14ac:dyDescent="0.3">
      <c r="A90" s="4" t="s">
        <v>113</v>
      </c>
      <c r="B90" s="11">
        <v>39.049999999999997</v>
      </c>
    </row>
    <row r="91" spans="1:2" x14ac:dyDescent="0.3">
      <c r="A91" s="4" t="s">
        <v>114</v>
      </c>
      <c r="B91" s="11">
        <v>14.5</v>
      </c>
    </row>
  </sheetData>
  <mergeCells count="2">
    <mergeCell ref="E22:U29"/>
    <mergeCell ref="E74:U78"/>
  </mergeCell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E1A2D-79DE-44EC-A579-4292AC26B906}">
  <sheetPr codeName="Sheet3"/>
  <dimension ref="A3:P25"/>
  <sheetViews>
    <sheetView topLeftCell="A2" workbookViewId="0">
      <selection activeCell="A3" sqref="A3:B3"/>
    </sheetView>
  </sheetViews>
  <sheetFormatPr defaultRowHeight="14.4" x14ac:dyDescent="0.3"/>
  <cols>
    <col min="1" max="1" width="9.109375" bestFit="1" customWidth="1"/>
    <col min="2" max="2" width="5.109375" bestFit="1" customWidth="1"/>
  </cols>
  <sheetData>
    <row r="3" spans="1:2" x14ac:dyDescent="0.3">
      <c r="A3" s="26" t="s">
        <v>116</v>
      </c>
      <c r="B3" s="26" t="s">
        <v>117</v>
      </c>
    </row>
    <row r="4" spans="1:2" x14ac:dyDescent="0.3">
      <c r="A4" s="5" t="s">
        <v>101</v>
      </c>
      <c r="B4" s="5">
        <v>26</v>
      </c>
    </row>
    <row r="5" spans="1:2" x14ac:dyDescent="0.3">
      <c r="A5" s="5" t="s">
        <v>102</v>
      </c>
      <c r="B5" s="5">
        <v>61</v>
      </c>
    </row>
    <row r="6" spans="1:2" x14ac:dyDescent="0.3">
      <c r="A6" s="5" t="s">
        <v>103</v>
      </c>
      <c r="B6" s="5">
        <v>471</v>
      </c>
    </row>
    <row r="7" spans="1:2" x14ac:dyDescent="0.3">
      <c r="A7" s="5" t="s">
        <v>104</v>
      </c>
      <c r="B7" s="5">
        <v>29</v>
      </c>
    </row>
    <row r="8" spans="1:2" x14ac:dyDescent="0.3">
      <c r="A8" s="5" t="s">
        <v>105</v>
      </c>
      <c r="B8" s="5">
        <v>385</v>
      </c>
    </row>
    <row r="9" spans="1:2" x14ac:dyDescent="0.3">
      <c r="A9" s="5" t="s">
        <v>106</v>
      </c>
      <c r="B9" s="5">
        <v>44</v>
      </c>
    </row>
    <row r="10" spans="1:2" x14ac:dyDescent="0.3">
      <c r="A10" s="5" t="s">
        <v>107</v>
      </c>
      <c r="B10" s="5">
        <v>641</v>
      </c>
    </row>
    <row r="11" spans="1:2" x14ac:dyDescent="0.3">
      <c r="A11" s="5" t="s">
        <v>108</v>
      </c>
      <c r="B11" s="5">
        <v>299</v>
      </c>
    </row>
    <row r="12" spans="1:2" x14ac:dyDescent="0.3">
      <c r="A12" s="5" t="s">
        <v>109</v>
      </c>
      <c r="B12" s="5">
        <v>211</v>
      </c>
    </row>
    <row r="13" spans="1:2" x14ac:dyDescent="0.3">
      <c r="A13" s="5" t="s">
        <v>110</v>
      </c>
      <c r="B13" s="5">
        <v>466</v>
      </c>
    </row>
    <row r="14" spans="1:2" x14ac:dyDescent="0.3">
      <c r="A14" s="5" t="s">
        <v>111</v>
      </c>
      <c r="B14" s="5">
        <v>295</v>
      </c>
    </row>
    <row r="15" spans="1:2" x14ac:dyDescent="0.3">
      <c r="A15" s="5" t="s">
        <v>112</v>
      </c>
      <c r="B15" s="5">
        <v>299</v>
      </c>
    </row>
    <row r="16" spans="1:2" x14ac:dyDescent="0.3">
      <c r="A16" s="5" t="s">
        <v>113</v>
      </c>
      <c r="B16" s="5">
        <v>781</v>
      </c>
    </row>
    <row r="17" spans="1:16" x14ac:dyDescent="0.3">
      <c r="A17" s="5" t="s">
        <v>114</v>
      </c>
      <c r="B17" s="5">
        <v>29</v>
      </c>
    </row>
    <row r="19" spans="1:16" x14ac:dyDescent="0.3">
      <c r="D19" s="32" t="s">
        <v>118</v>
      </c>
      <c r="E19" s="32"/>
      <c r="F19" s="32"/>
      <c r="G19" s="32"/>
      <c r="H19" s="32"/>
      <c r="I19" s="32"/>
      <c r="J19" s="32"/>
      <c r="K19" s="32"/>
      <c r="L19" s="32"/>
      <c r="M19" s="32"/>
    </row>
    <row r="20" spans="1:16" x14ac:dyDescent="0.3">
      <c r="A20" s="6"/>
      <c r="B20" s="7"/>
      <c r="C20" s="7"/>
      <c r="D20" s="32"/>
      <c r="E20" s="32"/>
      <c r="F20" s="32"/>
      <c r="G20" s="32"/>
      <c r="H20" s="32"/>
      <c r="I20" s="32"/>
      <c r="J20" s="32"/>
      <c r="K20" s="32"/>
      <c r="L20" s="32"/>
      <c r="M20" s="32"/>
      <c r="N20" s="7"/>
      <c r="O20" s="7"/>
      <c r="P20" s="7"/>
    </row>
    <row r="21" spans="1:16" x14ac:dyDescent="0.3">
      <c r="A21" s="7"/>
      <c r="B21" s="7"/>
      <c r="C21" s="7"/>
      <c r="D21" s="32"/>
      <c r="E21" s="32"/>
      <c r="F21" s="32"/>
      <c r="G21" s="32"/>
      <c r="H21" s="32"/>
      <c r="I21" s="32"/>
      <c r="J21" s="32"/>
      <c r="K21" s="32"/>
      <c r="L21" s="32"/>
      <c r="M21" s="32"/>
      <c r="N21" s="7"/>
      <c r="O21" s="7"/>
      <c r="P21" s="7"/>
    </row>
    <row r="22" spans="1:16" x14ac:dyDescent="0.3">
      <c r="A22" s="7"/>
      <c r="B22" s="7"/>
      <c r="C22" s="7"/>
      <c r="D22" s="32"/>
      <c r="E22" s="32"/>
      <c r="F22" s="32"/>
      <c r="G22" s="32"/>
      <c r="H22" s="32"/>
      <c r="I22" s="32"/>
      <c r="J22" s="32"/>
      <c r="K22" s="32"/>
      <c r="L22" s="32"/>
      <c r="M22" s="32"/>
      <c r="N22" s="7"/>
      <c r="O22" s="7"/>
      <c r="P22" s="7"/>
    </row>
    <row r="23" spans="1:16" x14ac:dyDescent="0.3">
      <c r="A23" s="7"/>
      <c r="B23" s="7"/>
      <c r="C23" s="7"/>
      <c r="D23" s="32"/>
      <c r="E23" s="32"/>
      <c r="F23" s="32"/>
      <c r="G23" s="32"/>
      <c r="H23" s="32"/>
      <c r="I23" s="32"/>
      <c r="J23" s="32"/>
      <c r="K23" s="32"/>
      <c r="L23" s="32"/>
      <c r="M23" s="32"/>
      <c r="N23" s="7"/>
      <c r="O23" s="7"/>
      <c r="P23" s="7"/>
    </row>
    <row r="24" spans="1:16" x14ac:dyDescent="0.3">
      <c r="A24" s="7"/>
      <c r="B24" s="7"/>
      <c r="C24" s="7"/>
      <c r="D24" s="32"/>
      <c r="E24" s="32"/>
      <c r="F24" s="32"/>
      <c r="G24" s="32"/>
      <c r="H24" s="32"/>
      <c r="I24" s="32"/>
      <c r="J24" s="32"/>
      <c r="K24" s="32"/>
      <c r="L24" s="32"/>
      <c r="M24" s="32"/>
      <c r="N24" s="7"/>
      <c r="O24" s="7"/>
      <c r="P24" s="7"/>
    </row>
    <row r="25" spans="1:16" x14ac:dyDescent="0.3">
      <c r="D25" s="32"/>
      <c r="E25" s="32"/>
      <c r="F25" s="32"/>
      <c r="G25" s="32"/>
      <c r="H25" s="32"/>
      <c r="I25" s="32"/>
      <c r="J25" s="32"/>
      <c r="K25" s="32"/>
      <c r="L25" s="32"/>
      <c r="M25" s="32"/>
    </row>
  </sheetData>
  <mergeCells count="1">
    <mergeCell ref="D19:M2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67D3C-2E49-482D-A946-81112256E262}">
  <sheetPr codeName="Sheet4"/>
  <dimension ref="A3:Q51"/>
  <sheetViews>
    <sheetView workbookViewId="0">
      <selection activeCell="A3" sqref="A3:D3"/>
    </sheetView>
  </sheetViews>
  <sheetFormatPr defaultRowHeight="14.4" x14ac:dyDescent="0.3"/>
  <cols>
    <col min="1" max="1" width="9.109375" bestFit="1" customWidth="1"/>
    <col min="2" max="2" width="9.5546875" bestFit="1" customWidth="1"/>
    <col min="3" max="4" width="3.21875" bestFit="1" customWidth="1"/>
  </cols>
  <sheetData>
    <row r="3" spans="1:4" x14ac:dyDescent="0.3">
      <c r="A3" s="8" t="s">
        <v>116</v>
      </c>
      <c r="B3" s="8" t="s">
        <v>119</v>
      </c>
      <c r="C3" s="8" t="s">
        <v>120</v>
      </c>
      <c r="D3" s="8" t="s">
        <v>121</v>
      </c>
    </row>
    <row r="4" spans="1:4" x14ac:dyDescent="0.3">
      <c r="A4" s="4" t="s">
        <v>101</v>
      </c>
      <c r="B4" s="4">
        <v>21</v>
      </c>
      <c r="C4" s="4">
        <v>3</v>
      </c>
      <c r="D4" s="4">
        <v>1</v>
      </c>
    </row>
    <row r="5" spans="1:4" x14ac:dyDescent="0.3">
      <c r="A5" s="4" t="s">
        <v>102</v>
      </c>
      <c r="B5" s="4">
        <v>52</v>
      </c>
      <c r="C5" s="4">
        <v>10</v>
      </c>
      <c r="D5" s="4">
        <v>0</v>
      </c>
    </row>
    <row r="6" spans="1:4" x14ac:dyDescent="0.3">
      <c r="A6" s="4" t="s">
        <v>103</v>
      </c>
      <c r="B6" s="4">
        <v>355</v>
      </c>
      <c r="C6" s="4">
        <v>57</v>
      </c>
      <c r="D6" s="4">
        <v>7</v>
      </c>
    </row>
    <row r="7" spans="1:4" x14ac:dyDescent="0.3">
      <c r="A7" s="4" t="s">
        <v>104</v>
      </c>
      <c r="B7" s="4">
        <v>22</v>
      </c>
      <c r="C7" s="4">
        <v>2</v>
      </c>
      <c r="D7" s="4">
        <v>1</v>
      </c>
    </row>
    <row r="8" spans="1:4" x14ac:dyDescent="0.3">
      <c r="A8" s="4" t="s">
        <v>105</v>
      </c>
      <c r="B8" s="4">
        <v>288</v>
      </c>
      <c r="C8" s="4">
        <v>33</v>
      </c>
      <c r="D8" s="4">
        <v>11</v>
      </c>
    </row>
    <row r="9" spans="1:4" x14ac:dyDescent="0.3">
      <c r="A9" s="4" t="s">
        <v>106</v>
      </c>
      <c r="B9" s="4">
        <v>28</v>
      </c>
      <c r="C9" s="4">
        <v>1</v>
      </c>
      <c r="D9" s="4">
        <v>3</v>
      </c>
    </row>
    <row r="10" spans="1:4" x14ac:dyDescent="0.3">
      <c r="A10" s="4" t="s">
        <v>107</v>
      </c>
      <c r="B10" s="4">
        <v>457</v>
      </c>
      <c r="C10" s="4">
        <v>70</v>
      </c>
      <c r="D10" s="4">
        <v>9</v>
      </c>
    </row>
    <row r="11" spans="1:4" x14ac:dyDescent="0.3">
      <c r="A11" s="4" t="s">
        <v>108</v>
      </c>
      <c r="B11" s="4">
        <v>196</v>
      </c>
      <c r="C11" s="4">
        <v>32</v>
      </c>
      <c r="D11" s="4">
        <v>8</v>
      </c>
    </row>
    <row r="12" spans="1:4" x14ac:dyDescent="0.3">
      <c r="A12" s="4" t="s">
        <v>109</v>
      </c>
      <c r="B12" s="4">
        <v>173</v>
      </c>
      <c r="C12" s="4">
        <v>10</v>
      </c>
      <c r="D12" s="4">
        <v>8</v>
      </c>
    </row>
    <row r="13" spans="1:4" x14ac:dyDescent="0.3">
      <c r="A13" s="4" t="s">
        <v>110</v>
      </c>
      <c r="B13" s="4">
        <v>315</v>
      </c>
      <c r="C13" s="4">
        <v>29</v>
      </c>
      <c r="D13" s="4">
        <v>23</v>
      </c>
    </row>
    <row r="14" spans="1:4" x14ac:dyDescent="0.3">
      <c r="A14" s="4" t="s">
        <v>111</v>
      </c>
      <c r="B14" s="4">
        <v>208</v>
      </c>
      <c r="C14" s="4">
        <v>18</v>
      </c>
      <c r="D14" s="4">
        <v>10</v>
      </c>
    </row>
    <row r="15" spans="1:4" x14ac:dyDescent="0.3">
      <c r="A15" s="4" t="s">
        <v>112</v>
      </c>
      <c r="B15" s="4">
        <v>225</v>
      </c>
      <c r="C15" s="4">
        <v>25</v>
      </c>
      <c r="D15" s="4">
        <v>10</v>
      </c>
    </row>
    <row r="16" spans="1:4" x14ac:dyDescent="0.3">
      <c r="A16" s="4" t="s">
        <v>113</v>
      </c>
      <c r="B16" s="4">
        <v>565</v>
      </c>
      <c r="C16" s="4">
        <v>66</v>
      </c>
      <c r="D16" s="4">
        <v>26</v>
      </c>
    </row>
    <row r="17" spans="1:17" x14ac:dyDescent="0.3">
      <c r="A17" s="4" t="s">
        <v>114</v>
      </c>
      <c r="B17" s="4">
        <v>17</v>
      </c>
      <c r="C17" s="4">
        <v>5</v>
      </c>
      <c r="D17" s="4">
        <v>0</v>
      </c>
    </row>
    <row r="30" spans="1:17" x14ac:dyDescent="0.3">
      <c r="F30" s="33" t="s">
        <v>122</v>
      </c>
      <c r="G30" s="34"/>
      <c r="H30" s="34"/>
      <c r="I30" s="34"/>
      <c r="J30" s="34"/>
      <c r="K30" s="34"/>
      <c r="L30" s="34"/>
      <c r="M30" s="34"/>
      <c r="N30" s="34"/>
      <c r="O30" s="34"/>
      <c r="P30" s="34"/>
      <c r="Q30" s="34"/>
    </row>
    <row r="31" spans="1:17" x14ac:dyDescent="0.3">
      <c r="F31" s="34"/>
      <c r="G31" s="34"/>
      <c r="H31" s="34"/>
      <c r="I31" s="34"/>
      <c r="J31" s="34"/>
      <c r="K31" s="34"/>
      <c r="L31" s="34"/>
      <c r="M31" s="34"/>
      <c r="N31" s="34"/>
      <c r="O31" s="34"/>
      <c r="P31" s="34"/>
      <c r="Q31" s="34"/>
    </row>
    <row r="32" spans="1:17" x14ac:dyDescent="0.3">
      <c r="F32" s="34"/>
      <c r="G32" s="34"/>
      <c r="H32" s="34"/>
      <c r="I32" s="34"/>
      <c r="J32" s="34"/>
      <c r="K32" s="34"/>
      <c r="L32" s="34"/>
      <c r="M32" s="34"/>
      <c r="N32" s="34"/>
      <c r="O32" s="34"/>
      <c r="P32" s="34"/>
      <c r="Q32" s="34"/>
    </row>
    <row r="33" spans="6:17" x14ac:dyDescent="0.3">
      <c r="F33" s="34"/>
      <c r="G33" s="34"/>
      <c r="H33" s="34"/>
      <c r="I33" s="34"/>
      <c r="J33" s="34"/>
      <c r="K33" s="34"/>
      <c r="L33" s="34"/>
      <c r="M33" s="34"/>
      <c r="N33" s="34"/>
      <c r="O33" s="34"/>
      <c r="P33" s="34"/>
      <c r="Q33" s="34"/>
    </row>
    <row r="34" spans="6:17" x14ac:dyDescent="0.3">
      <c r="F34" s="34"/>
      <c r="G34" s="34"/>
      <c r="H34" s="34"/>
      <c r="I34" s="34"/>
      <c r="J34" s="34"/>
      <c r="K34" s="34"/>
      <c r="L34" s="34"/>
      <c r="M34" s="34"/>
      <c r="N34" s="34"/>
      <c r="O34" s="34"/>
      <c r="P34" s="34"/>
      <c r="Q34" s="34"/>
    </row>
    <row r="35" spans="6:17" x14ac:dyDescent="0.3">
      <c r="F35" s="34"/>
      <c r="G35" s="34"/>
      <c r="H35" s="34"/>
      <c r="I35" s="34"/>
      <c r="J35" s="34"/>
      <c r="K35" s="34"/>
      <c r="L35" s="34"/>
      <c r="M35" s="34"/>
      <c r="N35" s="34"/>
      <c r="O35" s="34"/>
      <c r="P35" s="34"/>
      <c r="Q35" s="34"/>
    </row>
    <row r="36" spans="6:17" x14ac:dyDescent="0.3">
      <c r="F36" s="34"/>
      <c r="G36" s="34"/>
      <c r="H36" s="34"/>
      <c r="I36" s="34"/>
      <c r="J36" s="34"/>
      <c r="K36" s="34"/>
      <c r="L36" s="34"/>
      <c r="M36" s="34"/>
      <c r="N36" s="34"/>
      <c r="O36" s="34"/>
      <c r="P36" s="34"/>
      <c r="Q36" s="34"/>
    </row>
    <row r="37" spans="6:17" x14ac:dyDescent="0.3">
      <c r="F37" s="34"/>
      <c r="G37" s="34"/>
      <c r="H37" s="34"/>
      <c r="I37" s="34"/>
      <c r="J37" s="34"/>
      <c r="K37" s="34"/>
      <c r="L37" s="34"/>
      <c r="M37" s="34"/>
      <c r="N37" s="34"/>
      <c r="O37" s="34"/>
      <c r="P37" s="34"/>
      <c r="Q37" s="34"/>
    </row>
    <row r="38" spans="6:17" x14ac:dyDescent="0.3">
      <c r="F38" s="34"/>
      <c r="G38" s="34"/>
      <c r="H38" s="34"/>
      <c r="I38" s="34"/>
      <c r="J38" s="34"/>
      <c r="K38" s="34"/>
      <c r="L38" s="34"/>
      <c r="M38" s="34"/>
      <c r="N38" s="34"/>
      <c r="O38" s="34"/>
      <c r="P38" s="34"/>
      <c r="Q38" s="34"/>
    </row>
    <row r="39" spans="6:17" x14ac:dyDescent="0.3">
      <c r="F39" s="34"/>
      <c r="G39" s="34"/>
      <c r="H39" s="34"/>
      <c r="I39" s="34"/>
      <c r="J39" s="34"/>
      <c r="K39" s="34"/>
      <c r="L39" s="34"/>
      <c r="M39" s="34"/>
      <c r="N39" s="34"/>
      <c r="O39" s="34"/>
      <c r="P39" s="34"/>
      <c r="Q39" s="34"/>
    </row>
    <row r="40" spans="6:17" x14ac:dyDescent="0.3">
      <c r="F40" s="34"/>
      <c r="G40" s="34"/>
      <c r="H40" s="34"/>
      <c r="I40" s="34"/>
      <c r="J40" s="34"/>
      <c r="K40" s="34"/>
      <c r="L40" s="34"/>
      <c r="M40" s="34"/>
      <c r="N40" s="34"/>
      <c r="O40" s="34"/>
      <c r="P40" s="34"/>
      <c r="Q40" s="34"/>
    </row>
    <row r="41" spans="6:17" x14ac:dyDescent="0.3">
      <c r="F41" s="34"/>
      <c r="G41" s="34"/>
      <c r="H41" s="34"/>
      <c r="I41" s="34"/>
      <c r="J41" s="34"/>
      <c r="K41" s="34"/>
      <c r="L41" s="34"/>
      <c r="M41" s="34"/>
      <c r="N41" s="34"/>
      <c r="O41" s="34"/>
      <c r="P41" s="34"/>
      <c r="Q41" s="34"/>
    </row>
    <row r="42" spans="6:17" x14ac:dyDescent="0.3">
      <c r="F42" s="34"/>
      <c r="G42" s="34"/>
      <c r="H42" s="34"/>
      <c r="I42" s="34"/>
      <c r="J42" s="34"/>
      <c r="K42" s="34"/>
      <c r="L42" s="34"/>
      <c r="M42" s="34"/>
      <c r="N42" s="34"/>
      <c r="O42" s="34"/>
      <c r="P42" s="34"/>
      <c r="Q42" s="34"/>
    </row>
    <row r="43" spans="6:17" x14ac:dyDescent="0.3">
      <c r="F43" s="34"/>
      <c r="G43" s="34"/>
      <c r="H43" s="34"/>
      <c r="I43" s="34"/>
      <c r="J43" s="34"/>
      <c r="K43" s="34"/>
      <c r="L43" s="34"/>
      <c r="M43" s="34"/>
      <c r="N43" s="34"/>
      <c r="O43" s="34"/>
      <c r="P43" s="34"/>
      <c r="Q43" s="34"/>
    </row>
    <row r="44" spans="6:17" x14ac:dyDescent="0.3">
      <c r="F44" s="34"/>
      <c r="G44" s="34"/>
      <c r="H44" s="34"/>
      <c r="I44" s="34"/>
      <c r="J44" s="34"/>
      <c r="K44" s="34"/>
      <c r="L44" s="34"/>
      <c r="M44" s="34"/>
      <c r="N44" s="34"/>
      <c r="O44" s="34"/>
      <c r="P44" s="34"/>
      <c r="Q44" s="34"/>
    </row>
    <row r="45" spans="6:17" x14ac:dyDescent="0.3">
      <c r="F45" s="34"/>
      <c r="G45" s="34"/>
      <c r="H45" s="34"/>
      <c r="I45" s="34"/>
      <c r="J45" s="34"/>
      <c r="K45" s="34"/>
      <c r="L45" s="34"/>
      <c r="M45" s="34"/>
      <c r="N45" s="34"/>
      <c r="O45" s="34"/>
      <c r="P45" s="34"/>
      <c r="Q45" s="34"/>
    </row>
    <row r="46" spans="6:17" x14ac:dyDescent="0.3">
      <c r="F46" s="34"/>
      <c r="G46" s="34"/>
      <c r="H46" s="34"/>
      <c r="I46" s="34"/>
      <c r="J46" s="34"/>
      <c r="K46" s="34"/>
      <c r="L46" s="34"/>
      <c r="M46" s="34"/>
      <c r="N46" s="34"/>
      <c r="O46" s="34"/>
      <c r="P46" s="34"/>
      <c r="Q46" s="34"/>
    </row>
    <row r="47" spans="6:17" x14ac:dyDescent="0.3">
      <c r="F47" s="34"/>
      <c r="G47" s="34"/>
      <c r="H47" s="34"/>
      <c r="I47" s="34"/>
      <c r="J47" s="34"/>
      <c r="K47" s="34"/>
      <c r="L47" s="34"/>
      <c r="M47" s="34"/>
      <c r="N47" s="34"/>
      <c r="O47" s="34"/>
      <c r="P47" s="34"/>
      <c r="Q47" s="34"/>
    </row>
    <row r="48" spans="6:17" x14ac:dyDescent="0.3">
      <c r="F48" s="34"/>
      <c r="G48" s="34"/>
      <c r="H48" s="34"/>
      <c r="I48" s="34"/>
      <c r="J48" s="34"/>
      <c r="K48" s="34"/>
      <c r="L48" s="34"/>
      <c r="M48" s="34"/>
      <c r="N48" s="34"/>
      <c r="O48" s="34"/>
      <c r="P48" s="34"/>
      <c r="Q48" s="34"/>
    </row>
    <row r="49" spans="6:17" x14ac:dyDescent="0.3">
      <c r="F49" s="34"/>
      <c r="G49" s="34"/>
      <c r="H49" s="34"/>
      <c r="I49" s="34"/>
      <c r="J49" s="34"/>
      <c r="K49" s="34"/>
      <c r="L49" s="34"/>
      <c r="M49" s="34"/>
      <c r="N49" s="34"/>
      <c r="O49" s="34"/>
      <c r="P49" s="34"/>
      <c r="Q49" s="34"/>
    </row>
    <row r="50" spans="6:17" x14ac:dyDescent="0.3">
      <c r="F50" s="34"/>
      <c r="G50" s="34"/>
      <c r="H50" s="34"/>
      <c r="I50" s="34"/>
      <c r="J50" s="34"/>
      <c r="K50" s="34"/>
      <c r="L50" s="34"/>
      <c r="M50" s="34"/>
      <c r="N50" s="34"/>
      <c r="O50" s="34"/>
      <c r="P50" s="34"/>
      <c r="Q50" s="34"/>
    </row>
    <row r="51" spans="6:17" x14ac:dyDescent="0.3">
      <c r="F51" s="34"/>
      <c r="G51" s="34"/>
      <c r="H51" s="34"/>
      <c r="I51" s="34"/>
      <c r="J51" s="34"/>
      <c r="K51" s="34"/>
      <c r="L51" s="34"/>
      <c r="M51" s="34"/>
      <c r="N51" s="34"/>
      <c r="O51" s="34"/>
      <c r="P51" s="34"/>
      <c r="Q51" s="34"/>
    </row>
  </sheetData>
  <mergeCells count="1">
    <mergeCell ref="F30:Q5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2F39C-18AC-4DA8-8350-B5FFD9150BF1}">
  <sheetPr codeName="Sheet5"/>
  <dimension ref="A3:M27"/>
  <sheetViews>
    <sheetView workbookViewId="0">
      <selection activeCell="Q9" sqref="Q9"/>
    </sheetView>
  </sheetViews>
  <sheetFormatPr defaultRowHeight="14.4" x14ac:dyDescent="0.3"/>
  <cols>
    <col min="1" max="1" width="17.6640625" bestFit="1" customWidth="1"/>
    <col min="2" max="2" width="15" bestFit="1" customWidth="1"/>
  </cols>
  <sheetData>
    <row r="3" spans="1:2" x14ac:dyDescent="0.3">
      <c r="A3" s="28" t="s">
        <v>124</v>
      </c>
      <c r="B3" s="28" t="s">
        <v>123</v>
      </c>
    </row>
    <row r="4" spans="1:2" x14ac:dyDescent="0.3">
      <c r="A4" s="13" t="s">
        <v>18</v>
      </c>
      <c r="B4" s="14">
        <v>9</v>
      </c>
    </row>
    <row r="5" spans="1:2" x14ac:dyDescent="0.3">
      <c r="A5" s="13" t="s">
        <v>21</v>
      </c>
      <c r="B5" s="14">
        <v>59</v>
      </c>
    </row>
    <row r="6" spans="1:2" x14ac:dyDescent="0.3">
      <c r="A6" s="13" t="s">
        <v>43</v>
      </c>
      <c r="B6" s="14">
        <v>3</v>
      </c>
    </row>
    <row r="7" spans="1:2" x14ac:dyDescent="0.3">
      <c r="A7" s="13" t="s">
        <v>15</v>
      </c>
      <c r="B7" s="14">
        <v>31</v>
      </c>
    </row>
    <row r="8" spans="1:2" x14ac:dyDescent="0.3">
      <c r="A8" s="13" t="s">
        <v>46</v>
      </c>
      <c r="B8" s="14">
        <v>6</v>
      </c>
    </row>
    <row r="9" spans="1:2" x14ac:dyDescent="0.3">
      <c r="A9" s="13" t="s">
        <v>81</v>
      </c>
      <c r="B9" s="14">
        <v>1</v>
      </c>
    </row>
    <row r="23" spans="3:13" x14ac:dyDescent="0.3">
      <c r="C23" s="35" t="s">
        <v>125</v>
      </c>
      <c r="D23" s="35"/>
      <c r="E23" s="35"/>
      <c r="F23" s="35"/>
      <c r="G23" s="35"/>
      <c r="H23" s="35"/>
      <c r="I23" s="35"/>
      <c r="J23" s="35"/>
      <c r="K23" s="35"/>
      <c r="L23" s="35"/>
      <c r="M23" s="35"/>
    </row>
    <row r="24" spans="3:13" x14ac:dyDescent="0.3">
      <c r="C24" s="35"/>
      <c r="D24" s="35"/>
      <c r="E24" s="35"/>
      <c r="F24" s="35"/>
      <c r="G24" s="35"/>
      <c r="H24" s="35"/>
      <c r="I24" s="35"/>
      <c r="J24" s="35"/>
      <c r="K24" s="35"/>
      <c r="L24" s="35"/>
      <c r="M24" s="35"/>
    </row>
    <row r="25" spans="3:13" x14ac:dyDescent="0.3">
      <c r="C25" s="35"/>
      <c r="D25" s="35"/>
      <c r="E25" s="35"/>
      <c r="F25" s="35"/>
      <c r="G25" s="35"/>
      <c r="H25" s="35"/>
      <c r="I25" s="35"/>
      <c r="J25" s="35"/>
      <c r="K25" s="35"/>
      <c r="L25" s="35"/>
      <c r="M25" s="35"/>
    </row>
    <row r="26" spans="3:13" x14ac:dyDescent="0.3">
      <c r="C26" s="35"/>
      <c r="D26" s="35"/>
      <c r="E26" s="35"/>
      <c r="F26" s="35"/>
      <c r="G26" s="35"/>
      <c r="H26" s="35"/>
      <c r="I26" s="35"/>
      <c r="J26" s="35"/>
      <c r="K26" s="35"/>
      <c r="L26" s="35"/>
      <c r="M26" s="35"/>
    </row>
    <row r="27" spans="3:13" x14ac:dyDescent="0.3">
      <c r="C27" s="35"/>
      <c r="D27" s="35"/>
      <c r="E27" s="35"/>
      <c r="F27" s="35"/>
      <c r="G27" s="35"/>
      <c r="H27" s="35"/>
      <c r="I27" s="35"/>
      <c r="J27" s="35"/>
      <c r="K27" s="35"/>
      <c r="L27" s="35"/>
      <c r="M27" s="35"/>
    </row>
  </sheetData>
  <mergeCells count="1">
    <mergeCell ref="C23:M27"/>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34011-DE73-4E2B-AA42-8A2120E2B01B}">
  <sheetPr codeName="Sheet6"/>
  <dimension ref="A1:K24"/>
  <sheetViews>
    <sheetView workbookViewId="0">
      <selection activeCell="B16" sqref="B16"/>
    </sheetView>
  </sheetViews>
  <sheetFormatPr defaultRowHeight="14.4" x14ac:dyDescent="0.3"/>
  <cols>
    <col min="1" max="1" width="17.6640625" bestFit="1" customWidth="1"/>
    <col min="2" max="2" width="16.44140625" bestFit="1" customWidth="1"/>
  </cols>
  <sheetData>
    <row r="1" spans="1:2" x14ac:dyDescent="0.3">
      <c r="A1" s="19" t="s">
        <v>136</v>
      </c>
      <c r="B1" s="19">
        <v>0</v>
      </c>
    </row>
    <row r="3" spans="1:2" x14ac:dyDescent="0.3">
      <c r="A3" s="19" t="s">
        <v>137</v>
      </c>
      <c r="B3" s="19" t="s">
        <v>138</v>
      </c>
    </row>
    <row r="4" spans="1:2" x14ac:dyDescent="0.3">
      <c r="A4" s="3" t="s">
        <v>18</v>
      </c>
      <c r="B4" s="3">
        <v>1</v>
      </c>
    </row>
    <row r="5" spans="1:2" x14ac:dyDescent="0.3">
      <c r="A5" s="3" t="s">
        <v>21</v>
      </c>
      <c r="B5" s="3">
        <v>4</v>
      </c>
    </row>
    <row r="19" spans="4:11" x14ac:dyDescent="0.3">
      <c r="D19" s="32" t="s">
        <v>139</v>
      </c>
      <c r="E19" s="35"/>
      <c r="F19" s="35"/>
      <c r="G19" s="35"/>
      <c r="H19" s="35"/>
      <c r="I19" s="35"/>
      <c r="J19" s="35"/>
      <c r="K19" s="35"/>
    </row>
    <row r="20" spans="4:11" x14ac:dyDescent="0.3">
      <c r="D20" s="35"/>
      <c r="E20" s="35"/>
      <c r="F20" s="35"/>
      <c r="G20" s="35"/>
      <c r="H20" s="35"/>
      <c r="I20" s="35"/>
      <c r="J20" s="35"/>
      <c r="K20" s="35"/>
    </row>
    <row r="21" spans="4:11" x14ac:dyDescent="0.3">
      <c r="D21" s="35"/>
      <c r="E21" s="35"/>
      <c r="F21" s="35"/>
      <c r="G21" s="35"/>
      <c r="H21" s="35"/>
      <c r="I21" s="35"/>
      <c r="J21" s="35"/>
      <c r="K21" s="35"/>
    </row>
    <row r="22" spans="4:11" x14ac:dyDescent="0.3">
      <c r="D22" s="35"/>
      <c r="E22" s="35"/>
      <c r="F22" s="35"/>
      <c r="G22" s="35"/>
      <c r="H22" s="35"/>
      <c r="I22" s="35"/>
      <c r="J22" s="35"/>
      <c r="K22" s="35"/>
    </row>
    <row r="23" spans="4:11" x14ac:dyDescent="0.3">
      <c r="D23" s="35"/>
      <c r="E23" s="35"/>
      <c r="F23" s="35"/>
      <c r="G23" s="35"/>
      <c r="H23" s="35"/>
      <c r="I23" s="35"/>
      <c r="J23" s="35"/>
      <c r="K23" s="35"/>
    </row>
    <row r="24" spans="4:11" x14ac:dyDescent="0.3">
      <c r="D24" s="35"/>
      <c r="E24" s="35"/>
      <c r="F24" s="35"/>
      <c r="G24" s="35"/>
      <c r="H24" s="35"/>
      <c r="I24" s="35"/>
      <c r="J24" s="35"/>
      <c r="K24" s="35"/>
    </row>
  </sheetData>
  <mergeCells count="1">
    <mergeCell ref="D19:K24"/>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65498-D212-4723-8C5D-3B829B308B53}">
  <sheetPr codeName="Sheet7"/>
  <dimension ref="A1:O22"/>
  <sheetViews>
    <sheetView workbookViewId="0">
      <selection activeCell="B14" sqref="B14"/>
    </sheetView>
  </sheetViews>
  <sheetFormatPr defaultRowHeight="14.4" x14ac:dyDescent="0.3"/>
  <cols>
    <col min="1" max="1" width="14.6640625" bestFit="1" customWidth="1"/>
    <col min="2" max="2" width="16.44140625" bestFit="1" customWidth="1"/>
    <col min="3" max="3" width="11.77734375" bestFit="1" customWidth="1"/>
  </cols>
  <sheetData>
    <row r="1" spans="1:2" x14ac:dyDescent="0.3">
      <c r="A1" s="19" t="s">
        <v>0</v>
      </c>
      <c r="B1" s="19">
        <v>0</v>
      </c>
    </row>
    <row r="3" spans="1:2" x14ac:dyDescent="0.3">
      <c r="A3" s="19" t="s">
        <v>8</v>
      </c>
      <c r="B3" s="19" t="s">
        <v>138</v>
      </c>
    </row>
    <row r="4" spans="1:2" x14ac:dyDescent="0.3">
      <c r="A4" s="4" t="s">
        <v>33</v>
      </c>
      <c r="B4" s="4">
        <v>1</v>
      </c>
    </row>
    <row r="5" spans="1:2" x14ac:dyDescent="0.3">
      <c r="A5" s="4" t="s">
        <v>27</v>
      </c>
      <c r="B5" s="4">
        <v>1</v>
      </c>
    </row>
    <row r="6" spans="1:2" x14ac:dyDescent="0.3">
      <c r="A6" s="4" t="s">
        <v>24</v>
      </c>
      <c r="B6" s="4">
        <v>1</v>
      </c>
    </row>
    <row r="7" spans="1:2" x14ac:dyDescent="0.3">
      <c r="A7" s="4" t="s">
        <v>38</v>
      </c>
      <c r="B7" s="4">
        <v>1</v>
      </c>
    </row>
    <row r="8" spans="1:2" x14ac:dyDescent="0.3">
      <c r="A8" s="4" t="s">
        <v>29</v>
      </c>
      <c r="B8" s="4">
        <v>1</v>
      </c>
    </row>
    <row r="17" spans="3:15" x14ac:dyDescent="0.3">
      <c r="C17" s="32" t="s">
        <v>140</v>
      </c>
      <c r="D17" s="32"/>
      <c r="E17" s="32"/>
      <c r="F17" s="32"/>
      <c r="G17" s="32"/>
      <c r="H17" s="32"/>
      <c r="I17" s="32"/>
      <c r="J17" s="32"/>
      <c r="K17" s="32"/>
      <c r="L17" s="32"/>
      <c r="M17" s="32"/>
      <c r="N17" s="32"/>
      <c r="O17" s="32"/>
    </row>
    <row r="18" spans="3:15" x14ac:dyDescent="0.3">
      <c r="C18" s="32"/>
      <c r="D18" s="32"/>
      <c r="E18" s="32"/>
      <c r="F18" s="32"/>
      <c r="G18" s="32"/>
      <c r="H18" s="32"/>
      <c r="I18" s="32"/>
      <c r="J18" s="32"/>
      <c r="K18" s="32"/>
      <c r="L18" s="32"/>
      <c r="M18" s="32"/>
      <c r="N18" s="32"/>
      <c r="O18" s="32"/>
    </row>
    <row r="19" spans="3:15" x14ac:dyDescent="0.3">
      <c r="C19" s="32"/>
      <c r="D19" s="32"/>
      <c r="E19" s="32"/>
      <c r="F19" s="32"/>
      <c r="G19" s="32"/>
      <c r="H19" s="32"/>
      <c r="I19" s="32"/>
      <c r="J19" s="32"/>
      <c r="K19" s="32"/>
      <c r="L19" s="32"/>
      <c r="M19" s="32"/>
      <c r="N19" s="32"/>
      <c r="O19" s="32"/>
    </row>
    <row r="20" spans="3:15" x14ac:dyDescent="0.3">
      <c r="C20" s="32"/>
      <c r="D20" s="32"/>
      <c r="E20" s="32"/>
      <c r="F20" s="32"/>
      <c r="G20" s="32"/>
      <c r="H20" s="32"/>
      <c r="I20" s="32"/>
      <c r="J20" s="32"/>
      <c r="K20" s="32"/>
      <c r="L20" s="32"/>
      <c r="M20" s="32"/>
      <c r="N20" s="32"/>
      <c r="O20" s="32"/>
    </row>
    <row r="21" spans="3:15" x14ac:dyDescent="0.3">
      <c r="C21" s="32"/>
      <c r="D21" s="32"/>
      <c r="E21" s="32"/>
      <c r="F21" s="32"/>
      <c r="G21" s="32"/>
      <c r="H21" s="32"/>
      <c r="I21" s="32"/>
      <c r="J21" s="32"/>
      <c r="K21" s="32"/>
      <c r="L21" s="32"/>
      <c r="M21" s="32"/>
      <c r="N21" s="32"/>
      <c r="O21" s="32"/>
    </row>
    <row r="22" spans="3:15" x14ac:dyDescent="0.3">
      <c r="C22" s="32"/>
      <c r="D22" s="32"/>
      <c r="E22" s="32"/>
      <c r="F22" s="32"/>
      <c r="G22" s="32"/>
      <c r="H22" s="32"/>
      <c r="I22" s="32"/>
      <c r="J22" s="32"/>
      <c r="K22" s="32"/>
      <c r="L22" s="32"/>
      <c r="M22" s="32"/>
      <c r="N22" s="32"/>
      <c r="O22" s="32"/>
    </row>
  </sheetData>
  <mergeCells count="1">
    <mergeCell ref="C17:O22"/>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17DD3-DCC0-4DD5-ACD6-1F01DFBEDD92}">
  <sheetPr codeName="Sheet8"/>
  <dimension ref="A1:AC67"/>
  <sheetViews>
    <sheetView topLeftCell="E1" zoomScale="80" zoomScaleNormal="80" workbookViewId="0">
      <selection activeCell="AD35" sqref="AD35"/>
    </sheetView>
  </sheetViews>
  <sheetFormatPr defaultRowHeight="14.4" x14ac:dyDescent="0.3"/>
  <cols>
    <col min="1" max="1" width="23.6640625" customWidth="1"/>
    <col min="2" max="2" width="17" customWidth="1"/>
    <col min="14" max="14" width="2.77734375" customWidth="1"/>
    <col min="15" max="15" width="26.109375" customWidth="1"/>
    <col min="16" max="16" width="12.109375" customWidth="1"/>
  </cols>
  <sheetData>
    <row r="1" spans="1:16" x14ac:dyDescent="0.3">
      <c r="A1" s="15" t="s">
        <v>141</v>
      </c>
      <c r="B1" s="15" t="s">
        <v>142</v>
      </c>
      <c r="O1" s="19" t="s">
        <v>141</v>
      </c>
      <c r="P1" s="19" t="s">
        <v>143</v>
      </c>
    </row>
    <row r="2" spans="1:16" x14ac:dyDescent="0.3">
      <c r="A2" s="3" t="s">
        <v>66</v>
      </c>
      <c r="B2" s="3">
        <v>19</v>
      </c>
      <c r="O2" s="3" t="s">
        <v>34</v>
      </c>
      <c r="P2" s="3">
        <v>70</v>
      </c>
    </row>
    <row r="3" spans="1:16" x14ac:dyDescent="0.3">
      <c r="A3" s="3" t="s">
        <v>63</v>
      </c>
      <c r="B3" s="3">
        <v>22</v>
      </c>
      <c r="O3" s="3" t="s">
        <v>75</v>
      </c>
      <c r="P3" s="3">
        <v>63</v>
      </c>
    </row>
    <row r="4" spans="1:16" x14ac:dyDescent="0.3">
      <c r="A4" s="3" t="s">
        <v>58</v>
      </c>
      <c r="B4" s="3">
        <v>23</v>
      </c>
      <c r="O4" s="3" t="s">
        <v>55</v>
      </c>
      <c r="P4" s="3">
        <v>43</v>
      </c>
    </row>
    <row r="5" spans="1:16" x14ac:dyDescent="0.3">
      <c r="A5" s="3" t="s">
        <v>73</v>
      </c>
      <c r="B5" s="3">
        <v>24</v>
      </c>
      <c r="O5" s="3" t="s">
        <v>44</v>
      </c>
      <c r="P5" s="3">
        <v>38</v>
      </c>
    </row>
    <row r="6" spans="1:16" x14ac:dyDescent="0.3">
      <c r="A6" s="3" t="s">
        <v>65</v>
      </c>
      <c r="B6" s="3">
        <v>26</v>
      </c>
      <c r="O6" s="3" t="s">
        <v>48</v>
      </c>
      <c r="P6" s="3">
        <v>29</v>
      </c>
    </row>
    <row r="7" spans="1:16" x14ac:dyDescent="0.3">
      <c r="A7" s="3" t="s">
        <v>42</v>
      </c>
      <c r="B7" s="3">
        <v>26</v>
      </c>
      <c r="O7" s="3" t="s">
        <v>76</v>
      </c>
      <c r="P7" s="3">
        <v>29</v>
      </c>
    </row>
    <row r="8" spans="1:16" x14ac:dyDescent="0.3">
      <c r="A8" s="3" t="s">
        <v>61</v>
      </c>
      <c r="B8" s="3">
        <v>29</v>
      </c>
      <c r="O8" s="3" t="s">
        <v>61</v>
      </c>
      <c r="P8" s="3">
        <v>29</v>
      </c>
    </row>
    <row r="9" spans="1:16" x14ac:dyDescent="0.3">
      <c r="A9" s="3" t="s">
        <v>76</v>
      </c>
      <c r="B9" s="3">
        <v>30</v>
      </c>
      <c r="O9" s="3" t="s">
        <v>65</v>
      </c>
      <c r="P9" s="3">
        <v>26</v>
      </c>
    </row>
    <row r="10" spans="1:16" x14ac:dyDescent="0.3">
      <c r="A10" s="3" t="s">
        <v>55</v>
      </c>
      <c r="B10" s="3">
        <v>43</v>
      </c>
      <c r="O10" s="3" t="s">
        <v>73</v>
      </c>
      <c r="P10" s="3">
        <v>24</v>
      </c>
    </row>
    <row r="11" spans="1:16" x14ac:dyDescent="0.3">
      <c r="A11" s="3" t="s">
        <v>64</v>
      </c>
      <c r="B11" s="3">
        <v>49</v>
      </c>
      <c r="O11" s="3" t="s">
        <v>63</v>
      </c>
      <c r="P11" s="3">
        <v>22</v>
      </c>
    </row>
    <row r="12" spans="1:16" x14ac:dyDescent="0.3">
      <c r="A12" s="3" t="s">
        <v>26</v>
      </c>
      <c r="B12" s="3">
        <v>55</v>
      </c>
      <c r="O12" s="3" t="s">
        <v>42</v>
      </c>
      <c r="P12" s="3">
        <v>21</v>
      </c>
    </row>
    <row r="13" spans="1:16" x14ac:dyDescent="0.3">
      <c r="A13" s="3" t="s">
        <v>48</v>
      </c>
      <c r="B13" s="3">
        <v>65</v>
      </c>
      <c r="O13" s="3" t="s">
        <v>26</v>
      </c>
      <c r="P13" s="3">
        <v>15</v>
      </c>
    </row>
    <row r="14" spans="1:16" x14ac:dyDescent="0.3">
      <c r="A14" s="3" t="s">
        <v>34</v>
      </c>
      <c r="B14" s="3">
        <v>70</v>
      </c>
      <c r="O14" s="3" t="s">
        <v>58</v>
      </c>
      <c r="P14" s="3">
        <v>11</v>
      </c>
    </row>
    <row r="15" spans="1:16" x14ac:dyDescent="0.3">
      <c r="A15" s="3" t="s">
        <v>45</v>
      </c>
      <c r="B15" s="3">
        <v>72</v>
      </c>
      <c r="O15" s="3" t="s">
        <v>49</v>
      </c>
      <c r="P15" s="3">
        <v>7</v>
      </c>
    </row>
    <row r="16" spans="1:16" x14ac:dyDescent="0.3">
      <c r="A16" s="3" t="s">
        <v>49</v>
      </c>
      <c r="B16" s="3">
        <v>77</v>
      </c>
      <c r="O16" s="3" t="s">
        <v>66</v>
      </c>
      <c r="P16" s="3">
        <v>3</v>
      </c>
    </row>
    <row r="17" spans="1:29" x14ac:dyDescent="0.3">
      <c r="A17" s="3" t="s">
        <v>47</v>
      </c>
      <c r="B17" s="3">
        <v>80</v>
      </c>
      <c r="O17" s="3" t="s">
        <v>59</v>
      </c>
      <c r="P17" s="3">
        <v>2</v>
      </c>
    </row>
    <row r="18" spans="1:29" x14ac:dyDescent="0.3">
      <c r="A18" s="3" t="s">
        <v>59</v>
      </c>
      <c r="B18" s="3">
        <v>82</v>
      </c>
      <c r="O18" s="3" t="s">
        <v>47</v>
      </c>
      <c r="P18" s="3">
        <v>0</v>
      </c>
    </row>
    <row r="19" spans="1:29" x14ac:dyDescent="0.3">
      <c r="A19" s="3" t="s">
        <v>44</v>
      </c>
      <c r="B19" s="3">
        <v>89</v>
      </c>
      <c r="O19" s="3" t="s">
        <v>64</v>
      </c>
      <c r="P19" s="3">
        <v>0</v>
      </c>
    </row>
    <row r="20" spans="1:29" x14ac:dyDescent="0.3">
      <c r="A20" s="3" t="s">
        <v>75</v>
      </c>
      <c r="B20" s="3">
        <v>94</v>
      </c>
      <c r="O20" s="3" t="s">
        <v>45</v>
      </c>
      <c r="P20" s="3">
        <v>0</v>
      </c>
    </row>
    <row r="22" spans="1:29" x14ac:dyDescent="0.3">
      <c r="C22" s="36" t="s">
        <v>144</v>
      </c>
      <c r="D22" s="36"/>
      <c r="E22" s="36"/>
      <c r="F22" s="36"/>
      <c r="G22" s="36"/>
      <c r="H22" s="36"/>
      <c r="I22" s="36"/>
      <c r="J22" s="36"/>
      <c r="K22" s="36"/>
      <c r="L22" s="36"/>
    </row>
    <row r="23" spans="1:29" x14ac:dyDescent="0.3">
      <c r="C23" s="36"/>
      <c r="D23" s="36"/>
      <c r="E23" s="36"/>
      <c r="F23" s="36"/>
      <c r="G23" s="36"/>
      <c r="H23" s="36"/>
      <c r="I23" s="36"/>
      <c r="J23" s="36"/>
      <c r="K23" s="36"/>
      <c r="L23" s="36"/>
    </row>
    <row r="24" spans="1:29" x14ac:dyDescent="0.3">
      <c r="B24" s="12"/>
      <c r="C24" s="36"/>
      <c r="D24" s="36"/>
      <c r="E24" s="36"/>
      <c r="F24" s="36"/>
      <c r="G24" s="36"/>
      <c r="H24" s="36"/>
      <c r="I24" s="36"/>
      <c r="J24" s="36"/>
      <c r="K24" s="36"/>
      <c r="L24" s="36"/>
      <c r="R24" s="36" t="s">
        <v>145</v>
      </c>
      <c r="S24" s="36"/>
      <c r="T24" s="36"/>
      <c r="U24" s="36"/>
      <c r="V24" s="36"/>
      <c r="W24" s="36"/>
      <c r="X24" s="36"/>
      <c r="Y24" s="36"/>
      <c r="Z24" s="36"/>
      <c r="AA24" s="36"/>
      <c r="AB24" s="36"/>
      <c r="AC24" s="36"/>
    </row>
    <row r="25" spans="1:29" x14ac:dyDescent="0.3">
      <c r="R25" s="36"/>
      <c r="S25" s="36"/>
      <c r="T25" s="36"/>
      <c r="U25" s="36"/>
      <c r="V25" s="36"/>
      <c r="W25" s="36"/>
      <c r="X25" s="36"/>
      <c r="Y25" s="36"/>
      <c r="Z25" s="36"/>
      <c r="AA25" s="36"/>
      <c r="AB25" s="36"/>
      <c r="AC25" s="36"/>
    </row>
    <row r="26" spans="1:29" x14ac:dyDescent="0.3">
      <c r="R26" s="36"/>
      <c r="S26" s="36"/>
      <c r="T26" s="36"/>
      <c r="U26" s="36"/>
      <c r="V26" s="36"/>
      <c r="W26" s="36"/>
      <c r="X26" s="36"/>
      <c r="Y26" s="36"/>
      <c r="Z26" s="36"/>
      <c r="AA26" s="36"/>
      <c r="AB26" s="36"/>
      <c r="AC26" s="36"/>
    </row>
    <row r="30" spans="1:29" x14ac:dyDescent="0.3">
      <c r="A30" s="16" t="s">
        <v>146</v>
      </c>
      <c r="B30" s="16" t="s">
        <v>147</v>
      </c>
      <c r="O30" s="21" t="s">
        <v>146</v>
      </c>
      <c r="P30" s="21" t="s">
        <v>148</v>
      </c>
    </row>
    <row r="31" spans="1:29" x14ac:dyDescent="0.3">
      <c r="A31" s="3" t="s">
        <v>68</v>
      </c>
      <c r="B31" s="3">
        <v>1</v>
      </c>
      <c r="O31" s="9" t="s">
        <v>74</v>
      </c>
      <c r="P31" s="9">
        <v>59</v>
      </c>
    </row>
    <row r="32" spans="1:29" x14ac:dyDescent="0.3">
      <c r="A32" s="3" t="s">
        <v>72</v>
      </c>
      <c r="B32" s="3">
        <v>4</v>
      </c>
      <c r="O32" s="9" t="s">
        <v>57</v>
      </c>
      <c r="P32" s="9">
        <v>50</v>
      </c>
    </row>
    <row r="33" spans="1:16" x14ac:dyDescent="0.3">
      <c r="A33" s="3" t="s">
        <v>69</v>
      </c>
      <c r="B33" s="3">
        <v>9</v>
      </c>
      <c r="O33" s="9" t="s">
        <v>70</v>
      </c>
      <c r="P33" s="9">
        <v>47</v>
      </c>
    </row>
    <row r="34" spans="1:16" x14ac:dyDescent="0.3">
      <c r="A34" s="3" t="s">
        <v>80</v>
      </c>
      <c r="B34" s="3">
        <v>9</v>
      </c>
      <c r="O34" s="9" t="s">
        <v>71</v>
      </c>
      <c r="P34" s="9">
        <v>43</v>
      </c>
    </row>
    <row r="35" spans="1:16" x14ac:dyDescent="0.3">
      <c r="A35" s="3" t="s">
        <v>79</v>
      </c>
      <c r="B35" s="3">
        <v>11</v>
      </c>
      <c r="O35" s="9" t="s">
        <v>62</v>
      </c>
      <c r="P35" s="9">
        <v>39</v>
      </c>
    </row>
    <row r="36" spans="1:16" x14ac:dyDescent="0.3">
      <c r="A36" s="3" t="s">
        <v>83</v>
      </c>
      <c r="B36" s="3">
        <v>11</v>
      </c>
      <c r="O36" s="9" t="s">
        <v>78</v>
      </c>
      <c r="P36" s="9">
        <v>38</v>
      </c>
    </row>
    <row r="37" spans="1:16" x14ac:dyDescent="0.3">
      <c r="A37" s="3" t="s">
        <v>84</v>
      </c>
      <c r="B37" s="3">
        <v>12</v>
      </c>
      <c r="O37" s="9" t="s">
        <v>20</v>
      </c>
      <c r="P37" s="9">
        <v>28</v>
      </c>
    </row>
    <row r="38" spans="1:16" x14ac:dyDescent="0.3">
      <c r="A38" s="3" t="s">
        <v>23</v>
      </c>
      <c r="B38" s="3">
        <v>14</v>
      </c>
      <c r="O38" s="9" t="s">
        <v>67</v>
      </c>
      <c r="P38" s="9">
        <v>26</v>
      </c>
    </row>
    <row r="39" spans="1:16" x14ac:dyDescent="0.3">
      <c r="A39" s="3" t="s">
        <v>25</v>
      </c>
      <c r="B39" s="3">
        <v>20</v>
      </c>
      <c r="O39" s="9" t="s">
        <v>30</v>
      </c>
      <c r="P39" s="9">
        <v>26</v>
      </c>
    </row>
    <row r="40" spans="1:16" x14ac:dyDescent="0.3">
      <c r="A40" s="3" t="s">
        <v>17</v>
      </c>
      <c r="B40" s="3">
        <v>26</v>
      </c>
      <c r="O40" s="9" t="s">
        <v>17</v>
      </c>
      <c r="P40" s="9">
        <v>26</v>
      </c>
    </row>
    <row r="41" spans="1:16" x14ac:dyDescent="0.3">
      <c r="A41" s="3" t="s">
        <v>67</v>
      </c>
      <c r="B41" s="3">
        <v>26</v>
      </c>
      <c r="O41" s="9" t="s">
        <v>28</v>
      </c>
      <c r="P41" s="9">
        <v>22</v>
      </c>
    </row>
    <row r="42" spans="1:16" x14ac:dyDescent="0.3">
      <c r="A42" s="3" t="s">
        <v>60</v>
      </c>
      <c r="B42" s="3">
        <v>28</v>
      </c>
      <c r="O42" s="9" t="s">
        <v>60</v>
      </c>
      <c r="P42" s="9">
        <v>16</v>
      </c>
    </row>
    <row r="43" spans="1:16" x14ac:dyDescent="0.3">
      <c r="A43" s="3" t="s">
        <v>20</v>
      </c>
      <c r="B43" s="3">
        <v>28</v>
      </c>
      <c r="O43" s="9" t="s">
        <v>23</v>
      </c>
      <c r="P43" s="9">
        <v>14</v>
      </c>
    </row>
    <row r="44" spans="1:16" x14ac:dyDescent="0.3">
      <c r="A44" s="3" t="s">
        <v>78</v>
      </c>
      <c r="B44" s="3">
        <v>38</v>
      </c>
      <c r="O44" s="9" t="s">
        <v>84</v>
      </c>
      <c r="P44" s="9">
        <v>12</v>
      </c>
    </row>
    <row r="45" spans="1:16" x14ac:dyDescent="0.3">
      <c r="A45" s="3" t="s">
        <v>62</v>
      </c>
      <c r="B45" s="3">
        <v>39</v>
      </c>
      <c r="O45" s="9" t="s">
        <v>79</v>
      </c>
      <c r="P45" s="9">
        <v>11</v>
      </c>
    </row>
    <row r="46" spans="1:16" x14ac:dyDescent="0.3">
      <c r="A46" s="3" t="s">
        <v>71</v>
      </c>
      <c r="B46" s="3">
        <v>43</v>
      </c>
      <c r="O46" s="9" t="s">
        <v>83</v>
      </c>
      <c r="P46" s="9">
        <v>11</v>
      </c>
    </row>
    <row r="47" spans="1:16" x14ac:dyDescent="0.3">
      <c r="A47" s="3" t="s">
        <v>77</v>
      </c>
      <c r="B47" s="3">
        <v>45</v>
      </c>
      <c r="O47" s="9" t="s">
        <v>77</v>
      </c>
      <c r="P47" s="9">
        <v>11</v>
      </c>
    </row>
    <row r="48" spans="1:16" x14ac:dyDescent="0.3">
      <c r="A48" s="3" t="s">
        <v>70</v>
      </c>
      <c r="B48" s="3">
        <v>47</v>
      </c>
      <c r="O48" s="9" t="s">
        <v>80</v>
      </c>
      <c r="P48" s="9">
        <v>9</v>
      </c>
    </row>
    <row r="49" spans="1:28" x14ac:dyDescent="0.3">
      <c r="A49" s="3" t="s">
        <v>74</v>
      </c>
      <c r="B49" s="3">
        <v>59</v>
      </c>
      <c r="O49" s="9" t="s">
        <v>25</v>
      </c>
      <c r="P49" s="9">
        <v>4</v>
      </c>
    </row>
    <row r="50" spans="1:28" x14ac:dyDescent="0.3">
      <c r="A50" s="3" t="s">
        <v>54</v>
      </c>
      <c r="B50" s="3">
        <v>66</v>
      </c>
      <c r="O50" s="9" t="s">
        <v>72</v>
      </c>
      <c r="P50" s="9">
        <v>4</v>
      </c>
    </row>
    <row r="51" spans="1:28" x14ac:dyDescent="0.3">
      <c r="A51" s="3" t="s">
        <v>30</v>
      </c>
      <c r="B51" s="3">
        <v>82</v>
      </c>
      <c r="O51" s="9" t="s">
        <v>36</v>
      </c>
      <c r="P51" s="9">
        <v>2</v>
      </c>
    </row>
    <row r="52" spans="1:28" x14ac:dyDescent="0.3">
      <c r="A52" s="3" t="s">
        <v>36</v>
      </c>
      <c r="B52" s="3">
        <v>82</v>
      </c>
      <c r="O52" s="9" t="s">
        <v>54</v>
      </c>
      <c r="P52" s="9">
        <v>1</v>
      </c>
    </row>
    <row r="53" spans="1:28" x14ac:dyDescent="0.3">
      <c r="A53" s="3" t="s">
        <v>28</v>
      </c>
      <c r="B53" s="3">
        <v>85</v>
      </c>
      <c r="O53" s="9" t="s">
        <v>68</v>
      </c>
      <c r="P53" s="9">
        <v>1</v>
      </c>
    </row>
    <row r="54" spans="1:28" x14ac:dyDescent="0.3">
      <c r="A54" s="3" t="s">
        <v>57</v>
      </c>
      <c r="B54" s="3">
        <v>90</v>
      </c>
      <c r="O54" s="9" t="s">
        <v>69</v>
      </c>
      <c r="P54" s="9">
        <v>0</v>
      </c>
    </row>
    <row r="55" spans="1:28" x14ac:dyDescent="0.3">
      <c r="A55" s="3" t="s">
        <v>82</v>
      </c>
      <c r="B55" s="3">
        <v>122</v>
      </c>
      <c r="O55" s="9" t="s">
        <v>82</v>
      </c>
      <c r="P55" s="9">
        <v>0</v>
      </c>
    </row>
    <row r="64" spans="1:28" x14ac:dyDescent="0.3">
      <c r="C64" s="36" t="s">
        <v>149</v>
      </c>
      <c r="D64" s="36"/>
      <c r="E64" s="36"/>
      <c r="F64" s="36"/>
      <c r="G64" s="36"/>
      <c r="H64" s="36"/>
      <c r="I64" s="36"/>
      <c r="J64" s="36"/>
      <c r="K64" s="36"/>
      <c r="L64" s="36"/>
      <c r="R64" s="35" t="s">
        <v>150</v>
      </c>
      <c r="S64" s="35"/>
      <c r="T64" s="35"/>
      <c r="U64" s="35"/>
      <c r="V64" s="35"/>
      <c r="W64" s="35"/>
      <c r="X64" s="35"/>
      <c r="Y64" s="35"/>
      <c r="Z64" s="35"/>
      <c r="AA64" s="35"/>
      <c r="AB64" s="35"/>
    </row>
    <row r="65" spans="3:28" x14ac:dyDescent="0.3">
      <c r="C65" s="36"/>
      <c r="D65" s="36"/>
      <c r="E65" s="36"/>
      <c r="F65" s="36"/>
      <c r="G65" s="36"/>
      <c r="H65" s="36"/>
      <c r="I65" s="36"/>
      <c r="J65" s="36"/>
      <c r="K65" s="36"/>
      <c r="L65" s="36"/>
      <c r="R65" s="35"/>
      <c r="S65" s="35"/>
      <c r="T65" s="35"/>
      <c r="U65" s="35"/>
      <c r="V65" s="35"/>
      <c r="W65" s="35"/>
      <c r="X65" s="35"/>
      <c r="Y65" s="35"/>
      <c r="Z65" s="35"/>
      <c r="AA65" s="35"/>
      <c r="AB65" s="35"/>
    </row>
    <row r="66" spans="3:28" x14ac:dyDescent="0.3">
      <c r="C66" s="36"/>
      <c r="D66" s="36"/>
      <c r="E66" s="36"/>
      <c r="F66" s="36"/>
      <c r="G66" s="36"/>
      <c r="H66" s="36"/>
      <c r="I66" s="36"/>
      <c r="J66" s="36"/>
      <c r="K66" s="36"/>
      <c r="L66" s="36"/>
      <c r="R66" s="35"/>
      <c r="S66" s="35"/>
      <c r="T66" s="35"/>
      <c r="U66" s="35"/>
      <c r="V66" s="35"/>
      <c r="W66" s="35"/>
      <c r="X66" s="35"/>
      <c r="Y66" s="35"/>
      <c r="Z66" s="35"/>
      <c r="AA66" s="35"/>
      <c r="AB66" s="35"/>
    </row>
    <row r="67" spans="3:28" x14ac:dyDescent="0.3">
      <c r="C67" s="36"/>
      <c r="D67" s="36"/>
      <c r="E67" s="36"/>
      <c r="F67" s="36"/>
      <c r="G67" s="36"/>
      <c r="H67" s="36"/>
      <c r="I67" s="36"/>
      <c r="J67" s="36"/>
      <c r="K67" s="36"/>
      <c r="L67" s="36"/>
      <c r="R67" s="35"/>
      <c r="S67" s="35"/>
      <c r="T67" s="35"/>
      <c r="U67" s="35"/>
      <c r="V67" s="35"/>
      <c r="W67" s="35"/>
      <c r="X67" s="35"/>
      <c r="Y67" s="35"/>
      <c r="Z67" s="35"/>
      <c r="AA67" s="35"/>
      <c r="AB67" s="35"/>
    </row>
  </sheetData>
  <mergeCells count="4">
    <mergeCell ref="C22:L24"/>
    <mergeCell ref="R24:AC26"/>
    <mergeCell ref="C64:L67"/>
    <mergeCell ref="R64:AB6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39007-E491-4F2D-93E9-617997DD0367}">
  <sheetPr codeName="Sheet9"/>
  <dimension ref="A1:N65"/>
  <sheetViews>
    <sheetView workbookViewId="0">
      <selection sqref="A1:B1"/>
    </sheetView>
  </sheetViews>
  <sheetFormatPr defaultRowHeight="14.4" x14ac:dyDescent="0.3"/>
  <cols>
    <col min="1" max="1" width="19.109375" customWidth="1"/>
    <col min="2" max="2" width="23.33203125" customWidth="1"/>
    <col min="3" max="3" width="22.44140625" customWidth="1"/>
    <col min="5" max="5" width="18.109375" customWidth="1"/>
    <col min="6" max="6" width="16.33203125" customWidth="1"/>
    <col min="7" max="7" width="15.6640625" customWidth="1"/>
  </cols>
  <sheetData>
    <row r="1" spans="1:7" x14ac:dyDescent="0.3">
      <c r="A1" s="19" t="s">
        <v>117</v>
      </c>
      <c r="B1" s="19" t="s">
        <v>159</v>
      </c>
      <c r="C1" s="2"/>
    </row>
    <row r="2" spans="1:7" x14ac:dyDescent="0.3">
      <c r="A2" s="4">
        <v>0</v>
      </c>
      <c r="B2" s="4">
        <v>5</v>
      </c>
      <c r="C2" s="2"/>
    </row>
    <row r="3" spans="1:7" x14ac:dyDescent="0.3">
      <c r="A3" s="4">
        <v>1</v>
      </c>
      <c r="B3" s="4">
        <v>5</v>
      </c>
      <c r="C3" s="2"/>
    </row>
    <row r="4" spans="1:7" x14ac:dyDescent="0.3">
      <c r="A4" s="4">
        <v>2</v>
      </c>
      <c r="B4" s="4">
        <v>7</v>
      </c>
      <c r="C4" s="2"/>
    </row>
    <row r="5" spans="1:7" x14ac:dyDescent="0.3">
      <c r="A5" s="4">
        <v>3</v>
      </c>
      <c r="B5" s="4">
        <v>9</v>
      </c>
      <c r="C5" s="2"/>
      <c r="E5" s="2"/>
      <c r="F5" s="2"/>
      <c r="G5" s="2"/>
    </row>
    <row r="6" spans="1:7" x14ac:dyDescent="0.3">
      <c r="A6" s="4">
        <v>4</v>
      </c>
      <c r="B6" s="4">
        <v>8</v>
      </c>
      <c r="C6" s="2"/>
      <c r="E6" s="2"/>
      <c r="F6" s="2"/>
      <c r="G6" s="2"/>
    </row>
    <row r="7" spans="1:7" x14ac:dyDescent="0.3">
      <c r="A7" s="4">
        <v>7</v>
      </c>
      <c r="B7" s="4">
        <v>12</v>
      </c>
      <c r="C7" s="2"/>
      <c r="E7" s="2"/>
      <c r="F7" s="2"/>
      <c r="G7" s="2"/>
    </row>
    <row r="8" spans="1:7" x14ac:dyDescent="0.3">
      <c r="A8" s="4">
        <v>9</v>
      </c>
      <c r="B8" s="4">
        <v>17</v>
      </c>
      <c r="C8" s="2"/>
      <c r="E8" s="2"/>
      <c r="F8" s="2"/>
      <c r="G8" s="2"/>
    </row>
    <row r="9" spans="1:7" x14ac:dyDescent="0.3">
      <c r="A9" s="4">
        <v>11</v>
      </c>
      <c r="B9" s="4">
        <v>12</v>
      </c>
      <c r="C9" s="2"/>
      <c r="E9" s="2"/>
      <c r="F9" s="2"/>
      <c r="G9" s="2"/>
    </row>
    <row r="10" spans="1:7" x14ac:dyDescent="0.3">
      <c r="A10" s="4">
        <v>12</v>
      </c>
      <c r="B10" s="4">
        <v>11</v>
      </c>
      <c r="C10" s="2"/>
      <c r="E10" s="2"/>
      <c r="F10" s="2"/>
      <c r="G10" s="2"/>
    </row>
    <row r="11" spans="1:7" x14ac:dyDescent="0.3">
      <c r="A11" s="4">
        <v>13</v>
      </c>
      <c r="B11" s="4">
        <v>6</v>
      </c>
      <c r="C11" s="2"/>
      <c r="E11" s="2"/>
      <c r="F11" s="2"/>
      <c r="G11" s="2"/>
    </row>
    <row r="12" spans="1:7" x14ac:dyDescent="0.3">
      <c r="A12" s="4">
        <v>14</v>
      </c>
      <c r="B12" s="4">
        <v>12</v>
      </c>
      <c r="C12" s="2"/>
      <c r="E12" s="2"/>
      <c r="F12" s="2"/>
      <c r="G12" s="2"/>
    </row>
    <row r="13" spans="1:7" x14ac:dyDescent="0.3">
      <c r="A13" s="4">
        <v>15</v>
      </c>
      <c r="B13" s="4">
        <v>16</v>
      </c>
      <c r="C13" s="2"/>
      <c r="E13" s="2"/>
      <c r="F13" s="2"/>
      <c r="G13" s="2"/>
    </row>
    <row r="14" spans="1:7" x14ac:dyDescent="0.3">
      <c r="A14" s="4">
        <v>16</v>
      </c>
      <c r="B14" s="4">
        <v>9</v>
      </c>
      <c r="C14" s="2"/>
      <c r="E14" s="2"/>
      <c r="F14" s="2"/>
      <c r="G14" s="2"/>
    </row>
    <row r="15" spans="1:7" x14ac:dyDescent="0.3">
      <c r="A15" s="4">
        <v>17</v>
      </c>
      <c r="B15" s="4">
        <v>13</v>
      </c>
      <c r="C15" s="2"/>
      <c r="E15" s="2"/>
      <c r="F15" s="2"/>
      <c r="G15" s="2"/>
    </row>
    <row r="16" spans="1:7" x14ac:dyDescent="0.3">
      <c r="A16" s="4">
        <v>19</v>
      </c>
      <c r="B16" s="4">
        <v>29</v>
      </c>
      <c r="C16" s="2"/>
      <c r="E16" s="2"/>
      <c r="F16" s="2"/>
      <c r="G16" s="2"/>
    </row>
    <row r="17" spans="1:7" x14ac:dyDescent="0.3">
      <c r="A17" s="4">
        <v>20</v>
      </c>
      <c r="B17" s="4">
        <v>22</v>
      </c>
      <c r="C17" s="2"/>
      <c r="E17" s="2"/>
      <c r="F17" s="2"/>
      <c r="G17" s="2"/>
    </row>
    <row r="18" spans="1:7" x14ac:dyDescent="0.3">
      <c r="A18" s="4">
        <v>21</v>
      </c>
      <c r="B18" s="4">
        <v>17</v>
      </c>
      <c r="C18" s="2"/>
      <c r="E18" s="2"/>
      <c r="F18" s="2"/>
      <c r="G18" s="2"/>
    </row>
    <row r="19" spans="1:7" x14ac:dyDescent="0.3">
      <c r="A19" s="4">
        <v>22</v>
      </c>
      <c r="B19" s="4">
        <v>21</v>
      </c>
      <c r="C19" s="2"/>
      <c r="E19" s="2"/>
      <c r="F19" s="2"/>
      <c r="G19" s="2"/>
    </row>
    <row r="20" spans="1:7" x14ac:dyDescent="0.3">
      <c r="A20" s="4">
        <v>23</v>
      </c>
      <c r="B20" s="4">
        <v>27</v>
      </c>
      <c r="C20" s="2"/>
      <c r="E20" s="2"/>
      <c r="F20" s="2"/>
      <c r="G20" s="2"/>
    </row>
    <row r="21" spans="1:7" x14ac:dyDescent="0.3">
      <c r="A21" s="4">
        <v>24</v>
      </c>
      <c r="B21" s="4">
        <v>24</v>
      </c>
      <c r="C21" s="2"/>
      <c r="E21" s="2"/>
      <c r="F21" s="2"/>
      <c r="G21" s="2"/>
    </row>
    <row r="22" spans="1:7" x14ac:dyDescent="0.3">
      <c r="A22" s="4">
        <v>26</v>
      </c>
      <c r="B22" s="4">
        <v>25</v>
      </c>
      <c r="C22" s="2"/>
      <c r="E22" s="2"/>
      <c r="F22" s="2"/>
      <c r="G22" s="2"/>
    </row>
    <row r="23" spans="1:7" x14ac:dyDescent="0.3">
      <c r="A23" s="4">
        <v>27</v>
      </c>
      <c r="B23" s="4">
        <v>22</v>
      </c>
      <c r="C23" s="2"/>
      <c r="E23" s="2"/>
      <c r="F23" s="2"/>
      <c r="G23" s="2"/>
    </row>
    <row r="24" spans="1:7" x14ac:dyDescent="0.3">
      <c r="A24" s="4">
        <v>28</v>
      </c>
      <c r="B24" s="4">
        <v>23</v>
      </c>
      <c r="C24" s="2"/>
      <c r="E24" s="2"/>
      <c r="F24" s="2"/>
      <c r="G24" s="2"/>
    </row>
    <row r="25" spans="1:7" x14ac:dyDescent="0.3">
      <c r="A25" s="4">
        <v>29</v>
      </c>
      <c r="B25" s="4">
        <v>26</v>
      </c>
      <c r="C25" s="2"/>
      <c r="E25" s="2"/>
      <c r="F25" s="2"/>
      <c r="G25" s="2"/>
    </row>
    <row r="26" spans="1:7" x14ac:dyDescent="0.3">
      <c r="A26" s="4">
        <v>30</v>
      </c>
      <c r="B26" s="4">
        <v>17</v>
      </c>
      <c r="C26" s="2"/>
      <c r="E26" s="2"/>
      <c r="F26" s="2"/>
      <c r="G26" s="2"/>
    </row>
    <row r="27" spans="1:7" x14ac:dyDescent="0.3">
      <c r="A27" s="4">
        <v>31</v>
      </c>
      <c r="B27" s="4">
        <v>24</v>
      </c>
      <c r="C27" s="2"/>
      <c r="E27" s="2"/>
      <c r="F27" s="2"/>
      <c r="G27" s="2"/>
    </row>
    <row r="28" spans="1:7" x14ac:dyDescent="0.3">
      <c r="A28" s="4">
        <v>35</v>
      </c>
      <c r="B28" s="4">
        <v>34</v>
      </c>
      <c r="C28" s="2"/>
      <c r="E28" s="2"/>
      <c r="F28" s="2"/>
      <c r="G28" s="2"/>
    </row>
    <row r="29" spans="1:7" x14ac:dyDescent="0.3">
      <c r="A29" s="4">
        <v>36</v>
      </c>
      <c r="B29" s="4">
        <v>32</v>
      </c>
      <c r="C29" s="2"/>
      <c r="E29" s="2"/>
      <c r="F29" s="2"/>
      <c r="G29" s="2"/>
    </row>
    <row r="30" spans="1:7" x14ac:dyDescent="0.3">
      <c r="A30" s="4">
        <v>38</v>
      </c>
      <c r="B30" s="4">
        <v>27</v>
      </c>
      <c r="C30" s="2"/>
      <c r="E30" s="2"/>
      <c r="F30" s="2"/>
      <c r="G30" s="2"/>
    </row>
    <row r="31" spans="1:7" x14ac:dyDescent="0.3">
      <c r="A31" s="4">
        <v>39</v>
      </c>
      <c r="B31" s="4">
        <v>22</v>
      </c>
      <c r="C31" s="2"/>
    </row>
    <row r="32" spans="1:7" x14ac:dyDescent="0.3">
      <c r="A32" s="4">
        <v>40</v>
      </c>
      <c r="B32" s="4">
        <v>32</v>
      </c>
      <c r="C32" s="2"/>
    </row>
    <row r="33" spans="1:14" x14ac:dyDescent="0.3">
      <c r="A33" s="4">
        <v>41</v>
      </c>
      <c r="B33" s="4">
        <v>28</v>
      </c>
      <c r="C33" s="2"/>
    </row>
    <row r="34" spans="1:14" x14ac:dyDescent="0.3">
      <c r="A34" s="4">
        <v>43</v>
      </c>
      <c r="B34" s="4">
        <v>29</v>
      </c>
      <c r="C34" s="2"/>
    </row>
    <row r="35" spans="1:14" x14ac:dyDescent="0.3">
      <c r="A35" s="4">
        <v>45</v>
      </c>
      <c r="B35" s="4">
        <v>32</v>
      </c>
      <c r="C35" s="2"/>
    </row>
    <row r="36" spans="1:14" x14ac:dyDescent="0.3">
      <c r="A36" s="4">
        <v>47</v>
      </c>
      <c r="B36" s="4">
        <v>38</v>
      </c>
      <c r="C36" s="2"/>
    </row>
    <row r="37" spans="1:14" x14ac:dyDescent="0.3">
      <c r="A37" s="4">
        <v>49</v>
      </c>
      <c r="B37" s="4">
        <v>51</v>
      </c>
      <c r="C37" s="31" t="s">
        <v>160</v>
      </c>
      <c r="D37" s="36"/>
      <c r="E37" s="36"/>
      <c r="F37" s="36"/>
      <c r="G37" s="36"/>
      <c r="H37" s="36"/>
      <c r="I37" s="36"/>
      <c r="J37" s="36"/>
      <c r="K37" s="36"/>
      <c r="L37" s="36"/>
      <c r="M37" s="36"/>
      <c r="N37" s="36"/>
    </row>
    <row r="38" spans="1:14" x14ac:dyDescent="0.3">
      <c r="A38" s="4">
        <v>50</v>
      </c>
      <c r="B38" s="4">
        <v>40</v>
      </c>
      <c r="C38" s="36"/>
      <c r="D38" s="36"/>
      <c r="E38" s="36"/>
      <c r="F38" s="36"/>
      <c r="G38" s="36"/>
      <c r="H38" s="36"/>
      <c r="I38" s="36"/>
      <c r="J38" s="36"/>
      <c r="K38" s="36"/>
      <c r="L38" s="36"/>
      <c r="M38" s="36"/>
      <c r="N38" s="36"/>
    </row>
    <row r="39" spans="1:14" x14ac:dyDescent="0.3">
      <c r="A39" s="4">
        <v>52</v>
      </c>
      <c r="B39" s="4">
        <v>41</v>
      </c>
      <c r="C39" s="36"/>
      <c r="D39" s="36"/>
      <c r="E39" s="36"/>
      <c r="F39" s="36"/>
      <c r="G39" s="36"/>
      <c r="H39" s="36"/>
      <c r="I39" s="36"/>
      <c r="J39" s="36"/>
      <c r="K39" s="36"/>
      <c r="L39" s="36"/>
      <c r="M39" s="36"/>
      <c r="N39" s="36"/>
    </row>
    <row r="40" spans="1:14" x14ac:dyDescent="0.3">
      <c r="A40" s="4">
        <v>54</v>
      </c>
      <c r="B40" s="4">
        <v>41</v>
      </c>
      <c r="C40" s="36"/>
      <c r="D40" s="36"/>
      <c r="E40" s="36"/>
      <c r="F40" s="36"/>
      <c r="G40" s="36"/>
      <c r="H40" s="36"/>
      <c r="I40" s="36"/>
      <c r="J40" s="36"/>
      <c r="K40" s="36"/>
      <c r="L40" s="36"/>
      <c r="M40" s="36"/>
      <c r="N40" s="36"/>
    </row>
    <row r="41" spans="1:14" x14ac:dyDescent="0.3">
      <c r="A41" s="4">
        <v>55</v>
      </c>
      <c r="B41" s="4">
        <v>37</v>
      </c>
      <c r="C41" s="36"/>
      <c r="D41" s="36"/>
      <c r="E41" s="36"/>
      <c r="F41" s="36"/>
      <c r="G41" s="36"/>
      <c r="H41" s="36"/>
      <c r="I41" s="36"/>
      <c r="J41" s="36"/>
      <c r="K41" s="36"/>
      <c r="L41" s="36"/>
      <c r="M41" s="36"/>
      <c r="N41" s="36"/>
    </row>
    <row r="42" spans="1:14" x14ac:dyDescent="0.3">
      <c r="A42" s="4">
        <v>56</v>
      </c>
      <c r="B42" s="4">
        <v>47</v>
      </c>
      <c r="C42" s="36"/>
      <c r="D42" s="36"/>
      <c r="E42" s="36"/>
      <c r="F42" s="36"/>
      <c r="G42" s="36"/>
      <c r="H42" s="36"/>
      <c r="I42" s="36"/>
      <c r="J42" s="36"/>
      <c r="K42" s="36"/>
      <c r="L42" s="36"/>
      <c r="M42" s="36"/>
      <c r="N42" s="36"/>
    </row>
    <row r="43" spans="1:14" x14ac:dyDescent="0.3">
      <c r="A43" s="4">
        <v>57</v>
      </c>
      <c r="B43" s="4">
        <v>50</v>
      </c>
      <c r="C43" s="36"/>
      <c r="D43" s="36"/>
      <c r="E43" s="36"/>
      <c r="F43" s="36"/>
      <c r="G43" s="36"/>
      <c r="H43" s="36"/>
      <c r="I43" s="36"/>
      <c r="J43" s="36"/>
      <c r="K43" s="36"/>
      <c r="L43" s="36"/>
      <c r="M43" s="36"/>
      <c r="N43" s="36"/>
    </row>
    <row r="44" spans="1:14" x14ac:dyDescent="0.3">
      <c r="A44" s="4">
        <v>59</v>
      </c>
      <c r="B44" s="4">
        <v>45</v>
      </c>
      <c r="C44" s="36"/>
      <c r="D44" s="36"/>
      <c r="E44" s="36"/>
      <c r="F44" s="36"/>
      <c r="G44" s="36"/>
      <c r="H44" s="36"/>
      <c r="I44" s="36"/>
      <c r="J44" s="36"/>
      <c r="K44" s="36"/>
      <c r="L44" s="36"/>
      <c r="M44" s="36"/>
      <c r="N44" s="36"/>
    </row>
    <row r="45" spans="1:14" x14ac:dyDescent="0.3">
      <c r="A45" s="4">
        <v>60</v>
      </c>
      <c r="B45" s="4">
        <v>44</v>
      </c>
      <c r="C45" s="36"/>
      <c r="D45" s="36"/>
      <c r="E45" s="36"/>
      <c r="F45" s="36"/>
      <c r="G45" s="36"/>
      <c r="H45" s="36"/>
      <c r="I45" s="36"/>
      <c r="J45" s="36"/>
      <c r="K45" s="36"/>
      <c r="L45" s="36"/>
      <c r="M45" s="36"/>
      <c r="N45" s="36"/>
    </row>
    <row r="46" spans="1:14" x14ac:dyDescent="0.3">
      <c r="A46" s="4">
        <v>61</v>
      </c>
      <c r="B46" s="4">
        <v>41</v>
      </c>
      <c r="C46" s="36"/>
      <c r="D46" s="36"/>
      <c r="E46" s="36"/>
      <c r="F46" s="36"/>
      <c r="G46" s="36"/>
      <c r="H46" s="36"/>
      <c r="I46" s="36"/>
      <c r="J46" s="36"/>
      <c r="K46" s="36"/>
      <c r="L46" s="36"/>
      <c r="M46" s="36"/>
      <c r="N46" s="36"/>
    </row>
    <row r="47" spans="1:14" x14ac:dyDescent="0.3">
      <c r="A47" s="4">
        <v>62</v>
      </c>
      <c r="B47" s="4">
        <v>44</v>
      </c>
      <c r="C47" s="36"/>
      <c r="D47" s="36"/>
      <c r="E47" s="36"/>
      <c r="F47" s="36"/>
      <c r="G47" s="36"/>
      <c r="H47" s="36"/>
      <c r="I47" s="36"/>
      <c r="J47" s="36"/>
      <c r="K47" s="36"/>
      <c r="L47" s="36"/>
      <c r="M47" s="36"/>
      <c r="N47" s="36"/>
    </row>
    <row r="48" spans="1:14" x14ac:dyDescent="0.3">
      <c r="A48" s="4">
        <v>63</v>
      </c>
      <c r="B48" s="4">
        <v>48</v>
      </c>
      <c r="C48" s="36"/>
      <c r="D48" s="36"/>
      <c r="E48" s="36"/>
      <c r="F48" s="36"/>
      <c r="G48" s="36"/>
      <c r="H48" s="36"/>
      <c r="I48" s="36"/>
      <c r="J48" s="36"/>
      <c r="K48" s="36"/>
      <c r="L48" s="36"/>
      <c r="M48" s="36"/>
      <c r="N48" s="36"/>
    </row>
    <row r="49" spans="1:14" x14ac:dyDescent="0.3">
      <c r="A49" s="4">
        <v>64</v>
      </c>
      <c r="B49" s="4">
        <v>44</v>
      </c>
      <c r="C49" s="36"/>
      <c r="D49" s="36"/>
      <c r="E49" s="36"/>
      <c r="F49" s="36"/>
      <c r="G49" s="36"/>
      <c r="H49" s="36"/>
      <c r="I49" s="36"/>
      <c r="J49" s="36"/>
      <c r="K49" s="36"/>
      <c r="L49" s="36"/>
      <c r="M49" s="36"/>
      <c r="N49" s="36"/>
    </row>
    <row r="50" spans="1:14" x14ac:dyDescent="0.3">
      <c r="A50" s="4">
        <v>65</v>
      </c>
      <c r="B50" s="4">
        <v>42</v>
      </c>
      <c r="C50" s="36"/>
      <c r="D50" s="36"/>
      <c r="E50" s="36"/>
      <c r="F50" s="36"/>
      <c r="G50" s="36"/>
      <c r="H50" s="36"/>
      <c r="I50" s="36"/>
      <c r="J50" s="36"/>
      <c r="K50" s="36"/>
      <c r="L50" s="36"/>
      <c r="M50" s="36"/>
      <c r="N50" s="36"/>
    </row>
    <row r="51" spans="1:14" x14ac:dyDescent="0.3">
      <c r="A51" s="4">
        <v>66</v>
      </c>
      <c r="B51" s="4">
        <v>41</v>
      </c>
      <c r="C51" s="2"/>
    </row>
    <row r="52" spans="1:14" x14ac:dyDescent="0.3">
      <c r="A52" s="4">
        <v>68</v>
      </c>
      <c r="B52" s="4">
        <v>48</v>
      </c>
      <c r="C52" s="2"/>
    </row>
    <row r="53" spans="1:14" x14ac:dyDescent="0.3">
      <c r="A53" s="4">
        <v>70</v>
      </c>
      <c r="B53" s="4">
        <v>41</v>
      </c>
      <c r="C53" s="2"/>
    </row>
    <row r="54" spans="1:14" x14ac:dyDescent="0.3">
      <c r="A54" s="4">
        <v>72</v>
      </c>
      <c r="B54" s="4">
        <v>52</v>
      </c>
      <c r="C54" s="2"/>
    </row>
    <row r="55" spans="1:14" x14ac:dyDescent="0.3">
      <c r="A55" s="4">
        <v>73</v>
      </c>
      <c r="B55" s="4">
        <v>49</v>
      </c>
      <c r="C55" s="2"/>
    </row>
    <row r="56" spans="1:14" x14ac:dyDescent="0.3">
      <c r="A56" s="4">
        <v>77</v>
      </c>
      <c r="B56" s="4">
        <v>58</v>
      </c>
      <c r="C56" s="2"/>
    </row>
    <row r="57" spans="1:14" x14ac:dyDescent="0.3">
      <c r="A57" s="4">
        <v>78</v>
      </c>
      <c r="B57" s="4">
        <v>61</v>
      </c>
      <c r="C57" s="2"/>
    </row>
    <row r="58" spans="1:14" x14ac:dyDescent="0.3">
      <c r="A58" s="4">
        <v>80</v>
      </c>
      <c r="B58" s="4">
        <v>52</v>
      </c>
      <c r="C58" s="2"/>
    </row>
    <row r="59" spans="1:14" x14ac:dyDescent="0.3">
      <c r="A59" s="4">
        <v>82</v>
      </c>
      <c r="B59" s="4">
        <v>54</v>
      </c>
      <c r="C59" s="2"/>
    </row>
    <row r="60" spans="1:14" x14ac:dyDescent="0.3">
      <c r="A60" s="4">
        <v>85</v>
      </c>
      <c r="B60" s="4">
        <v>61</v>
      </c>
      <c r="C60" s="2"/>
    </row>
    <row r="61" spans="1:14" x14ac:dyDescent="0.3">
      <c r="A61" s="4">
        <v>89</v>
      </c>
      <c r="B61" s="4">
        <v>47</v>
      </c>
      <c r="C61" s="2"/>
    </row>
    <row r="62" spans="1:14" x14ac:dyDescent="0.3">
      <c r="A62" s="4">
        <v>90</v>
      </c>
      <c r="B62" s="4">
        <v>55</v>
      </c>
      <c r="C62" s="2"/>
    </row>
    <row r="63" spans="1:14" x14ac:dyDescent="0.3">
      <c r="A63" s="4">
        <v>94</v>
      </c>
      <c r="B63" s="4">
        <v>50</v>
      </c>
      <c r="C63" s="2"/>
    </row>
    <row r="64" spans="1:14" x14ac:dyDescent="0.3">
      <c r="A64" s="4">
        <v>122</v>
      </c>
      <c r="B64" s="4">
        <v>61</v>
      </c>
      <c r="C64" s="2"/>
    </row>
    <row r="65" spans="3:3" x14ac:dyDescent="0.3">
      <c r="C65" t="str">
        <f t="shared" ref="C65" si="0">IF(AND(A65 &gt;= 50, A65 &lt; 100), B65 - (A65 - 50), "")</f>
        <v/>
      </c>
    </row>
  </sheetData>
  <mergeCells count="1">
    <mergeCell ref="C37:N50"/>
  </mergeCell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Grounds</vt:lpstr>
      <vt:lpstr>Strke rate and average</vt:lpstr>
      <vt:lpstr>kohli yearlywise runs</vt:lpstr>
      <vt:lpstr>4 and 6s</vt:lpstr>
      <vt:lpstr>Dismissal</vt:lpstr>
      <vt:lpstr>Duckout</vt:lpstr>
      <vt:lpstr>Duckout team</vt:lpstr>
      <vt:lpstr>Highest and Lowest runs</vt:lpstr>
      <vt:lpstr>Runs Scored vs. Balls Faced</vt:lpstr>
      <vt:lpstr>Batting Order</vt:lpstr>
      <vt:lpstr>Kohli(1&amp;2 innings)</vt:lpstr>
      <vt:lpstr>Top10 High scor(venue)</vt:lpstr>
      <vt:lpstr>kohli(total_runs)unique team</vt:lpstr>
      <vt:lpstr>Kohli_t20Performance</vt:lpstr>
      <vt:lpstr>Kohli(stats2)</vt:lpstr>
      <vt:lpstr>kohli 50 and 100s</vt:lpstr>
      <vt:lpstr>Kohli strike rate(India&amp;outside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Gouthum</dc:creator>
  <cp:lastModifiedBy>Goutham Kharvi</cp:lastModifiedBy>
  <dcterms:created xsi:type="dcterms:W3CDTF">2024-08-19T01:23:15Z</dcterms:created>
  <dcterms:modified xsi:type="dcterms:W3CDTF">2024-08-20T22:23:38Z</dcterms:modified>
</cp:coreProperties>
</file>