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queryTables/queryTable1.xml" ContentType="application/vnd.openxmlformats-officedocument.spreadsheetml.query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32"/>
  <workbookPr hidePivotFieldList="1"/>
  <mc:AlternateContent xmlns:mc="http://schemas.openxmlformats.org/markup-compatibility/2006">
    <mc:Choice Requires="x15">
      <x15ac:absPath xmlns:x15ac="http://schemas.microsoft.com/office/spreadsheetml/2010/11/ac" url="D:\Projects\Excel Project\"/>
    </mc:Choice>
  </mc:AlternateContent>
  <xr:revisionPtr revIDLastSave="0" documentId="13_ncr:1_{FAB7393F-F38E-4DF9-A868-C214DDE079D8}" xr6:coauthVersionLast="47" xr6:coauthVersionMax="47" xr10:uidLastSave="{00000000-0000-0000-0000-000000000000}"/>
  <bookViews>
    <workbookView xWindow="-108" yWindow="-108" windowWidth="24792" windowHeight="13440" activeTab="3" xr2:uid="{26D4546B-D2A1-4444-8EAF-A6228F96F0C1}"/>
  </bookViews>
  <sheets>
    <sheet name="Data" sheetId="2" r:id="rId1"/>
    <sheet name="Assets" sheetId="4" r:id="rId2"/>
    <sheet name="Sheet1" sheetId="8" state="hidden" r:id="rId3"/>
    <sheet name="Present" sheetId="5" r:id="rId4"/>
    <sheet name="Pivot" sheetId="7" r:id="rId5"/>
  </sheets>
  <definedNames>
    <definedName name="_xlnm._FilterDatabase" localSheetId="0" hidden="1">Data!$B$3:$H$1003</definedName>
    <definedName name="_xlcn.WorksheetConnection_sampledataexcelportfolioproject.xlsxcalls1" hidden="1">calls[]</definedName>
    <definedName name="_xlcn.WorksheetConnection_sampledataexcelportfolioproject.xlsxcustomers1" hidden="1">customers[]</definedName>
    <definedName name="ExternalData_1" localSheetId="2" hidden="1">Sheet1!$A$3:$M$329</definedName>
    <definedName name="Slicer_Representative">#N/A</definedName>
  </definedNames>
  <calcPr calcId="191029"/>
  <pivotCaches>
    <pivotCache cacheId="0" r:id="rId6"/>
    <pivotCache cacheId="1" r:id="rId7"/>
    <pivotCache cacheId="2" r:id="rId8"/>
    <pivotCache cacheId="3" r:id="rId9"/>
    <pivotCache cacheId="4" r:id="rId10"/>
    <pivotCache cacheId="5" r:id="rId11"/>
    <pivotCache cacheId="6" r:id="rId12"/>
    <pivotCache cacheId="7" r:id="rId13"/>
    <pivotCache cacheId="8" r:id="rId14"/>
  </pivotCaches>
  <extLst>
    <ext xmlns:x14="http://schemas.microsoft.com/office/spreadsheetml/2009/9/main" uri="{876F7934-8845-4945-9796-88D515C7AA90}">
      <x14:pivotCaches>
        <pivotCache cacheId="9" r:id="rId15"/>
      </x14:pivotCaches>
    </ext>
    <ext xmlns:x14="http://schemas.microsoft.com/office/spreadsheetml/2009/9/main" uri="{BBE1A952-AA13-448e-AADC-164F8A28A991}">
      <x14:slicerCaches>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sample-data-excel-portfolio-project.xlsx!customers"/>
          <x15:modelTable id="calls" name="calls" connection="WorksheetConnection_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64" i="7" l="1"/>
  <c r="M28" i="5" s="1"/>
  <c r="C52" i="7"/>
  <c r="C58" i="7" s="1"/>
  <c r="C63" i="7" s="1"/>
  <c r="M35" i="5" s="1"/>
  <c r="C51" i="7"/>
  <c r="C57" i="7" s="1"/>
  <c r="C62" i="7" s="1"/>
  <c r="M34" i="5" s="1"/>
  <c r="C50" i="7"/>
  <c r="C61" i="7" s="1"/>
  <c r="M33" i="5" s="1"/>
  <c r="K3" i="7"/>
  <c r="K3" i="7" a="1"/>
  <c r="R2" i="7"/>
  <c r="N6" i="7" s="1"/>
  <c r="O19" i="5" a="1"/>
  <c r="O19" i="5" s="1"/>
  <c r="T18" i="5"/>
  <c r="S18" i="5"/>
  <c r="R18" i="5"/>
  <c r="Q18" i="5"/>
  <c r="P18" i="5"/>
  <c r="L1003" i="2"/>
  <c r="K1003" i="2" a="1"/>
  <c r="K1003" i="2" s="1"/>
  <c r="J1003" i="2"/>
  <c r="I1003" i="2"/>
  <c r="L1002" i="2"/>
  <c r="K1002" i="2"/>
  <c r="K1002" i="2" a="1"/>
  <c r="J1002" i="2"/>
  <c r="I1002" i="2"/>
  <c r="L1001" i="2"/>
  <c r="K1001" i="2" a="1"/>
  <c r="K1001" i="2" s="1"/>
  <c r="J1001" i="2"/>
  <c r="I1001" i="2"/>
  <c r="L1000" i="2"/>
  <c r="K1000" i="2" a="1"/>
  <c r="K1000" i="2" s="1"/>
  <c r="J1000" i="2"/>
  <c r="I1000" i="2"/>
  <c r="L999" i="2"/>
  <c r="K999" i="2" a="1"/>
  <c r="K999" i="2" s="1"/>
  <c r="J999" i="2"/>
  <c r="I999" i="2"/>
  <c r="L998" i="2"/>
  <c r="K998" i="2"/>
  <c r="K998" i="2" a="1"/>
  <c r="J998" i="2"/>
  <c r="I998" i="2"/>
  <c r="L997" i="2"/>
  <c r="K997" i="2"/>
  <c r="K997" i="2" a="1"/>
  <c r="J997" i="2"/>
  <c r="I997" i="2"/>
  <c r="L996" i="2"/>
  <c r="K996" i="2" a="1"/>
  <c r="K996" i="2" s="1"/>
  <c r="J996" i="2"/>
  <c r="I996" i="2"/>
  <c r="L995" i="2"/>
  <c r="K995" i="2" a="1"/>
  <c r="K995" i="2" s="1"/>
  <c r="J995" i="2"/>
  <c r="I995" i="2"/>
  <c r="L994" i="2"/>
  <c r="K994" i="2"/>
  <c r="K994" i="2" a="1"/>
  <c r="J994" i="2"/>
  <c r="I994" i="2"/>
  <c r="L993" i="2"/>
  <c r="K993" i="2"/>
  <c r="K993" i="2" a="1"/>
  <c r="J993" i="2"/>
  <c r="I993" i="2"/>
  <c r="L992" i="2"/>
  <c r="K992" i="2" a="1"/>
  <c r="K992" i="2" s="1"/>
  <c r="J992" i="2"/>
  <c r="I992" i="2"/>
  <c r="L991" i="2"/>
  <c r="K991" i="2" a="1"/>
  <c r="K991" i="2" s="1"/>
  <c r="J991" i="2"/>
  <c r="I991" i="2"/>
  <c r="L990" i="2"/>
  <c r="K990" i="2"/>
  <c r="K990" i="2" a="1"/>
  <c r="J990" i="2"/>
  <c r="I990" i="2"/>
  <c r="L989" i="2"/>
  <c r="K989" i="2"/>
  <c r="K989" i="2" a="1"/>
  <c r="J989" i="2"/>
  <c r="I989" i="2"/>
  <c r="L988" i="2"/>
  <c r="K988" i="2" a="1"/>
  <c r="K988" i="2" s="1"/>
  <c r="J988" i="2"/>
  <c r="I988" i="2"/>
  <c r="L987" i="2"/>
  <c r="K987" i="2" a="1"/>
  <c r="K987" i="2" s="1"/>
  <c r="J987" i="2"/>
  <c r="I987" i="2"/>
  <c r="L986" i="2"/>
  <c r="K986" i="2"/>
  <c r="K986" i="2" a="1"/>
  <c r="J986" i="2"/>
  <c r="I986" i="2"/>
  <c r="L985" i="2"/>
  <c r="K985" i="2"/>
  <c r="K985" i="2" a="1"/>
  <c r="J985" i="2"/>
  <c r="I985" i="2"/>
  <c r="L984" i="2"/>
  <c r="K984" i="2" a="1"/>
  <c r="K984" i="2" s="1"/>
  <c r="J984" i="2"/>
  <c r="I984" i="2"/>
  <c r="L983" i="2"/>
  <c r="K983" i="2" a="1"/>
  <c r="K983" i="2" s="1"/>
  <c r="J983" i="2"/>
  <c r="I983" i="2"/>
  <c r="L982" i="2"/>
  <c r="K982" i="2"/>
  <c r="K982" i="2" a="1"/>
  <c r="J982" i="2"/>
  <c r="I982" i="2"/>
  <c r="L981" i="2"/>
  <c r="K981" i="2"/>
  <c r="K981" i="2" a="1"/>
  <c r="J981" i="2"/>
  <c r="I981" i="2"/>
  <c r="L980" i="2"/>
  <c r="K980" i="2" a="1"/>
  <c r="K980" i="2" s="1"/>
  <c r="J980" i="2"/>
  <c r="I980" i="2"/>
  <c r="L979" i="2"/>
  <c r="K979" i="2" a="1"/>
  <c r="K979" i="2" s="1"/>
  <c r="J979" i="2"/>
  <c r="I979" i="2"/>
  <c r="L978" i="2"/>
  <c r="K978" i="2"/>
  <c r="K978" i="2" a="1"/>
  <c r="J978" i="2"/>
  <c r="I978" i="2"/>
  <c r="L977" i="2"/>
  <c r="K977" i="2" a="1"/>
  <c r="K977" i="2" s="1"/>
  <c r="J977" i="2"/>
  <c r="I977" i="2"/>
  <c r="L976" i="2"/>
  <c r="K976" i="2" a="1"/>
  <c r="K976" i="2" s="1"/>
  <c r="J976" i="2"/>
  <c r="I976" i="2"/>
  <c r="L975" i="2"/>
  <c r="K975" i="2" a="1"/>
  <c r="K975" i="2" s="1"/>
  <c r="J975" i="2"/>
  <c r="I975" i="2"/>
  <c r="L974" i="2"/>
  <c r="K974" i="2"/>
  <c r="K974" i="2" a="1"/>
  <c r="J974" i="2"/>
  <c r="I974" i="2"/>
  <c r="L973" i="2"/>
  <c r="K973" i="2" a="1"/>
  <c r="K973" i="2" s="1"/>
  <c r="J973" i="2"/>
  <c r="I973" i="2"/>
  <c r="L972" i="2"/>
  <c r="K972" i="2" a="1"/>
  <c r="K972" i="2" s="1"/>
  <c r="J972" i="2"/>
  <c r="I972" i="2"/>
  <c r="L971" i="2"/>
  <c r="K971" i="2" a="1"/>
  <c r="K971" i="2" s="1"/>
  <c r="J971" i="2"/>
  <c r="I971" i="2"/>
  <c r="L970" i="2"/>
  <c r="K970" i="2"/>
  <c r="K970" i="2" a="1"/>
  <c r="J970" i="2"/>
  <c r="I970" i="2"/>
  <c r="L969" i="2"/>
  <c r="K969" i="2" a="1"/>
  <c r="K969" i="2" s="1"/>
  <c r="J969" i="2"/>
  <c r="I969" i="2"/>
  <c r="L968" i="2"/>
  <c r="K968" i="2" a="1"/>
  <c r="K968" i="2" s="1"/>
  <c r="J968" i="2"/>
  <c r="I968" i="2"/>
  <c r="L967" i="2"/>
  <c r="K967" i="2" a="1"/>
  <c r="K967" i="2" s="1"/>
  <c r="J967" i="2"/>
  <c r="I967" i="2"/>
  <c r="L966" i="2"/>
  <c r="K966" i="2"/>
  <c r="K966" i="2" a="1"/>
  <c r="J966" i="2"/>
  <c r="I966" i="2"/>
  <c r="L965" i="2"/>
  <c r="K965" i="2" a="1"/>
  <c r="K965" i="2" s="1"/>
  <c r="J965" i="2"/>
  <c r="I965" i="2"/>
  <c r="L964" i="2"/>
  <c r="K964" i="2" a="1"/>
  <c r="K964" i="2" s="1"/>
  <c r="J964" i="2"/>
  <c r="I964" i="2"/>
  <c r="L963" i="2"/>
  <c r="K963" i="2" a="1"/>
  <c r="K963" i="2" s="1"/>
  <c r="J963" i="2"/>
  <c r="I963" i="2"/>
  <c r="L962" i="2"/>
  <c r="K962" i="2"/>
  <c r="K962" i="2" a="1"/>
  <c r="J962" i="2"/>
  <c r="I962" i="2"/>
  <c r="L961" i="2"/>
  <c r="K961" i="2" a="1"/>
  <c r="K961" i="2" s="1"/>
  <c r="J961" i="2"/>
  <c r="I961" i="2"/>
  <c r="L960" i="2"/>
  <c r="K960" i="2" a="1"/>
  <c r="K960" i="2" s="1"/>
  <c r="J960" i="2"/>
  <c r="I960" i="2"/>
  <c r="L959" i="2"/>
  <c r="K959" i="2" a="1"/>
  <c r="K959" i="2" s="1"/>
  <c r="J959" i="2"/>
  <c r="I959" i="2"/>
  <c r="L958" i="2"/>
  <c r="K958" i="2"/>
  <c r="K958" i="2" a="1"/>
  <c r="J958" i="2"/>
  <c r="I958" i="2"/>
  <c r="L957" i="2"/>
  <c r="K957" i="2" a="1"/>
  <c r="K957" i="2" s="1"/>
  <c r="J957" i="2"/>
  <c r="I957" i="2"/>
  <c r="L956" i="2"/>
  <c r="K956" i="2" a="1"/>
  <c r="K956" i="2" s="1"/>
  <c r="J956" i="2"/>
  <c r="I956" i="2"/>
  <c r="L955" i="2"/>
  <c r="K955" i="2" a="1"/>
  <c r="K955" i="2" s="1"/>
  <c r="J955" i="2"/>
  <c r="I955" i="2"/>
  <c r="L954" i="2"/>
  <c r="K954" i="2"/>
  <c r="K954" i="2" a="1"/>
  <c r="J954" i="2"/>
  <c r="I954" i="2"/>
  <c r="L953" i="2"/>
  <c r="K953" i="2" a="1"/>
  <c r="K953" i="2" s="1"/>
  <c r="J953" i="2"/>
  <c r="I953" i="2"/>
  <c r="L952" i="2"/>
  <c r="K952" i="2" a="1"/>
  <c r="K952" i="2" s="1"/>
  <c r="J952" i="2"/>
  <c r="I952" i="2"/>
  <c r="L951" i="2"/>
  <c r="K951" i="2" a="1"/>
  <c r="K951" i="2" s="1"/>
  <c r="J951" i="2"/>
  <c r="I951" i="2"/>
  <c r="L950" i="2"/>
  <c r="K950" i="2"/>
  <c r="K950" i="2" a="1"/>
  <c r="J950" i="2"/>
  <c r="I950" i="2"/>
  <c r="L949" i="2"/>
  <c r="K949" i="2" a="1"/>
  <c r="K949" i="2" s="1"/>
  <c r="J949" i="2"/>
  <c r="I949" i="2"/>
  <c r="L948" i="2"/>
  <c r="K948" i="2" a="1"/>
  <c r="K948" i="2" s="1"/>
  <c r="J948" i="2"/>
  <c r="I948" i="2"/>
  <c r="L947" i="2"/>
  <c r="K947" i="2" a="1"/>
  <c r="K947" i="2" s="1"/>
  <c r="J947" i="2"/>
  <c r="I947" i="2"/>
  <c r="L946" i="2"/>
  <c r="K946" i="2"/>
  <c r="K946" i="2" a="1"/>
  <c r="J946" i="2"/>
  <c r="I946" i="2"/>
  <c r="L945" i="2"/>
  <c r="K945" i="2" a="1"/>
  <c r="K945" i="2" s="1"/>
  <c r="J945" i="2"/>
  <c r="I945" i="2"/>
  <c r="L944" i="2"/>
  <c r="K944" i="2" a="1"/>
  <c r="K944" i="2" s="1"/>
  <c r="J944" i="2"/>
  <c r="I944" i="2"/>
  <c r="L943" i="2"/>
  <c r="K943" i="2" a="1"/>
  <c r="K943" i="2" s="1"/>
  <c r="J943" i="2"/>
  <c r="I943" i="2"/>
  <c r="L942" i="2"/>
  <c r="K942" i="2"/>
  <c r="K942" i="2" a="1"/>
  <c r="J942" i="2"/>
  <c r="I942" i="2"/>
  <c r="L941" i="2"/>
  <c r="K941" i="2" a="1"/>
  <c r="K941" i="2" s="1"/>
  <c r="J941" i="2"/>
  <c r="I941" i="2"/>
  <c r="L940" i="2"/>
  <c r="K940" i="2" a="1"/>
  <c r="K940" i="2" s="1"/>
  <c r="J940" i="2"/>
  <c r="I940" i="2"/>
  <c r="L939" i="2"/>
  <c r="K939" i="2" a="1"/>
  <c r="K939" i="2" s="1"/>
  <c r="J939" i="2"/>
  <c r="I939" i="2"/>
  <c r="L938" i="2"/>
  <c r="K938" i="2"/>
  <c r="K938" i="2" a="1"/>
  <c r="J938" i="2"/>
  <c r="I938" i="2"/>
  <c r="L937" i="2"/>
  <c r="K937" i="2" a="1"/>
  <c r="K937" i="2" s="1"/>
  <c r="J937" i="2"/>
  <c r="I937" i="2"/>
  <c r="L936" i="2"/>
  <c r="K936" i="2" a="1"/>
  <c r="K936" i="2" s="1"/>
  <c r="J936" i="2"/>
  <c r="I936" i="2"/>
  <c r="L935" i="2"/>
  <c r="K935" i="2" a="1"/>
  <c r="K935" i="2" s="1"/>
  <c r="J935" i="2"/>
  <c r="I935" i="2"/>
  <c r="L934" i="2"/>
  <c r="K934" i="2"/>
  <c r="K934" i="2" a="1"/>
  <c r="J934" i="2"/>
  <c r="I934" i="2"/>
  <c r="L933" i="2"/>
  <c r="K933" i="2" a="1"/>
  <c r="K933" i="2" s="1"/>
  <c r="J933" i="2"/>
  <c r="I933" i="2"/>
  <c r="L932" i="2"/>
  <c r="K932" i="2" a="1"/>
  <c r="K932" i="2" s="1"/>
  <c r="J932" i="2"/>
  <c r="I932" i="2"/>
  <c r="L931" i="2"/>
  <c r="K931" i="2" a="1"/>
  <c r="K931" i="2" s="1"/>
  <c r="J931" i="2"/>
  <c r="I931" i="2"/>
  <c r="L930" i="2"/>
  <c r="K930" i="2"/>
  <c r="K930" i="2" a="1"/>
  <c r="J930" i="2"/>
  <c r="I930" i="2"/>
  <c r="L929" i="2"/>
  <c r="K929" i="2" a="1"/>
  <c r="K929" i="2" s="1"/>
  <c r="J929" i="2"/>
  <c r="I929" i="2"/>
  <c r="L928" i="2"/>
  <c r="K928" i="2" a="1"/>
  <c r="K928" i="2" s="1"/>
  <c r="J928" i="2"/>
  <c r="I928" i="2"/>
  <c r="L927" i="2"/>
  <c r="K927" i="2" a="1"/>
  <c r="K927" i="2" s="1"/>
  <c r="J927" i="2"/>
  <c r="I927" i="2"/>
  <c r="L926" i="2"/>
  <c r="K926" i="2"/>
  <c r="K926" i="2" a="1"/>
  <c r="J926" i="2"/>
  <c r="I926" i="2"/>
  <c r="L925" i="2"/>
  <c r="K925" i="2" a="1"/>
  <c r="K925" i="2" s="1"/>
  <c r="J925" i="2"/>
  <c r="I925" i="2"/>
  <c r="L924" i="2"/>
  <c r="K924" i="2" a="1"/>
  <c r="K924" i="2" s="1"/>
  <c r="J924" i="2"/>
  <c r="I924" i="2"/>
  <c r="L923" i="2"/>
  <c r="K923" i="2" a="1"/>
  <c r="K923" i="2" s="1"/>
  <c r="J923" i="2"/>
  <c r="I923" i="2"/>
  <c r="L922" i="2"/>
  <c r="K922" i="2"/>
  <c r="K922" i="2" a="1"/>
  <c r="J922" i="2"/>
  <c r="I922" i="2"/>
  <c r="L921" i="2"/>
  <c r="K921" i="2" a="1"/>
  <c r="K921" i="2" s="1"/>
  <c r="J921" i="2"/>
  <c r="I921" i="2"/>
  <c r="L920" i="2"/>
  <c r="K920" i="2" a="1"/>
  <c r="K920" i="2" s="1"/>
  <c r="J920" i="2"/>
  <c r="I920" i="2"/>
  <c r="L919" i="2"/>
  <c r="K919" i="2" a="1"/>
  <c r="K919" i="2" s="1"/>
  <c r="J919" i="2"/>
  <c r="I919" i="2"/>
  <c r="L918" i="2"/>
  <c r="K918" i="2"/>
  <c r="K918" i="2" a="1"/>
  <c r="J918" i="2"/>
  <c r="I918" i="2"/>
  <c r="L917" i="2"/>
  <c r="K917" i="2" a="1"/>
  <c r="K917" i="2" s="1"/>
  <c r="J917" i="2"/>
  <c r="I917" i="2"/>
  <c r="L916" i="2"/>
  <c r="K916" i="2" a="1"/>
  <c r="K916" i="2" s="1"/>
  <c r="J916" i="2"/>
  <c r="I916" i="2"/>
  <c r="L915" i="2"/>
  <c r="K915" i="2" a="1"/>
  <c r="K915" i="2" s="1"/>
  <c r="J915" i="2"/>
  <c r="I915" i="2"/>
  <c r="L914" i="2"/>
  <c r="K914" i="2"/>
  <c r="K914" i="2" a="1"/>
  <c r="J914" i="2"/>
  <c r="I914" i="2"/>
  <c r="L913" i="2"/>
  <c r="K913" i="2" a="1"/>
  <c r="K913" i="2" s="1"/>
  <c r="J913" i="2"/>
  <c r="I913" i="2"/>
  <c r="L912" i="2"/>
  <c r="K912" i="2" a="1"/>
  <c r="K912" i="2" s="1"/>
  <c r="J912" i="2"/>
  <c r="I912" i="2"/>
  <c r="L911" i="2"/>
  <c r="K911" i="2" a="1"/>
  <c r="K911" i="2" s="1"/>
  <c r="J911" i="2"/>
  <c r="I911" i="2"/>
  <c r="L910" i="2"/>
  <c r="K910" i="2"/>
  <c r="K910" i="2" a="1"/>
  <c r="J910" i="2"/>
  <c r="I910" i="2"/>
  <c r="L909" i="2"/>
  <c r="K909" i="2" a="1"/>
  <c r="K909" i="2" s="1"/>
  <c r="J909" i="2"/>
  <c r="I909" i="2"/>
  <c r="L908" i="2"/>
  <c r="K908" i="2" a="1"/>
  <c r="K908" i="2" s="1"/>
  <c r="J908" i="2"/>
  <c r="I908" i="2"/>
  <c r="L907" i="2"/>
  <c r="K907" i="2" a="1"/>
  <c r="K907" i="2" s="1"/>
  <c r="J907" i="2"/>
  <c r="I907" i="2"/>
  <c r="L906" i="2"/>
  <c r="K906" i="2"/>
  <c r="K906" i="2" a="1"/>
  <c r="J906" i="2"/>
  <c r="I906" i="2"/>
  <c r="L905" i="2"/>
  <c r="K905" i="2" a="1"/>
  <c r="K905" i="2" s="1"/>
  <c r="J905" i="2"/>
  <c r="I905" i="2"/>
  <c r="L904" i="2"/>
  <c r="K904" i="2" a="1"/>
  <c r="K904" i="2" s="1"/>
  <c r="J904" i="2"/>
  <c r="I904" i="2"/>
  <c r="L903" i="2"/>
  <c r="K903" i="2" a="1"/>
  <c r="K903" i="2" s="1"/>
  <c r="J903" i="2"/>
  <c r="I903" i="2"/>
  <c r="L902" i="2"/>
  <c r="K902" i="2"/>
  <c r="K902" i="2" a="1"/>
  <c r="J902" i="2"/>
  <c r="I902" i="2"/>
  <c r="L901" i="2"/>
  <c r="K901" i="2" a="1"/>
  <c r="K901" i="2" s="1"/>
  <c r="J901" i="2"/>
  <c r="I901" i="2"/>
  <c r="L900" i="2"/>
  <c r="K900" i="2" a="1"/>
  <c r="K900" i="2" s="1"/>
  <c r="J900" i="2"/>
  <c r="I900" i="2"/>
  <c r="L899" i="2"/>
  <c r="K899" i="2" a="1"/>
  <c r="K899" i="2" s="1"/>
  <c r="J899" i="2"/>
  <c r="I899" i="2"/>
  <c r="L898" i="2"/>
  <c r="K898" i="2"/>
  <c r="K898" i="2" a="1"/>
  <c r="J898" i="2"/>
  <c r="I898" i="2"/>
  <c r="L897" i="2"/>
  <c r="K897" i="2" a="1"/>
  <c r="K897" i="2" s="1"/>
  <c r="J897" i="2"/>
  <c r="I897" i="2"/>
  <c r="L896" i="2"/>
  <c r="K896" i="2" a="1"/>
  <c r="K896" i="2" s="1"/>
  <c r="J896" i="2"/>
  <c r="I896" i="2"/>
  <c r="L895" i="2"/>
  <c r="K895" i="2" a="1"/>
  <c r="K895" i="2" s="1"/>
  <c r="J895" i="2"/>
  <c r="I895" i="2"/>
  <c r="L894" i="2"/>
  <c r="K894" i="2"/>
  <c r="K894" i="2" a="1"/>
  <c r="J894" i="2"/>
  <c r="I894" i="2"/>
  <c r="L893" i="2"/>
  <c r="K893" i="2" a="1"/>
  <c r="K893" i="2" s="1"/>
  <c r="J893" i="2"/>
  <c r="I893" i="2"/>
  <c r="L892" i="2"/>
  <c r="K892" i="2" a="1"/>
  <c r="K892" i="2" s="1"/>
  <c r="J892" i="2"/>
  <c r="I892" i="2"/>
  <c r="L891" i="2"/>
  <c r="K891" i="2" a="1"/>
  <c r="K891" i="2" s="1"/>
  <c r="J891" i="2"/>
  <c r="I891" i="2"/>
  <c r="L890" i="2"/>
  <c r="K890" i="2"/>
  <c r="K890" i="2" a="1"/>
  <c r="J890" i="2"/>
  <c r="I890" i="2"/>
  <c r="L889" i="2"/>
  <c r="K889" i="2" a="1"/>
  <c r="K889" i="2" s="1"/>
  <c r="J889" i="2"/>
  <c r="I889" i="2"/>
  <c r="L888" i="2"/>
  <c r="K888" i="2" a="1"/>
  <c r="K888" i="2" s="1"/>
  <c r="J888" i="2"/>
  <c r="I888" i="2"/>
  <c r="L887" i="2"/>
  <c r="K887" i="2" a="1"/>
  <c r="K887" i="2" s="1"/>
  <c r="J887" i="2"/>
  <c r="I887" i="2"/>
  <c r="L886" i="2"/>
  <c r="K886" i="2"/>
  <c r="K886" i="2" a="1"/>
  <c r="J886" i="2"/>
  <c r="I886" i="2"/>
  <c r="L885" i="2"/>
  <c r="K885" i="2" a="1"/>
  <c r="K885" i="2" s="1"/>
  <c r="J885" i="2"/>
  <c r="I885" i="2"/>
  <c r="L884" i="2"/>
  <c r="K884" i="2" a="1"/>
  <c r="K884" i="2" s="1"/>
  <c r="J884" i="2"/>
  <c r="I884" i="2"/>
  <c r="L883" i="2"/>
  <c r="K883" i="2" a="1"/>
  <c r="K883" i="2" s="1"/>
  <c r="J883" i="2"/>
  <c r="I883" i="2"/>
  <c r="L882" i="2"/>
  <c r="K882" i="2"/>
  <c r="K882" i="2" a="1"/>
  <c r="J882" i="2"/>
  <c r="I882" i="2"/>
  <c r="L881" i="2"/>
  <c r="K881" i="2" a="1"/>
  <c r="K881" i="2" s="1"/>
  <c r="J881" i="2"/>
  <c r="I881" i="2"/>
  <c r="L880" i="2"/>
  <c r="K880" i="2" a="1"/>
  <c r="K880" i="2" s="1"/>
  <c r="J880" i="2"/>
  <c r="I880" i="2"/>
  <c r="L879" i="2"/>
  <c r="K879" i="2" a="1"/>
  <c r="K879" i="2" s="1"/>
  <c r="J879" i="2"/>
  <c r="I879" i="2"/>
  <c r="L878" i="2"/>
  <c r="K878" i="2"/>
  <c r="K878" i="2" a="1"/>
  <c r="J878" i="2"/>
  <c r="I878" i="2"/>
  <c r="L877" i="2"/>
  <c r="K877" i="2" a="1"/>
  <c r="K877" i="2" s="1"/>
  <c r="J877" i="2"/>
  <c r="I877" i="2"/>
  <c r="L876" i="2"/>
  <c r="K876" i="2" a="1"/>
  <c r="K876" i="2" s="1"/>
  <c r="J876" i="2"/>
  <c r="I876" i="2"/>
  <c r="L875" i="2"/>
  <c r="K875" i="2" a="1"/>
  <c r="K875" i="2" s="1"/>
  <c r="J875" i="2"/>
  <c r="I875" i="2"/>
  <c r="L874" i="2"/>
  <c r="K874" i="2"/>
  <c r="K874" i="2" a="1"/>
  <c r="J874" i="2"/>
  <c r="I874" i="2"/>
  <c r="L873" i="2"/>
  <c r="K873" i="2" a="1"/>
  <c r="K873" i="2" s="1"/>
  <c r="J873" i="2"/>
  <c r="I873" i="2"/>
  <c r="L872" i="2"/>
  <c r="K872" i="2" a="1"/>
  <c r="K872" i="2" s="1"/>
  <c r="J872" i="2"/>
  <c r="I872" i="2"/>
  <c r="L871" i="2"/>
  <c r="K871" i="2" a="1"/>
  <c r="K871" i="2" s="1"/>
  <c r="J871" i="2"/>
  <c r="I871" i="2"/>
  <c r="L870" i="2"/>
  <c r="K870" i="2"/>
  <c r="K870" i="2" a="1"/>
  <c r="J870" i="2"/>
  <c r="I870" i="2"/>
  <c r="L869" i="2"/>
  <c r="K869" i="2" a="1"/>
  <c r="K869" i="2" s="1"/>
  <c r="J869" i="2"/>
  <c r="I869" i="2"/>
  <c r="L868" i="2"/>
  <c r="K868" i="2" a="1"/>
  <c r="K868" i="2" s="1"/>
  <c r="J868" i="2"/>
  <c r="I868" i="2"/>
  <c r="L867" i="2"/>
  <c r="K867" i="2" a="1"/>
  <c r="K867" i="2" s="1"/>
  <c r="J867" i="2"/>
  <c r="I867" i="2"/>
  <c r="L866" i="2"/>
  <c r="K866" i="2"/>
  <c r="K866" i="2" a="1"/>
  <c r="J866" i="2"/>
  <c r="I866" i="2"/>
  <c r="L865" i="2"/>
  <c r="K865" i="2" a="1"/>
  <c r="K865" i="2" s="1"/>
  <c r="J865" i="2"/>
  <c r="I865" i="2"/>
  <c r="L864" i="2"/>
  <c r="K864" i="2" a="1"/>
  <c r="K864" i="2" s="1"/>
  <c r="J864" i="2"/>
  <c r="I864" i="2"/>
  <c r="L863" i="2"/>
  <c r="K863" i="2" a="1"/>
  <c r="K863" i="2" s="1"/>
  <c r="J863" i="2"/>
  <c r="I863" i="2"/>
  <c r="L862" i="2"/>
  <c r="K862" i="2"/>
  <c r="K862" i="2" a="1"/>
  <c r="J862" i="2"/>
  <c r="I862" i="2"/>
  <c r="L861" i="2"/>
  <c r="K861" i="2" a="1"/>
  <c r="K861" i="2" s="1"/>
  <c r="J861" i="2"/>
  <c r="I861" i="2"/>
  <c r="L860" i="2"/>
  <c r="K860" i="2" a="1"/>
  <c r="K860" i="2" s="1"/>
  <c r="J860" i="2"/>
  <c r="I860" i="2"/>
  <c r="L859" i="2"/>
  <c r="K859" i="2" a="1"/>
  <c r="K859" i="2" s="1"/>
  <c r="J859" i="2"/>
  <c r="I859" i="2"/>
  <c r="L858" i="2"/>
  <c r="K858" i="2"/>
  <c r="K858" i="2" a="1"/>
  <c r="J858" i="2"/>
  <c r="I858" i="2"/>
  <c r="L857" i="2"/>
  <c r="K857" i="2" a="1"/>
  <c r="K857" i="2" s="1"/>
  <c r="J857" i="2"/>
  <c r="I857" i="2"/>
  <c r="L856" i="2"/>
  <c r="K856" i="2" a="1"/>
  <c r="K856" i="2" s="1"/>
  <c r="J856" i="2"/>
  <c r="I856" i="2"/>
  <c r="L855" i="2"/>
  <c r="K855" i="2" a="1"/>
  <c r="K855" i="2" s="1"/>
  <c r="J855" i="2"/>
  <c r="I855" i="2"/>
  <c r="L854" i="2"/>
  <c r="K854" i="2"/>
  <c r="K854" i="2" a="1"/>
  <c r="J854" i="2"/>
  <c r="I854" i="2"/>
  <c r="L853" i="2"/>
  <c r="K853" i="2" a="1"/>
  <c r="K853" i="2" s="1"/>
  <c r="J853" i="2"/>
  <c r="I853" i="2"/>
  <c r="L852" i="2"/>
  <c r="K852" i="2" a="1"/>
  <c r="K852" i="2" s="1"/>
  <c r="J852" i="2"/>
  <c r="I852" i="2"/>
  <c r="L851" i="2"/>
  <c r="K851" i="2" a="1"/>
  <c r="K851" i="2" s="1"/>
  <c r="J851" i="2"/>
  <c r="I851" i="2"/>
  <c r="L850" i="2"/>
  <c r="K850" i="2"/>
  <c r="K850" i="2" a="1"/>
  <c r="J850" i="2"/>
  <c r="I850" i="2"/>
  <c r="L849" i="2"/>
  <c r="K849" i="2" a="1"/>
  <c r="K849" i="2" s="1"/>
  <c r="J849" i="2"/>
  <c r="I849" i="2"/>
  <c r="L848" i="2"/>
  <c r="K848" i="2" a="1"/>
  <c r="K848" i="2" s="1"/>
  <c r="J848" i="2"/>
  <c r="I848" i="2"/>
  <c r="L847" i="2"/>
  <c r="K847" i="2" a="1"/>
  <c r="K847" i="2" s="1"/>
  <c r="J847" i="2"/>
  <c r="I847" i="2"/>
  <c r="L846" i="2"/>
  <c r="K846" i="2"/>
  <c r="K846" i="2" a="1"/>
  <c r="J846" i="2"/>
  <c r="I846" i="2"/>
  <c r="L845" i="2"/>
  <c r="K845" i="2" a="1"/>
  <c r="K845" i="2" s="1"/>
  <c r="J845" i="2"/>
  <c r="I845" i="2"/>
  <c r="L844" i="2"/>
  <c r="K844" i="2" a="1"/>
  <c r="K844" i="2" s="1"/>
  <c r="J844" i="2"/>
  <c r="I844" i="2"/>
  <c r="L843" i="2"/>
  <c r="K843" i="2" a="1"/>
  <c r="K843" i="2" s="1"/>
  <c r="J843" i="2"/>
  <c r="I843" i="2"/>
  <c r="L842" i="2"/>
  <c r="K842" i="2"/>
  <c r="K842" i="2" a="1"/>
  <c r="J842" i="2"/>
  <c r="I842" i="2"/>
  <c r="L841" i="2"/>
  <c r="K841" i="2" a="1"/>
  <c r="K841" i="2" s="1"/>
  <c r="J841" i="2"/>
  <c r="I841" i="2"/>
  <c r="L840" i="2"/>
  <c r="K840" i="2" a="1"/>
  <c r="K840" i="2" s="1"/>
  <c r="J840" i="2"/>
  <c r="I840" i="2"/>
  <c r="L839" i="2"/>
  <c r="K839" i="2" a="1"/>
  <c r="K839" i="2" s="1"/>
  <c r="J839" i="2"/>
  <c r="I839" i="2"/>
  <c r="L838" i="2"/>
  <c r="K838" i="2"/>
  <c r="K838" i="2" a="1"/>
  <c r="J838" i="2"/>
  <c r="I838" i="2"/>
  <c r="L837" i="2"/>
  <c r="K837" i="2" a="1"/>
  <c r="K837" i="2" s="1"/>
  <c r="J837" i="2"/>
  <c r="I837" i="2"/>
  <c r="L836" i="2"/>
  <c r="K836" i="2" a="1"/>
  <c r="K836" i="2" s="1"/>
  <c r="J836" i="2"/>
  <c r="I836" i="2"/>
  <c r="L835" i="2"/>
  <c r="K835" i="2" a="1"/>
  <c r="K835" i="2" s="1"/>
  <c r="J835" i="2"/>
  <c r="I835" i="2"/>
  <c r="L834" i="2"/>
  <c r="K834" i="2"/>
  <c r="K834" i="2" a="1"/>
  <c r="J834" i="2"/>
  <c r="I834" i="2"/>
  <c r="L833" i="2"/>
  <c r="K833" i="2" a="1"/>
  <c r="K833" i="2" s="1"/>
  <c r="J833" i="2"/>
  <c r="I833" i="2"/>
  <c r="L832" i="2"/>
  <c r="K832" i="2" a="1"/>
  <c r="K832" i="2" s="1"/>
  <c r="J832" i="2"/>
  <c r="I832" i="2"/>
  <c r="L831" i="2"/>
  <c r="K831" i="2" a="1"/>
  <c r="K831" i="2" s="1"/>
  <c r="J831" i="2"/>
  <c r="I831" i="2"/>
  <c r="L830" i="2"/>
  <c r="K830" i="2"/>
  <c r="K830" i="2" a="1"/>
  <c r="J830" i="2"/>
  <c r="I830" i="2"/>
  <c r="L829" i="2"/>
  <c r="K829" i="2" a="1"/>
  <c r="K829" i="2" s="1"/>
  <c r="J829" i="2"/>
  <c r="I829" i="2"/>
  <c r="L828" i="2"/>
  <c r="K828" i="2" a="1"/>
  <c r="K828" i="2" s="1"/>
  <c r="J828" i="2"/>
  <c r="I828" i="2"/>
  <c r="L827" i="2"/>
  <c r="K827" i="2" a="1"/>
  <c r="K827" i="2" s="1"/>
  <c r="J827" i="2"/>
  <c r="I827" i="2"/>
  <c r="L826" i="2"/>
  <c r="K826" i="2" a="1"/>
  <c r="K826" i="2" s="1"/>
  <c r="J826" i="2"/>
  <c r="I826" i="2"/>
  <c r="L825" i="2"/>
  <c r="K825" i="2"/>
  <c r="K825" i="2" a="1"/>
  <c r="J825" i="2"/>
  <c r="I825" i="2"/>
  <c r="L824" i="2"/>
  <c r="K824" i="2" a="1"/>
  <c r="K824" i="2" s="1"/>
  <c r="J824" i="2"/>
  <c r="I824" i="2"/>
  <c r="L823" i="2"/>
  <c r="K823" i="2" a="1"/>
  <c r="K823" i="2" s="1"/>
  <c r="J823" i="2"/>
  <c r="I823" i="2"/>
  <c r="L822" i="2"/>
  <c r="K822" i="2" a="1"/>
  <c r="K822" i="2" s="1"/>
  <c r="J822" i="2"/>
  <c r="I822" i="2"/>
  <c r="L821" i="2"/>
  <c r="K821" i="2"/>
  <c r="K821" i="2" a="1"/>
  <c r="J821" i="2"/>
  <c r="I821" i="2"/>
  <c r="L820" i="2"/>
  <c r="K820" i="2" a="1"/>
  <c r="K820" i="2" s="1"/>
  <c r="J820" i="2"/>
  <c r="I820" i="2"/>
  <c r="L819" i="2"/>
  <c r="K819" i="2" a="1"/>
  <c r="K819" i="2" s="1"/>
  <c r="J819" i="2"/>
  <c r="I819" i="2"/>
  <c r="L818" i="2"/>
  <c r="K818" i="2" a="1"/>
  <c r="K818" i="2" s="1"/>
  <c r="J818" i="2"/>
  <c r="I818" i="2"/>
  <c r="L817" i="2"/>
  <c r="K817" i="2"/>
  <c r="K817" i="2" a="1"/>
  <c r="J817" i="2"/>
  <c r="I817" i="2"/>
  <c r="L816" i="2"/>
  <c r="K816" i="2" a="1"/>
  <c r="K816" i="2" s="1"/>
  <c r="J816" i="2"/>
  <c r="I816" i="2"/>
  <c r="L815" i="2"/>
  <c r="K815" i="2" a="1"/>
  <c r="K815" i="2" s="1"/>
  <c r="J815" i="2"/>
  <c r="I815" i="2"/>
  <c r="L814" i="2"/>
  <c r="K814" i="2" a="1"/>
  <c r="K814" i="2" s="1"/>
  <c r="J814" i="2"/>
  <c r="I814" i="2"/>
  <c r="L813" i="2"/>
  <c r="K813" i="2"/>
  <c r="K813" i="2" a="1"/>
  <c r="J813" i="2"/>
  <c r="I813" i="2"/>
  <c r="L812" i="2"/>
  <c r="K812" i="2" a="1"/>
  <c r="K812" i="2" s="1"/>
  <c r="J812" i="2"/>
  <c r="I812" i="2"/>
  <c r="L811" i="2"/>
  <c r="K811" i="2" a="1"/>
  <c r="K811" i="2" s="1"/>
  <c r="J811" i="2"/>
  <c r="I811" i="2"/>
  <c r="L810" i="2"/>
  <c r="K810" i="2" a="1"/>
  <c r="K810" i="2" s="1"/>
  <c r="J810" i="2"/>
  <c r="I810" i="2"/>
  <c r="L809" i="2"/>
  <c r="K809" i="2"/>
  <c r="K809" i="2" a="1"/>
  <c r="J809" i="2"/>
  <c r="I809" i="2"/>
  <c r="L808" i="2"/>
  <c r="K808" i="2" a="1"/>
  <c r="K808" i="2" s="1"/>
  <c r="J808" i="2"/>
  <c r="I808" i="2"/>
  <c r="L807" i="2"/>
  <c r="K807" i="2" a="1"/>
  <c r="K807" i="2" s="1"/>
  <c r="J807" i="2"/>
  <c r="I807" i="2"/>
  <c r="L806" i="2"/>
  <c r="K806" i="2" a="1"/>
  <c r="K806" i="2" s="1"/>
  <c r="J806" i="2"/>
  <c r="I806" i="2"/>
  <c r="L805" i="2"/>
  <c r="K805" i="2"/>
  <c r="K805" i="2" a="1"/>
  <c r="J805" i="2"/>
  <c r="I805" i="2"/>
  <c r="L804" i="2"/>
  <c r="K804" i="2" a="1"/>
  <c r="K804" i="2" s="1"/>
  <c r="J804" i="2"/>
  <c r="I804" i="2"/>
  <c r="L803" i="2"/>
  <c r="K803" i="2" a="1"/>
  <c r="K803" i="2" s="1"/>
  <c r="J803" i="2"/>
  <c r="I803" i="2"/>
  <c r="L802" i="2"/>
  <c r="K802" i="2" a="1"/>
  <c r="K802" i="2" s="1"/>
  <c r="J802" i="2"/>
  <c r="I802" i="2"/>
  <c r="L801" i="2"/>
  <c r="K801" i="2"/>
  <c r="K801" i="2" a="1"/>
  <c r="J801" i="2"/>
  <c r="I801" i="2"/>
  <c r="L800" i="2"/>
  <c r="K800" i="2" a="1"/>
  <c r="K800" i="2" s="1"/>
  <c r="J800" i="2"/>
  <c r="I800" i="2"/>
  <c r="L799" i="2"/>
  <c r="K799" i="2" a="1"/>
  <c r="K799" i="2" s="1"/>
  <c r="J799" i="2"/>
  <c r="I799" i="2"/>
  <c r="L798" i="2"/>
  <c r="K798" i="2" a="1"/>
  <c r="K798" i="2" s="1"/>
  <c r="J798" i="2"/>
  <c r="I798" i="2"/>
  <c r="L797" i="2"/>
  <c r="K797" i="2"/>
  <c r="K797" i="2" a="1"/>
  <c r="J797" i="2"/>
  <c r="I797" i="2"/>
  <c r="L796" i="2"/>
  <c r="K796" i="2" a="1"/>
  <c r="K796" i="2" s="1"/>
  <c r="J796" i="2"/>
  <c r="I796" i="2"/>
  <c r="L795" i="2"/>
  <c r="K795" i="2" a="1"/>
  <c r="K795" i="2" s="1"/>
  <c r="J795" i="2"/>
  <c r="I795" i="2"/>
  <c r="L794" i="2"/>
  <c r="K794" i="2" a="1"/>
  <c r="K794" i="2" s="1"/>
  <c r="J794" i="2"/>
  <c r="I794" i="2"/>
  <c r="L793" i="2"/>
  <c r="K793" i="2"/>
  <c r="K793" i="2" a="1"/>
  <c r="J793" i="2"/>
  <c r="I793" i="2"/>
  <c r="L792" i="2"/>
  <c r="K792" i="2" a="1"/>
  <c r="K792" i="2" s="1"/>
  <c r="J792" i="2"/>
  <c r="I792" i="2"/>
  <c r="L791" i="2"/>
  <c r="K791" i="2" a="1"/>
  <c r="K791" i="2" s="1"/>
  <c r="J791" i="2"/>
  <c r="I791" i="2"/>
  <c r="L790" i="2"/>
  <c r="K790" i="2" a="1"/>
  <c r="K790" i="2" s="1"/>
  <c r="J790" i="2"/>
  <c r="I790" i="2"/>
  <c r="L789" i="2"/>
  <c r="K789" i="2"/>
  <c r="K789" i="2" a="1"/>
  <c r="J789" i="2"/>
  <c r="I789" i="2"/>
  <c r="L788" i="2"/>
  <c r="K788" i="2" a="1"/>
  <c r="K788" i="2" s="1"/>
  <c r="J788" i="2"/>
  <c r="I788" i="2"/>
  <c r="L787" i="2"/>
  <c r="K787" i="2" a="1"/>
  <c r="K787" i="2" s="1"/>
  <c r="J787" i="2"/>
  <c r="I787" i="2"/>
  <c r="L786" i="2"/>
  <c r="K786" i="2" a="1"/>
  <c r="K786" i="2" s="1"/>
  <c r="J786" i="2"/>
  <c r="I786" i="2"/>
  <c r="L785" i="2"/>
  <c r="K785" i="2"/>
  <c r="K785" i="2" a="1"/>
  <c r="J785" i="2"/>
  <c r="I785" i="2"/>
  <c r="L784" i="2"/>
  <c r="K784" i="2" a="1"/>
  <c r="K784" i="2" s="1"/>
  <c r="J784" i="2"/>
  <c r="I784" i="2"/>
  <c r="L783" i="2"/>
  <c r="K783" i="2" a="1"/>
  <c r="K783" i="2" s="1"/>
  <c r="J783" i="2"/>
  <c r="I783" i="2"/>
  <c r="L782" i="2"/>
  <c r="K782" i="2" a="1"/>
  <c r="K782" i="2" s="1"/>
  <c r="J782" i="2"/>
  <c r="I782" i="2"/>
  <c r="L781" i="2"/>
  <c r="K781" i="2"/>
  <c r="K781" i="2" a="1"/>
  <c r="J781" i="2"/>
  <c r="I781" i="2"/>
  <c r="L780" i="2"/>
  <c r="K780" i="2" a="1"/>
  <c r="K780" i="2" s="1"/>
  <c r="J780" i="2"/>
  <c r="I780" i="2"/>
  <c r="L779" i="2"/>
  <c r="K779" i="2" a="1"/>
  <c r="K779" i="2" s="1"/>
  <c r="J779" i="2"/>
  <c r="I779" i="2"/>
  <c r="L778" i="2"/>
  <c r="K778" i="2" a="1"/>
  <c r="K778" i="2" s="1"/>
  <c r="J778" i="2"/>
  <c r="I778" i="2"/>
  <c r="L777" i="2"/>
  <c r="K777" i="2"/>
  <c r="K777" i="2" a="1"/>
  <c r="J777" i="2"/>
  <c r="I777" i="2"/>
  <c r="L776" i="2"/>
  <c r="K776" i="2" a="1"/>
  <c r="K776" i="2" s="1"/>
  <c r="J776" i="2"/>
  <c r="I776" i="2"/>
  <c r="L775" i="2"/>
  <c r="K775" i="2" a="1"/>
  <c r="K775" i="2" s="1"/>
  <c r="J775" i="2"/>
  <c r="I775" i="2"/>
  <c r="L774" i="2"/>
  <c r="K774" i="2" a="1"/>
  <c r="K774" i="2" s="1"/>
  <c r="J774" i="2"/>
  <c r="I774" i="2"/>
  <c r="L773" i="2"/>
  <c r="K773" i="2"/>
  <c r="K773" i="2" a="1"/>
  <c r="J773" i="2"/>
  <c r="I773" i="2"/>
  <c r="L772" i="2"/>
  <c r="K772" i="2" a="1"/>
  <c r="K772" i="2" s="1"/>
  <c r="J772" i="2"/>
  <c r="I772" i="2"/>
  <c r="L771" i="2"/>
  <c r="K771" i="2" a="1"/>
  <c r="K771" i="2" s="1"/>
  <c r="J771" i="2"/>
  <c r="I771" i="2"/>
  <c r="L770" i="2"/>
  <c r="K770" i="2" a="1"/>
  <c r="K770" i="2" s="1"/>
  <c r="J770" i="2"/>
  <c r="I770" i="2"/>
  <c r="L769" i="2"/>
  <c r="K769" i="2"/>
  <c r="K769" i="2" a="1"/>
  <c r="J769" i="2"/>
  <c r="I769" i="2"/>
  <c r="L768" i="2"/>
  <c r="K768" i="2" a="1"/>
  <c r="K768" i="2" s="1"/>
  <c r="J768" i="2"/>
  <c r="I768" i="2"/>
  <c r="L767" i="2"/>
  <c r="K767" i="2" a="1"/>
  <c r="K767" i="2" s="1"/>
  <c r="J767" i="2"/>
  <c r="I767" i="2"/>
  <c r="L766" i="2"/>
  <c r="K766" i="2" a="1"/>
  <c r="K766" i="2" s="1"/>
  <c r="J766" i="2"/>
  <c r="I766" i="2"/>
  <c r="L765" i="2"/>
  <c r="K765" i="2"/>
  <c r="K765" i="2" a="1"/>
  <c r="J765" i="2"/>
  <c r="I765" i="2"/>
  <c r="L764" i="2"/>
  <c r="K764" i="2" a="1"/>
  <c r="K764" i="2" s="1"/>
  <c r="J764" i="2"/>
  <c r="I764" i="2"/>
  <c r="L763" i="2"/>
  <c r="K763" i="2" a="1"/>
  <c r="K763" i="2" s="1"/>
  <c r="J763" i="2"/>
  <c r="I763" i="2"/>
  <c r="L762" i="2"/>
  <c r="K762" i="2" a="1"/>
  <c r="K762" i="2" s="1"/>
  <c r="J762" i="2"/>
  <c r="I762" i="2"/>
  <c r="L761" i="2"/>
  <c r="K761" i="2"/>
  <c r="K761" i="2" a="1"/>
  <c r="J761" i="2"/>
  <c r="I761" i="2"/>
  <c r="L760" i="2"/>
  <c r="K760" i="2" a="1"/>
  <c r="K760" i="2" s="1"/>
  <c r="J760" i="2"/>
  <c r="I760" i="2"/>
  <c r="L759" i="2"/>
  <c r="K759" i="2" a="1"/>
  <c r="K759" i="2" s="1"/>
  <c r="J759" i="2"/>
  <c r="I759" i="2"/>
  <c r="L758" i="2"/>
  <c r="K758" i="2" a="1"/>
  <c r="K758" i="2" s="1"/>
  <c r="J758" i="2"/>
  <c r="I758" i="2"/>
  <c r="L757" i="2"/>
  <c r="K757" i="2"/>
  <c r="K757" i="2" a="1"/>
  <c r="J757" i="2"/>
  <c r="I757" i="2"/>
  <c r="L756" i="2"/>
  <c r="K756" i="2" a="1"/>
  <c r="K756" i="2" s="1"/>
  <c r="J756" i="2"/>
  <c r="I756" i="2"/>
  <c r="L755" i="2"/>
  <c r="K755" i="2" a="1"/>
  <c r="K755" i="2" s="1"/>
  <c r="J755" i="2"/>
  <c r="I755" i="2"/>
  <c r="L754" i="2"/>
  <c r="K754" i="2" a="1"/>
  <c r="K754" i="2" s="1"/>
  <c r="J754" i="2"/>
  <c r="I754" i="2"/>
  <c r="L753" i="2"/>
  <c r="K753" i="2"/>
  <c r="K753" i="2" a="1"/>
  <c r="J753" i="2"/>
  <c r="I753" i="2"/>
  <c r="L752" i="2"/>
  <c r="K752" i="2" a="1"/>
  <c r="K752" i="2" s="1"/>
  <c r="J752" i="2"/>
  <c r="I752" i="2"/>
  <c r="L751" i="2"/>
  <c r="K751" i="2" a="1"/>
  <c r="K751" i="2" s="1"/>
  <c r="J751" i="2"/>
  <c r="I751" i="2"/>
  <c r="L750" i="2"/>
  <c r="K750" i="2" a="1"/>
  <c r="K750" i="2" s="1"/>
  <c r="J750" i="2"/>
  <c r="I750" i="2"/>
  <c r="L749" i="2"/>
  <c r="K749" i="2"/>
  <c r="K749" i="2" a="1"/>
  <c r="J749" i="2"/>
  <c r="I749" i="2"/>
  <c r="L748" i="2"/>
  <c r="K748" i="2" a="1"/>
  <c r="K748" i="2" s="1"/>
  <c r="J748" i="2"/>
  <c r="I748" i="2"/>
  <c r="L747" i="2"/>
  <c r="K747" i="2" a="1"/>
  <c r="K747" i="2" s="1"/>
  <c r="J747" i="2"/>
  <c r="I747" i="2"/>
  <c r="L746" i="2"/>
  <c r="K746" i="2" a="1"/>
  <c r="K746" i="2" s="1"/>
  <c r="J746" i="2"/>
  <c r="I746" i="2"/>
  <c r="L745" i="2"/>
  <c r="K745" i="2"/>
  <c r="K745" i="2" a="1"/>
  <c r="J745" i="2"/>
  <c r="I745" i="2"/>
  <c r="L744" i="2"/>
  <c r="K744" i="2" a="1"/>
  <c r="K744" i="2" s="1"/>
  <c r="J744" i="2"/>
  <c r="I744" i="2"/>
  <c r="L743" i="2"/>
  <c r="K743" i="2" a="1"/>
  <c r="K743" i="2" s="1"/>
  <c r="J743" i="2"/>
  <c r="I743" i="2"/>
  <c r="L742" i="2"/>
  <c r="K742" i="2" a="1"/>
  <c r="K742" i="2" s="1"/>
  <c r="J742" i="2"/>
  <c r="I742" i="2"/>
  <c r="L741" i="2"/>
  <c r="K741" i="2"/>
  <c r="K741" i="2" a="1"/>
  <c r="J741" i="2"/>
  <c r="I741" i="2"/>
  <c r="L740" i="2"/>
  <c r="K740" i="2" a="1"/>
  <c r="K740" i="2" s="1"/>
  <c r="J740" i="2"/>
  <c r="I740" i="2"/>
  <c r="L739" i="2"/>
  <c r="K739" i="2" a="1"/>
  <c r="K739" i="2" s="1"/>
  <c r="J739" i="2"/>
  <c r="I739" i="2"/>
  <c r="L738" i="2"/>
  <c r="K738" i="2" a="1"/>
  <c r="K738" i="2" s="1"/>
  <c r="J738" i="2"/>
  <c r="I738" i="2"/>
  <c r="L737" i="2"/>
  <c r="K737" i="2"/>
  <c r="K737" i="2" a="1"/>
  <c r="J737" i="2"/>
  <c r="I737" i="2"/>
  <c r="L736" i="2"/>
  <c r="K736" i="2" a="1"/>
  <c r="K736" i="2" s="1"/>
  <c r="J736" i="2"/>
  <c r="I736" i="2"/>
  <c r="L735" i="2"/>
  <c r="K735" i="2" a="1"/>
  <c r="K735" i="2" s="1"/>
  <c r="J735" i="2"/>
  <c r="I735" i="2"/>
  <c r="L734" i="2"/>
  <c r="K734" i="2" a="1"/>
  <c r="K734" i="2" s="1"/>
  <c r="J734" i="2"/>
  <c r="I734" i="2"/>
  <c r="L733" i="2"/>
  <c r="K733" i="2"/>
  <c r="K733" i="2" a="1"/>
  <c r="J733" i="2"/>
  <c r="I733" i="2"/>
  <c r="L732" i="2"/>
  <c r="K732" i="2" a="1"/>
  <c r="K732" i="2" s="1"/>
  <c r="J732" i="2"/>
  <c r="I732" i="2"/>
  <c r="L731" i="2"/>
  <c r="K731" i="2" a="1"/>
  <c r="K731" i="2" s="1"/>
  <c r="J731" i="2"/>
  <c r="I731" i="2"/>
  <c r="L730" i="2"/>
  <c r="K730" i="2" a="1"/>
  <c r="K730" i="2" s="1"/>
  <c r="J730" i="2"/>
  <c r="I730" i="2"/>
  <c r="L729" i="2"/>
  <c r="K729" i="2"/>
  <c r="K729" i="2" a="1"/>
  <c r="J729" i="2"/>
  <c r="I729" i="2"/>
  <c r="L728" i="2"/>
  <c r="K728" i="2" a="1"/>
  <c r="K728" i="2" s="1"/>
  <c r="J728" i="2"/>
  <c r="I728" i="2"/>
  <c r="L727" i="2"/>
  <c r="K727" i="2" a="1"/>
  <c r="K727" i="2" s="1"/>
  <c r="J727" i="2"/>
  <c r="I727" i="2"/>
  <c r="L726" i="2"/>
  <c r="K726" i="2"/>
  <c r="K726" i="2" a="1"/>
  <c r="J726" i="2"/>
  <c r="I726" i="2"/>
  <c r="L725" i="2"/>
  <c r="K725" i="2"/>
  <c r="K725" i="2" a="1"/>
  <c r="J725" i="2"/>
  <c r="I725" i="2"/>
  <c r="L724" i="2"/>
  <c r="K724" i="2" a="1"/>
  <c r="K724" i="2" s="1"/>
  <c r="J724" i="2"/>
  <c r="I724" i="2"/>
  <c r="L723" i="2"/>
  <c r="K723" i="2" a="1"/>
  <c r="K723" i="2" s="1"/>
  <c r="J723" i="2"/>
  <c r="I723" i="2"/>
  <c r="L722" i="2"/>
  <c r="K722" i="2"/>
  <c r="K722" i="2" a="1"/>
  <c r="J722" i="2"/>
  <c r="I722" i="2"/>
  <c r="L721" i="2"/>
  <c r="K721" i="2"/>
  <c r="K721" i="2" a="1"/>
  <c r="J721" i="2"/>
  <c r="I721" i="2"/>
  <c r="L720" i="2"/>
  <c r="K720" i="2" a="1"/>
  <c r="K720" i="2" s="1"/>
  <c r="J720" i="2"/>
  <c r="I720" i="2"/>
  <c r="L719" i="2"/>
  <c r="K719" i="2" a="1"/>
  <c r="K719" i="2" s="1"/>
  <c r="J719" i="2"/>
  <c r="I719" i="2"/>
  <c r="L718" i="2"/>
  <c r="K718" i="2"/>
  <c r="K718" i="2" a="1"/>
  <c r="J718" i="2"/>
  <c r="I718" i="2"/>
  <c r="L717" i="2"/>
  <c r="K717" i="2"/>
  <c r="K717" i="2" a="1"/>
  <c r="J717" i="2"/>
  <c r="I717" i="2"/>
  <c r="L716" i="2"/>
  <c r="K716" i="2" a="1"/>
  <c r="K716" i="2" s="1"/>
  <c r="J716" i="2"/>
  <c r="I716" i="2"/>
  <c r="L715" i="2"/>
  <c r="K715" i="2" a="1"/>
  <c r="K715" i="2" s="1"/>
  <c r="J715" i="2"/>
  <c r="I715" i="2"/>
  <c r="L714" i="2"/>
  <c r="K714" i="2"/>
  <c r="K714" i="2" a="1"/>
  <c r="J714" i="2"/>
  <c r="I714" i="2"/>
  <c r="L713" i="2"/>
  <c r="K713" i="2"/>
  <c r="K713" i="2" a="1"/>
  <c r="J713" i="2"/>
  <c r="I713" i="2"/>
  <c r="L712" i="2"/>
  <c r="K712" i="2" a="1"/>
  <c r="K712" i="2" s="1"/>
  <c r="J712" i="2"/>
  <c r="I712" i="2"/>
  <c r="L711" i="2"/>
  <c r="K711" i="2" a="1"/>
  <c r="K711" i="2" s="1"/>
  <c r="J711" i="2"/>
  <c r="I711" i="2"/>
  <c r="L710" i="2"/>
  <c r="K710" i="2"/>
  <c r="K710" i="2" a="1"/>
  <c r="J710" i="2"/>
  <c r="I710" i="2"/>
  <c r="L709" i="2"/>
  <c r="K709" i="2"/>
  <c r="K709" i="2" a="1"/>
  <c r="J709" i="2"/>
  <c r="I709" i="2"/>
  <c r="L708" i="2"/>
  <c r="K708" i="2" a="1"/>
  <c r="K708" i="2" s="1"/>
  <c r="J708" i="2"/>
  <c r="I708" i="2"/>
  <c r="L707" i="2"/>
  <c r="K707" i="2" a="1"/>
  <c r="K707" i="2" s="1"/>
  <c r="J707" i="2"/>
  <c r="I707" i="2"/>
  <c r="L706" i="2"/>
  <c r="K706" i="2"/>
  <c r="K706" i="2" a="1"/>
  <c r="J706" i="2"/>
  <c r="I706" i="2"/>
  <c r="L705" i="2"/>
  <c r="K705" i="2"/>
  <c r="K705" i="2" a="1"/>
  <c r="J705" i="2"/>
  <c r="I705" i="2"/>
  <c r="L704" i="2"/>
  <c r="K704" i="2" a="1"/>
  <c r="K704" i="2" s="1"/>
  <c r="J704" i="2"/>
  <c r="I704" i="2"/>
  <c r="L703" i="2"/>
  <c r="K703" i="2" a="1"/>
  <c r="K703" i="2" s="1"/>
  <c r="J703" i="2"/>
  <c r="I703" i="2"/>
  <c r="L702" i="2"/>
  <c r="K702" i="2"/>
  <c r="K702" i="2" a="1"/>
  <c r="J702" i="2"/>
  <c r="I702" i="2"/>
  <c r="L701" i="2"/>
  <c r="K701" i="2"/>
  <c r="K701" i="2" a="1"/>
  <c r="J701" i="2"/>
  <c r="I701" i="2"/>
  <c r="L700" i="2"/>
  <c r="K700" i="2" a="1"/>
  <c r="K700" i="2" s="1"/>
  <c r="J700" i="2"/>
  <c r="I700" i="2"/>
  <c r="L699" i="2"/>
  <c r="K699" i="2" a="1"/>
  <c r="K699" i="2" s="1"/>
  <c r="J699" i="2"/>
  <c r="I699" i="2"/>
  <c r="L698" i="2"/>
  <c r="K698" i="2"/>
  <c r="K698" i="2" a="1"/>
  <c r="J698" i="2"/>
  <c r="I698" i="2"/>
  <c r="L697" i="2"/>
  <c r="K697" i="2"/>
  <c r="K697" i="2" a="1"/>
  <c r="J697" i="2"/>
  <c r="I697" i="2"/>
  <c r="L696" i="2"/>
  <c r="K696" i="2" a="1"/>
  <c r="K696" i="2" s="1"/>
  <c r="J696" i="2"/>
  <c r="I696" i="2"/>
  <c r="L695" i="2"/>
  <c r="K695" i="2" a="1"/>
  <c r="K695" i="2" s="1"/>
  <c r="J695" i="2"/>
  <c r="I695" i="2"/>
  <c r="L694" i="2"/>
  <c r="K694" i="2"/>
  <c r="K694" i="2" a="1"/>
  <c r="J694" i="2"/>
  <c r="I694" i="2"/>
  <c r="L693" i="2"/>
  <c r="K693" i="2"/>
  <c r="K693" i="2" a="1"/>
  <c r="J693" i="2"/>
  <c r="I693" i="2"/>
  <c r="L692" i="2"/>
  <c r="K692" i="2" a="1"/>
  <c r="K692" i="2" s="1"/>
  <c r="J692" i="2"/>
  <c r="I692" i="2"/>
  <c r="L691" i="2"/>
  <c r="K691" i="2" a="1"/>
  <c r="K691" i="2" s="1"/>
  <c r="J691" i="2"/>
  <c r="I691" i="2"/>
  <c r="L690" i="2"/>
  <c r="K690" i="2"/>
  <c r="K690" i="2" a="1"/>
  <c r="J690" i="2"/>
  <c r="I690" i="2"/>
  <c r="L689" i="2"/>
  <c r="K689" i="2"/>
  <c r="K689" i="2" a="1"/>
  <c r="J689" i="2"/>
  <c r="I689" i="2"/>
  <c r="L688" i="2"/>
  <c r="K688" i="2" a="1"/>
  <c r="K688" i="2" s="1"/>
  <c r="J688" i="2"/>
  <c r="I688" i="2"/>
  <c r="L687" i="2"/>
  <c r="K687" i="2" a="1"/>
  <c r="K687" i="2" s="1"/>
  <c r="J687" i="2"/>
  <c r="I687" i="2"/>
  <c r="L686" i="2"/>
  <c r="K686" i="2"/>
  <c r="K686" i="2" a="1"/>
  <c r="J686" i="2"/>
  <c r="I686" i="2"/>
  <c r="L685" i="2"/>
  <c r="K685" i="2"/>
  <c r="K685" i="2" a="1"/>
  <c r="J685" i="2"/>
  <c r="I685" i="2"/>
  <c r="L684" i="2"/>
  <c r="K684" i="2" a="1"/>
  <c r="K684" i="2" s="1"/>
  <c r="J684" i="2"/>
  <c r="I684" i="2"/>
  <c r="L683" i="2"/>
  <c r="K683" i="2" a="1"/>
  <c r="K683" i="2" s="1"/>
  <c r="J683" i="2"/>
  <c r="I683" i="2"/>
  <c r="L682" i="2"/>
  <c r="K682" i="2"/>
  <c r="K682" i="2" a="1"/>
  <c r="J682" i="2"/>
  <c r="I682" i="2"/>
  <c r="L681" i="2"/>
  <c r="K681" i="2"/>
  <c r="K681" i="2" a="1"/>
  <c r="J681" i="2"/>
  <c r="I681" i="2"/>
  <c r="L680" i="2"/>
  <c r="K680" i="2" a="1"/>
  <c r="K680" i="2" s="1"/>
  <c r="J680" i="2"/>
  <c r="I680" i="2"/>
  <c r="L679" i="2"/>
  <c r="K679" i="2" a="1"/>
  <c r="K679" i="2" s="1"/>
  <c r="J679" i="2"/>
  <c r="I679" i="2"/>
  <c r="L678" i="2"/>
  <c r="K678" i="2"/>
  <c r="K678" i="2" a="1"/>
  <c r="J678" i="2"/>
  <c r="I678" i="2"/>
  <c r="L677" i="2"/>
  <c r="K677" i="2"/>
  <c r="K677" i="2" a="1"/>
  <c r="J677" i="2"/>
  <c r="I677" i="2"/>
  <c r="L676" i="2"/>
  <c r="K676" i="2" a="1"/>
  <c r="K676" i="2" s="1"/>
  <c r="J676" i="2"/>
  <c r="I676" i="2"/>
  <c r="L675" i="2"/>
  <c r="K675" i="2" a="1"/>
  <c r="K675" i="2" s="1"/>
  <c r="J675" i="2"/>
  <c r="I675" i="2"/>
  <c r="L674" i="2"/>
  <c r="K674" i="2"/>
  <c r="K674" i="2" a="1"/>
  <c r="J674" i="2"/>
  <c r="I674" i="2"/>
  <c r="L673" i="2"/>
  <c r="K673" i="2"/>
  <c r="K673" i="2" a="1"/>
  <c r="J673" i="2"/>
  <c r="I673" i="2"/>
  <c r="L672" i="2"/>
  <c r="K672" i="2" a="1"/>
  <c r="K672" i="2" s="1"/>
  <c r="J672" i="2"/>
  <c r="I672" i="2"/>
  <c r="L671" i="2"/>
  <c r="K671" i="2" a="1"/>
  <c r="K671" i="2" s="1"/>
  <c r="J671" i="2"/>
  <c r="I671" i="2"/>
  <c r="L670" i="2"/>
  <c r="K670" i="2"/>
  <c r="K670" i="2" a="1"/>
  <c r="J670" i="2"/>
  <c r="I670" i="2"/>
  <c r="L669" i="2"/>
  <c r="K669" i="2"/>
  <c r="K669" i="2" a="1"/>
  <c r="J669" i="2"/>
  <c r="I669" i="2"/>
  <c r="L668" i="2"/>
  <c r="K668" i="2" a="1"/>
  <c r="K668" i="2" s="1"/>
  <c r="J668" i="2"/>
  <c r="I668" i="2"/>
  <c r="L667" i="2"/>
  <c r="K667" i="2" a="1"/>
  <c r="K667" i="2" s="1"/>
  <c r="J667" i="2"/>
  <c r="I667" i="2"/>
  <c r="L666" i="2"/>
  <c r="K666" i="2" a="1"/>
  <c r="K666" i="2" s="1"/>
  <c r="J666" i="2"/>
  <c r="I666" i="2"/>
  <c r="L665" i="2"/>
  <c r="K665" i="2"/>
  <c r="K665" i="2" a="1"/>
  <c r="J665" i="2"/>
  <c r="I665" i="2"/>
  <c r="L664" i="2"/>
  <c r="K664" i="2" a="1"/>
  <c r="K664" i="2" s="1"/>
  <c r="J664" i="2"/>
  <c r="I664" i="2"/>
  <c r="L663" i="2"/>
  <c r="K663" i="2" a="1"/>
  <c r="K663" i="2" s="1"/>
  <c r="J663" i="2"/>
  <c r="I663" i="2"/>
  <c r="L662" i="2"/>
  <c r="K662" i="2" a="1"/>
  <c r="K662" i="2" s="1"/>
  <c r="J662" i="2"/>
  <c r="I662" i="2"/>
  <c r="L661" i="2"/>
  <c r="K661" i="2"/>
  <c r="K661" i="2" a="1"/>
  <c r="J661" i="2"/>
  <c r="I661" i="2"/>
  <c r="L660" i="2"/>
  <c r="K660" i="2" a="1"/>
  <c r="K660" i="2" s="1"/>
  <c r="J660" i="2"/>
  <c r="I660" i="2"/>
  <c r="L659" i="2"/>
  <c r="K659" i="2" a="1"/>
  <c r="K659" i="2" s="1"/>
  <c r="J659" i="2"/>
  <c r="I659" i="2"/>
  <c r="L658" i="2"/>
  <c r="K658" i="2" a="1"/>
  <c r="K658" i="2" s="1"/>
  <c r="J658" i="2"/>
  <c r="I658" i="2"/>
  <c r="L657" i="2"/>
  <c r="K657" i="2"/>
  <c r="K657" i="2" a="1"/>
  <c r="J657" i="2"/>
  <c r="I657" i="2"/>
  <c r="L656" i="2"/>
  <c r="K656" i="2" a="1"/>
  <c r="K656" i="2" s="1"/>
  <c r="J656" i="2"/>
  <c r="I656" i="2"/>
  <c r="L655" i="2"/>
  <c r="K655" i="2" a="1"/>
  <c r="K655" i="2" s="1"/>
  <c r="J655" i="2"/>
  <c r="I655" i="2"/>
  <c r="L654" i="2"/>
  <c r="K654" i="2" a="1"/>
  <c r="K654" i="2" s="1"/>
  <c r="J654" i="2"/>
  <c r="I654" i="2"/>
  <c r="L653" i="2"/>
  <c r="K653" i="2"/>
  <c r="K653" i="2" a="1"/>
  <c r="J653" i="2"/>
  <c r="I653" i="2"/>
  <c r="L652" i="2"/>
  <c r="K652" i="2" a="1"/>
  <c r="K652" i="2" s="1"/>
  <c r="J652" i="2"/>
  <c r="I652" i="2"/>
  <c r="L651" i="2"/>
  <c r="K651" i="2" a="1"/>
  <c r="K651" i="2" s="1"/>
  <c r="J651" i="2"/>
  <c r="I651" i="2"/>
  <c r="L650" i="2"/>
  <c r="K650" i="2" a="1"/>
  <c r="K650" i="2" s="1"/>
  <c r="J650" i="2"/>
  <c r="I650" i="2"/>
  <c r="L649" i="2"/>
  <c r="K649" i="2"/>
  <c r="K649" i="2" a="1"/>
  <c r="J649" i="2"/>
  <c r="I649" i="2"/>
  <c r="L648" i="2"/>
  <c r="K648" i="2" a="1"/>
  <c r="K648" i="2" s="1"/>
  <c r="J648" i="2"/>
  <c r="I648" i="2"/>
  <c r="L647" i="2"/>
  <c r="K647" i="2" a="1"/>
  <c r="K647" i="2" s="1"/>
  <c r="J647" i="2"/>
  <c r="I647" i="2"/>
  <c r="L646" i="2"/>
  <c r="K646" i="2" a="1"/>
  <c r="K646" i="2" s="1"/>
  <c r="J646" i="2"/>
  <c r="I646" i="2"/>
  <c r="L645" i="2"/>
  <c r="K645" i="2"/>
  <c r="K645" i="2" a="1"/>
  <c r="J645" i="2"/>
  <c r="I645" i="2"/>
  <c r="L644" i="2"/>
  <c r="K644" i="2" a="1"/>
  <c r="K644" i="2" s="1"/>
  <c r="J644" i="2"/>
  <c r="I644" i="2"/>
  <c r="L643" i="2"/>
  <c r="K643" i="2" a="1"/>
  <c r="K643" i="2" s="1"/>
  <c r="J643" i="2"/>
  <c r="I643" i="2"/>
  <c r="L642" i="2"/>
  <c r="K642" i="2" a="1"/>
  <c r="K642" i="2" s="1"/>
  <c r="J642" i="2"/>
  <c r="I642" i="2"/>
  <c r="L641" i="2"/>
  <c r="K641" i="2"/>
  <c r="K641" i="2" a="1"/>
  <c r="J641" i="2"/>
  <c r="I641" i="2"/>
  <c r="L640" i="2"/>
  <c r="K640" i="2" a="1"/>
  <c r="K640" i="2" s="1"/>
  <c r="J640" i="2"/>
  <c r="I640" i="2"/>
  <c r="L639" i="2"/>
  <c r="K639" i="2" a="1"/>
  <c r="K639" i="2" s="1"/>
  <c r="J639" i="2"/>
  <c r="I639" i="2"/>
  <c r="L638" i="2"/>
  <c r="K638" i="2" a="1"/>
  <c r="K638" i="2" s="1"/>
  <c r="J638" i="2"/>
  <c r="I638" i="2"/>
  <c r="L637" i="2"/>
  <c r="K637" i="2"/>
  <c r="K637" i="2" a="1"/>
  <c r="J637" i="2"/>
  <c r="I637" i="2"/>
  <c r="L636" i="2"/>
  <c r="K636" i="2" a="1"/>
  <c r="K636" i="2" s="1"/>
  <c r="J636" i="2"/>
  <c r="I636" i="2"/>
  <c r="L635" i="2"/>
  <c r="K635" i="2" a="1"/>
  <c r="K635" i="2" s="1"/>
  <c r="J635" i="2"/>
  <c r="I635" i="2"/>
  <c r="L634" i="2"/>
  <c r="K634" i="2" a="1"/>
  <c r="K634" i="2" s="1"/>
  <c r="J634" i="2"/>
  <c r="I634" i="2"/>
  <c r="L633" i="2"/>
  <c r="K633" i="2"/>
  <c r="K633" i="2" a="1"/>
  <c r="J633" i="2"/>
  <c r="I633" i="2"/>
  <c r="L632" i="2"/>
  <c r="K632" i="2"/>
  <c r="K632" i="2" a="1"/>
  <c r="J632" i="2"/>
  <c r="I632" i="2"/>
  <c r="L631" i="2"/>
  <c r="K631" i="2" a="1"/>
  <c r="K631" i="2" s="1"/>
  <c r="J631" i="2"/>
  <c r="I631" i="2"/>
  <c r="L630" i="2"/>
  <c r="K630" i="2" a="1"/>
  <c r="K630" i="2" s="1"/>
  <c r="J630" i="2"/>
  <c r="I630" i="2"/>
  <c r="L629" i="2"/>
  <c r="K629" i="2"/>
  <c r="K629" i="2" a="1"/>
  <c r="J629" i="2"/>
  <c r="I629" i="2"/>
  <c r="L628" i="2"/>
  <c r="K628" i="2"/>
  <c r="K628" i="2" a="1"/>
  <c r="J628" i="2"/>
  <c r="I628" i="2"/>
  <c r="L627" i="2"/>
  <c r="K627" i="2" a="1"/>
  <c r="K627" i="2" s="1"/>
  <c r="J627" i="2"/>
  <c r="I627" i="2"/>
  <c r="L626" i="2"/>
  <c r="K626" i="2" a="1"/>
  <c r="K626" i="2" s="1"/>
  <c r="J626" i="2"/>
  <c r="I626" i="2"/>
  <c r="L625" i="2"/>
  <c r="K625" i="2"/>
  <c r="K625" i="2" a="1"/>
  <c r="J625" i="2"/>
  <c r="I625" i="2"/>
  <c r="L624" i="2"/>
  <c r="K624" i="2"/>
  <c r="K624" i="2" a="1"/>
  <c r="J624" i="2"/>
  <c r="I624" i="2"/>
  <c r="L623" i="2"/>
  <c r="K623" i="2" a="1"/>
  <c r="K623" i="2" s="1"/>
  <c r="J623" i="2"/>
  <c r="I623" i="2"/>
  <c r="L622" i="2"/>
  <c r="K622" i="2"/>
  <c r="K622" i="2" a="1"/>
  <c r="J622" i="2"/>
  <c r="I622" i="2"/>
  <c r="L621" i="2"/>
  <c r="K621" i="2"/>
  <c r="K621" i="2" a="1"/>
  <c r="J621" i="2"/>
  <c r="I621" i="2"/>
  <c r="L620" i="2"/>
  <c r="K620" i="2"/>
  <c r="K620" i="2" a="1"/>
  <c r="J620" i="2"/>
  <c r="I620" i="2"/>
  <c r="L619" i="2"/>
  <c r="K619" i="2" a="1"/>
  <c r="K619" i="2" s="1"/>
  <c r="J619" i="2"/>
  <c r="I619" i="2"/>
  <c r="L618" i="2"/>
  <c r="K618" i="2" a="1"/>
  <c r="K618" i="2" s="1"/>
  <c r="J618" i="2"/>
  <c r="I618" i="2"/>
  <c r="L617" i="2"/>
  <c r="K617" i="2"/>
  <c r="K617" i="2" a="1"/>
  <c r="J617" i="2"/>
  <c r="I617" i="2"/>
  <c r="L616" i="2"/>
  <c r="K616" i="2"/>
  <c r="K616" i="2" a="1"/>
  <c r="J616" i="2"/>
  <c r="I616" i="2"/>
  <c r="L615" i="2"/>
  <c r="K615" i="2" a="1"/>
  <c r="K615" i="2" s="1"/>
  <c r="J615" i="2"/>
  <c r="I615" i="2"/>
  <c r="L614" i="2"/>
  <c r="K614" i="2" a="1"/>
  <c r="K614" i="2" s="1"/>
  <c r="J614" i="2"/>
  <c r="I614" i="2"/>
  <c r="L613" i="2"/>
  <c r="K613" i="2"/>
  <c r="K613" i="2" a="1"/>
  <c r="J613" i="2"/>
  <c r="I613" i="2"/>
  <c r="L612" i="2"/>
  <c r="K612" i="2"/>
  <c r="K612" i="2" a="1"/>
  <c r="J612" i="2"/>
  <c r="I612" i="2"/>
  <c r="L611" i="2"/>
  <c r="K611" i="2" a="1"/>
  <c r="K611" i="2" s="1"/>
  <c r="J611" i="2"/>
  <c r="I611" i="2"/>
  <c r="L610" i="2"/>
  <c r="K610" i="2" a="1"/>
  <c r="K610" i="2" s="1"/>
  <c r="J610" i="2"/>
  <c r="I610" i="2"/>
  <c r="L609" i="2"/>
  <c r="K609" i="2"/>
  <c r="K609" i="2" a="1"/>
  <c r="J609" i="2"/>
  <c r="I609" i="2"/>
  <c r="L608" i="2"/>
  <c r="K608" i="2"/>
  <c r="K608" i="2" a="1"/>
  <c r="J608" i="2"/>
  <c r="I608" i="2"/>
  <c r="L607" i="2"/>
  <c r="K607" i="2" a="1"/>
  <c r="K607" i="2" s="1"/>
  <c r="J607" i="2"/>
  <c r="I607" i="2"/>
  <c r="L606" i="2"/>
  <c r="K606" i="2"/>
  <c r="K606" i="2" a="1"/>
  <c r="J606" i="2"/>
  <c r="I606" i="2"/>
  <c r="L605" i="2"/>
  <c r="K605" i="2"/>
  <c r="K605" i="2" a="1"/>
  <c r="J605" i="2"/>
  <c r="I605" i="2"/>
  <c r="L604" i="2"/>
  <c r="K604" i="2"/>
  <c r="K604" i="2" a="1"/>
  <c r="J604" i="2"/>
  <c r="I604" i="2"/>
  <c r="L603" i="2"/>
  <c r="K603" i="2" a="1"/>
  <c r="K603" i="2" s="1"/>
  <c r="J603" i="2"/>
  <c r="I603" i="2"/>
  <c r="L602" i="2"/>
  <c r="K602" i="2" a="1"/>
  <c r="K602" i="2" s="1"/>
  <c r="J602" i="2"/>
  <c r="I602" i="2"/>
  <c r="L601" i="2"/>
  <c r="K601" i="2"/>
  <c r="K601" i="2" a="1"/>
  <c r="J601" i="2"/>
  <c r="I601" i="2"/>
  <c r="L600" i="2"/>
  <c r="K600" i="2"/>
  <c r="K600" i="2" a="1"/>
  <c r="J600" i="2"/>
  <c r="I600" i="2"/>
  <c r="L599" i="2"/>
  <c r="K599" i="2" a="1"/>
  <c r="K599" i="2" s="1"/>
  <c r="J599" i="2"/>
  <c r="I599" i="2"/>
  <c r="L598" i="2"/>
  <c r="K598" i="2" a="1"/>
  <c r="K598" i="2" s="1"/>
  <c r="J598" i="2"/>
  <c r="I598" i="2"/>
  <c r="L597" i="2"/>
  <c r="K597" i="2"/>
  <c r="K597" i="2" a="1"/>
  <c r="J597" i="2"/>
  <c r="I597" i="2"/>
  <c r="L596" i="2"/>
  <c r="K596" i="2"/>
  <c r="K596" i="2" a="1"/>
  <c r="J596" i="2"/>
  <c r="I596" i="2"/>
  <c r="L595" i="2"/>
  <c r="K595" i="2" a="1"/>
  <c r="K595" i="2" s="1"/>
  <c r="J595" i="2"/>
  <c r="I595" i="2"/>
  <c r="L594" i="2"/>
  <c r="K594" i="2" a="1"/>
  <c r="K594" i="2" s="1"/>
  <c r="J594" i="2"/>
  <c r="I594" i="2"/>
  <c r="L593" i="2"/>
  <c r="K593" i="2"/>
  <c r="K593" i="2" a="1"/>
  <c r="J593" i="2"/>
  <c r="I593" i="2"/>
  <c r="L592" i="2"/>
  <c r="K592" i="2"/>
  <c r="K592" i="2" a="1"/>
  <c r="J592" i="2"/>
  <c r="I592" i="2"/>
  <c r="L591" i="2"/>
  <c r="K591" i="2" a="1"/>
  <c r="K591" i="2" s="1"/>
  <c r="J591" i="2"/>
  <c r="I591" i="2"/>
  <c r="L590" i="2"/>
  <c r="K590" i="2"/>
  <c r="K590" i="2" a="1"/>
  <c r="J590" i="2"/>
  <c r="I590" i="2"/>
  <c r="L589" i="2"/>
  <c r="K589" i="2"/>
  <c r="K589" i="2" a="1"/>
  <c r="J589" i="2"/>
  <c r="I589" i="2"/>
  <c r="L588" i="2"/>
  <c r="K588" i="2"/>
  <c r="K588" i="2" a="1"/>
  <c r="J588" i="2"/>
  <c r="I588" i="2"/>
  <c r="L587" i="2"/>
  <c r="K587" i="2" a="1"/>
  <c r="K587" i="2" s="1"/>
  <c r="J587" i="2"/>
  <c r="I587" i="2"/>
  <c r="L586" i="2"/>
  <c r="K586" i="2" a="1"/>
  <c r="K586" i="2" s="1"/>
  <c r="J586" i="2"/>
  <c r="I586" i="2"/>
  <c r="L585" i="2"/>
  <c r="K585" i="2"/>
  <c r="K585" i="2" a="1"/>
  <c r="J585" i="2"/>
  <c r="I585" i="2"/>
  <c r="L584" i="2"/>
  <c r="K584" i="2"/>
  <c r="K584" i="2" a="1"/>
  <c r="J584" i="2"/>
  <c r="I584" i="2"/>
  <c r="L583" i="2"/>
  <c r="K583" i="2" a="1"/>
  <c r="K583" i="2" s="1"/>
  <c r="J583" i="2"/>
  <c r="I583" i="2"/>
  <c r="L582" i="2"/>
  <c r="K582" i="2" a="1"/>
  <c r="K582" i="2" s="1"/>
  <c r="J582" i="2"/>
  <c r="I582" i="2"/>
  <c r="L581" i="2"/>
  <c r="K581" i="2"/>
  <c r="K581" i="2" a="1"/>
  <c r="J581" i="2"/>
  <c r="I581" i="2"/>
  <c r="L580" i="2"/>
  <c r="K580" i="2"/>
  <c r="K580" i="2" a="1"/>
  <c r="J580" i="2"/>
  <c r="I580" i="2"/>
  <c r="L579" i="2"/>
  <c r="K579" i="2" a="1"/>
  <c r="K579" i="2" s="1"/>
  <c r="J579" i="2"/>
  <c r="I579" i="2"/>
  <c r="L578" i="2"/>
  <c r="K578" i="2" a="1"/>
  <c r="K578" i="2" s="1"/>
  <c r="J578" i="2"/>
  <c r="I578" i="2"/>
  <c r="L577" i="2"/>
  <c r="K577" i="2"/>
  <c r="K577" i="2" a="1"/>
  <c r="J577" i="2"/>
  <c r="I577" i="2"/>
  <c r="L576" i="2"/>
  <c r="K576" i="2"/>
  <c r="K576" i="2" a="1"/>
  <c r="J576" i="2"/>
  <c r="I576" i="2"/>
  <c r="L575" i="2"/>
  <c r="K575" i="2" a="1"/>
  <c r="K575" i="2" s="1"/>
  <c r="J575" i="2"/>
  <c r="I575" i="2"/>
  <c r="L574" i="2"/>
  <c r="K574" i="2"/>
  <c r="K574" i="2" a="1"/>
  <c r="J574" i="2"/>
  <c r="I574" i="2"/>
  <c r="L573" i="2"/>
  <c r="K573" i="2"/>
  <c r="K573" i="2" a="1"/>
  <c r="J573" i="2"/>
  <c r="I573" i="2"/>
  <c r="L572" i="2"/>
  <c r="K572" i="2"/>
  <c r="K572" i="2" a="1"/>
  <c r="J572" i="2"/>
  <c r="I572" i="2"/>
  <c r="L571" i="2"/>
  <c r="K571" i="2" a="1"/>
  <c r="K571" i="2" s="1"/>
  <c r="J571" i="2"/>
  <c r="I571" i="2"/>
  <c r="L570" i="2"/>
  <c r="K570" i="2" a="1"/>
  <c r="K570" i="2" s="1"/>
  <c r="J570" i="2"/>
  <c r="I570" i="2"/>
  <c r="L569" i="2"/>
  <c r="K569" i="2"/>
  <c r="K569" i="2" a="1"/>
  <c r="J569" i="2"/>
  <c r="I569" i="2"/>
  <c r="L568" i="2"/>
  <c r="K568" i="2"/>
  <c r="K568" i="2" a="1"/>
  <c r="J568" i="2"/>
  <c r="I568" i="2"/>
  <c r="L567" i="2"/>
  <c r="K567" i="2" a="1"/>
  <c r="K567" i="2" s="1"/>
  <c r="J567" i="2"/>
  <c r="I567" i="2"/>
  <c r="L566" i="2"/>
  <c r="K566" i="2" a="1"/>
  <c r="K566" i="2" s="1"/>
  <c r="J566" i="2"/>
  <c r="I566" i="2"/>
  <c r="L565" i="2"/>
  <c r="K565" i="2"/>
  <c r="K565" i="2" a="1"/>
  <c r="J565" i="2"/>
  <c r="I565" i="2"/>
  <c r="L564" i="2"/>
  <c r="K564" i="2"/>
  <c r="K564" i="2" a="1"/>
  <c r="J564" i="2"/>
  <c r="I564" i="2"/>
  <c r="L563" i="2"/>
  <c r="K563" i="2" a="1"/>
  <c r="K563" i="2" s="1"/>
  <c r="J563" i="2"/>
  <c r="I563" i="2"/>
  <c r="L562" i="2"/>
  <c r="K562" i="2" a="1"/>
  <c r="K562" i="2" s="1"/>
  <c r="J562" i="2"/>
  <c r="I562" i="2"/>
  <c r="L561" i="2"/>
  <c r="K561" i="2"/>
  <c r="K561" i="2" a="1"/>
  <c r="J561" i="2"/>
  <c r="I561" i="2"/>
  <c r="L560" i="2"/>
  <c r="K560" i="2"/>
  <c r="K560" i="2" a="1"/>
  <c r="J560" i="2"/>
  <c r="I560" i="2"/>
  <c r="L559" i="2"/>
  <c r="K559" i="2" a="1"/>
  <c r="K559" i="2" s="1"/>
  <c r="J559" i="2"/>
  <c r="I559" i="2"/>
  <c r="L558" i="2"/>
  <c r="K558" i="2"/>
  <c r="K558" i="2" a="1"/>
  <c r="J558" i="2"/>
  <c r="I558" i="2"/>
  <c r="L557" i="2"/>
  <c r="K557" i="2"/>
  <c r="K557" i="2" a="1"/>
  <c r="J557" i="2"/>
  <c r="I557" i="2"/>
  <c r="L556" i="2"/>
  <c r="K556" i="2"/>
  <c r="K556" i="2" a="1"/>
  <c r="J556" i="2"/>
  <c r="I556" i="2"/>
  <c r="L555" i="2"/>
  <c r="K555" i="2" a="1"/>
  <c r="K555" i="2" s="1"/>
  <c r="J555" i="2"/>
  <c r="I555" i="2"/>
  <c r="L554" i="2"/>
  <c r="K554" i="2" a="1"/>
  <c r="K554" i="2" s="1"/>
  <c r="J554" i="2"/>
  <c r="I554" i="2"/>
  <c r="L553" i="2"/>
  <c r="K553" i="2"/>
  <c r="K553" i="2" a="1"/>
  <c r="J553" i="2"/>
  <c r="I553" i="2"/>
  <c r="L552" i="2"/>
  <c r="K552" i="2"/>
  <c r="K552" i="2" a="1"/>
  <c r="J552" i="2"/>
  <c r="I552" i="2"/>
  <c r="L551" i="2"/>
  <c r="K551" i="2" a="1"/>
  <c r="K551" i="2" s="1"/>
  <c r="J551" i="2"/>
  <c r="I551" i="2"/>
  <c r="L550" i="2"/>
  <c r="K550" i="2" a="1"/>
  <c r="K550" i="2" s="1"/>
  <c r="J550" i="2"/>
  <c r="I550" i="2"/>
  <c r="L549" i="2"/>
  <c r="K549" i="2"/>
  <c r="K549" i="2" a="1"/>
  <c r="J549" i="2"/>
  <c r="I549" i="2"/>
  <c r="L548" i="2"/>
  <c r="K548" i="2"/>
  <c r="K548" i="2" a="1"/>
  <c r="J548" i="2"/>
  <c r="I548" i="2"/>
  <c r="L547" i="2"/>
  <c r="K547" i="2" a="1"/>
  <c r="K547" i="2" s="1"/>
  <c r="J547" i="2"/>
  <c r="I547" i="2"/>
  <c r="L546" i="2"/>
  <c r="K546" i="2" a="1"/>
  <c r="K546" i="2" s="1"/>
  <c r="J546" i="2"/>
  <c r="I546" i="2"/>
  <c r="L545" i="2"/>
  <c r="K545" i="2"/>
  <c r="K545" i="2" a="1"/>
  <c r="J545" i="2"/>
  <c r="I545" i="2"/>
  <c r="L544" i="2"/>
  <c r="K544" i="2"/>
  <c r="K544" i="2" a="1"/>
  <c r="J544" i="2"/>
  <c r="I544" i="2"/>
  <c r="L543" i="2"/>
  <c r="K543" i="2" a="1"/>
  <c r="K543" i="2" s="1"/>
  <c r="J543" i="2"/>
  <c r="I543" i="2"/>
  <c r="L542" i="2"/>
  <c r="K542" i="2"/>
  <c r="K542" i="2" a="1"/>
  <c r="J542" i="2"/>
  <c r="I542" i="2"/>
  <c r="L541" i="2"/>
  <c r="K541" i="2"/>
  <c r="K541" i="2" a="1"/>
  <c r="J541" i="2"/>
  <c r="I541" i="2"/>
  <c r="L540" i="2"/>
  <c r="K540" i="2"/>
  <c r="K540" i="2" a="1"/>
  <c r="J540" i="2"/>
  <c r="I540" i="2"/>
  <c r="L539" i="2"/>
  <c r="K539" i="2" a="1"/>
  <c r="K539" i="2" s="1"/>
  <c r="J539" i="2"/>
  <c r="I539" i="2"/>
  <c r="L538" i="2"/>
  <c r="K538" i="2" a="1"/>
  <c r="K538" i="2" s="1"/>
  <c r="J538" i="2"/>
  <c r="I538" i="2"/>
  <c r="L537" i="2"/>
  <c r="K537" i="2"/>
  <c r="K537" i="2" a="1"/>
  <c r="J537" i="2"/>
  <c r="I537" i="2"/>
  <c r="L536" i="2"/>
  <c r="K536" i="2"/>
  <c r="K536" i="2" a="1"/>
  <c r="J536" i="2"/>
  <c r="I536" i="2"/>
  <c r="L535" i="2"/>
  <c r="K535" i="2" a="1"/>
  <c r="K535" i="2" s="1"/>
  <c r="J535" i="2"/>
  <c r="I535" i="2"/>
  <c r="L534" i="2"/>
  <c r="K534" i="2" a="1"/>
  <c r="K534" i="2" s="1"/>
  <c r="J534" i="2"/>
  <c r="I534" i="2"/>
  <c r="L533" i="2"/>
  <c r="K533" i="2"/>
  <c r="K533" i="2" a="1"/>
  <c r="J533" i="2"/>
  <c r="I533" i="2"/>
  <c r="L532" i="2"/>
  <c r="K532" i="2"/>
  <c r="K532" i="2" a="1"/>
  <c r="J532" i="2"/>
  <c r="I532" i="2"/>
  <c r="L531" i="2"/>
  <c r="K531" i="2" a="1"/>
  <c r="K531" i="2" s="1"/>
  <c r="J531" i="2"/>
  <c r="I531" i="2"/>
  <c r="L530" i="2"/>
  <c r="K530" i="2" a="1"/>
  <c r="K530" i="2" s="1"/>
  <c r="J530" i="2"/>
  <c r="I530" i="2"/>
  <c r="L529" i="2"/>
  <c r="K529" i="2"/>
  <c r="K529" i="2" a="1"/>
  <c r="J529" i="2"/>
  <c r="I529" i="2"/>
  <c r="L528" i="2"/>
  <c r="K528" i="2"/>
  <c r="K528" i="2" a="1"/>
  <c r="J528" i="2"/>
  <c r="I528" i="2"/>
  <c r="L527" i="2"/>
  <c r="K527" i="2" a="1"/>
  <c r="K527" i="2" s="1"/>
  <c r="J527" i="2"/>
  <c r="I527" i="2"/>
  <c r="L526" i="2"/>
  <c r="K526" i="2"/>
  <c r="K526" i="2" a="1"/>
  <c r="J526" i="2"/>
  <c r="I526" i="2"/>
  <c r="L525" i="2"/>
  <c r="K525" i="2"/>
  <c r="K525" i="2" a="1"/>
  <c r="J525" i="2"/>
  <c r="I525" i="2"/>
  <c r="L524" i="2"/>
  <c r="K524" i="2"/>
  <c r="K524" i="2" a="1"/>
  <c r="J524" i="2"/>
  <c r="I524" i="2"/>
  <c r="L523" i="2"/>
  <c r="K523" i="2" a="1"/>
  <c r="K523" i="2" s="1"/>
  <c r="J523" i="2"/>
  <c r="I523" i="2"/>
  <c r="L522" i="2"/>
  <c r="K522" i="2" a="1"/>
  <c r="K522" i="2" s="1"/>
  <c r="J522" i="2"/>
  <c r="I522" i="2"/>
  <c r="L521" i="2"/>
  <c r="K521" i="2"/>
  <c r="K521" i="2" a="1"/>
  <c r="J521" i="2"/>
  <c r="I521" i="2"/>
  <c r="L520" i="2"/>
  <c r="K520" i="2"/>
  <c r="K520" i="2" a="1"/>
  <c r="J520" i="2"/>
  <c r="I520" i="2"/>
  <c r="L519" i="2"/>
  <c r="K519" i="2" a="1"/>
  <c r="K519" i="2" s="1"/>
  <c r="J519" i="2"/>
  <c r="I519" i="2"/>
  <c r="L518" i="2"/>
  <c r="K518" i="2" a="1"/>
  <c r="K518" i="2" s="1"/>
  <c r="J518" i="2"/>
  <c r="I518" i="2"/>
  <c r="L517" i="2"/>
  <c r="K517" i="2"/>
  <c r="K517" i="2" a="1"/>
  <c r="J517" i="2"/>
  <c r="I517" i="2"/>
  <c r="L516" i="2"/>
  <c r="K516" i="2"/>
  <c r="K516" i="2" a="1"/>
  <c r="J516" i="2"/>
  <c r="I516" i="2"/>
  <c r="L515" i="2"/>
  <c r="K515" i="2" a="1"/>
  <c r="K515" i="2" s="1"/>
  <c r="J515" i="2"/>
  <c r="I515" i="2"/>
  <c r="L514" i="2"/>
  <c r="K514" i="2" a="1"/>
  <c r="K514" i="2" s="1"/>
  <c r="J514" i="2"/>
  <c r="I514" i="2"/>
  <c r="L513" i="2"/>
  <c r="K513" i="2"/>
  <c r="K513" i="2" a="1"/>
  <c r="J513" i="2"/>
  <c r="I513" i="2"/>
  <c r="L512" i="2"/>
  <c r="K512" i="2"/>
  <c r="K512" i="2" a="1"/>
  <c r="J512" i="2"/>
  <c r="I512" i="2"/>
  <c r="L511" i="2"/>
  <c r="K511" i="2" a="1"/>
  <c r="K511" i="2" s="1"/>
  <c r="J511" i="2"/>
  <c r="I511" i="2"/>
  <c r="L510" i="2"/>
  <c r="K510" i="2"/>
  <c r="K510" i="2" a="1"/>
  <c r="J510" i="2"/>
  <c r="I510" i="2"/>
  <c r="L509" i="2"/>
  <c r="K509" i="2"/>
  <c r="K509" i="2" a="1"/>
  <c r="J509" i="2"/>
  <c r="I509" i="2"/>
  <c r="L508" i="2"/>
  <c r="K508" i="2"/>
  <c r="K508" i="2" a="1"/>
  <c r="J508" i="2"/>
  <c r="I508" i="2"/>
  <c r="L507" i="2"/>
  <c r="K507" i="2" a="1"/>
  <c r="K507" i="2" s="1"/>
  <c r="J507" i="2"/>
  <c r="I507" i="2"/>
  <c r="L506" i="2"/>
  <c r="K506" i="2" a="1"/>
  <c r="K506" i="2" s="1"/>
  <c r="J506" i="2"/>
  <c r="I506" i="2"/>
  <c r="L505" i="2"/>
  <c r="K505" i="2"/>
  <c r="K505" i="2" a="1"/>
  <c r="J505" i="2"/>
  <c r="I505" i="2"/>
  <c r="L504" i="2"/>
  <c r="K504" i="2"/>
  <c r="K504" i="2" a="1"/>
  <c r="J504" i="2"/>
  <c r="I504" i="2"/>
  <c r="L503" i="2"/>
  <c r="K503" i="2" a="1"/>
  <c r="K503" i="2" s="1"/>
  <c r="J503" i="2"/>
  <c r="I503" i="2"/>
  <c r="L502" i="2"/>
  <c r="K502" i="2" a="1"/>
  <c r="K502" i="2" s="1"/>
  <c r="J502" i="2"/>
  <c r="I502" i="2"/>
  <c r="L501" i="2"/>
  <c r="K501" i="2"/>
  <c r="K501" i="2" a="1"/>
  <c r="J501" i="2"/>
  <c r="I501" i="2"/>
  <c r="L500" i="2"/>
  <c r="K500" i="2"/>
  <c r="K500" i="2" a="1"/>
  <c r="J500" i="2"/>
  <c r="I500" i="2"/>
  <c r="L499" i="2"/>
  <c r="K499" i="2" a="1"/>
  <c r="K499" i="2" s="1"/>
  <c r="J499" i="2"/>
  <c r="I499" i="2"/>
  <c r="L498" i="2"/>
  <c r="K498" i="2" a="1"/>
  <c r="K498" i="2" s="1"/>
  <c r="J498" i="2"/>
  <c r="I498" i="2"/>
  <c r="L497" i="2"/>
  <c r="K497" i="2"/>
  <c r="K497" i="2" a="1"/>
  <c r="J497" i="2"/>
  <c r="I497" i="2"/>
  <c r="L496" i="2"/>
  <c r="K496" i="2"/>
  <c r="K496" i="2" a="1"/>
  <c r="J496" i="2"/>
  <c r="I496" i="2"/>
  <c r="L495" i="2"/>
  <c r="K495" i="2" a="1"/>
  <c r="K495" i="2" s="1"/>
  <c r="J495" i="2"/>
  <c r="I495" i="2"/>
  <c r="L494" i="2"/>
  <c r="K494" i="2"/>
  <c r="K494" i="2" a="1"/>
  <c r="J494" i="2"/>
  <c r="I494" i="2"/>
  <c r="L493" i="2"/>
  <c r="K493" i="2"/>
  <c r="K493" i="2" a="1"/>
  <c r="J493" i="2"/>
  <c r="I493" i="2"/>
  <c r="L492" i="2"/>
  <c r="K492" i="2"/>
  <c r="K492" i="2" a="1"/>
  <c r="J492" i="2"/>
  <c r="I492" i="2"/>
  <c r="L491" i="2"/>
  <c r="K491" i="2" a="1"/>
  <c r="K491" i="2" s="1"/>
  <c r="J491" i="2"/>
  <c r="I491" i="2"/>
  <c r="L490" i="2"/>
  <c r="K490" i="2" a="1"/>
  <c r="K490" i="2" s="1"/>
  <c r="J490" i="2"/>
  <c r="I490" i="2"/>
  <c r="L489" i="2"/>
  <c r="K489" i="2"/>
  <c r="K489" i="2" a="1"/>
  <c r="J489" i="2"/>
  <c r="I489" i="2"/>
  <c r="L488" i="2"/>
  <c r="K488" i="2"/>
  <c r="K488" i="2" a="1"/>
  <c r="J488" i="2"/>
  <c r="I488" i="2"/>
  <c r="L487" i="2"/>
  <c r="K487" i="2" a="1"/>
  <c r="K487" i="2" s="1"/>
  <c r="J487" i="2"/>
  <c r="I487" i="2"/>
  <c r="L486" i="2"/>
  <c r="K486" i="2" a="1"/>
  <c r="K486" i="2" s="1"/>
  <c r="J486" i="2"/>
  <c r="I486" i="2"/>
  <c r="L485" i="2"/>
  <c r="K485" i="2"/>
  <c r="K485" i="2" a="1"/>
  <c r="J485" i="2"/>
  <c r="I485" i="2"/>
  <c r="L484" i="2"/>
  <c r="K484" i="2"/>
  <c r="K484" i="2" a="1"/>
  <c r="J484" i="2"/>
  <c r="I484" i="2"/>
  <c r="L483" i="2"/>
  <c r="K483" i="2" a="1"/>
  <c r="K483" i="2" s="1"/>
  <c r="J483" i="2"/>
  <c r="I483" i="2"/>
  <c r="L482" i="2"/>
  <c r="K482" i="2" a="1"/>
  <c r="K482" i="2" s="1"/>
  <c r="J482" i="2"/>
  <c r="I482" i="2"/>
  <c r="L481" i="2"/>
  <c r="K481" i="2"/>
  <c r="K481" i="2" a="1"/>
  <c r="J481" i="2"/>
  <c r="I481" i="2"/>
  <c r="L480" i="2"/>
  <c r="K480" i="2"/>
  <c r="K480" i="2" a="1"/>
  <c r="J480" i="2"/>
  <c r="I480" i="2"/>
  <c r="L479" i="2"/>
  <c r="K479" i="2" a="1"/>
  <c r="K479" i="2" s="1"/>
  <c r="J479" i="2"/>
  <c r="I479" i="2"/>
  <c r="L478" i="2"/>
  <c r="K478" i="2"/>
  <c r="K478" i="2" a="1"/>
  <c r="J478" i="2"/>
  <c r="I478" i="2"/>
  <c r="L477" i="2"/>
  <c r="K477" i="2"/>
  <c r="K477" i="2" a="1"/>
  <c r="J477" i="2"/>
  <c r="I477" i="2"/>
  <c r="L476" i="2"/>
  <c r="K476" i="2"/>
  <c r="K476" i="2" a="1"/>
  <c r="J476" i="2"/>
  <c r="I476" i="2"/>
  <c r="L475" i="2"/>
  <c r="K475" i="2" a="1"/>
  <c r="K475" i="2" s="1"/>
  <c r="J475" i="2"/>
  <c r="I475" i="2"/>
  <c r="L474" i="2"/>
  <c r="K474" i="2" a="1"/>
  <c r="K474" i="2" s="1"/>
  <c r="J474" i="2"/>
  <c r="I474" i="2"/>
  <c r="L473" i="2"/>
  <c r="K473" i="2"/>
  <c r="K473" i="2" a="1"/>
  <c r="J473" i="2"/>
  <c r="I473" i="2"/>
  <c r="L472" i="2"/>
  <c r="K472" i="2"/>
  <c r="K472" i="2" a="1"/>
  <c r="J472" i="2"/>
  <c r="I472" i="2"/>
  <c r="L471" i="2"/>
  <c r="K471" i="2" a="1"/>
  <c r="K471" i="2" s="1"/>
  <c r="J471" i="2"/>
  <c r="I471" i="2"/>
  <c r="L470" i="2"/>
  <c r="K470" i="2" a="1"/>
  <c r="K470" i="2" s="1"/>
  <c r="J470" i="2"/>
  <c r="I470" i="2"/>
  <c r="L469" i="2"/>
  <c r="K469" i="2"/>
  <c r="K469" i="2" a="1"/>
  <c r="J469" i="2"/>
  <c r="I469" i="2"/>
  <c r="L468" i="2"/>
  <c r="K468" i="2"/>
  <c r="K468" i="2" a="1"/>
  <c r="J468" i="2"/>
  <c r="I468" i="2"/>
  <c r="L467" i="2"/>
  <c r="K467" i="2" a="1"/>
  <c r="K467" i="2" s="1"/>
  <c r="J467" i="2"/>
  <c r="I467" i="2"/>
  <c r="L466" i="2"/>
  <c r="K466" i="2" a="1"/>
  <c r="K466" i="2" s="1"/>
  <c r="J466" i="2"/>
  <c r="I466" i="2"/>
  <c r="L465" i="2"/>
  <c r="K465" i="2"/>
  <c r="K465" i="2" a="1"/>
  <c r="J465" i="2"/>
  <c r="I465" i="2"/>
  <c r="L464" i="2"/>
  <c r="K464" i="2"/>
  <c r="K464" i="2" a="1"/>
  <c r="J464" i="2"/>
  <c r="I464" i="2"/>
  <c r="L463" i="2"/>
  <c r="K463" i="2" a="1"/>
  <c r="K463" i="2" s="1"/>
  <c r="J463" i="2"/>
  <c r="I463" i="2"/>
  <c r="L462" i="2"/>
  <c r="K462" i="2"/>
  <c r="K462" i="2" a="1"/>
  <c r="J462" i="2"/>
  <c r="I462" i="2"/>
  <c r="L461" i="2"/>
  <c r="K461" i="2"/>
  <c r="K461" i="2" a="1"/>
  <c r="J461" i="2"/>
  <c r="I461" i="2"/>
  <c r="L460" i="2"/>
  <c r="K460" i="2"/>
  <c r="K460" i="2" a="1"/>
  <c r="J460" i="2"/>
  <c r="I460" i="2"/>
  <c r="L459" i="2"/>
  <c r="K459" i="2" a="1"/>
  <c r="K459" i="2" s="1"/>
  <c r="J459" i="2"/>
  <c r="I459" i="2"/>
  <c r="L458" i="2"/>
  <c r="K458" i="2" a="1"/>
  <c r="K458" i="2" s="1"/>
  <c r="J458" i="2"/>
  <c r="I458" i="2"/>
  <c r="L457" i="2"/>
  <c r="K457" i="2"/>
  <c r="K457" i="2" a="1"/>
  <c r="J457" i="2"/>
  <c r="I457" i="2"/>
  <c r="L456" i="2"/>
  <c r="K456" i="2"/>
  <c r="K456" i="2" a="1"/>
  <c r="J456" i="2"/>
  <c r="I456" i="2"/>
  <c r="L455" i="2"/>
  <c r="K455" i="2" a="1"/>
  <c r="K455" i="2" s="1"/>
  <c r="J455" i="2"/>
  <c r="I455" i="2"/>
  <c r="L454" i="2"/>
  <c r="K454" i="2" a="1"/>
  <c r="K454" i="2" s="1"/>
  <c r="J454" i="2"/>
  <c r="I454" i="2"/>
  <c r="L453" i="2"/>
  <c r="K453" i="2"/>
  <c r="K453" i="2" a="1"/>
  <c r="J453" i="2"/>
  <c r="I453" i="2"/>
  <c r="L452" i="2"/>
  <c r="K452" i="2"/>
  <c r="K452" i="2" a="1"/>
  <c r="J452" i="2"/>
  <c r="I452" i="2"/>
  <c r="L451" i="2"/>
  <c r="K451" i="2" a="1"/>
  <c r="K451" i="2" s="1"/>
  <c r="J451" i="2"/>
  <c r="I451" i="2"/>
  <c r="L450" i="2"/>
  <c r="K450" i="2" a="1"/>
  <c r="K450" i="2" s="1"/>
  <c r="J450" i="2"/>
  <c r="I450" i="2"/>
  <c r="L449" i="2"/>
  <c r="K449" i="2"/>
  <c r="K449" i="2" a="1"/>
  <c r="J449" i="2"/>
  <c r="I449" i="2"/>
  <c r="L448" i="2"/>
  <c r="K448" i="2"/>
  <c r="K448" i="2" a="1"/>
  <c r="J448" i="2"/>
  <c r="I448" i="2"/>
  <c r="L447" i="2"/>
  <c r="K447" i="2" a="1"/>
  <c r="K447" i="2" s="1"/>
  <c r="J447" i="2"/>
  <c r="I447" i="2"/>
  <c r="L446" i="2"/>
  <c r="K446" i="2"/>
  <c r="K446" i="2" a="1"/>
  <c r="J446" i="2"/>
  <c r="I446" i="2"/>
  <c r="L445" i="2"/>
  <c r="K445" i="2"/>
  <c r="K445" i="2" a="1"/>
  <c r="J445" i="2"/>
  <c r="I445" i="2"/>
  <c r="L444" i="2"/>
  <c r="K444" i="2"/>
  <c r="K444" i="2" a="1"/>
  <c r="J444" i="2"/>
  <c r="I444" i="2"/>
  <c r="L443" i="2"/>
  <c r="K443" i="2" a="1"/>
  <c r="K443" i="2" s="1"/>
  <c r="J443" i="2"/>
  <c r="I443" i="2"/>
  <c r="L442" i="2"/>
  <c r="K442" i="2" a="1"/>
  <c r="K442" i="2" s="1"/>
  <c r="J442" i="2"/>
  <c r="I442" i="2"/>
  <c r="L441" i="2"/>
  <c r="K441" i="2"/>
  <c r="K441" i="2" a="1"/>
  <c r="J441" i="2"/>
  <c r="I441" i="2"/>
  <c r="L440" i="2"/>
  <c r="K440" i="2"/>
  <c r="K440" i="2" a="1"/>
  <c r="J440" i="2"/>
  <c r="I440" i="2"/>
  <c r="L439" i="2"/>
  <c r="K439" i="2" a="1"/>
  <c r="K439" i="2" s="1"/>
  <c r="J439" i="2"/>
  <c r="I439" i="2"/>
  <c r="L438" i="2"/>
  <c r="K438" i="2" a="1"/>
  <c r="K438" i="2" s="1"/>
  <c r="J438" i="2"/>
  <c r="I438" i="2"/>
  <c r="L437" i="2"/>
  <c r="K437" i="2"/>
  <c r="K437" i="2" a="1"/>
  <c r="J437" i="2"/>
  <c r="I437" i="2"/>
  <c r="L436" i="2"/>
  <c r="K436" i="2"/>
  <c r="K436" i="2" a="1"/>
  <c r="J436" i="2"/>
  <c r="I436" i="2"/>
  <c r="L435" i="2"/>
  <c r="K435" i="2" a="1"/>
  <c r="K435" i="2" s="1"/>
  <c r="J435" i="2"/>
  <c r="I435" i="2"/>
  <c r="L434" i="2"/>
  <c r="K434" i="2" a="1"/>
  <c r="K434" i="2" s="1"/>
  <c r="J434" i="2"/>
  <c r="I434" i="2"/>
  <c r="L433" i="2"/>
  <c r="K433" i="2"/>
  <c r="K433" i="2" a="1"/>
  <c r="J433" i="2"/>
  <c r="I433" i="2"/>
  <c r="L432" i="2"/>
  <c r="K432" i="2"/>
  <c r="K432" i="2" a="1"/>
  <c r="J432" i="2"/>
  <c r="I432" i="2"/>
  <c r="L431" i="2"/>
  <c r="K431" i="2" a="1"/>
  <c r="K431" i="2" s="1"/>
  <c r="J431" i="2"/>
  <c r="I431" i="2"/>
  <c r="L430" i="2"/>
  <c r="K430" i="2"/>
  <c r="K430" i="2" a="1"/>
  <c r="J430" i="2"/>
  <c r="I430" i="2"/>
  <c r="L429" i="2"/>
  <c r="K429" i="2"/>
  <c r="K429" i="2" a="1"/>
  <c r="J429" i="2"/>
  <c r="I429" i="2"/>
  <c r="L428" i="2"/>
  <c r="K428" i="2"/>
  <c r="K428" i="2" a="1"/>
  <c r="J428" i="2"/>
  <c r="I428" i="2"/>
  <c r="L427" i="2"/>
  <c r="K427" i="2" a="1"/>
  <c r="K427" i="2" s="1"/>
  <c r="J427" i="2"/>
  <c r="I427" i="2"/>
  <c r="L426" i="2"/>
  <c r="K426" i="2" a="1"/>
  <c r="K426" i="2" s="1"/>
  <c r="J426" i="2"/>
  <c r="I426" i="2"/>
  <c r="L425" i="2"/>
  <c r="K425" i="2"/>
  <c r="K425" i="2" a="1"/>
  <c r="J425" i="2"/>
  <c r="I425" i="2"/>
  <c r="L424" i="2"/>
  <c r="K424" i="2"/>
  <c r="K424" i="2" a="1"/>
  <c r="J424" i="2"/>
  <c r="I424" i="2"/>
  <c r="L423" i="2"/>
  <c r="K423" i="2" a="1"/>
  <c r="K423" i="2" s="1"/>
  <c r="J423" i="2"/>
  <c r="I423" i="2"/>
  <c r="L422" i="2"/>
  <c r="K422" i="2" a="1"/>
  <c r="K422" i="2" s="1"/>
  <c r="J422" i="2"/>
  <c r="I422" i="2"/>
  <c r="L421" i="2"/>
  <c r="K421" i="2"/>
  <c r="K421" i="2" a="1"/>
  <c r="J421" i="2"/>
  <c r="I421" i="2"/>
  <c r="L420" i="2"/>
  <c r="K420" i="2"/>
  <c r="K420" i="2" a="1"/>
  <c r="J420" i="2"/>
  <c r="I420" i="2"/>
  <c r="L419" i="2"/>
  <c r="K419" i="2" a="1"/>
  <c r="K419" i="2" s="1"/>
  <c r="J419" i="2"/>
  <c r="I419" i="2"/>
  <c r="L418" i="2"/>
  <c r="K418" i="2" a="1"/>
  <c r="K418" i="2" s="1"/>
  <c r="J418" i="2"/>
  <c r="I418" i="2"/>
  <c r="L417" i="2"/>
  <c r="K417" i="2"/>
  <c r="K417" i="2" a="1"/>
  <c r="J417" i="2"/>
  <c r="I417" i="2"/>
  <c r="L416" i="2"/>
  <c r="K416" i="2"/>
  <c r="K416" i="2" a="1"/>
  <c r="J416" i="2"/>
  <c r="I416" i="2"/>
  <c r="L415" i="2"/>
  <c r="K415" i="2" a="1"/>
  <c r="K415" i="2" s="1"/>
  <c r="J415" i="2"/>
  <c r="I415" i="2"/>
  <c r="L414" i="2"/>
  <c r="K414" i="2"/>
  <c r="K414" i="2" a="1"/>
  <c r="J414" i="2"/>
  <c r="I414" i="2"/>
  <c r="L413" i="2"/>
  <c r="K413" i="2"/>
  <c r="K413" i="2" a="1"/>
  <c r="J413" i="2"/>
  <c r="I413" i="2"/>
  <c r="L412" i="2"/>
  <c r="K412" i="2"/>
  <c r="K412" i="2" a="1"/>
  <c r="J412" i="2"/>
  <c r="I412" i="2"/>
  <c r="L411" i="2"/>
  <c r="K411" i="2" a="1"/>
  <c r="K411" i="2" s="1"/>
  <c r="J411" i="2"/>
  <c r="I411" i="2"/>
  <c r="L410" i="2"/>
  <c r="K410" i="2" a="1"/>
  <c r="K410" i="2" s="1"/>
  <c r="J410" i="2"/>
  <c r="I410" i="2"/>
  <c r="L409" i="2"/>
  <c r="K409" i="2"/>
  <c r="K409" i="2" a="1"/>
  <c r="J409" i="2"/>
  <c r="I409" i="2"/>
  <c r="L408" i="2"/>
  <c r="K408" i="2"/>
  <c r="K408" i="2" a="1"/>
  <c r="J408" i="2"/>
  <c r="I408" i="2"/>
  <c r="L407" i="2"/>
  <c r="K407" i="2" a="1"/>
  <c r="K407" i="2" s="1"/>
  <c r="J407" i="2"/>
  <c r="I407" i="2"/>
  <c r="L406" i="2"/>
  <c r="K406" i="2" a="1"/>
  <c r="K406" i="2" s="1"/>
  <c r="J406" i="2"/>
  <c r="I406" i="2"/>
  <c r="L405" i="2"/>
  <c r="K405" i="2"/>
  <c r="K405" i="2" a="1"/>
  <c r="J405" i="2"/>
  <c r="I405" i="2"/>
  <c r="L404" i="2"/>
  <c r="K404" i="2"/>
  <c r="K404" i="2" a="1"/>
  <c r="J404" i="2"/>
  <c r="I404" i="2"/>
  <c r="L403" i="2"/>
  <c r="K403" i="2" a="1"/>
  <c r="K403" i="2" s="1"/>
  <c r="J403" i="2"/>
  <c r="I403" i="2"/>
  <c r="L402" i="2"/>
  <c r="K402" i="2" a="1"/>
  <c r="K402" i="2" s="1"/>
  <c r="J402" i="2"/>
  <c r="I402" i="2"/>
  <c r="L401" i="2"/>
  <c r="K401" i="2"/>
  <c r="K401" i="2" a="1"/>
  <c r="J401" i="2"/>
  <c r="I401" i="2"/>
  <c r="L400" i="2"/>
  <c r="K400" i="2"/>
  <c r="K400" i="2" a="1"/>
  <c r="J400" i="2"/>
  <c r="I400" i="2"/>
  <c r="L399" i="2"/>
  <c r="K399" i="2" a="1"/>
  <c r="K399" i="2" s="1"/>
  <c r="J399" i="2"/>
  <c r="I399" i="2"/>
  <c r="L398" i="2"/>
  <c r="K398" i="2"/>
  <c r="K398" i="2" a="1"/>
  <c r="J398" i="2"/>
  <c r="I398" i="2"/>
  <c r="L397" i="2"/>
  <c r="K397" i="2"/>
  <c r="K397" i="2" a="1"/>
  <c r="J397" i="2"/>
  <c r="I397" i="2"/>
  <c r="L396" i="2"/>
  <c r="K396" i="2"/>
  <c r="K396" i="2" a="1"/>
  <c r="J396" i="2"/>
  <c r="I396" i="2"/>
  <c r="L395" i="2"/>
  <c r="K395" i="2" a="1"/>
  <c r="K395" i="2" s="1"/>
  <c r="J395" i="2"/>
  <c r="I395" i="2"/>
  <c r="L394" i="2"/>
  <c r="K394" i="2" a="1"/>
  <c r="K394" i="2" s="1"/>
  <c r="J394" i="2"/>
  <c r="I394" i="2"/>
  <c r="L393" i="2"/>
  <c r="K393" i="2"/>
  <c r="K393" i="2" a="1"/>
  <c r="J393" i="2"/>
  <c r="I393" i="2"/>
  <c r="L392" i="2"/>
  <c r="K392" i="2"/>
  <c r="K392" i="2" a="1"/>
  <c r="J392" i="2"/>
  <c r="I392" i="2"/>
  <c r="L391" i="2"/>
  <c r="K391" i="2" a="1"/>
  <c r="K391" i="2" s="1"/>
  <c r="J391" i="2"/>
  <c r="I391" i="2"/>
  <c r="L390" i="2"/>
  <c r="K390" i="2" a="1"/>
  <c r="K390" i="2" s="1"/>
  <c r="J390" i="2"/>
  <c r="I390" i="2"/>
  <c r="L389" i="2"/>
  <c r="K389" i="2"/>
  <c r="K389" i="2" a="1"/>
  <c r="J389" i="2"/>
  <c r="I389" i="2"/>
  <c r="L388" i="2"/>
  <c r="K388" i="2"/>
  <c r="K388" i="2" a="1"/>
  <c r="J388" i="2"/>
  <c r="I388" i="2"/>
  <c r="L387" i="2"/>
  <c r="K387" i="2" a="1"/>
  <c r="K387" i="2" s="1"/>
  <c r="J387" i="2"/>
  <c r="I387" i="2"/>
  <c r="L386" i="2"/>
  <c r="K386" i="2" a="1"/>
  <c r="K386" i="2" s="1"/>
  <c r="J386" i="2"/>
  <c r="I386" i="2"/>
  <c r="L385" i="2"/>
  <c r="K385" i="2"/>
  <c r="K385" i="2" a="1"/>
  <c r="J385" i="2"/>
  <c r="I385" i="2"/>
  <c r="L384" i="2"/>
  <c r="K384" i="2"/>
  <c r="K384" i="2" a="1"/>
  <c r="J384" i="2"/>
  <c r="I384" i="2"/>
  <c r="L383" i="2"/>
  <c r="K383" i="2" a="1"/>
  <c r="K383" i="2" s="1"/>
  <c r="J383" i="2"/>
  <c r="I383" i="2"/>
  <c r="L382" i="2"/>
  <c r="K382" i="2"/>
  <c r="K382" i="2" a="1"/>
  <c r="J382" i="2"/>
  <c r="I382" i="2"/>
  <c r="L381" i="2"/>
  <c r="K381" i="2"/>
  <c r="K381" i="2" a="1"/>
  <c r="J381" i="2"/>
  <c r="I381" i="2"/>
  <c r="L380" i="2"/>
  <c r="K380" i="2"/>
  <c r="K380" i="2" a="1"/>
  <c r="J380" i="2"/>
  <c r="I380" i="2"/>
  <c r="L379" i="2"/>
  <c r="K379" i="2" a="1"/>
  <c r="K379" i="2" s="1"/>
  <c r="J379" i="2"/>
  <c r="I379" i="2"/>
  <c r="L378" i="2"/>
  <c r="K378" i="2" a="1"/>
  <c r="K378" i="2" s="1"/>
  <c r="J378" i="2"/>
  <c r="I378" i="2"/>
  <c r="L377" i="2"/>
  <c r="K377" i="2"/>
  <c r="K377" i="2" a="1"/>
  <c r="J377" i="2"/>
  <c r="I377" i="2"/>
  <c r="L376" i="2"/>
  <c r="K376" i="2"/>
  <c r="K376" i="2" a="1"/>
  <c r="J376" i="2"/>
  <c r="I376" i="2"/>
  <c r="L375" i="2"/>
  <c r="K375" i="2" a="1"/>
  <c r="K375" i="2" s="1"/>
  <c r="J375" i="2"/>
  <c r="I375" i="2"/>
  <c r="L374" i="2"/>
  <c r="K374" i="2" a="1"/>
  <c r="K374" i="2" s="1"/>
  <c r="J374" i="2"/>
  <c r="I374" i="2"/>
  <c r="L373" i="2"/>
  <c r="K373" i="2"/>
  <c r="K373" i="2" a="1"/>
  <c r="J373" i="2"/>
  <c r="I373" i="2"/>
  <c r="L372" i="2"/>
  <c r="K372" i="2"/>
  <c r="K372" i="2" a="1"/>
  <c r="J372" i="2"/>
  <c r="I372" i="2"/>
  <c r="L371" i="2"/>
  <c r="K371" i="2" a="1"/>
  <c r="K371" i="2" s="1"/>
  <c r="J371" i="2"/>
  <c r="I371" i="2"/>
  <c r="L370" i="2"/>
  <c r="K370" i="2" a="1"/>
  <c r="K370" i="2" s="1"/>
  <c r="J370" i="2"/>
  <c r="I370" i="2"/>
  <c r="L369" i="2"/>
  <c r="K369" i="2"/>
  <c r="K369" i="2" a="1"/>
  <c r="J369" i="2"/>
  <c r="I369" i="2"/>
  <c r="L368" i="2"/>
  <c r="K368" i="2"/>
  <c r="K368" i="2" a="1"/>
  <c r="J368" i="2"/>
  <c r="I368" i="2"/>
  <c r="L367" i="2"/>
  <c r="K367" i="2" a="1"/>
  <c r="K367" i="2" s="1"/>
  <c r="J367" i="2"/>
  <c r="I367" i="2"/>
  <c r="L366" i="2"/>
  <c r="K366" i="2"/>
  <c r="K366" i="2" a="1"/>
  <c r="J366" i="2"/>
  <c r="I366" i="2"/>
  <c r="L365" i="2"/>
  <c r="K365" i="2"/>
  <c r="K365" i="2" a="1"/>
  <c r="J365" i="2"/>
  <c r="I365" i="2"/>
  <c r="L364" i="2"/>
  <c r="K364" i="2"/>
  <c r="K364" i="2" a="1"/>
  <c r="J364" i="2"/>
  <c r="I364" i="2"/>
  <c r="L363" i="2"/>
  <c r="K363" i="2" a="1"/>
  <c r="K363" i="2" s="1"/>
  <c r="J363" i="2"/>
  <c r="I363" i="2"/>
  <c r="L362" i="2"/>
  <c r="K362" i="2" a="1"/>
  <c r="K362" i="2" s="1"/>
  <c r="J362" i="2"/>
  <c r="I362" i="2"/>
  <c r="L361" i="2"/>
  <c r="K361" i="2"/>
  <c r="K361" i="2" a="1"/>
  <c r="J361" i="2"/>
  <c r="I361" i="2"/>
  <c r="L360" i="2"/>
  <c r="K360" i="2"/>
  <c r="K360" i="2" a="1"/>
  <c r="J360" i="2"/>
  <c r="I360" i="2"/>
  <c r="L359" i="2"/>
  <c r="K359" i="2" a="1"/>
  <c r="K359" i="2" s="1"/>
  <c r="J359" i="2"/>
  <c r="I359" i="2"/>
  <c r="L358" i="2"/>
  <c r="K358" i="2" a="1"/>
  <c r="K358" i="2" s="1"/>
  <c r="J358" i="2"/>
  <c r="I358" i="2"/>
  <c r="L357" i="2"/>
  <c r="K357" i="2"/>
  <c r="K357" i="2" a="1"/>
  <c r="J357" i="2"/>
  <c r="I357" i="2"/>
  <c r="L356" i="2"/>
  <c r="K356" i="2"/>
  <c r="K356" i="2" a="1"/>
  <c r="J356" i="2"/>
  <c r="I356" i="2"/>
  <c r="L355" i="2"/>
  <c r="K355" i="2" a="1"/>
  <c r="K355" i="2" s="1"/>
  <c r="J355" i="2"/>
  <c r="I355" i="2"/>
  <c r="L354" i="2"/>
  <c r="K354" i="2" a="1"/>
  <c r="K354" i="2" s="1"/>
  <c r="J354" i="2"/>
  <c r="I354" i="2"/>
  <c r="L353" i="2"/>
  <c r="K353" i="2"/>
  <c r="K353" i="2" a="1"/>
  <c r="J353" i="2"/>
  <c r="I353" i="2"/>
  <c r="L352" i="2"/>
  <c r="K352" i="2"/>
  <c r="K352" i="2" a="1"/>
  <c r="J352" i="2"/>
  <c r="I352" i="2"/>
  <c r="L351" i="2"/>
  <c r="K351" i="2" a="1"/>
  <c r="K351" i="2" s="1"/>
  <c r="J351" i="2"/>
  <c r="I351" i="2"/>
  <c r="L350" i="2"/>
  <c r="K350" i="2"/>
  <c r="K350" i="2" a="1"/>
  <c r="J350" i="2"/>
  <c r="I350" i="2"/>
  <c r="L349" i="2"/>
  <c r="K349" i="2"/>
  <c r="K349" i="2" a="1"/>
  <c r="J349" i="2"/>
  <c r="I349" i="2"/>
  <c r="L348" i="2"/>
  <c r="K348" i="2"/>
  <c r="K348" i="2" a="1"/>
  <c r="J348" i="2"/>
  <c r="I348" i="2"/>
  <c r="L347" i="2"/>
  <c r="K347" i="2" a="1"/>
  <c r="K347" i="2" s="1"/>
  <c r="J347" i="2"/>
  <c r="I347" i="2"/>
  <c r="L346" i="2"/>
  <c r="K346" i="2" a="1"/>
  <c r="K346" i="2" s="1"/>
  <c r="J346" i="2"/>
  <c r="I346" i="2"/>
  <c r="L345" i="2"/>
  <c r="K345" i="2"/>
  <c r="K345" i="2" a="1"/>
  <c r="J345" i="2"/>
  <c r="I345" i="2"/>
  <c r="L344" i="2"/>
  <c r="K344" i="2"/>
  <c r="K344" i="2" a="1"/>
  <c r="J344" i="2"/>
  <c r="I344" i="2"/>
  <c r="L343" i="2"/>
  <c r="K343" i="2" a="1"/>
  <c r="K343" i="2" s="1"/>
  <c r="J343" i="2"/>
  <c r="I343" i="2"/>
  <c r="L342" i="2"/>
  <c r="K342" i="2" a="1"/>
  <c r="K342" i="2" s="1"/>
  <c r="J342" i="2"/>
  <c r="I342" i="2"/>
  <c r="L341" i="2"/>
  <c r="K341" i="2"/>
  <c r="K341" i="2" a="1"/>
  <c r="J341" i="2"/>
  <c r="I341" i="2"/>
  <c r="L340" i="2"/>
  <c r="K340" i="2"/>
  <c r="K340" i="2" a="1"/>
  <c r="J340" i="2"/>
  <c r="I340" i="2"/>
  <c r="L339" i="2"/>
  <c r="K339" i="2" a="1"/>
  <c r="K339" i="2" s="1"/>
  <c r="J339" i="2"/>
  <c r="I339" i="2"/>
  <c r="L338" i="2"/>
  <c r="K338" i="2" a="1"/>
  <c r="K338" i="2" s="1"/>
  <c r="J338" i="2"/>
  <c r="I338" i="2"/>
  <c r="L337" i="2"/>
  <c r="K337" i="2"/>
  <c r="K337" i="2" a="1"/>
  <c r="J337" i="2"/>
  <c r="I337" i="2"/>
  <c r="L336" i="2"/>
  <c r="K336" i="2"/>
  <c r="K336" i="2" a="1"/>
  <c r="J336" i="2"/>
  <c r="I336" i="2"/>
  <c r="L335" i="2"/>
  <c r="K335" i="2" a="1"/>
  <c r="K335" i="2" s="1"/>
  <c r="J335" i="2"/>
  <c r="I335" i="2"/>
  <c r="L334" i="2"/>
  <c r="K334" i="2"/>
  <c r="K334" i="2" a="1"/>
  <c r="J334" i="2"/>
  <c r="I334" i="2"/>
  <c r="L333" i="2"/>
  <c r="K333" i="2"/>
  <c r="K333" i="2" a="1"/>
  <c r="J333" i="2"/>
  <c r="I333" i="2"/>
  <c r="L332" i="2"/>
  <c r="K332" i="2"/>
  <c r="K332" i="2" a="1"/>
  <c r="J332" i="2"/>
  <c r="I332" i="2"/>
  <c r="L331" i="2"/>
  <c r="K331" i="2" a="1"/>
  <c r="K331" i="2" s="1"/>
  <c r="J331" i="2"/>
  <c r="I331" i="2"/>
  <c r="L330" i="2"/>
  <c r="K330" i="2" a="1"/>
  <c r="K330" i="2" s="1"/>
  <c r="J330" i="2"/>
  <c r="I330" i="2"/>
  <c r="L329" i="2"/>
  <c r="K329" i="2"/>
  <c r="K329" i="2" a="1"/>
  <c r="J329" i="2"/>
  <c r="I329" i="2"/>
  <c r="L328" i="2"/>
  <c r="K328" i="2"/>
  <c r="K328" i="2" a="1"/>
  <c r="J328" i="2"/>
  <c r="I328" i="2"/>
  <c r="L327" i="2"/>
  <c r="K327" i="2" a="1"/>
  <c r="K327" i="2" s="1"/>
  <c r="J327" i="2"/>
  <c r="I327" i="2"/>
  <c r="L326" i="2"/>
  <c r="K326" i="2" a="1"/>
  <c r="K326" i="2" s="1"/>
  <c r="J326" i="2"/>
  <c r="I326" i="2"/>
  <c r="L325" i="2"/>
  <c r="K325" i="2" a="1"/>
  <c r="K325" i="2" s="1"/>
  <c r="J325" i="2"/>
  <c r="I325" i="2"/>
  <c r="L324" i="2"/>
  <c r="K324" i="2"/>
  <c r="K324" i="2" a="1"/>
  <c r="J324" i="2"/>
  <c r="I324" i="2"/>
  <c r="L323" i="2"/>
  <c r="K323" i="2"/>
  <c r="K323" i="2" a="1"/>
  <c r="J323" i="2"/>
  <c r="I323" i="2"/>
  <c r="L322" i="2"/>
  <c r="K322" i="2" a="1"/>
  <c r="K322" i="2" s="1"/>
  <c r="J322" i="2"/>
  <c r="I322" i="2"/>
  <c r="L321" i="2"/>
  <c r="K321" i="2" a="1"/>
  <c r="K321" i="2" s="1"/>
  <c r="J321" i="2"/>
  <c r="I321" i="2"/>
  <c r="L320" i="2"/>
  <c r="K320" i="2"/>
  <c r="K320" i="2" a="1"/>
  <c r="J320" i="2"/>
  <c r="I320" i="2"/>
  <c r="L319" i="2"/>
  <c r="K319" i="2"/>
  <c r="K319" i="2" a="1"/>
  <c r="J319" i="2"/>
  <c r="I319" i="2"/>
  <c r="L318" i="2"/>
  <c r="K318" i="2" a="1"/>
  <c r="K318" i="2" s="1"/>
  <c r="J318" i="2"/>
  <c r="I318" i="2"/>
  <c r="L317" i="2"/>
  <c r="K317" i="2" a="1"/>
  <c r="K317" i="2" s="1"/>
  <c r="J317" i="2"/>
  <c r="I317" i="2"/>
  <c r="L316" i="2"/>
  <c r="K316" i="2"/>
  <c r="K316" i="2" a="1"/>
  <c r="J316" i="2"/>
  <c r="I316" i="2"/>
  <c r="L315" i="2"/>
  <c r="K315" i="2"/>
  <c r="K315" i="2" a="1"/>
  <c r="J315" i="2"/>
  <c r="I315" i="2"/>
  <c r="L314" i="2"/>
  <c r="K314" i="2" a="1"/>
  <c r="K314" i="2" s="1"/>
  <c r="J314" i="2"/>
  <c r="I314" i="2"/>
  <c r="L313" i="2"/>
  <c r="K313" i="2" a="1"/>
  <c r="K313" i="2" s="1"/>
  <c r="J313" i="2"/>
  <c r="I313" i="2"/>
  <c r="L312" i="2"/>
  <c r="K312" i="2"/>
  <c r="K312" i="2" a="1"/>
  <c r="J312" i="2"/>
  <c r="I312" i="2"/>
  <c r="L311" i="2"/>
  <c r="K311" i="2"/>
  <c r="K311" i="2" a="1"/>
  <c r="J311" i="2"/>
  <c r="I311" i="2"/>
  <c r="L310" i="2"/>
  <c r="K310" i="2" a="1"/>
  <c r="K310" i="2" s="1"/>
  <c r="J310" i="2"/>
  <c r="I310" i="2"/>
  <c r="L309" i="2"/>
  <c r="K309" i="2" a="1"/>
  <c r="K309" i="2" s="1"/>
  <c r="J309" i="2"/>
  <c r="I309" i="2"/>
  <c r="L308" i="2"/>
  <c r="K308" i="2"/>
  <c r="K308" i="2" a="1"/>
  <c r="J308" i="2"/>
  <c r="I308" i="2"/>
  <c r="L307" i="2"/>
  <c r="K307" i="2"/>
  <c r="K307" i="2" a="1"/>
  <c r="J307" i="2"/>
  <c r="I307" i="2"/>
  <c r="L306" i="2"/>
  <c r="K306" i="2" a="1"/>
  <c r="K306" i="2" s="1"/>
  <c r="J306" i="2"/>
  <c r="I306" i="2"/>
  <c r="L305" i="2"/>
  <c r="K305" i="2" a="1"/>
  <c r="K305" i="2" s="1"/>
  <c r="J305" i="2"/>
  <c r="I305" i="2"/>
  <c r="L304" i="2"/>
  <c r="K304" i="2"/>
  <c r="K304" i="2" a="1"/>
  <c r="J304" i="2"/>
  <c r="I304" i="2"/>
  <c r="L303" i="2"/>
  <c r="K303" i="2"/>
  <c r="K303" i="2" a="1"/>
  <c r="J303" i="2"/>
  <c r="I303" i="2"/>
  <c r="L302" i="2"/>
  <c r="K302" i="2" a="1"/>
  <c r="K302" i="2" s="1"/>
  <c r="J302" i="2"/>
  <c r="I302" i="2"/>
  <c r="L301" i="2"/>
  <c r="K301" i="2" a="1"/>
  <c r="K301" i="2" s="1"/>
  <c r="J301" i="2"/>
  <c r="I301" i="2"/>
  <c r="L300" i="2"/>
  <c r="K300" i="2"/>
  <c r="K300" i="2" a="1"/>
  <c r="J300" i="2"/>
  <c r="I300" i="2"/>
  <c r="L299" i="2"/>
  <c r="K299" i="2"/>
  <c r="K299" i="2" a="1"/>
  <c r="J299" i="2"/>
  <c r="I299" i="2"/>
  <c r="L298" i="2"/>
  <c r="K298" i="2" a="1"/>
  <c r="K298" i="2" s="1"/>
  <c r="J298" i="2"/>
  <c r="I298" i="2"/>
  <c r="L297" i="2"/>
  <c r="K297" i="2" a="1"/>
  <c r="K297" i="2" s="1"/>
  <c r="J297" i="2"/>
  <c r="I297" i="2"/>
  <c r="L296" i="2"/>
  <c r="K296" i="2"/>
  <c r="K296" i="2" a="1"/>
  <c r="J296" i="2"/>
  <c r="I296" i="2"/>
  <c r="L295" i="2"/>
  <c r="K295" i="2"/>
  <c r="K295" i="2" a="1"/>
  <c r="J295" i="2"/>
  <c r="I295" i="2"/>
  <c r="L294" i="2"/>
  <c r="K294" i="2" a="1"/>
  <c r="K294" i="2" s="1"/>
  <c r="J294" i="2"/>
  <c r="I294" i="2"/>
  <c r="L293" i="2"/>
  <c r="K293" i="2" a="1"/>
  <c r="K293" i="2" s="1"/>
  <c r="J293" i="2"/>
  <c r="I293" i="2"/>
  <c r="L292" i="2"/>
  <c r="K292" i="2"/>
  <c r="K292" i="2" a="1"/>
  <c r="J292" i="2"/>
  <c r="I292" i="2"/>
  <c r="L291" i="2"/>
  <c r="K291" i="2"/>
  <c r="K291" i="2" a="1"/>
  <c r="J291" i="2"/>
  <c r="I291" i="2"/>
  <c r="L290" i="2"/>
  <c r="K290" i="2" a="1"/>
  <c r="K290" i="2" s="1"/>
  <c r="J290" i="2"/>
  <c r="I290" i="2"/>
  <c r="L289" i="2"/>
  <c r="K289" i="2" a="1"/>
  <c r="K289" i="2" s="1"/>
  <c r="J289" i="2"/>
  <c r="I289" i="2"/>
  <c r="L288" i="2"/>
  <c r="K288" i="2"/>
  <c r="K288" i="2" a="1"/>
  <c r="J288" i="2"/>
  <c r="I288" i="2"/>
  <c r="L287" i="2"/>
  <c r="K287" i="2"/>
  <c r="K287" i="2" a="1"/>
  <c r="J287" i="2"/>
  <c r="I287" i="2"/>
  <c r="L286" i="2"/>
  <c r="K286" i="2" a="1"/>
  <c r="K286" i="2" s="1"/>
  <c r="J286" i="2"/>
  <c r="I286" i="2"/>
  <c r="L285" i="2"/>
  <c r="K285" i="2" a="1"/>
  <c r="K285" i="2" s="1"/>
  <c r="J285" i="2"/>
  <c r="I285" i="2"/>
  <c r="L284" i="2"/>
  <c r="K284" i="2"/>
  <c r="K284" i="2" a="1"/>
  <c r="J284" i="2"/>
  <c r="I284" i="2"/>
  <c r="L283" i="2"/>
  <c r="K283" i="2"/>
  <c r="K283" i="2" a="1"/>
  <c r="J283" i="2"/>
  <c r="I283" i="2"/>
  <c r="L282" i="2"/>
  <c r="K282" i="2" a="1"/>
  <c r="K282" i="2" s="1"/>
  <c r="J282" i="2"/>
  <c r="I282" i="2"/>
  <c r="L281" i="2"/>
  <c r="K281" i="2" a="1"/>
  <c r="K281" i="2" s="1"/>
  <c r="J281" i="2"/>
  <c r="I281" i="2"/>
  <c r="L280" i="2"/>
  <c r="K280" i="2"/>
  <c r="K280" i="2" a="1"/>
  <c r="J280" i="2"/>
  <c r="I280" i="2"/>
  <c r="L279" i="2"/>
  <c r="K279" i="2"/>
  <c r="K279" i="2" a="1"/>
  <c r="J279" i="2"/>
  <c r="I279" i="2"/>
  <c r="L278" i="2"/>
  <c r="K278" i="2" a="1"/>
  <c r="K278" i="2" s="1"/>
  <c r="J278" i="2"/>
  <c r="I278" i="2"/>
  <c r="L277" i="2"/>
  <c r="K277" i="2" a="1"/>
  <c r="K277" i="2" s="1"/>
  <c r="J277" i="2"/>
  <c r="I277" i="2"/>
  <c r="L276" i="2"/>
  <c r="K276" i="2"/>
  <c r="K276" i="2" a="1"/>
  <c r="J276" i="2"/>
  <c r="I276" i="2"/>
  <c r="L275" i="2"/>
  <c r="K275" i="2"/>
  <c r="K275" i="2" a="1"/>
  <c r="J275" i="2"/>
  <c r="I275" i="2"/>
  <c r="L274" i="2"/>
  <c r="K274" i="2" a="1"/>
  <c r="K274" i="2" s="1"/>
  <c r="J274" i="2"/>
  <c r="I274" i="2"/>
  <c r="L273" i="2"/>
  <c r="K273" i="2" a="1"/>
  <c r="K273" i="2" s="1"/>
  <c r="J273" i="2"/>
  <c r="I273" i="2"/>
  <c r="L272" i="2"/>
  <c r="K272" i="2"/>
  <c r="K272" i="2" a="1"/>
  <c r="J272" i="2"/>
  <c r="I272" i="2"/>
  <c r="L271" i="2"/>
  <c r="K271" i="2"/>
  <c r="K271" i="2" a="1"/>
  <c r="J271" i="2"/>
  <c r="I271" i="2"/>
  <c r="L270" i="2"/>
  <c r="K270" i="2" a="1"/>
  <c r="K270" i="2" s="1"/>
  <c r="J270" i="2"/>
  <c r="I270" i="2"/>
  <c r="L269" i="2"/>
  <c r="K269" i="2" a="1"/>
  <c r="K269" i="2" s="1"/>
  <c r="J269" i="2"/>
  <c r="I269" i="2"/>
  <c r="L268" i="2"/>
  <c r="K268" i="2"/>
  <c r="K268" i="2" a="1"/>
  <c r="J268" i="2"/>
  <c r="I268" i="2"/>
  <c r="L267" i="2"/>
  <c r="K267" i="2"/>
  <c r="K267" i="2" a="1"/>
  <c r="J267" i="2"/>
  <c r="I267" i="2"/>
  <c r="L266" i="2"/>
  <c r="K266" i="2" a="1"/>
  <c r="K266" i="2" s="1"/>
  <c r="J266" i="2"/>
  <c r="I266" i="2"/>
  <c r="L265" i="2"/>
  <c r="K265" i="2" a="1"/>
  <c r="K265" i="2" s="1"/>
  <c r="J265" i="2"/>
  <c r="I265" i="2"/>
  <c r="L264" i="2"/>
  <c r="K264" i="2"/>
  <c r="K264" i="2" a="1"/>
  <c r="J264" i="2"/>
  <c r="I264" i="2"/>
  <c r="L263" i="2"/>
  <c r="K263" i="2"/>
  <c r="K263" i="2" a="1"/>
  <c r="J263" i="2"/>
  <c r="I263" i="2"/>
  <c r="L262" i="2"/>
  <c r="K262" i="2" a="1"/>
  <c r="K262" i="2" s="1"/>
  <c r="J262" i="2"/>
  <c r="I262" i="2"/>
  <c r="L261" i="2"/>
  <c r="K261" i="2" a="1"/>
  <c r="K261" i="2" s="1"/>
  <c r="J261" i="2"/>
  <c r="I261" i="2"/>
  <c r="L260" i="2"/>
  <c r="K260" i="2"/>
  <c r="K260" i="2" a="1"/>
  <c r="J260" i="2"/>
  <c r="I260" i="2"/>
  <c r="L259" i="2"/>
  <c r="K259" i="2"/>
  <c r="K259" i="2" a="1"/>
  <c r="J259" i="2"/>
  <c r="I259" i="2"/>
  <c r="L258" i="2"/>
  <c r="K258" i="2" a="1"/>
  <c r="K258" i="2" s="1"/>
  <c r="J258" i="2"/>
  <c r="I258" i="2"/>
  <c r="L257" i="2"/>
  <c r="K257" i="2" a="1"/>
  <c r="K257" i="2" s="1"/>
  <c r="J257" i="2"/>
  <c r="I257" i="2"/>
  <c r="L256" i="2"/>
  <c r="K256" i="2"/>
  <c r="K256" i="2" a="1"/>
  <c r="J256" i="2"/>
  <c r="I256" i="2"/>
  <c r="L255" i="2"/>
  <c r="K255" i="2"/>
  <c r="K255" i="2" a="1"/>
  <c r="J255" i="2"/>
  <c r="I255" i="2"/>
  <c r="L254" i="2"/>
  <c r="K254" i="2" a="1"/>
  <c r="K254" i="2" s="1"/>
  <c r="J254" i="2"/>
  <c r="I254" i="2"/>
  <c r="L253" i="2"/>
  <c r="K253" i="2" a="1"/>
  <c r="K253" i="2" s="1"/>
  <c r="J253" i="2"/>
  <c r="I253" i="2"/>
  <c r="L252" i="2"/>
  <c r="K252" i="2"/>
  <c r="K252" i="2" a="1"/>
  <c r="J252" i="2"/>
  <c r="I252" i="2"/>
  <c r="L251" i="2"/>
  <c r="K251" i="2"/>
  <c r="K251" i="2" a="1"/>
  <c r="J251" i="2"/>
  <c r="I251" i="2"/>
  <c r="L250" i="2"/>
  <c r="K250" i="2" a="1"/>
  <c r="K250" i="2" s="1"/>
  <c r="J250" i="2"/>
  <c r="I250" i="2"/>
  <c r="L249" i="2"/>
  <c r="K249" i="2" a="1"/>
  <c r="K249" i="2" s="1"/>
  <c r="J249" i="2"/>
  <c r="I249" i="2"/>
  <c r="L248" i="2"/>
  <c r="K248" i="2"/>
  <c r="K248" i="2" a="1"/>
  <c r="J248" i="2"/>
  <c r="I248" i="2"/>
  <c r="L247" i="2"/>
  <c r="K247" i="2"/>
  <c r="K247" i="2" a="1"/>
  <c r="J247" i="2"/>
  <c r="I247" i="2"/>
  <c r="L246" i="2"/>
  <c r="K246" i="2" a="1"/>
  <c r="K246" i="2" s="1"/>
  <c r="J246" i="2"/>
  <c r="I246" i="2"/>
  <c r="L245" i="2"/>
  <c r="K245" i="2" a="1"/>
  <c r="K245" i="2" s="1"/>
  <c r="J245" i="2"/>
  <c r="I245" i="2"/>
  <c r="L244" i="2"/>
  <c r="K244" i="2"/>
  <c r="K244" i="2" a="1"/>
  <c r="J244" i="2"/>
  <c r="I244" i="2"/>
  <c r="L243" i="2"/>
  <c r="K243" i="2"/>
  <c r="K243" i="2" a="1"/>
  <c r="J243" i="2"/>
  <c r="I243" i="2"/>
  <c r="L242" i="2"/>
  <c r="K242" i="2" a="1"/>
  <c r="K242" i="2" s="1"/>
  <c r="J242" i="2"/>
  <c r="I242" i="2"/>
  <c r="L241" i="2"/>
  <c r="K241" i="2" a="1"/>
  <c r="K241" i="2" s="1"/>
  <c r="J241" i="2"/>
  <c r="I241" i="2"/>
  <c r="L240" i="2"/>
  <c r="K240" i="2"/>
  <c r="K240" i="2" a="1"/>
  <c r="J240" i="2"/>
  <c r="I240" i="2"/>
  <c r="L239" i="2"/>
  <c r="K239" i="2"/>
  <c r="K239" i="2" a="1"/>
  <c r="J239" i="2"/>
  <c r="I239" i="2"/>
  <c r="L238" i="2"/>
  <c r="K238" i="2" a="1"/>
  <c r="K238" i="2" s="1"/>
  <c r="J238" i="2"/>
  <c r="I238" i="2"/>
  <c r="L237" i="2"/>
  <c r="K237" i="2" a="1"/>
  <c r="K237" i="2" s="1"/>
  <c r="J237" i="2"/>
  <c r="I237" i="2"/>
  <c r="L236" i="2"/>
  <c r="K236" i="2"/>
  <c r="K236" i="2" a="1"/>
  <c r="J236" i="2"/>
  <c r="I236" i="2"/>
  <c r="L235" i="2"/>
  <c r="K235" i="2"/>
  <c r="K235" i="2" a="1"/>
  <c r="J235" i="2"/>
  <c r="I235" i="2"/>
  <c r="L234" i="2"/>
  <c r="K234" i="2" a="1"/>
  <c r="K234" i="2" s="1"/>
  <c r="J234" i="2"/>
  <c r="I234" i="2"/>
  <c r="L233" i="2"/>
  <c r="K233" i="2" a="1"/>
  <c r="K233" i="2" s="1"/>
  <c r="J233" i="2"/>
  <c r="I233" i="2"/>
  <c r="L232" i="2"/>
  <c r="K232" i="2"/>
  <c r="K232" i="2" a="1"/>
  <c r="J232" i="2"/>
  <c r="I232" i="2"/>
  <c r="L231" i="2"/>
  <c r="K231" i="2"/>
  <c r="K231" i="2" a="1"/>
  <c r="J231" i="2"/>
  <c r="I231" i="2"/>
  <c r="L230" i="2"/>
  <c r="K230" i="2" a="1"/>
  <c r="K230" i="2" s="1"/>
  <c r="J230" i="2"/>
  <c r="I230" i="2"/>
  <c r="L229" i="2"/>
  <c r="K229" i="2" a="1"/>
  <c r="K229" i="2" s="1"/>
  <c r="J229" i="2"/>
  <c r="I229" i="2"/>
  <c r="L228" i="2"/>
  <c r="K228" i="2"/>
  <c r="K228" i="2" a="1"/>
  <c r="J228" i="2"/>
  <c r="I228" i="2"/>
  <c r="L227" i="2"/>
  <c r="K227" i="2"/>
  <c r="K227" i="2" a="1"/>
  <c r="J227" i="2"/>
  <c r="I227" i="2"/>
  <c r="L226" i="2"/>
  <c r="K226" i="2" a="1"/>
  <c r="K226" i="2" s="1"/>
  <c r="J226" i="2"/>
  <c r="I226" i="2"/>
  <c r="L225" i="2"/>
  <c r="K225" i="2" a="1"/>
  <c r="K225" i="2" s="1"/>
  <c r="J225" i="2"/>
  <c r="I225" i="2"/>
  <c r="L224" i="2"/>
  <c r="K224" i="2"/>
  <c r="K224" i="2" a="1"/>
  <c r="J224" i="2"/>
  <c r="I224" i="2"/>
  <c r="L223" i="2"/>
  <c r="K223" i="2"/>
  <c r="K223" i="2" a="1"/>
  <c r="J223" i="2"/>
  <c r="I223" i="2"/>
  <c r="L222" i="2"/>
  <c r="K222" i="2" a="1"/>
  <c r="K222" i="2" s="1"/>
  <c r="J222" i="2"/>
  <c r="I222" i="2"/>
  <c r="L221" i="2"/>
  <c r="K221" i="2" a="1"/>
  <c r="K221" i="2" s="1"/>
  <c r="J221" i="2"/>
  <c r="I221" i="2"/>
  <c r="L220" i="2"/>
  <c r="K220" i="2"/>
  <c r="K220" i="2" a="1"/>
  <c r="J220" i="2"/>
  <c r="I220" i="2"/>
  <c r="L219" i="2"/>
  <c r="K219" i="2"/>
  <c r="K219" i="2" a="1"/>
  <c r="J219" i="2"/>
  <c r="I219" i="2"/>
  <c r="L218" i="2"/>
  <c r="K218" i="2" a="1"/>
  <c r="K218" i="2" s="1"/>
  <c r="J218" i="2"/>
  <c r="I218" i="2"/>
  <c r="L217" i="2"/>
  <c r="K217" i="2" a="1"/>
  <c r="K217" i="2" s="1"/>
  <c r="J217" i="2"/>
  <c r="I217" i="2"/>
  <c r="L216" i="2"/>
  <c r="K216" i="2"/>
  <c r="K216" i="2" a="1"/>
  <c r="J216" i="2"/>
  <c r="I216" i="2"/>
  <c r="L215" i="2"/>
  <c r="K215" i="2"/>
  <c r="K215" i="2" a="1"/>
  <c r="J215" i="2"/>
  <c r="I215" i="2"/>
  <c r="L214" i="2"/>
  <c r="K214" i="2" a="1"/>
  <c r="K214" i="2" s="1"/>
  <c r="J214" i="2"/>
  <c r="I214" i="2"/>
  <c r="L213" i="2"/>
  <c r="K213" i="2" a="1"/>
  <c r="K213" i="2" s="1"/>
  <c r="J213" i="2"/>
  <c r="I213" i="2"/>
  <c r="L212" i="2"/>
  <c r="K212" i="2"/>
  <c r="K212" i="2" a="1"/>
  <c r="J212" i="2"/>
  <c r="I212" i="2"/>
  <c r="L211" i="2"/>
  <c r="K211" i="2"/>
  <c r="K211" i="2" a="1"/>
  <c r="J211" i="2"/>
  <c r="I211" i="2"/>
  <c r="L210" i="2"/>
  <c r="K210" i="2" a="1"/>
  <c r="K210" i="2" s="1"/>
  <c r="J210" i="2"/>
  <c r="I210" i="2"/>
  <c r="L209" i="2"/>
  <c r="K209" i="2" a="1"/>
  <c r="K209" i="2" s="1"/>
  <c r="J209" i="2"/>
  <c r="I209" i="2"/>
  <c r="L208" i="2"/>
  <c r="K208" i="2"/>
  <c r="K208" i="2" a="1"/>
  <c r="J208" i="2"/>
  <c r="I208" i="2"/>
  <c r="L207" i="2"/>
  <c r="K207" i="2"/>
  <c r="K207" i="2" a="1"/>
  <c r="J207" i="2"/>
  <c r="I207" i="2"/>
  <c r="L206" i="2"/>
  <c r="K206" i="2" a="1"/>
  <c r="K206" i="2" s="1"/>
  <c r="J206" i="2"/>
  <c r="I206" i="2"/>
  <c r="L205" i="2"/>
  <c r="K205" i="2" a="1"/>
  <c r="K205" i="2" s="1"/>
  <c r="J205" i="2"/>
  <c r="I205" i="2"/>
  <c r="L204" i="2"/>
  <c r="K204" i="2"/>
  <c r="K204" i="2" a="1"/>
  <c r="J204" i="2"/>
  <c r="I204" i="2"/>
  <c r="L203" i="2"/>
  <c r="K203" i="2"/>
  <c r="K203" i="2" a="1"/>
  <c r="J203" i="2"/>
  <c r="I203" i="2"/>
  <c r="L202" i="2"/>
  <c r="K202" i="2" a="1"/>
  <c r="K202" i="2" s="1"/>
  <c r="J202" i="2"/>
  <c r="I202" i="2"/>
  <c r="L201" i="2"/>
  <c r="K201" i="2" a="1"/>
  <c r="K201" i="2" s="1"/>
  <c r="J201" i="2"/>
  <c r="I201" i="2"/>
  <c r="L200" i="2"/>
  <c r="K200" i="2"/>
  <c r="K200" i="2" a="1"/>
  <c r="J200" i="2"/>
  <c r="I200" i="2"/>
  <c r="L199" i="2"/>
  <c r="K199" i="2"/>
  <c r="K199" i="2" a="1"/>
  <c r="J199" i="2"/>
  <c r="I199" i="2"/>
  <c r="L198" i="2"/>
  <c r="K198" i="2" a="1"/>
  <c r="K198" i="2" s="1"/>
  <c r="J198" i="2"/>
  <c r="I198" i="2"/>
  <c r="L197" i="2"/>
  <c r="K197" i="2" a="1"/>
  <c r="K197" i="2" s="1"/>
  <c r="J197" i="2"/>
  <c r="I197" i="2"/>
  <c r="L196" i="2"/>
  <c r="K196" i="2"/>
  <c r="K196" i="2" a="1"/>
  <c r="J196" i="2"/>
  <c r="I196" i="2"/>
  <c r="L195" i="2"/>
  <c r="K195" i="2"/>
  <c r="K195" i="2" a="1"/>
  <c r="J195" i="2"/>
  <c r="I195" i="2"/>
  <c r="L194" i="2"/>
  <c r="K194" i="2" a="1"/>
  <c r="K194" i="2" s="1"/>
  <c r="J194" i="2"/>
  <c r="I194" i="2"/>
  <c r="L193" i="2"/>
  <c r="K193" i="2" a="1"/>
  <c r="K193" i="2" s="1"/>
  <c r="J193" i="2"/>
  <c r="I193" i="2"/>
  <c r="L192" i="2"/>
  <c r="K192" i="2"/>
  <c r="K192" i="2" a="1"/>
  <c r="J192" i="2"/>
  <c r="I192" i="2"/>
  <c r="L191" i="2"/>
  <c r="K191" i="2"/>
  <c r="K191" i="2" a="1"/>
  <c r="J191" i="2"/>
  <c r="I191" i="2"/>
  <c r="L190" i="2"/>
  <c r="K190" i="2" a="1"/>
  <c r="K190" i="2" s="1"/>
  <c r="J190" i="2"/>
  <c r="I190" i="2"/>
  <c r="L189" i="2"/>
  <c r="K189" i="2" a="1"/>
  <c r="K189" i="2" s="1"/>
  <c r="J189" i="2"/>
  <c r="I189" i="2"/>
  <c r="L188" i="2"/>
  <c r="K188" i="2"/>
  <c r="K188" i="2" a="1"/>
  <c r="J188" i="2"/>
  <c r="I188" i="2"/>
  <c r="L187" i="2"/>
  <c r="K187" i="2"/>
  <c r="K187" i="2" a="1"/>
  <c r="J187" i="2"/>
  <c r="I187" i="2"/>
  <c r="L186" i="2"/>
  <c r="K186" i="2" a="1"/>
  <c r="K186" i="2" s="1"/>
  <c r="J186" i="2"/>
  <c r="I186" i="2"/>
  <c r="L185" i="2"/>
  <c r="K185" i="2" a="1"/>
  <c r="K185" i="2" s="1"/>
  <c r="J185" i="2"/>
  <c r="I185" i="2"/>
  <c r="L184" i="2"/>
  <c r="K184" i="2"/>
  <c r="K184" i="2" a="1"/>
  <c r="J184" i="2"/>
  <c r="I184" i="2"/>
  <c r="L183" i="2"/>
  <c r="K183" i="2"/>
  <c r="K183" i="2" a="1"/>
  <c r="J183" i="2"/>
  <c r="I183" i="2"/>
  <c r="L182" i="2"/>
  <c r="K182" i="2" a="1"/>
  <c r="K182" i="2" s="1"/>
  <c r="J182" i="2"/>
  <c r="I182" i="2"/>
  <c r="L181" i="2"/>
  <c r="K181" i="2" a="1"/>
  <c r="K181" i="2" s="1"/>
  <c r="J181" i="2"/>
  <c r="I181" i="2"/>
  <c r="L180" i="2"/>
  <c r="K180" i="2"/>
  <c r="K180" i="2" a="1"/>
  <c r="J180" i="2"/>
  <c r="I180" i="2"/>
  <c r="L179" i="2"/>
  <c r="K179" i="2"/>
  <c r="K179" i="2" a="1"/>
  <c r="J179" i="2"/>
  <c r="I179" i="2"/>
  <c r="L178" i="2"/>
  <c r="K178" i="2" a="1"/>
  <c r="K178" i="2" s="1"/>
  <c r="J178" i="2"/>
  <c r="I178" i="2"/>
  <c r="L177" i="2"/>
  <c r="K177" i="2" a="1"/>
  <c r="K177" i="2" s="1"/>
  <c r="J177" i="2"/>
  <c r="I177" i="2"/>
  <c r="L176" i="2"/>
  <c r="K176" i="2"/>
  <c r="K176" i="2" a="1"/>
  <c r="J176" i="2"/>
  <c r="I176" i="2"/>
  <c r="L175" i="2"/>
  <c r="K175" i="2"/>
  <c r="K175" i="2" a="1"/>
  <c r="J175" i="2"/>
  <c r="I175" i="2"/>
  <c r="L174" i="2"/>
  <c r="K174" i="2" a="1"/>
  <c r="K174" i="2" s="1"/>
  <c r="J174" i="2"/>
  <c r="I174" i="2"/>
  <c r="L173" i="2"/>
  <c r="K173" i="2" a="1"/>
  <c r="K173" i="2" s="1"/>
  <c r="J173" i="2"/>
  <c r="I173" i="2"/>
  <c r="L172" i="2"/>
  <c r="K172" i="2"/>
  <c r="K172" i="2" a="1"/>
  <c r="J172" i="2"/>
  <c r="I172" i="2"/>
  <c r="L171" i="2"/>
  <c r="K171" i="2"/>
  <c r="K171" i="2" a="1"/>
  <c r="J171" i="2"/>
  <c r="I171" i="2"/>
  <c r="L170" i="2"/>
  <c r="K170" i="2" a="1"/>
  <c r="K170" i="2" s="1"/>
  <c r="J170" i="2"/>
  <c r="I170" i="2"/>
  <c r="L169" i="2"/>
  <c r="K169" i="2" a="1"/>
  <c r="K169" i="2" s="1"/>
  <c r="J169" i="2"/>
  <c r="I169" i="2"/>
  <c r="L168" i="2"/>
  <c r="K168" i="2"/>
  <c r="K168" i="2" a="1"/>
  <c r="J168" i="2"/>
  <c r="I168" i="2"/>
  <c r="L167" i="2"/>
  <c r="K167" i="2"/>
  <c r="K167" i="2" a="1"/>
  <c r="J167" i="2"/>
  <c r="I167" i="2"/>
  <c r="L166" i="2"/>
  <c r="K166" i="2" a="1"/>
  <c r="K166" i="2" s="1"/>
  <c r="J166" i="2"/>
  <c r="I166" i="2"/>
  <c r="L165" i="2"/>
  <c r="K165" i="2" a="1"/>
  <c r="K165" i="2" s="1"/>
  <c r="J165" i="2"/>
  <c r="I165" i="2"/>
  <c r="L164" i="2"/>
  <c r="K164" i="2"/>
  <c r="K164" i="2" a="1"/>
  <c r="J164" i="2"/>
  <c r="I164" i="2"/>
  <c r="L163" i="2"/>
  <c r="K163" i="2"/>
  <c r="K163" i="2" a="1"/>
  <c r="J163" i="2"/>
  <c r="I163" i="2"/>
  <c r="L162" i="2"/>
  <c r="K162" i="2" a="1"/>
  <c r="K162" i="2" s="1"/>
  <c r="J162" i="2"/>
  <c r="I162" i="2"/>
  <c r="L161" i="2"/>
  <c r="K161" i="2" a="1"/>
  <c r="K161" i="2" s="1"/>
  <c r="J161" i="2"/>
  <c r="I161" i="2"/>
  <c r="L160" i="2"/>
  <c r="K160" i="2"/>
  <c r="K160" i="2" a="1"/>
  <c r="J160" i="2"/>
  <c r="I160" i="2"/>
  <c r="L159" i="2"/>
  <c r="K159" i="2"/>
  <c r="K159" i="2" a="1"/>
  <c r="J159" i="2"/>
  <c r="I159" i="2"/>
  <c r="L158" i="2"/>
  <c r="K158" i="2" a="1"/>
  <c r="K158" i="2" s="1"/>
  <c r="J158" i="2"/>
  <c r="I158" i="2"/>
  <c r="L157" i="2"/>
  <c r="K157" i="2" a="1"/>
  <c r="K157" i="2" s="1"/>
  <c r="J157" i="2"/>
  <c r="I157" i="2"/>
  <c r="L156" i="2"/>
  <c r="K156" i="2"/>
  <c r="K156" i="2" a="1"/>
  <c r="J156" i="2"/>
  <c r="I156" i="2"/>
  <c r="L155" i="2"/>
  <c r="K155" i="2"/>
  <c r="K155" i="2" a="1"/>
  <c r="J155" i="2"/>
  <c r="I155" i="2"/>
  <c r="L154" i="2"/>
  <c r="K154" i="2" a="1"/>
  <c r="K154" i="2" s="1"/>
  <c r="J154" i="2"/>
  <c r="I154" i="2"/>
  <c r="L153" i="2"/>
  <c r="K153" i="2" a="1"/>
  <c r="K153" i="2" s="1"/>
  <c r="J153" i="2"/>
  <c r="I153" i="2"/>
  <c r="L152" i="2"/>
  <c r="K152" i="2"/>
  <c r="K152" i="2" a="1"/>
  <c r="J152" i="2"/>
  <c r="I152" i="2"/>
  <c r="L151" i="2"/>
  <c r="K151" i="2"/>
  <c r="K151" i="2" a="1"/>
  <c r="J151" i="2"/>
  <c r="I151" i="2"/>
  <c r="L150" i="2"/>
  <c r="K150" i="2" a="1"/>
  <c r="K150" i="2" s="1"/>
  <c r="J150" i="2"/>
  <c r="I150" i="2"/>
  <c r="L149" i="2"/>
  <c r="K149" i="2" a="1"/>
  <c r="K149" i="2" s="1"/>
  <c r="J149" i="2"/>
  <c r="I149" i="2"/>
  <c r="L148" i="2"/>
  <c r="K148" i="2"/>
  <c r="K148" i="2" a="1"/>
  <c r="J148" i="2"/>
  <c r="I148" i="2"/>
  <c r="L147" i="2"/>
  <c r="K147" i="2"/>
  <c r="K147" i="2" a="1"/>
  <c r="J147" i="2"/>
  <c r="I147" i="2"/>
  <c r="L146" i="2"/>
  <c r="K146" i="2" a="1"/>
  <c r="K146" i="2" s="1"/>
  <c r="J146" i="2"/>
  <c r="I146" i="2"/>
  <c r="L145" i="2"/>
  <c r="K145" i="2" a="1"/>
  <c r="K145" i="2" s="1"/>
  <c r="J145" i="2"/>
  <c r="I145" i="2"/>
  <c r="L144" i="2"/>
  <c r="K144" i="2"/>
  <c r="K144" i="2" a="1"/>
  <c r="J144" i="2"/>
  <c r="I144" i="2"/>
  <c r="L143" i="2"/>
  <c r="K143" i="2"/>
  <c r="K143" i="2" a="1"/>
  <c r="J143" i="2"/>
  <c r="I143" i="2"/>
  <c r="L142" i="2"/>
  <c r="K142" i="2" a="1"/>
  <c r="K142" i="2" s="1"/>
  <c r="J142" i="2"/>
  <c r="I142" i="2"/>
  <c r="L141" i="2"/>
  <c r="K141" i="2" a="1"/>
  <c r="K141" i="2" s="1"/>
  <c r="J141" i="2"/>
  <c r="I141" i="2"/>
  <c r="L140" i="2"/>
  <c r="K140" i="2"/>
  <c r="K140" i="2" a="1"/>
  <c r="J140" i="2"/>
  <c r="I140" i="2"/>
  <c r="L139" i="2"/>
  <c r="K139" i="2"/>
  <c r="K139" i="2" a="1"/>
  <c r="J139" i="2"/>
  <c r="I139" i="2"/>
  <c r="L138" i="2"/>
  <c r="K138" i="2" a="1"/>
  <c r="K138" i="2" s="1"/>
  <c r="J138" i="2"/>
  <c r="I138" i="2"/>
  <c r="L137" i="2"/>
  <c r="K137" i="2" a="1"/>
  <c r="K137" i="2" s="1"/>
  <c r="J137" i="2"/>
  <c r="I137" i="2"/>
  <c r="L136" i="2"/>
  <c r="K136" i="2"/>
  <c r="K136" i="2" a="1"/>
  <c r="J136" i="2"/>
  <c r="I136" i="2"/>
  <c r="L135" i="2"/>
  <c r="K135" i="2"/>
  <c r="K135" i="2" a="1"/>
  <c r="J135" i="2"/>
  <c r="I135" i="2"/>
  <c r="L134" i="2"/>
  <c r="K134" i="2" a="1"/>
  <c r="K134" i="2" s="1"/>
  <c r="J134" i="2"/>
  <c r="I134" i="2"/>
  <c r="L133" i="2"/>
  <c r="K133" i="2" a="1"/>
  <c r="K133" i="2" s="1"/>
  <c r="J133" i="2"/>
  <c r="I133" i="2"/>
  <c r="L132" i="2"/>
  <c r="K132" i="2"/>
  <c r="K132" i="2" a="1"/>
  <c r="J132" i="2"/>
  <c r="I132" i="2"/>
  <c r="L131" i="2"/>
  <c r="K131" i="2"/>
  <c r="K131" i="2" a="1"/>
  <c r="J131" i="2"/>
  <c r="I131" i="2"/>
  <c r="L130" i="2"/>
  <c r="K130" i="2" a="1"/>
  <c r="K130" i="2" s="1"/>
  <c r="J130" i="2"/>
  <c r="I130" i="2"/>
  <c r="L129" i="2"/>
  <c r="K129" i="2" a="1"/>
  <c r="K129" i="2" s="1"/>
  <c r="J129" i="2"/>
  <c r="I129" i="2"/>
  <c r="L128" i="2"/>
  <c r="K128" i="2"/>
  <c r="K128" i="2" a="1"/>
  <c r="J128" i="2"/>
  <c r="I128" i="2"/>
  <c r="L127" i="2"/>
  <c r="K127" i="2"/>
  <c r="K127" i="2" a="1"/>
  <c r="J127" i="2"/>
  <c r="I127" i="2"/>
  <c r="L126" i="2"/>
  <c r="K126" i="2" a="1"/>
  <c r="K126" i="2" s="1"/>
  <c r="J126" i="2"/>
  <c r="I126" i="2"/>
  <c r="L125" i="2"/>
  <c r="K125" i="2" a="1"/>
  <c r="K125" i="2" s="1"/>
  <c r="J125" i="2"/>
  <c r="I125" i="2"/>
  <c r="L124" i="2"/>
  <c r="K124" i="2"/>
  <c r="K124" i="2" a="1"/>
  <c r="J124" i="2"/>
  <c r="I124" i="2"/>
  <c r="L123" i="2"/>
  <c r="K123" i="2"/>
  <c r="K123" i="2" a="1"/>
  <c r="J123" i="2"/>
  <c r="I123" i="2"/>
  <c r="L122" i="2"/>
  <c r="K122" i="2" a="1"/>
  <c r="K122" i="2" s="1"/>
  <c r="J122" i="2"/>
  <c r="I122" i="2"/>
  <c r="L121" i="2"/>
  <c r="K121" i="2" a="1"/>
  <c r="K121" i="2" s="1"/>
  <c r="J121" i="2"/>
  <c r="I121" i="2"/>
  <c r="L120" i="2"/>
  <c r="K120" i="2"/>
  <c r="K120" i="2" a="1"/>
  <c r="J120" i="2"/>
  <c r="I120" i="2"/>
  <c r="L119" i="2"/>
  <c r="K119" i="2"/>
  <c r="K119" i="2" a="1"/>
  <c r="J119" i="2"/>
  <c r="I119" i="2"/>
  <c r="L118" i="2"/>
  <c r="K118" i="2" a="1"/>
  <c r="K118" i="2" s="1"/>
  <c r="J118" i="2"/>
  <c r="I118" i="2"/>
  <c r="L117" i="2"/>
  <c r="K117" i="2" a="1"/>
  <c r="K117" i="2" s="1"/>
  <c r="J117" i="2"/>
  <c r="I117" i="2"/>
  <c r="L116" i="2"/>
  <c r="K116" i="2"/>
  <c r="K116" i="2" a="1"/>
  <c r="J116" i="2"/>
  <c r="I116" i="2"/>
  <c r="L115" i="2"/>
  <c r="K115" i="2"/>
  <c r="K115" i="2" a="1"/>
  <c r="J115" i="2"/>
  <c r="I115" i="2"/>
  <c r="L114" i="2"/>
  <c r="K114" i="2" a="1"/>
  <c r="K114" i="2" s="1"/>
  <c r="J114" i="2"/>
  <c r="I114" i="2"/>
  <c r="L113" i="2"/>
  <c r="K113" i="2" a="1"/>
  <c r="K113" i="2" s="1"/>
  <c r="J113" i="2"/>
  <c r="I113" i="2"/>
  <c r="L112" i="2"/>
  <c r="K112" i="2"/>
  <c r="K112" i="2" a="1"/>
  <c r="J112" i="2"/>
  <c r="I112" i="2"/>
  <c r="L111" i="2"/>
  <c r="K111" i="2"/>
  <c r="K111" i="2" a="1"/>
  <c r="J111" i="2"/>
  <c r="I111" i="2"/>
  <c r="L110" i="2"/>
  <c r="K110" i="2" a="1"/>
  <c r="K110" i="2" s="1"/>
  <c r="J110" i="2"/>
  <c r="I110" i="2"/>
  <c r="L109" i="2"/>
  <c r="K109" i="2" a="1"/>
  <c r="K109" i="2" s="1"/>
  <c r="J109" i="2"/>
  <c r="I109" i="2"/>
  <c r="L108" i="2"/>
  <c r="K108" i="2"/>
  <c r="K108" i="2" a="1"/>
  <c r="J108" i="2"/>
  <c r="I108" i="2"/>
  <c r="L107" i="2"/>
  <c r="K107" i="2"/>
  <c r="K107" i="2" a="1"/>
  <c r="J107" i="2"/>
  <c r="I107" i="2"/>
  <c r="L106" i="2"/>
  <c r="K106" i="2" a="1"/>
  <c r="K106" i="2" s="1"/>
  <c r="J106" i="2"/>
  <c r="I106" i="2"/>
  <c r="L105" i="2"/>
  <c r="K105" i="2" a="1"/>
  <c r="K105" i="2" s="1"/>
  <c r="J105" i="2"/>
  <c r="I105" i="2"/>
  <c r="L104" i="2"/>
  <c r="K104" i="2"/>
  <c r="K104" i="2" a="1"/>
  <c r="J104" i="2"/>
  <c r="I104" i="2"/>
  <c r="L103" i="2"/>
  <c r="K103" i="2"/>
  <c r="K103" i="2" a="1"/>
  <c r="J103" i="2"/>
  <c r="I103" i="2"/>
  <c r="L102" i="2"/>
  <c r="K102" i="2" a="1"/>
  <c r="K102" i="2" s="1"/>
  <c r="J102" i="2"/>
  <c r="I102" i="2"/>
  <c r="L101" i="2"/>
  <c r="K101" i="2" a="1"/>
  <c r="K101" i="2" s="1"/>
  <c r="J101" i="2"/>
  <c r="I101" i="2"/>
  <c r="L100" i="2"/>
  <c r="K100" i="2"/>
  <c r="K100" i="2" a="1"/>
  <c r="J100" i="2"/>
  <c r="I100" i="2"/>
  <c r="L99" i="2"/>
  <c r="K99" i="2"/>
  <c r="K99" i="2" a="1"/>
  <c r="J99" i="2"/>
  <c r="I99" i="2"/>
  <c r="L98" i="2"/>
  <c r="K98" i="2" a="1"/>
  <c r="K98" i="2" s="1"/>
  <c r="J98" i="2"/>
  <c r="I98" i="2"/>
  <c r="L97" i="2"/>
  <c r="K97" i="2" a="1"/>
  <c r="K97" i="2" s="1"/>
  <c r="J97" i="2"/>
  <c r="I97" i="2"/>
  <c r="L96" i="2"/>
  <c r="K96" i="2"/>
  <c r="K96" i="2" a="1"/>
  <c r="J96" i="2"/>
  <c r="I96" i="2"/>
  <c r="L95" i="2"/>
  <c r="K95" i="2"/>
  <c r="K95" i="2" a="1"/>
  <c r="J95" i="2"/>
  <c r="I95" i="2"/>
  <c r="L94" i="2"/>
  <c r="K94" i="2" a="1"/>
  <c r="K94" i="2" s="1"/>
  <c r="J94" i="2"/>
  <c r="I94" i="2"/>
  <c r="L93" i="2"/>
  <c r="K93" i="2" a="1"/>
  <c r="K93" i="2" s="1"/>
  <c r="J93" i="2"/>
  <c r="I93" i="2"/>
  <c r="L92" i="2"/>
  <c r="K92" i="2"/>
  <c r="K92" i="2" a="1"/>
  <c r="J92" i="2"/>
  <c r="I92" i="2"/>
  <c r="L91" i="2"/>
  <c r="K91" i="2"/>
  <c r="K91" i="2" a="1"/>
  <c r="J91" i="2"/>
  <c r="I91" i="2"/>
  <c r="L90" i="2"/>
  <c r="K90" i="2" a="1"/>
  <c r="K90" i="2" s="1"/>
  <c r="J90" i="2"/>
  <c r="I90" i="2"/>
  <c r="L89" i="2"/>
  <c r="K89" i="2" a="1"/>
  <c r="K89" i="2" s="1"/>
  <c r="J89" i="2"/>
  <c r="I89" i="2"/>
  <c r="L88" i="2"/>
  <c r="K88" i="2"/>
  <c r="K88" i="2" a="1"/>
  <c r="J88" i="2"/>
  <c r="I88" i="2"/>
  <c r="L87" i="2"/>
  <c r="K87" i="2"/>
  <c r="K87" i="2" a="1"/>
  <c r="J87" i="2"/>
  <c r="I87" i="2"/>
  <c r="L86" i="2"/>
  <c r="K86" i="2" a="1"/>
  <c r="K86" i="2" s="1"/>
  <c r="J86" i="2"/>
  <c r="I86" i="2"/>
  <c r="L85" i="2"/>
  <c r="K85" i="2" a="1"/>
  <c r="K85" i="2" s="1"/>
  <c r="J85" i="2"/>
  <c r="I85" i="2"/>
  <c r="L84" i="2"/>
  <c r="K84" i="2"/>
  <c r="K84" i="2" a="1"/>
  <c r="J84" i="2"/>
  <c r="I84" i="2"/>
  <c r="L83" i="2"/>
  <c r="K83" i="2"/>
  <c r="K83" i="2" a="1"/>
  <c r="J83" i="2"/>
  <c r="I83" i="2"/>
  <c r="L82" i="2"/>
  <c r="K82" i="2" a="1"/>
  <c r="K82" i="2" s="1"/>
  <c r="J82" i="2"/>
  <c r="I82" i="2"/>
  <c r="L81" i="2"/>
  <c r="K81" i="2" a="1"/>
  <c r="K81" i="2" s="1"/>
  <c r="J81" i="2"/>
  <c r="I81" i="2"/>
  <c r="L80" i="2"/>
  <c r="K80" i="2"/>
  <c r="K80" i="2" a="1"/>
  <c r="J80" i="2"/>
  <c r="I80" i="2"/>
  <c r="L79" i="2"/>
  <c r="K79" i="2"/>
  <c r="K79" i="2" a="1"/>
  <c r="J79" i="2"/>
  <c r="I79" i="2"/>
  <c r="L78" i="2"/>
  <c r="K78" i="2" a="1"/>
  <c r="K78" i="2" s="1"/>
  <c r="J78" i="2"/>
  <c r="I78" i="2"/>
  <c r="L77" i="2"/>
  <c r="K77" i="2" a="1"/>
  <c r="K77" i="2" s="1"/>
  <c r="J77" i="2"/>
  <c r="I77" i="2"/>
  <c r="L76" i="2"/>
  <c r="K76" i="2"/>
  <c r="K76" i="2" a="1"/>
  <c r="J76" i="2"/>
  <c r="I76" i="2"/>
  <c r="L75" i="2"/>
  <c r="K75" i="2"/>
  <c r="K75" i="2" a="1"/>
  <c r="J75" i="2"/>
  <c r="I75" i="2"/>
  <c r="L74" i="2"/>
  <c r="K74" i="2" a="1"/>
  <c r="K74" i="2" s="1"/>
  <c r="J74" i="2"/>
  <c r="I74" i="2"/>
  <c r="L73" i="2"/>
  <c r="K73" i="2" a="1"/>
  <c r="K73" i="2" s="1"/>
  <c r="J73" i="2"/>
  <c r="I73" i="2"/>
  <c r="L72" i="2"/>
  <c r="K72" i="2"/>
  <c r="K72" i="2" a="1"/>
  <c r="J72" i="2"/>
  <c r="I72" i="2"/>
  <c r="L71" i="2"/>
  <c r="K71" i="2"/>
  <c r="K71" i="2" a="1"/>
  <c r="J71" i="2"/>
  <c r="I71" i="2"/>
  <c r="L70" i="2"/>
  <c r="K70" i="2" a="1"/>
  <c r="K70" i="2" s="1"/>
  <c r="J70" i="2"/>
  <c r="I70" i="2"/>
  <c r="L69" i="2"/>
  <c r="K69" i="2" a="1"/>
  <c r="K69" i="2" s="1"/>
  <c r="J69" i="2"/>
  <c r="I69" i="2"/>
  <c r="L68" i="2"/>
  <c r="K68" i="2"/>
  <c r="K68" i="2" a="1"/>
  <c r="J68" i="2"/>
  <c r="I68" i="2"/>
  <c r="L67" i="2"/>
  <c r="K67" i="2"/>
  <c r="K67" i="2" a="1"/>
  <c r="J67" i="2"/>
  <c r="I67" i="2"/>
  <c r="L66" i="2"/>
  <c r="K66" i="2" a="1"/>
  <c r="K66" i="2" s="1"/>
  <c r="J66" i="2"/>
  <c r="I66" i="2"/>
  <c r="L65" i="2"/>
  <c r="K65" i="2" a="1"/>
  <c r="K65" i="2" s="1"/>
  <c r="J65" i="2"/>
  <c r="I65" i="2"/>
  <c r="L64" i="2"/>
  <c r="K64" i="2"/>
  <c r="K64" i="2" a="1"/>
  <c r="J64" i="2"/>
  <c r="I64" i="2"/>
  <c r="L63" i="2"/>
  <c r="K63" i="2"/>
  <c r="K63" i="2" a="1"/>
  <c r="J63" i="2"/>
  <c r="I63" i="2"/>
  <c r="L62" i="2"/>
  <c r="K62" i="2" a="1"/>
  <c r="K62" i="2" s="1"/>
  <c r="J62" i="2"/>
  <c r="I62" i="2"/>
  <c r="L61" i="2"/>
  <c r="K61" i="2" a="1"/>
  <c r="K61" i="2" s="1"/>
  <c r="J61" i="2"/>
  <c r="I61" i="2"/>
  <c r="L60" i="2"/>
  <c r="K60" i="2"/>
  <c r="K60" i="2" a="1"/>
  <c r="J60" i="2"/>
  <c r="I60" i="2"/>
  <c r="L59" i="2"/>
  <c r="K59" i="2"/>
  <c r="K59" i="2" a="1"/>
  <c r="J59" i="2"/>
  <c r="I59" i="2"/>
  <c r="L58" i="2"/>
  <c r="K58" i="2" a="1"/>
  <c r="K58" i="2" s="1"/>
  <c r="J58" i="2"/>
  <c r="I58" i="2"/>
  <c r="L57" i="2"/>
  <c r="K57" i="2" a="1"/>
  <c r="K57" i="2" s="1"/>
  <c r="J57" i="2"/>
  <c r="I57" i="2"/>
  <c r="L56" i="2"/>
  <c r="K56" i="2"/>
  <c r="K56" i="2" a="1"/>
  <c r="J56" i="2"/>
  <c r="I56" i="2"/>
  <c r="L55" i="2"/>
  <c r="K55" i="2"/>
  <c r="K55" i="2" a="1"/>
  <c r="J55" i="2"/>
  <c r="I55" i="2"/>
  <c r="L54" i="2"/>
  <c r="K54" i="2" a="1"/>
  <c r="K54" i="2" s="1"/>
  <c r="J54" i="2"/>
  <c r="I54" i="2"/>
  <c r="L53" i="2"/>
  <c r="K53" i="2" a="1"/>
  <c r="K53" i="2" s="1"/>
  <c r="J53" i="2"/>
  <c r="I53" i="2"/>
  <c r="L52" i="2"/>
  <c r="K52" i="2"/>
  <c r="K52" i="2" a="1"/>
  <c r="J52" i="2"/>
  <c r="I52" i="2"/>
  <c r="L51" i="2"/>
  <c r="K51" i="2"/>
  <c r="K51" i="2" a="1"/>
  <c r="J51" i="2"/>
  <c r="I51" i="2"/>
  <c r="L50" i="2"/>
  <c r="K50" i="2" a="1"/>
  <c r="K50" i="2" s="1"/>
  <c r="J50" i="2"/>
  <c r="I50" i="2"/>
  <c r="L49" i="2"/>
  <c r="K49" i="2" a="1"/>
  <c r="K49" i="2" s="1"/>
  <c r="J49" i="2"/>
  <c r="I49" i="2"/>
  <c r="L48" i="2"/>
  <c r="K48" i="2"/>
  <c r="K48" i="2" a="1"/>
  <c r="J48" i="2"/>
  <c r="I48" i="2"/>
  <c r="L47" i="2"/>
  <c r="K47" i="2"/>
  <c r="K47" i="2" a="1"/>
  <c r="J47" i="2"/>
  <c r="I47" i="2"/>
  <c r="L46" i="2"/>
  <c r="K46" i="2" a="1"/>
  <c r="K46" i="2" s="1"/>
  <c r="J46" i="2"/>
  <c r="I46" i="2"/>
  <c r="L45" i="2"/>
  <c r="K45" i="2" a="1"/>
  <c r="K45" i="2" s="1"/>
  <c r="J45" i="2"/>
  <c r="I45" i="2"/>
  <c r="L44" i="2"/>
  <c r="K44" i="2"/>
  <c r="K44" i="2" a="1"/>
  <c r="J44" i="2"/>
  <c r="I44" i="2"/>
  <c r="L43" i="2"/>
  <c r="K43" i="2"/>
  <c r="K43" i="2" a="1"/>
  <c r="J43" i="2"/>
  <c r="I43" i="2"/>
  <c r="L42" i="2"/>
  <c r="K42" i="2" a="1"/>
  <c r="K42" i="2" s="1"/>
  <c r="J42" i="2"/>
  <c r="I42" i="2"/>
  <c r="L41" i="2"/>
  <c r="K41" i="2" a="1"/>
  <c r="K41" i="2" s="1"/>
  <c r="J41" i="2"/>
  <c r="I41" i="2"/>
  <c r="L40" i="2"/>
  <c r="K40" i="2"/>
  <c r="K40" i="2" a="1"/>
  <c r="J40" i="2"/>
  <c r="I40" i="2"/>
  <c r="L39" i="2"/>
  <c r="K39" i="2"/>
  <c r="K39" i="2" a="1"/>
  <c r="J39" i="2"/>
  <c r="I39" i="2"/>
  <c r="L38" i="2"/>
  <c r="K38" i="2" a="1"/>
  <c r="K38" i="2" s="1"/>
  <c r="J38" i="2"/>
  <c r="I38" i="2"/>
  <c r="L37" i="2"/>
  <c r="K37" i="2" a="1"/>
  <c r="K37" i="2" s="1"/>
  <c r="J37" i="2"/>
  <c r="I37" i="2"/>
  <c r="L36" i="2"/>
  <c r="K36" i="2"/>
  <c r="K36" i="2" a="1"/>
  <c r="J36" i="2"/>
  <c r="I36" i="2"/>
  <c r="L35" i="2"/>
  <c r="K35" i="2"/>
  <c r="K35" i="2" a="1"/>
  <c r="J35" i="2"/>
  <c r="I35" i="2"/>
  <c r="L34" i="2"/>
  <c r="K34" i="2" a="1"/>
  <c r="K34" i="2" s="1"/>
  <c r="J34" i="2"/>
  <c r="I34" i="2"/>
  <c r="L33" i="2"/>
  <c r="K33" i="2" a="1"/>
  <c r="K33" i="2" s="1"/>
  <c r="J33" i="2"/>
  <c r="I33" i="2"/>
  <c r="L32" i="2"/>
  <c r="K32" i="2"/>
  <c r="K32" i="2" a="1"/>
  <c r="J32" i="2"/>
  <c r="I32" i="2"/>
  <c r="L31" i="2"/>
  <c r="K31" i="2"/>
  <c r="K31" i="2" a="1"/>
  <c r="J31" i="2"/>
  <c r="I31" i="2"/>
  <c r="L30" i="2"/>
  <c r="K30" i="2" a="1"/>
  <c r="K30" i="2" s="1"/>
  <c r="J30" i="2"/>
  <c r="I30" i="2"/>
  <c r="L29" i="2"/>
  <c r="K29" i="2" a="1"/>
  <c r="K29" i="2" s="1"/>
  <c r="J29" i="2"/>
  <c r="I29" i="2"/>
  <c r="L28" i="2"/>
  <c r="K28" i="2"/>
  <c r="K28" i="2" a="1"/>
  <c r="J28" i="2"/>
  <c r="I28" i="2"/>
  <c r="L27" i="2"/>
  <c r="K27" i="2"/>
  <c r="K27" i="2" a="1"/>
  <c r="J27" i="2"/>
  <c r="I27" i="2"/>
  <c r="L26" i="2"/>
  <c r="K26" i="2" a="1"/>
  <c r="K26" i="2" s="1"/>
  <c r="J26" i="2"/>
  <c r="I26" i="2"/>
  <c r="L25" i="2"/>
  <c r="K25" i="2" a="1"/>
  <c r="K25" i="2" s="1"/>
  <c r="J25" i="2"/>
  <c r="I25" i="2"/>
  <c r="L24" i="2"/>
  <c r="K24" i="2"/>
  <c r="K24" i="2" a="1"/>
  <c r="J24" i="2"/>
  <c r="I24" i="2"/>
  <c r="L23" i="2"/>
  <c r="K23" i="2"/>
  <c r="K23" i="2" a="1"/>
  <c r="J23" i="2"/>
  <c r="I23" i="2"/>
  <c r="L22" i="2"/>
  <c r="K22" i="2" a="1"/>
  <c r="K22" i="2" s="1"/>
  <c r="J22" i="2"/>
  <c r="I22" i="2"/>
  <c r="L21" i="2"/>
  <c r="K21" i="2" a="1"/>
  <c r="K21" i="2" s="1"/>
  <c r="J21" i="2"/>
  <c r="I21" i="2"/>
  <c r="L20" i="2"/>
  <c r="K20" i="2"/>
  <c r="K20" i="2" a="1"/>
  <c r="J20" i="2"/>
  <c r="I20" i="2"/>
  <c r="L19" i="2"/>
  <c r="K19" i="2"/>
  <c r="K19" i="2" a="1"/>
  <c r="J19" i="2"/>
  <c r="I19" i="2"/>
  <c r="L18" i="2"/>
  <c r="K18" i="2" a="1"/>
  <c r="K18" i="2" s="1"/>
  <c r="J18" i="2"/>
  <c r="I18" i="2"/>
  <c r="L17" i="2"/>
  <c r="K17" i="2" a="1"/>
  <c r="K17" i="2" s="1"/>
  <c r="J17" i="2"/>
  <c r="I17" i="2"/>
  <c r="L16" i="2"/>
  <c r="K16" i="2"/>
  <c r="K16" i="2" a="1"/>
  <c r="J16" i="2"/>
  <c r="I16" i="2"/>
  <c r="L15" i="2"/>
  <c r="K15" i="2"/>
  <c r="K15" i="2" a="1"/>
  <c r="J15" i="2"/>
  <c r="I15" i="2"/>
  <c r="L14" i="2"/>
  <c r="K14" i="2" a="1"/>
  <c r="K14" i="2" s="1"/>
  <c r="J14" i="2"/>
  <c r="I14" i="2"/>
  <c r="L13" i="2"/>
  <c r="K13" i="2" a="1"/>
  <c r="K13" i="2" s="1"/>
  <c r="J13" i="2"/>
  <c r="I13" i="2"/>
  <c r="L12" i="2"/>
  <c r="K12" i="2"/>
  <c r="K12" i="2" a="1"/>
  <c r="J12" i="2"/>
  <c r="I12" i="2"/>
  <c r="L11" i="2"/>
  <c r="K11" i="2"/>
  <c r="K11" i="2" a="1"/>
  <c r="J11" i="2"/>
  <c r="I11" i="2"/>
  <c r="L10" i="2"/>
  <c r="K10" i="2" a="1"/>
  <c r="K10" i="2" s="1"/>
  <c r="J10" i="2"/>
  <c r="I10" i="2"/>
  <c r="L9" i="2"/>
  <c r="K9" i="2" a="1"/>
  <c r="K9" i="2" s="1"/>
  <c r="J9" i="2"/>
  <c r="I9" i="2"/>
  <c r="L8" i="2"/>
  <c r="K8" i="2"/>
  <c r="K8" i="2" a="1"/>
  <c r="J8" i="2"/>
  <c r="I8" i="2"/>
  <c r="L7" i="2"/>
  <c r="K7" i="2"/>
  <c r="K7" i="2" a="1"/>
  <c r="J7" i="2"/>
  <c r="I7" i="2"/>
  <c r="L6" i="2"/>
  <c r="K6" i="2" a="1"/>
  <c r="K6" i="2" s="1"/>
  <c r="J6" i="2"/>
  <c r="I6" i="2"/>
  <c r="L5" i="2"/>
  <c r="K5" i="2" a="1"/>
  <c r="K5" i="2" s="1"/>
  <c r="J5" i="2"/>
  <c r="I5" i="2"/>
  <c r="L4" i="2"/>
  <c r="K4" i="2"/>
  <c r="K4" i="2" a="1"/>
  <c r="J4" i="2"/>
  <c r="I4" i="2"/>
  <c r="O4" i="7" l="1"/>
  <c r="O6" i="7"/>
  <c r="N3" i="7"/>
  <c r="N5" i="7"/>
  <c r="N7" i="7"/>
  <c r="O3" i="7"/>
  <c r="O5" i="7"/>
  <c r="O7" i="7"/>
  <c r="N4"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6FB7B69-1B33-4824-9D7F-4249021CAB2C}" keepAlive="1" name="ModelConnection_ExternalData_1" description="Data Model" type="5" refreshedVersion="8" minRefreshableVersion="5" saveData="1">
    <dbPr connection="Data Model Connection" command="DRILLTHROUGH MAXROWS 1000 SELECT FROM [Model] WHERE ((([Measures].[Call Counts],[customers].[City].&amp;[Cleveland]),[customers].[Gedner].&amp;[Female])) RETURN [$calls].[Call number],[$calls].[Customer ID],[$calls].[Duration],[$calls].[Representative],[$calls].[Date of Call],[$calls].[Purchase Amount],[$calls].[Satisfaction Rating],[$calls].[FY],[$calls].[Day of week],[$calls].[Duration Bucket],[$calls].[Rating rounded],[$calls].[Date of Call (Month)],[$calls].[Date of Call (Month Index)]" commandType="4"/>
    <extLst>
      <ext xmlns:x15="http://schemas.microsoft.com/office/spreadsheetml/2010/11/main" uri="{DE250136-89BD-433C-8126-D09CA5730AF9}">
        <x15:connection id="" model="1"/>
      </ext>
    </extLst>
  </connection>
  <connection id="2" xr16:uid="{BF8B4C0D-DE30-401B-B411-F133125756D3}"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xr16:uid="{A6E7548C-68CF-4D2D-8489-A6A795D6FF76}" name="WorksheetConnection_sample-data-excel-portfolio-project.xlsx!calls" type="102" refreshedVersion="8" minRefreshableVersion="5">
    <extLst>
      <ext xmlns:x15="http://schemas.microsoft.com/office/spreadsheetml/2010/11/main" uri="{DE250136-89BD-433C-8126-D09CA5730AF9}">
        <x15:connection id="calls" autoDelete="1">
          <x15:rangePr sourceName="_xlcn.WorksheetConnection_sampledataexcelportfolioproject.xlsxcalls1"/>
        </x15:connection>
      </ext>
    </extLst>
  </connection>
  <connection id="4" xr16:uid="{A60948F4-E9D0-4C09-9D50-561580446EBC}" name="WorksheetConnection_sample-data-excel-portfolio-project.xlsx!customers" type="102" refreshedVersion="8" minRefreshableVersion="5">
    <extLst>
      <ext xmlns:x15="http://schemas.microsoft.com/office/spreadsheetml/2010/11/main" uri="{DE250136-89BD-433C-8126-D09CA5730AF9}">
        <x15:connection id="customers">
          <x15:rangePr sourceName="_xlcn.WorksheetConnection_sampledataexcelportfolioproject.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futureMetadata>
  <cellMetadata count="1">
    <bk>
      <rc t="1" v="0"/>
    </bk>
  </cellMetadata>
  <valueMetadata count="6">
    <bk>
      <rc t="2" v="0"/>
    </bk>
    <bk>
      <rc t="2" v="1"/>
    </bk>
    <bk>
      <rc t="2" v="2"/>
    </bk>
    <bk>
      <rc t="2" v="3"/>
    </bk>
    <bk>
      <rc t="2" v="4"/>
    </bk>
    <bk>
      <rc t="2" v="5"/>
    </bk>
  </valueMetadata>
</metadata>
</file>

<file path=xl/sharedStrings.xml><?xml version="1.0" encoding="utf-8"?>
<sst xmlns="http://schemas.openxmlformats.org/spreadsheetml/2006/main" count="5140" uniqueCount="1104">
  <si>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</si>
  <si>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</si>
  <si>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</si>
  <si>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</si>
  <si>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</si>
  <si>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</si>
  <si>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</si>
  <si>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</si>
  <si>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</si>
  <si>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</si>
  <si>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</si>
  <si>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</si>
  <si>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</si>
  <si>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</si>
  <si>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</si>
  <si>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</si>
  <si>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</si>
  <si>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</si>
  <si>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</si>
  <si>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</si>
  <si>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</si>
  <si>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</si>
  <si>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</si>
  <si>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</si>
  <si>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</si>
  <si>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</si>
  <si>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</si>
  <si>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</si>
  <si>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</si>
  <si>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</si>
  <si>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</si>
  <si>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</si>
  <si>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</si>
  <si>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</si>
  <si>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</si>
  <si>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</si>
  <si>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</si>
  <si>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</si>
  <si>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</si>
  <si>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</si>
  <si>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</si>
  <si>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</si>
  <si>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</si>
  <si>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</si>
  <si>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</si>
  <si>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</si>
  <si>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</si>
  <si>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</si>
  <si>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</si>
  <si>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</si>
  <si>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</si>
  <si>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</si>
  <si>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</si>
  <si>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</si>
  <si>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</si>
  <si>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</si>
  <si>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</si>
  <si>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</si>
  <si>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</si>
  <si>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</si>
  <si>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</si>
  <si>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</si>
  <si>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</si>
  <si>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</si>
  <si>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</si>
  <si>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</si>
  <si>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</si>
  <si>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</si>
  <si>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</si>
  <si>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</si>
  <si>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</si>
  <si>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</si>
  <si>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</si>
  <si>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</si>
  <si>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</si>
  <si>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</si>
  <si>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</si>
  <si>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</si>
  <si>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</si>
  <si>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</si>
  <si>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</si>
  <si>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</si>
  <si>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</si>
  <si>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</si>
  <si>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</si>
  <si>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</si>
  <si>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</si>
  <si>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</si>
  <si>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</si>
  <si>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</si>
  <si>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</si>
  <si>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</si>
  <si>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</si>
  <si>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</si>
  <si>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</si>
  <si>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</si>
  <si>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</si>
  <si>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</si>
  <si>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</si>
  <si>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</si>
  <si>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</si>
  <si>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</si>
  <si>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</si>
  <si>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</si>
  <si>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</si>
  <si>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</si>
  <si>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</si>
  <si>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</si>
  <si>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</si>
  <si>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</si>
  <si>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</si>
  <si>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</si>
  <si>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</si>
  <si>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</si>
  <si>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</si>
  <si>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</si>
  <si>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</si>
  <si>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</si>
  <si>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</si>
  <si>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</si>
  <si>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</si>
  <si>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</si>
  <si>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</si>
  <si>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</si>
  <si>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</si>
  <si>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</si>
  <si>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</si>
  <si>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</si>
  <si>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</si>
  <si>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</si>
  <si>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</si>
  <si>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</si>
  <si>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</si>
  <si>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</si>
  <si>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</si>
  <si>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</si>
  <si>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</si>
  <si>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</si>
  <si>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</si>
  <si>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</si>
  <si>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</si>
  <si>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</si>
  <si>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</si>
  <si>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</si>
  <si>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</si>
  <si>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</si>
  <si>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</si>
  <si>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</si>
  <si>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</si>
  <si>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</si>
  <si>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</si>
  <si>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</si>
  <si>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</si>
  <si>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</si>
  <si>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</si>
  <si>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</si>
  <si>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</si>
  <si>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</si>
  <si>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</si>
  <si>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</si>
  <si>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</si>
  <si>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</si>
  <si>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</si>
  <si>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</si>
  <si>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</si>
  <si>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</si>
  <si>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</si>
  <si>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</si>
  <si>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</si>
  <si>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</si>
  <si>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</si>
  <si>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</si>
  <si>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</si>
  <si>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</si>
  <si>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</si>
  <si>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</si>
  <si>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</si>
  <si>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</si>
  <si>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</si>
  <si>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</si>
  <si>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</si>
  <si>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</si>
  <si>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</si>
  <si>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</si>
  <si>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</si>
  <si>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</si>
  <si>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</si>
  <si>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</si>
  <si>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</si>
  <si>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</si>
  <si>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</si>
  <si>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</si>
  <si>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</si>
  <si>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</si>
  <si>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</si>
  <si>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</si>
  <si>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</si>
  <si>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</si>
  <si>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</si>
  <si>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</si>
  <si>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</si>
  <si>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</si>
  <si>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</si>
  <si>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</si>
  <si>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</si>
  <si>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</si>
  <si>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</si>
  <si>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</si>
  <si>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</si>
  <si>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</si>
  <si>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</si>
  <si>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</si>
  <si>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</si>
  <si>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</si>
  <si>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</si>
  <si>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</si>
  <si>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</si>
  <si>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</si>
  <si>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</si>
  <si>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</si>
  <si>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</si>
  <si>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</si>
  <si>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</si>
  <si>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</si>
  <si>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</si>
  <si>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</si>
  <si>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</si>
  <si>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</si>
  <si>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</si>
  <si>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</si>
  <si>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</si>
  <si>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</si>
  <si>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</si>
  <si>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</si>
  <si>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</si>
  <si>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</si>
  <si>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</si>
  <si>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</si>
  <si>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</si>
  <si>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</si>
  <si>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</si>
  <si>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</si>
  <si>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</si>
  <si>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</si>
  <si>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</si>
  <si>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</si>
  <si>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</si>
  <si>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</si>
  <si>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</si>
  <si>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</si>
  <si>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</si>
  <si>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</si>
  <si>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</si>
  <si>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</si>
  <si>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</si>
  <si>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</si>
  <si>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</si>
  <si>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</si>
  <si>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</si>
  <si>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</si>
  <si>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</si>
  <si>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</si>
  <si>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</si>
  <si>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</si>
  <si>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</si>
  <si>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</si>
  <si>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</si>
  <si>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</si>
  <si>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</si>
  <si>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</si>
  <si>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</si>
  <si>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</si>
  <si>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</si>
  <si>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</si>
  <si>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</si>
  <si>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</si>
  <si>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</si>
  <si>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</si>
  <si>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</si>
  <si>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</si>
  <si>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</si>
  <si>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</si>
  <si>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</si>
  <si>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</si>
  <si>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</si>
  <si>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</si>
  <si>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</si>
  <si>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</si>
  <si>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</si>
  <si>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</si>
  <si>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</si>
  <si>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</si>
  <si>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</si>
  <si>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</si>
  <si>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</si>
  <si>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</si>
  <si>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</si>
  <si>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</si>
  <si>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</si>
  <si>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</si>
  <si>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</si>
  <si>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</si>
  <si>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</si>
  <si>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</si>
  <si>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</si>
  <si>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</si>
  <si>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</si>
  <si>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</si>
  <si>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</si>
  <si>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</si>
  <si>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</si>
  <si>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</si>
  <si>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</si>
  <si>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</si>
  <si>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</si>
  <si>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</si>
  <si>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</si>
  <si>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</si>
  <si>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</si>
  <si>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</si>
  <si>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</si>
  <si>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</si>
  <si>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</si>
  <si>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</si>
  <si>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</si>
  <si>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</si>
  <si>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</si>
  <si>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</si>
  <si>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</si>
  <si>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</si>
  <si>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</si>
  <si>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</si>
  <si>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</si>
  <si>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</si>
  <si>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</si>
  <si>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</si>
  <si>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</si>
  <si>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</si>
  <si>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</si>
  <si>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</si>
  <si>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</si>
  <si>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</si>
  <si>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</si>
  <si>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</si>
  <si>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</si>
  <si>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</si>
  <si>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</si>
  <si>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</si>
  <si>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</si>
  <si>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</si>
  <si>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</si>
  <si>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</si>
  <si>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</si>
  <si>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</si>
  <si>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</si>
  <si>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</si>
  <si>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</si>
  <si>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</si>
  <si>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</si>
  <si>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</si>
  <si>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</si>
  <si>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</si>
  <si>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</si>
  <si>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</si>
  <si>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</si>
  <si>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</si>
  <si>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</si>
  <si>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</si>
  <si>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</si>
  <si>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</si>
  <si>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</si>
  <si>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</si>
  <si>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</si>
  <si>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</si>
  <si>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</si>
  <si>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</si>
  <si>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</si>
  <si>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</si>
  <si>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</si>
  <si>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</si>
  <si>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</si>
  <si>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</si>
  <si>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</si>
  <si>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</si>
  <si>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</si>
  <si>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</si>
  <si>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</si>
  <si>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</si>
  <si>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</si>
  <si>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</si>
  <si>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</si>
  <si>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</si>
  <si>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</si>
  <si>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</si>
  <si>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</si>
  <si>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</si>
  <si>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</si>
  <si>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</si>
  <si>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</si>
  <si>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</si>
  <si>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</si>
  <si>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</si>
  <si>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</si>
  <si>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</si>
  <si>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</si>
  <si>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</si>
  <si>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</si>
  <si>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</si>
  <si>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</si>
  <si>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</si>
  <si>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</si>
  <si>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</si>
  <si>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</si>
  <si>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</si>
  <si>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</si>
  <si>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</si>
  <si>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</si>
  <si>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</si>
  <si>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</si>
  <si>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</si>
  <si>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</si>
  <si>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</si>
  <si>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</si>
  <si>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</si>
  <si>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</si>
  <si>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</si>
  <si>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</si>
  <si>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</si>
  <si>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</si>
  <si>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</si>
  <si>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</si>
  <si>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</si>
  <si>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</si>
  <si>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</si>
  <si>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</si>
  <si>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</si>
  <si>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</si>
  <si>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</si>
  <si>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</si>
  <si>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</si>
  <si>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</si>
  <si>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</si>
  <si>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</si>
  <si>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</si>
  <si>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</si>
  <si>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</si>
  <si>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</si>
  <si>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</si>
  <si>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</si>
  <si>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</si>
  <si>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</si>
  <si>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</si>
  <si>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</si>
  <si>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</si>
  <si>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</si>
  <si>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</si>
  <si>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</si>
  <si>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</si>
  <si>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</si>
  <si>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</si>
  <si>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</si>
  <si>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</si>
  <si>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</si>
  <si>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</si>
  <si>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</si>
  <si>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</si>
  <si>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</si>
  <si>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</si>
  <si>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</si>
  <si>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</si>
  <si>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</si>
  <si>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</si>
  <si>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</si>
  <si>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</si>
  <si>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</si>
  <si>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</si>
  <si>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</si>
  <si>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</si>
  <si>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</si>
  <si>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</si>
  <si>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</si>
  <si>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</si>
  <si>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</si>
  <si>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</si>
  <si>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</si>
  <si>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</si>
  <si>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</si>
  <si>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</si>
  <si>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</si>
  <si>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</si>
  <si>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</si>
  <si>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</si>
  <si>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</si>
  <si>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</si>
  <si>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</si>
  <si>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</si>
  <si>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</si>
  <si>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</si>
  <si>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</si>
  <si>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</si>
  <si>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</si>
  <si>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</si>
  <si>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</si>
  <si>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</si>
  <si>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</si>
  <si>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</si>
  <si>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</si>
  <si>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</si>
  <si>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</si>
  <si>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</si>
  <si>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</si>
  <si>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</si>
  <si>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</si>
  <si>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</si>
  <si>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</si>
  <si>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</si>
  <si>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</si>
  <si>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</si>
  <si>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</si>
  <si>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</si>
  <si>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</si>
  <si>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</si>
  <si>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</si>
  <si>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</si>
  <si>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</si>
  <si>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</si>
  <si>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</si>
  <si>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</si>
  <si>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</si>
  <si>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</si>
  <si>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</si>
  <si>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</si>
  <si>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</si>
  <si>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</si>
  <si>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</si>
  <si>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</si>
  <si>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</si>
  <si>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</si>
  <si>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</si>
  <si>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</si>
  <si>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</si>
  <si>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</si>
  <si>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</si>
  <si>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</si>
  <si>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</si>
  <si>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</si>
  <si>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</si>
  <si>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</si>
  <si>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</si>
  <si>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</si>
  <si>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</si>
  <si>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</si>
  <si>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</si>
  <si>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</si>
  <si>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</si>
  <si>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</si>
  <si>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</si>
  <si>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</si>
  <si>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</si>
  <si>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</si>
  <si>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</si>
  <si>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</si>
  <si>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</si>
  <si>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</si>
  <si>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</si>
  <si>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</si>
  <si>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</si>
  <si>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</si>
  <si>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</si>
  <si>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</si>
  <si>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</si>
  <si>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</si>
  <si>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</si>
  <si>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</si>
  <si>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</si>
  <si>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</si>
  <si>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</si>
  <si>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</si>
  <si>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</si>
  <si>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</si>
  <si>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</si>
  <si>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</si>
  <si>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</si>
  <si>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</si>
  <si>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</si>
  <si>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</si>
  <si>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</si>
  <si>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</si>
  <si>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</si>
  <si>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</si>
  <si>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</si>
  <si>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</si>
  <si>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</si>
  <si>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</si>
  <si>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</si>
  <si>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</si>
  <si>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</si>
  <si>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</si>
  <si>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</si>
  <si>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</si>
  <si>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</si>
  <si>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</si>
  <si>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</si>
  <si>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</si>
  <si>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</si>
  <si>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</si>
  <si>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</si>
  <si>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</si>
  <si>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</si>
  <si>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</si>
  <si>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</si>
  <si>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</si>
  <si>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</si>
  <si>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</si>
  <si>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</si>
  <si>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</si>
  <si>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</si>
  <si>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</si>
  <si>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</si>
  <si>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</si>
  <si>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</si>
  <si>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</si>
  <si>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</si>
  <si>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</si>
  <si>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</si>
  <si>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</si>
  <si>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</si>
  <si>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</si>
  <si>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</si>
  <si>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</si>
  <si>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</si>
  <si>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</si>
  <si>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</si>
  <si>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</si>
  <si>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</si>
  <si>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</si>
  <si>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</si>
  <si>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</si>
  <si>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</si>
  <si>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</si>
  <si>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</si>
  <si>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</si>
  <si>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</si>
  <si>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</si>
  <si>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</si>
  <si>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</si>
  <si>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</si>
  <si>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</si>
  <si>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</si>
  <si>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</si>
  <si>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</si>
  <si>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</si>
  <si>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</si>
  <si>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</si>
  <si>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</si>
  <si>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</si>
  <si>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</si>
  <si>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</si>
  <si>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</si>
  <si>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</si>
  <si>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</si>
  <si>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</si>
  <si>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</si>
  <si>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</si>
  <si>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</si>
  <si>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</si>
  <si>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</si>
  <si>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</si>
  <si>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</si>
  <si>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</si>
  <si>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</si>
  <si>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</si>
  <si>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</si>
  <si>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</si>
  <si>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</si>
  <si>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</si>
  <si>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</si>
  <si>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</si>
  <si>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</si>
  <si>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</si>
  <si>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</si>
  <si>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</si>
  <si>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</si>
  <si>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</si>
  <si>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</si>
  <si>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</si>
  <si>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</si>
  <si>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</si>
  <si>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</si>
  <si>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</si>
  <si>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</si>
  <si>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</si>
  <si>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</si>
  <si>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</si>
  <si>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</si>
  <si>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</si>
  <si>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</si>
  <si>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</si>
  <si>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</si>
  <si>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</si>
  <si>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</si>
  <si>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</si>
  <si>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</si>
  <si>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</si>
  <si>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</si>
  <si>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</si>
  <si>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</si>
  <si>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</si>
  <si>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</si>
  <si>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</si>
  <si>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</si>
  <si>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</si>
  <si>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</si>
  <si>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</si>
  <si>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</si>
  <si>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</si>
  <si>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</si>
  <si>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</si>
  <si>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</si>
  <si>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</si>
  <si>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</si>
  <si>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</si>
  <si>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</si>
  <si>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</si>
  <si>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</si>
  <si>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</si>
  <si>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</si>
  <si>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</si>
  <si>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</si>
  <si>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</si>
  <si>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</si>
  <si>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</si>
  <si>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</si>
  <si>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</si>
  <si>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</si>
  <si>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</si>
  <si>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</si>
  <si>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</si>
  <si>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</si>
  <si>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</si>
  <si>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</si>
  <si>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</si>
  <si>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</si>
  <si>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</si>
  <si>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</si>
  <si>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</si>
  <si>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</si>
  <si>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</si>
  <si>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</si>
  <si>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</si>
  <si>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</si>
  <si>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</si>
  <si>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</si>
  <si>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</si>
  <si>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</si>
  <si>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</si>
  <si>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</si>
  <si>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</si>
  <si>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</si>
  <si>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</si>
  <si>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</si>
  <si>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</si>
  <si>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</si>
  <si>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</si>
  <si>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</si>
  <si>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</si>
  <si>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</si>
  <si>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</si>
  <si>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</si>
  <si>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</si>
  <si>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</si>
  <si>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</si>
  <si>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</si>
  <si>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</si>
  <si>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</si>
  <si>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</si>
  <si>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</si>
  <si>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</si>
  <si>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</si>
  <si>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</si>
  <si>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</si>
  <si>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</si>
  <si>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</si>
  <si>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</si>
  <si>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</si>
  <si>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</si>
  <si>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</si>
  <si>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</si>
  <si>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</si>
  <si>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</si>
  <si>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</si>
  <si>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</si>
  <si>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</si>
  <si>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</si>
  <si>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</si>
  <si>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</si>
  <si>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</si>
  <si>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</si>
  <si>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</si>
  <si>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</si>
  <si>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</si>
  <si>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</si>
  <si>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</si>
  <si>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</si>
  <si>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</si>
  <si>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</si>
  <si>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</si>
  <si>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</si>
  <si>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</si>
  <si>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</si>
  <si>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</si>
  <si>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</si>
  <si>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</si>
  <si>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</si>
  <si>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</si>
  <si>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</si>
  <si>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</si>
  <si>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</si>
  <si>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</si>
  <si>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</si>
  <si>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</si>
  <si>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</si>
  <si>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</si>
  <si>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</si>
  <si>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</si>
  <si>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</si>
  <si>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</si>
  <si>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</si>
  <si>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</si>
  <si>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</si>
  <si>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</si>
  <si>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</si>
  <si>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</si>
  <si>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</si>
  <si>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</si>
  <si>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</si>
  <si>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</si>
  <si>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</si>
  <si>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</si>
  <si>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</si>
  <si>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</si>
  <si>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</si>
  <si>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</si>
  <si>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</si>
  <si>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</si>
  <si>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</si>
  <si>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</si>
  <si>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</si>
  <si>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</si>
  <si>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</si>
  <si>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</si>
  <si>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</si>
  <si>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</si>
  <si>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</si>
  <si>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</si>
  <si>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</si>
  <si>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</si>
  <si>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</si>
  <si>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</si>
  <si>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</si>
  <si>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</si>
  <si>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</si>
  <si>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</si>
  <si>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</si>
  <si>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</si>
  <si>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</si>
  <si>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</si>
  <si>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</si>
  <si>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</si>
  <si>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</si>
  <si>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</si>
  <si>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</si>
  <si>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</si>
  <si>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</si>
  <si>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</si>
  <si>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</si>
  <si>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</si>
  <si>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</si>
  <si>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</si>
  <si>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</si>
  <si>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</si>
  <si>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</si>
  <si>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</si>
  <si>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</si>
  <si>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</si>
  <si>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</si>
  <si>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</si>
  <si>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</si>
  <si>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</si>
  <si>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</si>
  <si>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</si>
  <si>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</si>
  <si>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</si>
  <si>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</si>
  <si>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</si>
  <si>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</si>
  <si>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</si>
  <si>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</si>
  <si>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</si>
  <si>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</si>
  <si>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</si>
  <si>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</si>
  <si>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</si>
  <si>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</si>
  <si>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</si>
  <si>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</si>
  <si>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</si>
  <si>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</si>
  <si>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</si>
  <si>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</si>
  <si>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</si>
  <si>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</si>
  <si>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</si>
  <si>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</si>
  <si>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</si>
  <si>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</si>
  <si>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</si>
  <si>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</si>
  <si>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</si>
  <si>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</si>
  <si>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</si>
  <si>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</si>
  <si>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</si>
  <si>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</si>
  <si>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</si>
  <si>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</si>
  <si>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</si>
  <si>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</si>
  <si>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</si>
  <si>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</si>
  <si>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</si>
  <si>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</si>
  <si>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</si>
  <si>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</si>
  <si>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</si>
  <si>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</si>
  <si>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</si>
  <si>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</si>
  <si>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</si>
  <si>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</si>
  <si>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</si>
  <si>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</si>
  <si>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</si>
  <si>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</si>
  <si>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</si>
  <si>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</si>
  <si>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</si>
  <si>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</si>
  <si>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</si>
  <si>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</si>
  <si>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</si>
  <si>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</si>
  <si>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</si>
  <si>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</si>
  <si>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</si>
  <si>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</si>
  <si>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</si>
  <si>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</si>
  <si>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</si>
  <si>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</si>
  <si>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</si>
  <si>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</si>
  <si>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</si>
  <si>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</si>
  <si>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</si>
  <si>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</si>
  <si>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</si>
  <si>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</si>
  <si>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</si>
  <si>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</si>
  <si>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</si>
  <si>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</si>
  <si>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</si>
  <si>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</si>
  <si>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</si>
  <si>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</si>
  <si>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</si>
  <si>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</si>
  <si>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</si>
  <si>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</si>
  <si>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</si>
  <si>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</si>
  <si>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</si>
  <si>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</si>
  <si>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</si>
  <si>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</si>
  <si>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</si>
  <si>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</si>
  <si>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</si>
  <si>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</si>
  <si>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</si>
  <si>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</si>
  <si>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</si>
  <si>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</si>
  <si>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</si>
  <si>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</si>
  <si>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</si>
  <si>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</si>
  <si>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</si>
  <si>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</si>
  <si>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</si>
  <si>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</si>
  <si>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</si>
  <si>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</si>
  <si>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</si>
  <si>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</si>
  <si>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</si>
  <si>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</si>
  <si>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</si>
  <si>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</si>
  <si>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</si>
  <si>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</si>
  <si>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</si>
  <si>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</si>
  <si>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</si>
  <si>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</si>
  <si>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</si>
  <si>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</si>
  <si>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</si>
  <si>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</si>
  <si>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</si>
  <si>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</si>
  <si>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</si>
  <si>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</si>
  <si>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</si>
  <si>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</si>
  <si>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</si>
  <si>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</si>
  <si>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</si>
  <si>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</si>
  <si>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</si>
  <si>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</si>
  <si>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</si>
  <si>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</si>
  <si>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</si>
  <si>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</si>
  <si>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</si>
  <si>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</si>
  <si>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</si>
  <si>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</si>
  <si>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</si>
  <si>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</si>
  <si>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Call Counts</t>
  </si>
  <si>
    <t>Total Amount</t>
  </si>
  <si>
    <t>Total Duration</t>
  </si>
  <si>
    <t>Avg. Rating</t>
  </si>
  <si>
    <t>5* calls</t>
  </si>
  <si>
    <t>Row Labels</t>
  </si>
  <si>
    <t>Grand Total</t>
  </si>
  <si>
    <t>Jan</t>
  </si>
  <si>
    <t>Feb</t>
  </si>
  <si>
    <t>Mar</t>
  </si>
  <si>
    <t>Apr</t>
  </si>
  <si>
    <t>May</t>
  </si>
  <si>
    <t>Jun</t>
  </si>
  <si>
    <t>Jul</t>
  </si>
  <si>
    <t>Aug</t>
  </si>
  <si>
    <t>Sep</t>
  </si>
  <si>
    <t>Oct</t>
  </si>
  <si>
    <t>Nov</t>
  </si>
  <si>
    <t>Dec</t>
  </si>
  <si>
    <t>Call Counts2</t>
  </si>
  <si>
    <t>Friday</t>
  </si>
  <si>
    <t>Monday</t>
  </si>
  <si>
    <t>Saturday</t>
  </si>
  <si>
    <t>Sunday</t>
  </si>
  <si>
    <t>Thursday</t>
  </si>
  <si>
    <t>Tuesday</t>
  </si>
  <si>
    <t>Wednesday</t>
  </si>
  <si>
    <t>Rep</t>
  </si>
  <si>
    <t>Calls</t>
  </si>
  <si>
    <t>Amount</t>
  </si>
  <si>
    <t>Sel. Calls</t>
  </si>
  <si>
    <t>Sel. Amount</t>
  </si>
  <si>
    <t>selected rep</t>
  </si>
  <si>
    <t>Column Labels</t>
  </si>
  <si>
    <t>calls[Call number]</t>
  </si>
  <si>
    <t>calls[Customer ID]</t>
  </si>
  <si>
    <t>calls[Duration]</t>
  </si>
  <si>
    <t>calls[Representative]</t>
  </si>
  <si>
    <t>calls[Date of Call]</t>
  </si>
  <si>
    <t>calls[Purchase Amount]</t>
  </si>
  <si>
    <t>calls[Satisfaction Rating]</t>
  </si>
  <si>
    <t>calls[FY]</t>
  </si>
  <si>
    <t>calls[Day of week]</t>
  </si>
  <si>
    <t>calls[Duration Bucket]</t>
  </si>
  <si>
    <t>calls[Rating rounded]</t>
  </si>
  <si>
    <t>calls[Date of Call (Month)]</t>
  </si>
  <si>
    <t>calls[Date of Call (Month Index)]</t>
  </si>
  <si>
    <t>1 to 2 hours</t>
  </si>
  <si>
    <t>30 to 60 mins</t>
  </si>
  <si>
    <t>More than 2 hours</t>
  </si>
  <si>
    <t>Under 10 mins</t>
  </si>
  <si>
    <t>10 to 30 mins</t>
  </si>
  <si>
    <t>Data returned for Call Counts, Cleveland, Female (First 1000 rows).</t>
  </si>
  <si>
    <t/>
  </si>
  <si>
    <t>TOTAL</t>
  </si>
  <si>
    <t>Rep Summary</t>
  </si>
  <si>
    <t>% of calls</t>
  </si>
  <si>
    <t>Call Rank</t>
  </si>
  <si>
    <t>Amount Rank</t>
  </si>
  <si>
    <t>Labels</t>
  </si>
  <si>
    <t>Image:</t>
  </si>
  <si>
    <r>
      <rPr>
        <sz val="24"/>
        <color theme="1" tint="0.34998626667073579"/>
        <rFont val="Aptos ExtraBold"/>
        <family val="2"/>
        <scheme val="major"/>
      </rPr>
      <t>CALL CENTRE REPORT</t>
    </r>
    <r>
      <rPr>
        <sz val="24"/>
        <color theme="1"/>
        <rFont val="Aptos"/>
        <family val="2"/>
        <scheme val="minor"/>
      </rPr>
      <t xml:space="preserve"> - </t>
    </r>
    <r>
      <rPr>
        <sz val="24"/>
        <color theme="1" tint="0.499984740745262"/>
        <rFont val="Aptos"/>
        <family val="2"/>
        <scheme val="minor"/>
      </rPr>
      <t>2023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</si>
</sst>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0;\(\$#,##0\);\$#,##0"/>
    <numFmt numFmtId="166" formatCode="0.0"/>
    <numFmt numFmtId="167" formatCode="&quot;$&quot;#,##0,&quot;K&quot;"/>
    <numFmt numFmtId="168" formatCode="&quot;$&quot;#,##0"/>
  </numFmts>
  <fonts count="11"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sz val="10"/>
      <color theme="1"/>
      <name val="Aptos"/>
      <family val="2"/>
      <scheme val="minor"/>
    </font>
    <font>
      <sz val="11"/>
      <color theme="1"/>
      <name val="Aptos"/>
      <family val="2"/>
      <scheme val="minor"/>
    </font>
    <font>
      <b/>
      <sz val="10"/>
      <color theme="1"/>
      <name val="Aptos"/>
      <family val="2"/>
      <scheme val="minor"/>
    </font>
    <font>
      <sz val="11"/>
      <color theme="1"/>
      <name val="Aptos ExtraBold"/>
      <family val="2"/>
      <scheme val="major"/>
    </font>
    <font>
      <sz val="24"/>
      <color theme="1" tint="0.34998626667073579"/>
      <name val="Aptos ExtraBold"/>
      <family val="2"/>
      <scheme val="major"/>
    </font>
    <font>
      <sz val="24"/>
      <color theme="1"/>
      <name val="Aptos"/>
      <family val="2"/>
      <scheme val="minor"/>
    </font>
    <font>
      <sz val="24"/>
      <color theme="1" tint="0.499984740745262"/>
      <name val="Aptos"/>
      <family val="2"/>
      <scheme val="minor"/>
    </font>
  </fonts>
  <fills count="6">
    <fill>
      <patternFill patternType="none"/>
    </fill>
    <fill>
      <patternFill patternType="gray125"/>
    </fill>
    <fill>
      <patternFill patternType="solid">
        <fgColor theme="7"/>
        <bgColor indexed="64"/>
      </patternFill>
    </fill>
    <fill>
      <patternFill patternType="solid">
        <fgColor theme="0" tint="-4.9989318521683403E-2"/>
        <bgColor indexed="64"/>
      </patternFill>
    </fill>
    <fill>
      <patternFill patternType="solid">
        <fgColor theme="8"/>
        <bgColor indexed="64"/>
      </patternFill>
    </fill>
    <fill>
      <patternFill patternType="solid">
        <fgColor theme="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s>
  <cellStyleXfs count="2">
    <xf numFmtId="0" fontId="0" fillId="0" borderId="0"/>
    <xf numFmtId="9" fontId="5" fillId="0" borderId="0" applyFont="0" applyFill="0" applyBorder="0" applyAlignment="0" applyProtection="0"/>
  </cellStyleXfs>
  <cellXfs count="51">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3" fontId="0" fillId="0" borderId="0" xfId="0" applyNumberFormat="1"/>
    <xf numFmtId="165" fontId="0" fillId="0" borderId="0" xfId="0" applyNumberFormat="1"/>
    <xf numFmtId="166" fontId="0" fillId="0" borderId="0" xfId="0" applyNumberFormat="1"/>
    <xf numFmtId="0" fontId="0" fillId="0" borderId="0" xfId="0" pivotButton="1"/>
    <xf numFmtId="0" fontId="0" fillId="0" borderId="0" xfId="0" applyAlignment="1">
      <alignment horizontal="left"/>
    </xf>
    <xf numFmtId="0" fontId="0" fillId="3" borderId="0" xfId="0" applyFill="1" applyAlignment="1">
      <alignment horizontal="center" vertical="center"/>
    </xf>
    <xf numFmtId="0" fontId="0" fillId="4" borderId="0" xfId="0" applyFill="1" applyAlignment="1">
      <alignment horizontal="left"/>
    </xf>
    <xf numFmtId="167" fontId="0" fillId="0" borderId="0" xfId="0" applyNumberFormat="1"/>
    <xf numFmtId="0" fontId="0" fillId="0" borderId="0" xfId="0" applyNumberFormat="1"/>
    <xf numFmtId="0" fontId="0" fillId="0" borderId="0" xfId="0" applyAlignment="1">
      <alignment horizontal="left" indent="1"/>
    </xf>
    <xf numFmtId="14" fontId="0" fillId="0" borderId="0" xfId="0" applyNumberFormat="1"/>
    <xf numFmtId="0" fontId="0" fillId="5" borderId="10" xfId="0" applyFill="1" applyBorder="1"/>
    <xf numFmtId="0" fontId="4" fillId="5" borderId="0" xfId="0" applyFont="1" applyFill="1" applyBorder="1"/>
    <xf numFmtId="0" fontId="4" fillId="5" borderId="14" xfId="0" applyFont="1" applyFill="1" applyBorder="1"/>
    <xf numFmtId="0" fontId="4" fillId="5" borderId="13" xfId="0" applyFont="1" applyFill="1" applyBorder="1" applyAlignment="1">
      <alignment horizontal="left" indent="1"/>
    </xf>
    <xf numFmtId="168" fontId="4" fillId="5" borderId="0" xfId="0" applyNumberFormat="1" applyFont="1" applyFill="1" applyBorder="1"/>
    <xf numFmtId="168" fontId="4" fillId="5" borderId="14" xfId="0" applyNumberFormat="1" applyFont="1" applyFill="1" applyBorder="1"/>
    <xf numFmtId="0" fontId="4" fillId="5" borderId="15" xfId="0" applyFont="1" applyFill="1" applyBorder="1" applyAlignment="1">
      <alignment horizontal="left" indent="1"/>
    </xf>
    <xf numFmtId="168" fontId="4" fillId="5" borderId="16" xfId="0" applyNumberFormat="1" applyFont="1" applyFill="1" applyBorder="1"/>
    <xf numFmtId="168" fontId="4" fillId="5" borderId="17" xfId="0" applyNumberFormat="1" applyFont="1" applyFill="1" applyBorder="1"/>
    <xf numFmtId="0" fontId="1" fillId="5" borderId="11" xfId="0" applyFont="1" applyFill="1" applyBorder="1" applyAlignment="1">
      <alignment horizontal="center"/>
    </xf>
    <xf numFmtId="0" fontId="1" fillId="5" borderId="12" xfId="0" applyFont="1" applyFill="1" applyBorder="1" applyAlignment="1">
      <alignment horizontal="center"/>
    </xf>
    <xf numFmtId="0" fontId="6" fillId="5" borderId="13" xfId="0" applyFont="1" applyFill="1" applyBorder="1"/>
    <xf numFmtId="9" fontId="0" fillId="0" borderId="0" xfId="1" applyFont="1"/>
    <xf numFmtId="0" fontId="7" fillId="3" borderId="0" xfId="0" applyFont="1" applyFill="1"/>
    <xf numFmtId="0" fontId="7" fillId="3" borderId="0" xfId="0" applyFont="1" applyFill="1" applyAlignment="1">
      <alignment horizontal="left" vertical="center" indent="2"/>
    </xf>
    <xf numFmtId="0" fontId="9" fillId="3" borderId="0" xfId="0" applyFont="1" applyFill="1" applyAlignment="1">
      <alignment vertical="center"/>
    </xf>
    <xf numFmtId="0" fontId="0" fillId="0" borderId="0" xfId="0" applyProtection="1">
      <protection locked="0"/>
    </xf>
    <xf numFmtId="0" fontId="0" fillId="3" borderId="0" xfId="0" applyFill="1" applyAlignment="1">
      <alignment horizontal="center"/>
    </xf>
    <xf numFmtId="0" fontId="0" fillId="3" borderId="14" xfId="0" applyFill="1" applyBorder="1" applyAlignment="1">
      <alignment horizontal="center"/>
    </xf>
  </cellXfs>
  <cellStyles count="2">
    <cellStyle name="Normal" xfId="0" builtinId="0"/>
    <cellStyle name="Percent" xfId="1" builtinId="5"/>
  </cellStyles>
  <dxfs count="19">
    <dxf>
      <fill>
        <patternFill patternType="solid">
          <bgColor theme="8"/>
        </patternFill>
      </fill>
    </dxf>
    <dxf>
      <numFmt numFmtId="19" formatCode="m/d/yyyy"/>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ont>
        <b/>
        <color theme="1"/>
      </font>
      <border>
        <bottom style="thin">
          <color theme="8"/>
        </bottom>
        <vertical/>
        <horizontal/>
      </border>
    </dxf>
    <dxf>
      <font>
        <color theme="1"/>
      </font>
      <border>
        <left style="thin">
          <color theme="8"/>
        </left>
        <right style="thin">
          <color theme="8"/>
        </right>
        <top style="thin">
          <color theme="8"/>
        </top>
        <bottom style="thin">
          <color theme="8"/>
        </bottom>
        <vertical/>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25BABDA2-DB3D-41F6-98D0-3EE7CBB0176F}">
      <tableStyleElement type="wholeTable" dxfId="18"/>
    </tableStyle>
    <tableStyle name="SlicerStyleDark5 2" pivot="0" table="0" count="10" xr9:uid="{6B6F47D6-C056-4222-90EB-C9C110250D19}">
      <tableStyleElement type="wholeTable" dxfId="17"/>
      <tableStyleElement type="headerRow" dxfId="16"/>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b/>
            <i val="0"/>
            <color theme="0"/>
          </font>
          <fill>
            <patternFill patternType="solid">
              <fgColor theme="8"/>
              <bgColor theme="8"/>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theme="0" tint="-0.14996795556505021"/>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pivotCacheDefinition" Target="pivotCache/pivotCacheDefinition8.xml"/><Relationship Id="rId18" Type="http://schemas.openxmlformats.org/officeDocument/2006/relationships/connections" Target="connections.xml"/><Relationship Id="rId26" Type="http://schemas.openxmlformats.org/officeDocument/2006/relationships/powerPivotData" Target="model/item.data"/><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pivotCacheDefinition" Target="pivotCache/pivotCacheDefinition2.xml"/><Relationship Id="rId12" Type="http://schemas.openxmlformats.org/officeDocument/2006/relationships/pivotCacheDefinition" Target="pivotCache/pivotCacheDefinition7.xml"/><Relationship Id="rId17" Type="http://schemas.openxmlformats.org/officeDocument/2006/relationships/theme" Target="theme/theme1.xml"/><Relationship Id="rId25" Type="http://schemas.microsoft.com/office/2017/06/relationships/rdRichValueTypes" Target="richData/rdRichValueTypes.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pivotCacheDefinition" Target="pivotCache/pivotCacheDefinition6.xml"/><Relationship Id="rId24" Type="http://schemas.microsoft.com/office/2017/06/relationships/rdRichValueStructure" Target="richData/rdrichvaluestructure.xml"/><Relationship Id="rId5" Type="http://schemas.openxmlformats.org/officeDocument/2006/relationships/worksheet" Target="worksheets/sheet5.xml"/><Relationship Id="rId15" Type="http://schemas.openxmlformats.org/officeDocument/2006/relationships/pivotCacheDefinition" Target="pivotCache/pivotCacheDefinition10.xml"/><Relationship Id="rId23" Type="http://schemas.microsoft.com/office/2017/06/relationships/rdRichValue" Target="richData/rdrichvalue.xml"/><Relationship Id="rId28" Type="http://schemas.openxmlformats.org/officeDocument/2006/relationships/customXml" Target="../customXml/item1.xml"/><Relationship Id="rId10" Type="http://schemas.openxmlformats.org/officeDocument/2006/relationships/pivotCacheDefinition" Target="pivotCache/pivotCacheDefinition5.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pivotCacheDefinition" Target="pivotCache/pivotCacheDefinition9.xml"/><Relationship Id="rId22" Type="http://schemas.microsoft.com/office/2022/10/relationships/richValueRel" Target="richData/richValueRel.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 (Repaired).xlsx]Pivot!Weekday Trend</c:name>
    <c:fmtId val="1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pivotFmt>
    </c:pivotFmts>
    <c:plotArea>
      <c:layout/>
      <c:barChart>
        <c:barDir val="bar"/>
        <c:grouping val="clustered"/>
        <c:varyColors val="0"/>
        <c:ser>
          <c:idx val="0"/>
          <c:order val="0"/>
          <c:tx>
            <c:strRef>
              <c:f>Pivot!$H$26</c:f>
              <c:strCache>
                <c:ptCount val="1"/>
                <c:pt idx="0">
                  <c:v>Total</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Pivot!$G$27:$G$34</c:f>
              <c:strCache>
                <c:ptCount val="7"/>
                <c:pt idx="0">
                  <c:v>Sunday</c:v>
                </c:pt>
                <c:pt idx="1">
                  <c:v>Monday</c:v>
                </c:pt>
                <c:pt idx="2">
                  <c:v>Tuesday</c:v>
                </c:pt>
                <c:pt idx="3">
                  <c:v>Wednesday</c:v>
                </c:pt>
                <c:pt idx="4">
                  <c:v>Thursday</c:v>
                </c:pt>
                <c:pt idx="5">
                  <c:v>Friday</c:v>
                </c:pt>
                <c:pt idx="6">
                  <c:v>Saturday</c:v>
                </c:pt>
              </c:strCache>
            </c:strRef>
          </c:cat>
          <c:val>
            <c:numRef>
              <c:f>Pivot!$H$27:$H$34</c:f>
              <c:numCache>
                <c:formatCode>#,##0</c:formatCode>
                <c:ptCount val="7"/>
                <c:pt idx="0">
                  <c:v>28</c:v>
                </c:pt>
                <c:pt idx="1">
                  <c:v>24</c:v>
                </c:pt>
                <c:pt idx="2">
                  <c:v>44</c:v>
                </c:pt>
                <c:pt idx="3">
                  <c:v>36</c:v>
                </c:pt>
                <c:pt idx="4">
                  <c:v>33</c:v>
                </c:pt>
                <c:pt idx="5">
                  <c:v>29</c:v>
                </c:pt>
                <c:pt idx="6">
                  <c:v>24</c:v>
                </c:pt>
              </c:numCache>
            </c:numRef>
          </c:val>
          <c:extLst>
            <c:ext xmlns:c16="http://schemas.microsoft.com/office/drawing/2014/chart" uri="{C3380CC4-5D6E-409C-BE32-E72D297353CC}">
              <c16:uniqueId val="{00000000-525D-4609-88C6-2BDE210E510D}"/>
            </c:ext>
          </c:extLst>
        </c:ser>
        <c:dLbls>
          <c:showLegendKey val="0"/>
          <c:showVal val="0"/>
          <c:showCatName val="0"/>
          <c:showSerName val="0"/>
          <c:showPercent val="0"/>
          <c:showBubbleSize val="0"/>
        </c:dLbls>
        <c:gapWidth val="25"/>
        <c:axId val="2071812735"/>
        <c:axId val="2071813215"/>
      </c:barChart>
      <c:catAx>
        <c:axId val="207181273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1813215"/>
        <c:crosses val="autoZero"/>
        <c:auto val="1"/>
        <c:lblAlgn val="ctr"/>
        <c:lblOffset val="100"/>
        <c:noMultiLvlLbl val="0"/>
      </c:catAx>
      <c:valAx>
        <c:axId val="2071813215"/>
        <c:scaling>
          <c:orientation val="minMax"/>
        </c:scaling>
        <c:delete val="1"/>
        <c:axPos val="b"/>
        <c:numFmt formatCode="#,##0" sourceLinked="1"/>
        <c:majorTickMark val="none"/>
        <c:minorTickMark val="none"/>
        <c:tickLblPos val="nextTo"/>
        <c:crossAx val="20718127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 (Repaired).xlsx]Pivot!Monthly trend</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accent6"/>
                </a:solidFill>
              </a:rPr>
              <a:t>Call Trend</a:t>
            </a:r>
          </a:p>
        </c:rich>
      </c:tx>
      <c:layout>
        <c:manualLayout>
          <c:xMode val="edge"/>
          <c:yMode val="edge"/>
          <c:x val="1.5583333333333371E-2"/>
          <c:y val="3.733333333333333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gradFill flip="none" rotWithShape="1">
            <a:gsLst>
              <a:gs pos="0">
                <a:schemeClr val="accent6">
                  <a:lumMod val="60000"/>
                  <a:lumOff val="40000"/>
                  <a:alpha val="50000"/>
                </a:schemeClr>
              </a:gs>
              <a:gs pos="100000">
                <a:schemeClr val="accent6"/>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circle"/>
          <c:size val="7"/>
          <c:spPr>
            <a:solidFill>
              <a:schemeClr val="bg1"/>
            </a:solidFill>
            <a:ln w="25400">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Pivot!$C$26</c:f>
              <c:strCache>
                <c:ptCount val="1"/>
                <c:pt idx="0">
                  <c:v>Call Counts2</c:v>
                </c:pt>
              </c:strCache>
            </c:strRef>
          </c:tx>
          <c:spPr>
            <a:gradFill flip="none" rotWithShape="1">
              <a:gsLst>
                <a:gs pos="0">
                  <a:schemeClr val="accent6">
                    <a:lumMod val="60000"/>
                    <a:lumOff val="40000"/>
                    <a:alpha val="50000"/>
                  </a:schemeClr>
                </a:gs>
                <a:gs pos="100000">
                  <a:schemeClr val="accent6"/>
                </a:gs>
              </a:gsLst>
              <a:lin ang="16200000" scaled="1"/>
              <a:tileRect/>
            </a:gradFill>
            <a:ln>
              <a:noFill/>
            </a:ln>
            <a:effectLst/>
          </c:spPr>
          <c:cat>
            <c:strRef>
              <c:f>Pivot!$A$27:$A$39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Pivot!$C$27:$C$39</c:f>
              <c:numCache>
                <c:formatCode>#,##0</c:formatCode>
                <c:ptCount val="12"/>
                <c:pt idx="0">
                  <c:v>19</c:v>
                </c:pt>
                <c:pt idx="1">
                  <c:v>10</c:v>
                </c:pt>
                <c:pt idx="2">
                  <c:v>40</c:v>
                </c:pt>
                <c:pt idx="3">
                  <c:v>40</c:v>
                </c:pt>
                <c:pt idx="4">
                  <c:v>13</c:v>
                </c:pt>
                <c:pt idx="5">
                  <c:v>12</c:v>
                </c:pt>
                <c:pt idx="6">
                  <c:v>9</c:v>
                </c:pt>
                <c:pt idx="7">
                  <c:v>13</c:v>
                </c:pt>
                <c:pt idx="8">
                  <c:v>18</c:v>
                </c:pt>
                <c:pt idx="9">
                  <c:v>21</c:v>
                </c:pt>
                <c:pt idx="10">
                  <c:v>14</c:v>
                </c:pt>
                <c:pt idx="11">
                  <c:v>9</c:v>
                </c:pt>
              </c:numCache>
            </c:numRef>
          </c:val>
          <c:extLst>
            <c:ext xmlns:c16="http://schemas.microsoft.com/office/drawing/2014/chart" uri="{C3380CC4-5D6E-409C-BE32-E72D297353CC}">
              <c16:uniqueId val="{00000000-310D-4F48-A2E3-5F51B144D170}"/>
            </c:ext>
          </c:extLst>
        </c:ser>
        <c:dLbls>
          <c:showLegendKey val="0"/>
          <c:showVal val="0"/>
          <c:showCatName val="0"/>
          <c:showSerName val="0"/>
          <c:showPercent val="0"/>
          <c:showBubbleSize val="0"/>
        </c:dLbls>
        <c:axId val="1667133423"/>
        <c:axId val="1667134383"/>
      </c:areaChart>
      <c:lineChart>
        <c:grouping val="standard"/>
        <c:varyColors val="0"/>
        <c:ser>
          <c:idx val="0"/>
          <c:order val="0"/>
          <c:tx>
            <c:strRef>
              <c:f>Pivot!$B$26</c:f>
              <c:strCache>
                <c:ptCount val="1"/>
                <c:pt idx="0">
                  <c:v>Call Counts</c:v>
                </c:pt>
              </c:strCache>
            </c:strRef>
          </c:tx>
          <c:spPr>
            <a:ln w="28575" cap="rnd">
              <a:solidFill>
                <a:schemeClr val="accent6"/>
              </a:solidFill>
              <a:round/>
            </a:ln>
            <a:effectLst/>
          </c:spPr>
          <c:marker>
            <c:symbol val="circle"/>
            <c:size val="7"/>
            <c:spPr>
              <a:solidFill>
                <a:schemeClr val="bg1"/>
              </a:solidFill>
              <a:ln w="25400">
                <a:solidFill>
                  <a:schemeClr val="tx1"/>
                </a:solidFill>
              </a:ln>
              <a:effectLst/>
            </c:spPr>
          </c:marker>
          <c:cat>
            <c:strRef>
              <c:f>Pivot!$A$27:$A$39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Pivot!$B$27:$B$39</c:f>
              <c:numCache>
                <c:formatCode>#,##0</c:formatCode>
                <c:ptCount val="12"/>
                <c:pt idx="0">
                  <c:v>19</c:v>
                </c:pt>
                <c:pt idx="1">
                  <c:v>10</c:v>
                </c:pt>
                <c:pt idx="2">
                  <c:v>40</c:v>
                </c:pt>
                <c:pt idx="3">
                  <c:v>40</c:v>
                </c:pt>
                <c:pt idx="4">
                  <c:v>13</c:v>
                </c:pt>
                <c:pt idx="5">
                  <c:v>12</c:v>
                </c:pt>
                <c:pt idx="6">
                  <c:v>9</c:v>
                </c:pt>
                <c:pt idx="7">
                  <c:v>13</c:v>
                </c:pt>
                <c:pt idx="8">
                  <c:v>18</c:v>
                </c:pt>
                <c:pt idx="9">
                  <c:v>21</c:v>
                </c:pt>
                <c:pt idx="10">
                  <c:v>14</c:v>
                </c:pt>
                <c:pt idx="11">
                  <c:v>9</c:v>
                </c:pt>
              </c:numCache>
            </c:numRef>
          </c:val>
          <c:smooth val="0"/>
          <c:extLst>
            <c:ext xmlns:c16="http://schemas.microsoft.com/office/drawing/2014/chart" uri="{C3380CC4-5D6E-409C-BE32-E72D297353CC}">
              <c16:uniqueId val="{00000001-310D-4F48-A2E3-5F51B144D170}"/>
            </c:ext>
          </c:extLst>
        </c:ser>
        <c:dLbls>
          <c:showLegendKey val="0"/>
          <c:showVal val="0"/>
          <c:showCatName val="0"/>
          <c:showSerName val="0"/>
          <c:showPercent val="0"/>
          <c:showBubbleSize val="0"/>
        </c:dLbls>
        <c:marker val="1"/>
        <c:smooth val="0"/>
        <c:axId val="1667133423"/>
        <c:axId val="1667134383"/>
      </c:lineChart>
      <c:catAx>
        <c:axId val="16671334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7134383"/>
        <c:crosses val="autoZero"/>
        <c:auto val="1"/>
        <c:lblAlgn val="ctr"/>
        <c:lblOffset val="100"/>
        <c:noMultiLvlLbl val="0"/>
      </c:catAx>
      <c:valAx>
        <c:axId val="166713438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71334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059090047204178"/>
          <c:y val="9.7466514232417811E-2"/>
          <c:w val="0.82488228895342464"/>
          <c:h val="0.89048538042217407"/>
        </c:manualLayout>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j-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Pivot!$K$3:$K$7</c:f>
              <c:strCache>
                <c:ptCount val="5"/>
                <c:pt idx="0">
                  <c:v>R01</c:v>
                </c:pt>
                <c:pt idx="1">
                  <c:v>R02</c:v>
                </c:pt>
                <c:pt idx="2">
                  <c:v>R03</c:v>
                </c:pt>
                <c:pt idx="3">
                  <c:v>R04</c:v>
                </c:pt>
                <c:pt idx="4">
                  <c:v>R05</c:v>
                </c:pt>
              </c:strCache>
            </c:strRef>
          </c:cat>
          <c:val>
            <c:numRef>
              <c:f>Pivot!$L$3:$L$7</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90E5-47EF-9F70-5C0080BA8C76}"/>
            </c:ext>
          </c:extLst>
        </c:ser>
        <c:ser>
          <c:idx val="1"/>
          <c:order val="1"/>
          <c:tx>
            <c:strRef>
              <c:f>Pivot!$N$2</c:f>
              <c:strCache>
                <c:ptCount val="1"/>
                <c:pt idx="0">
                  <c:v>Sel. Calls</c:v>
                </c:pt>
              </c:strCache>
            </c:strRef>
          </c:tx>
          <c:spPr>
            <a:gradFill flip="none" rotWithShape="1">
              <a:gsLst>
                <a:gs pos="0">
                  <a:schemeClr val="accent5">
                    <a:lumMod val="60000"/>
                    <a:lumOff val="40000"/>
                  </a:schemeClr>
                </a:gs>
                <a:gs pos="100000">
                  <a:schemeClr val="accent5"/>
                </a:gs>
              </a:gsLst>
              <a:lin ang="0" scaled="1"/>
              <a:tileRect/>
            </a:gradFill>
            <a:ln>
              <a:noFill/>
            </a:ln>
            <a:effectLst/>
          </c:spPr>
          <c:invertIfNegative val="0"/>
          <c:val>
            <c:numRef>
              <c:f>Pivot!$N$3:$N$7</c:f>
              <c:numCache>
                <c:formatCode>General</c:formatCode>
                <c:ptCount val="5"/>
                <c:pt idx="0">
                  <c:v>#N/A</c:v>
                </c:pt>
                <c:pt idx="1">
                  <c:v>218</c:v>
                </c:pt>
                <c:pt idx="2">
                  <c:v>#N/A</c:v>
                </c:pt>
                <c:pt idx="3">
                  <c:v>#N/A</c:v>
                </c:pt>
                <c:pt idx="4">
                  <c:v>#N/A</c:v>
                </c:pt>
              </c:numCache>
            </c:numRef>
          </c:val>
          <c:extLst>
            <c:ext xmlns:c16="http://schemas.microsoft.com/office/drawing/2014/chart" uri="{C3380CC4-5D6E-409C-BE32-E72D297353CC}">
              <c16:uniqueId val="{00000001-90E5-47EF-9F70-5C0080BA8C76}"/>
            </c:ext>
          </c:extLst>
        </c:ser>
        <c:dLbls>
          <c:showLegendKey val="0"/>
          <c:showVal val="0"/>
          <c:showCatName val="0"/>
          <c:showSerName val="0"/>
          <c:showPercent val="0"/>
          <c:showBubbleSize val="0"/>
        </c:dLbls>
        <c:gapWidth val="25"/>
        <c:overlap val="100"/>
        <c:axId val="2071811775"/>
        <c:axId val="2071818015"/>
      </c:barChart>
      <c:catAx>
        <c:axId val="2071811775"/>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j-lt"/>
                <a:ea typeface="+mn-ea"/>
                <a:cs typeface="+mn-cs"/>
              </a:defRPr>
            </a:pPr>
            <a:endParaRPr lang="en-US"/>
          </a:p>
        </c:txPr>
        <c:crossAx val="2071818015"/>
        <c:crosses val="autoZero"/>
        <c:auto val="1"/>
        <c:lblAlgn val="ctr"/>
        <c:lblOffset val="100"/>
        <c:noMultiLvlLbl val="0"/>
      </c:catAx>
      <c:valAx>
        <c:axId val="2071818015"/>
        <c:scaling>
          <c:orientation val="minMax"/>
          <c:min val="0"/>
        </c:scaling>
        <c:delete val="1"/>
        <c:axPos val="t"/>
        <c:numFmt formatCode="General" sourceLinked="1"/>
        <c:majorTickMark val="none"/>
        <c:minorTickMark val="none"/>
        <c:tickLblPos val="nextTo"/>
        <c:crossAx val="20718117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9.1154265829130915E-2"/>
          <c:w val="1"/>
          <c:h val="0.90556973481763059"/>
        </c:manualLayout>
      </c:layout>
      <c:barChart>
        <c:barDir val="bar"/>
        <c:grouping val="clustered"/>
        <c:varyColors val="0"/>
        <c:ser>
          <c:idx val="0"/>
          <c:order val="0"/>
          <c:tx>
            <c:strRef>
              <c:f>Pivot!$M$2</c:f>
              <c:strCache>
                <c:ptCount val="1"/>
                <c:pt idx="0">
                  <c:v>Amount</c:v>
                </c:pt>
              </c:strCache>
            </c:strRef>
          </c:tx>
          <c:spPr>
            <a:solidFill>
              <a:schemeClr val="bg1">
                <a:lumMod val="85000"/>
              </a:schemeClr>
            </a:solidFill>
            <a:ln>
              <a:noFill/>
            </a:ln>
            <a:effectLst/>
          </c:spPr>
          <c:invertIfNegative val="0"/>
          <c:dPt>
            <c:idx val="0"/>
            <c:invertIfNegative val="0"/>
            <c:bubble3D val="0"/>
            <c:spPr>
              <a:solidFill>
                <a:schemeClr val="bg1">
                  <a:lumMod val="85000"/>
                </a:schemeClr>
              </a:solidFill>
              <a:ln>
                <a:noFill/>
              </a:ln>
              <a:effectLst/>
            </c:spPr>
            <c:extLst>
              <c:ext xmlns:c16="http://schemas.microsoft.com/office/drawing/2014/chart" uri="{C3380CC4-5D6E-409C-BE32-E72D297353CC}">
                <c16:uniqueId val="{00000001-F8C2-4CAD-A416-EFF619049548}"/>
              </c:ext>
            </c:extLst>
          </c:dPt>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j-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Pivot!$K$3:$K$7</c:f>
              <c:strCache>
                <c:ptCount val="5"/>
                <c:pt idx="0">
                  <c:v>R01</c:v>
                </c:pt>
                <c:pt idx="1">
                  <c:v>R02</c:v>
                </c:pt>
                <c:pt idx="2">
                  <c:v>R03</c:v>
                </c:pt>
                <c:pt idx="3">
                  <c:v>R04</c:v>
                </c:pt>
                <c:pt idx="4">
                  <c:v>R05</c:v>
                </c:pt>
              </c:strCache>
            </c:strRef>
          </c:cat>
          <c:val>
            <c:numRef>
              <c:f>Pivot!$M$3:$M$7</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2-F8C2-4CAD-A416-EFF619049548}"/>
            </c:ext>
          </c:extLst>
        </c:ser>
        <c:ser>
          <c:idx val="1"/>
          <c:order val="1"/>
          <c:tx>
            <c:strRef>
              <c:f>Pivot!$O$2</c:f>
              <c:strCache>
                <c:ptCount val="1"/>
                <c:pt idx="0">
                  <c:v>Sel. Amount</c:v>
                </c:pt>
              </c:strCache>
            </c:strRef>
          </c:tx>
          <c:spPr>
            <a:gradFill>
              <a:gsLst>
                <a:gs pos="0">
                  <a:schemeClr val="accent6">
                    <a:lumMod val="60000"/>
                    <a:lumOff val="40000"/>
                  </a:schemeClr>
                </a:gs>
                <a:gs pos="100000">
                  <a:schemeClr val="accent6"/>
                </a:gs>
              </a:gsLst>
              <a:lin ang="0" scaled="1"/>
            </a:gradFill>
            <a:ln>
              <a:noFill/>
            </a:ln>
            <a:effectLst/>
          </c:spPr>
          <c:invertIfNegative val="0"/>
          <c:dLbls>
            <c:delete val="1"/>
          </c:dLbls>
          <c:val>
            <c:numRef>
              <c:f>Pivot!$O$3:$O$7</c:f>
              <c:numCache>
                <c:formatCode>General</c:formatCode>
                <c:ptCount val="5"/>
                <c:pt idx="0">
                  <c:v>#N/A</c:v>
                </c:pt>
                <c:pt idx="1">
                  <c:v>20581</c:v>
                </c:pt>
                <c:pt idx="2">
                  <c:v>#N/A</c:v>
                </c:pt>
                <c:pt idx="3">
                  <c:v>#N/A</c:v>
                </c:pt>
                <c:pt idx="4">
                  <c:v>#N/A</c:v>
                </c:pt>
              </c:numCache>
            </c:numRef>
          </c:val>
          <c:extLst>
            <c:ext xmlns:c16="http://schemas.microsoft.com/office/drawing/2014/chart" uri="{C3380CC4-5D6E-409C-BE32-E72D297353CC}">
              <c16:uniqueId val="{00000003-F8C2-4CAD-A416-EFF619049548}"/>
            </c:ext>
          </c:extLst>
        </c:ser>
        <c:dLbls>
          <c:dLblPos val="outEnd"/>
          <c:showLegendKey val="0"/>
          <c:showVal val="1"/>
          <c:showCatName val="0"/>
          <c:showSerName val="0"/>
          <c:showPercent val="0"/>
          <c:showBubbleSize val="0"/>
        </c:dLbls>
        <c:gapWidth val="25"/>
        <c:overlap val="100"/>
        <c:axId val="2071811775"/>
        <c:axId val="2071818015"/>
      </c:barChart>
      <c:catAx>
        <c:axId val="2071811775"/>
        <c:scaling>
          <c:orientation val="maxMin"/>
        </c:scaling>
        <c:delete val="1"/>
        <c:axPos val="l"/>
        <c:numFmt formatCode="General" sourceLinked="1"/>
        <c:majorTickMark val="none"/>
        <c:minorTickMark val="none"/>
        <c:tickLblPos val="nextTo"/>
        <c:crossAx val="2071818015"/>
        <c:crosses val="autoZero"/>
        <c:auto val="1"/>
        <c:lblAlgn val="ctr"/>
        <c:lblOffset val="100"/>
        <c:noMultiLvlLbl val="0"/>
      </c:catAx>
      <c:valAx>
        <c:axId val="2071818015"/>
        <c:scaling>
          <c:orientation val="minMax"/>
        </c:scaling>
        <c:delete val="1"/>
        <c:axPos val="t"/>
        <c:numFmt formatCode="&quot;$&quot;#,##0,&quot;K&quot;" sourceLinked="1"/>
        <c:majorTickMark val="none"/>
        <c:minorTickMark val="none"/>
        <c:tickLblPos val="nextTo"/>
        <c:crossAx val="2071811775"/>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ysClr val="window" lastClr="FFFFFF"/>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 (Repaired).xlsx]Pivot!PivotTable4</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accent5"/>
                </a:solidFill>
                <a:latin typeface="+mj-lt"/>
              </a:rPr>
              <a:t>Female</a:t>
            </a:r>
            <a:r>
              <a:rPr lang="en-US">
                <a:latin typeface="+mj-lt"/>
              </a:rPr>
              <a:t> vs.</a:t>
            </a:r>
            <a:r>
              <a:rPr lang="en-US" baseline="0">
                <a:latin typeface="+mj-lt"/>
              </a:rPr>
              <a:t> </a:t>
            </a:r>
            <a:r>
              <a:rPr lang="en-US" baseline="0">
                <a:solidFill>
                  <a:schemeClr val="accent4"/>
                </a:solidFill>
                <a:latin typeface="+mj-lt"/>
              </a:rPr>
              <a:t>Male</a:t>
            </a:r>
            <a:r>
              <a:rPr lang="en-US" baseline="0">
                <a:latin typeface="+mj-lt"/>
              </a:rPr>
              <a:t> Callers</a:t>
            </a:r>
            <a:endParaRPr lang="en-US">
              <a:latin typeface="+mj-lt"/>
            </a:endParaRPr>
          </a:p>
        </c:rich>
      </c:tx>
      <c:layout>
        <c:manualLayout>
          <c:xMode val="edge"/>
          <c:yMode val="edge"/>
          <c:x val="0.14995225596800402"/>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5"/>
        <c:spPr>
          <a:solidFill>
            <a:schemeClr val="accent4"/>
          </a:solidFill>
          <a:ln>
            <a:noFill/>
          </a:ln>
          <a:effectLst/>
        </c:spPr>
        <c:marker>
          <c:symbol val="none"/>
        </c:marker>
        <c:dLbl>
          <c:idx val="0"/>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s>
    <c:plotArea>
      <c:layout/>
      <c:barChart>
        <c:barDir val="col"/>
        <c:grouping val="percentStacked"/>
        <c:varyColors val="0"/>
        <c:ser>
          <c:idx val="0"/>
          <c:order val="0"/>
          <c:tx>
            <c:strRef>
              <c:f>Pivot!$N$15:$N$16</c:f>
              <c:strCache>
                <c:ptCount val="1"/>
                <c:pt idx="0">
                  <c:v>Female</c:v>
                </c:pt>
              </c:strCache>
            </c:strRef>
          </c:tx>
          <c:spPr>
            <a:solidFill>
              <a:schemeClr val="accent5"/>
            </a:solidFill>
            <a:ln>
              <a:noFill/>
            </a:ln>
            <a:effectLst/>
          </c:spPr>
          <c:invertIfNegative val="0"/>
          <c:dLbls>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Pivot!$M$17:$M$20</c:f>
              <c:strCache>
                <c:ptCount val="3"/>
                <c:pt idx="0">
                  <c:v>Cincinnati</c:v>
                </c:pt>
                <c:pt idx="1">
                  <c:v>Cleveland</c:v>
                </c:pt>
                <c:pt idx="2">
                  <c:v>Columbus</c:v>
                </c:pt>
              </c:strCache>
            </c:strRef>
          </c:cat>
          <c:val>
            <c:numRef>
              <c:f>Pivot!$N$17:$N$20</c:f>
              <c:numCache>
                <c:formatCode>#,##0</c:formatCode>
                <c:ptCount val="3"/>
                <c:pt idx="0">
                  <c:v>144</c:v>
                </c:pt>
                <c:pt idx="1">
                  <c:v>326</c:v>
                </c:pt>
                <c:pt idx="2">
                  <c:v>129</c:v>
                </c:pt>
              </c:numCache>
            </c:numRef>
          </c:val>
          <c:extLst>
            <c:ext xmlns:c16="http://schemas.microsoft.com/office/drawing/2014/chart" uri="{C3380CC4-5D6E-409C-BE32-E72D297353CC}">
              <c16:uniqueId val="{00000000-B4A3-406A-91A2-38BFA6745F0E}"/>
            </c:ext>
          </c:extLst>
        </c:ser>
        <c:ser>
          <c:idx val="1"/>
          <c:order val="1"/>
          <c:tx>
            <c:strRef>
              <c:f>Pivot!$O$15:$O$16</c:f>
              <c:strCache>
                <c:ptCount val="1"/>
                <c:pt idx="0">
                  <c:v>Male</c:v>
                </c:pt>
              </c:strCache>
            </c:strRef>
          </c:tx>
          <c:spPr>
            <a:solidFill>
              <a:schemeClr val="accent4"/>
            </a:solidFill>
            <a:ln>
              <a:noFill/>
            </a:ln>
            <a:effectLst/>
          </c:spPr>
          <c:invertIfNegative val="0"/>
          <c:dLbls>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Pivot!$M$17:$M$20</c:f>
              <c:strCache>
                <c:ptCount val="3"/>
                <c:pt idx="0">
                  <c:v>Cincinnati</c:v>
                </c:pt>
                <c:pt idx="1">
                  <c:v>Cleveland</c:v>
                </c:pt>
                <c:pt idx="2">
                  <c:v>Columbus</c:v>
                </c:pt>
              </c:strCache>
            </c:strRef>
          </c:cat>
          <c:val>
            <c:numRef>
              <c:f>Pivot!$O$17:$O$20</c:f>
              <c:numCache>
                <c:formatCode>#,##0</c:formatCode>
                <c:ptCount val="3"/>
                <c:pt idx="0">
                  <c:v>132</c:v>
                </c:pt>
                <c:pt idx="1">
                  <c:v>63</c:v>
                </c:pt>
                <c:pt idx="2">
                  <c:v>206</c:v>
                </c:pt>
              </c:numCache>
            </c:numRef>
          </c:val>
          <c:extLst>
            <c:ext xmlns:c16="http://schemas.microsoft.com/office/drawing/2014/chart" uri="{C3380CC4-5D6E-409C-BE32-E72D297353CC}">
              <c16:uniqueId val="{00000001-B4A3-406A-91A2-38BFA6745F0E}"/>
            </c:ext>
          </c:extLst>
        </c:ser>
        <c:dLbls>
          <c:dLblPos val="ctr"/>
          <c:showLegendKey val="0"/>
          <c:showVal val="1"/>
          <c:showCatName val="0"/>
          <c:showSerName val="0"/>
          <c:showPercent val="0"/>
          <c:showBubbleSize val="0"/>
        </c:dLbls>
        <c:gapWidth val="25"/>
        <c:overlap val="100"/>
        <c:axId val="866206303"/>
        <c:axId val="866207263"/>
      </c:barChart>
      <c:catAx>
        <c:axId val="8662063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6207263"/>
        <c:crosses val="autoZero"/>
        <c:auto val="1"/>
        <c:lblAlgn val="ctr"/>
        <c:lblOffset val="100"/>
        <c:noMultiLvlLbl val="0"/>
      </c:catAx>
      <c:valAx>
        <c:axId val="866207263"/>
        <c:scaling>
          <c:orientation val="minMax"/>
        </c:scaling>
        <c:delete val="1"/>
        <c:axPos val="l"/>
        <c:numFmt formatCode="0%" sourceLinked="1"/>
        <c:majorTickMark val="none"/>
        <c:minorTickMark val="none"/>
        <c:tickLblPos val="nextTo"/>
        <c:crossAx val="8662063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 (Repaired).xlsx]Pivot!RepSatisfaction</c:name>
    <c:fmtId val="1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00B050"/>
                </a:solidFill>
                <a:latin typeface="+mj-lt"/>
              </a:rPr>
              <a:t>Rating</a:t>
            </a:r>
          </a:p>
        </c:rich>
      </c:tx>
      <c:overlay val="0"/>
      <c:spPr>
        <a:solidFill>
          <a:sysClr val="window" lastClr="FFFFFF"/>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Pivot!$N$26</c:f>
              <c:strCache>
                <c:ptCount val="1"/>
                <c:pt idx="0">
                  <c:v>Total</c:v>
                </c:pt>
              </c:strCache>
            </c:strRef>
          </c:tx>
          <c:spPr>
            <a:solidFill>
              <a:schemeClr val="accent4">
                <a:lumMod val="40000"/>
                <a:lumOff val="60000"/>
              </a:schemeClr>
            </a:solidFill>
            <a:ln>
              <a:noFill/>
            </a:ln>
            <a:effectLst/>
          </c:spPr>
          <c:invertIfNegative val="0"/>
          <c:trendline>
            <c:spPr>
              <a:ln w="19050" cap="rnd">
                <a:solidFill>
                  <a:schemeClr val="accent1"/>
                </a:solidFill>
                <a:prstDash val="sysDot"/>
              </a:ln>
              <a:effectLst/>
            </c:spPr>
            <c:trendlineType val="linear"/>
            <c:dispRSqr val="0"/>
            <c:dispEq val="0"/>
          </c:trendline>
          <c:cat>
            <c:strRef>
              <c:f>Pivot!$M$27:$M$32</c:f>
              <c:strCache>
                <c:ptCount val="5"/>
                <c:pt idx="0">
                  <c:v>1</c:v>
                </c:pt>
                <c:pt idx="1">
                  <c:v>2</c:v>
                </c:pt>
                <c:pt idx="2">
                  <c:v>3</c:v>
                </c:pt>
                <c:pt idx="3">
                  <c:v>4</c:v>
                </c:pt>
                <c:pt idx="4">
                  <c:v>5</c:v>
                </c:pt>
              </c:strCache>
            </c:strRef>
          </c:cat>
          <c:val>
            <c:numRef>
              <c:f>Pivot!$N$27:$N$32</c:f>
              <c:numCache>
                <c:formatCode>#,##0</c:formatCode>
                <c:ptCount val="5"/>
                <c:pt idx="0">
                  <c:v>3</c:v>
                </c:pt>
                <c:pt idx="1">
                  <c:v>19</c:v>
                </c:pt>
                <c:pt idx="2">
                  <c:v>35</c:v>
                </c:pt>
                <c:pt idx="3">
                  <c:v>87</c:v>
                </c:pt>
                <c:pt idx="4">
                  <c:v>74</c:v>
                </c:pt>
              </c:numCache>
            </c:numRef>
          </c:val>
          <c:extLst>
            <c:ext xmlns:c16="http://schemas.microsoft.com/office/drawing/2014/chart" uri="{C3380CC4-5D6E-409C-BE32-E72D297353CC}">
              <c16:uniqueId val="{00000000-9618-49B7-84FD-AA13FF0CD631}"/>
            </c:ext>
          </c:extLst>
        </c:ser>
        <c:dLbls>
          <c:showLegendKey val="0"/>
          <c:showVal val="0"/>
          <c:showCatName val="0"/>
          <c:showSerName val="0"/>
          <c:showPercent val="0"/>
          <c:showBubbleSize val="0"/>
        </c:dLbls>
        <c:gapWidth val="10"/>
        <c:overlap val="-27"/>
        <c:axId val="106085599"/>
        <c:axId val="106087999"/>
      </c:barChart>
      <c:catAx>
        <c:axId val="10608559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087999"/>
        <c:crosses val="autoZero"/>
        <c:auto val="1"/>
        <c:lblAlgn val="ctr"/>
        <c:lblOffset val="100"/>
        <c:noMultiLvlLbl val="0"/>
      </c:catAx>
      <c:valAx>
        <c:axId val="10608799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0855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13.svg"/><Relationship Id="rId3" Type="http://schemas.openxmlformats.org/officeDocument/2006/relationships/image" Target="../media/image8.png"/><Relationship Id="rId7" Type="http://schemas.openxmlformats.org/officeDocument/2006/relationships/image" Target="../media/image12.png"/><Relationship Id="rId12" Type="http://schemas.openxmlformats.org/officeDocument/2006/relationships/image" Target="../media/image17.svg"/><Relationship Id="rId2" Type="http://schemas.openxmlformats.org/officeDocument/2006/relationships/image" Target="../media/image7.svg"/><Relationship Id="rId1" Type="http://schemas.openxmlformats.org/officeDocument/2006/relationships/image" Target="../media/image6.png"/><Relationship Id="rId6" Type="http://schemas.openxmlformats.org/officeDocument/2006/relationships/image" Target="../media/image11.svg"/><Relationship Id="rId11" Type="http://schemas.openxmlformats.org/officeDocument/2006/relationships/image" Target="../media/image16.png"/><Relationship Id="rId5" Type="http://schemas.openxmlformats.org/officeDocument/2006/relationships/image" Target="../media/image10.png"/><Relationship Id="rId10" Type="http://schemas.openxmlformats.org/officeDocument/2006/relationships/image" Target="../media/image15.svg"/><Relationship Id="rId4" Type="http://schemas.openxmlformats.org/officeDocument/2006/relationships/image" Target="../media/image9.svg"/><Relationship Id="rId9" Type="http://schemas.openxmlformats.org/officeDocument/2006/relationships/image" Target="../media/image14.png"/></Relationships>
</file>

<file path=xl/drawings/_rels/drawing2.xml.rels><?xml version="1.0" encoding="UTF-8" standalone="yes"?>
<Relationships xmlns="http://schemas.openxmlformats.org/package/2006/relationships"><Relationship Id="rId8" Type="http://schemas.openxmlformats.org/officeDocument/2006/relationships/image" Target="../media/image24.png"/><Relationship Id="rId13" Type="http://schemas.openxmlformats.org/officeDocument/2006/relationships/chart" Target="../charts/chart3.xml"/><Relationship Id="rId3" Type="http://schemas.openxmlformats.org/officeDocument/2006/relationships/image" Target="../media/image19.svg"/><Relationship Id="rId7" Type="http://schemas.openxmlformats.org/officeDocument/2006/relationships/image" Target="../media/image23.svg"/><Relationship Id="rId12" Type="http://schemas.openxmlformats.org/officeDocument/2006/relationships/chart" Target="../charts/chart2.xml"/><Relationship Id="rId2" Type="http://schemas.openxmlformats.org/officeDocument/2006/relationships/image" Target="../media/image18.png"/><Relationship Id="rId16" Type="http://schemas.openxmlformats.org/officeDocument/2006/relationships/chart" Target="../charts/chart6.xml"/><Relationship Id="rId1" Type="http://schemas.openxmlformats.org/officeDocument/2006/relationships/chart" Target="../charts/chart1.xml"/><Relationship Id="rId6" Type="http://schemas.openxmlformats.org/officeDocument/2006/relationships/image" Target="../media/image22.png"/><Relationship Id="rId11" Type="http://schemas.openxmlformats.org/officeDocument/2006/relationships/image" Target="../media/image27.svg"/><Relationship Id="rId5" Type="http://schemas.openxmlformats.org/officeDocument/2006/relationships/image" Target="../media/image21.svg"/><Relationship Id="rId15" Type="http://schemas.openxmlformats.org/officeDocument/2006/relationships/chart" Target="../charts/chart5.xml"/><Relationship Id="rId10" Type="http://schemas.openxmlformats.org/officeDocument/2006/relationships/image" Target="../media/image26.png"/><Relationship Id="rId4" Type="http://schemas.openxmlformats.org/officeDocument/2006/relationships/image" Target="../media/image20.png"/><Relationship Id="rId9" Type="http://schemas.openxmlformats.org/officeDocument/2006/relationships/image" Target="../media/image25.svg"/><Relationship Id="rId1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twoCellAnchor>
    <xdr:from>
      <xdr:col>18</xdr:col>
      <xdr:colOff>0</xdr:colOff>
      <xdr:row>11</xdr:row>
      <xdr:rowOff>0</xdr:rowOff>
    </xdr:from>
    <xdr:to>
      <xdr:col>19</xdr:col>
      <xdr:colOff>171450</xdr:colOff>
      <xdr:row>14</xdr:row>
      <xdr:rowOff>85725</xdr:rowOff>
    </xdr:to>
    <xdr:sp macro="" textlink="">
      <xdr:nvSpPr>
        <xdr:cNvPr id="1025" name="Text Box 1">
          <a:extLst>
            <a:ext uri="{FF2B5EF4-FFF2-40B4-BE49-F238E27FC236}">
              <a16:creationId xmlns:a16="http://schemas.microsoft.com/office/drawing/2014/main" id="{F9ECE12B-2043-D458-7C21-293BA48BC1A0}"/>
            </a:ext>
          </a:extLst>
        </xdr:cNvPr>
        <xdr:cNvSpPr txBox="1">
          <a:spLocks noChangeArrowheads="1"/>
        </xdr:cNvSpPr>
      </xdr:nvSpPr>
      <xdr:spPr bwMode="auto">
        <a:xfrm>
          <a:off x="13382625" y="2762250"/>
          <a:ext cx="857250" cy="657225"/>
        </a:xfrm>
        <a:prstGeom prst="rect">
          <a:avLst/>
        </a:prstGeom>
        <a:solidFill>
          <a:srgbClr val="FFFFFF"/>
        </a:solidFill>
        <a:ln w="9525">
          <a:solidFill>
            <a:srgbClr val="000000"/>
          </a:solidFill>
          <a:miter lim="800000"/>
          <a:headEnd/>
          <a:tailEnd/>
        </a:ln>
      </xdr:spPr>
      <xdr:txBody>
        <a:bodyPr vertOverflow="clip" wrap="square" lIns="36576" tIns="32004" rIns="0" bIns="0" anchor="t" upright="1"/>
        <a:lstStyle/>
        <a:p>
          <a:pPr algn="l" rtl="0">
            <a:defRPr sz="1000"/>
          </a:pPr>
          <a:endParaRPr lang="en-US" sz="1100" b="0" i="0" u="none" strike="noStrike" baseline="0">
            <a:solidFill>
              <a:srgbClr val="000000"/>
            </a:solidFill>
            <a:latin typeface="Apto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66675</xdr:colOff>
      <xdr:row>18</xdr:row>
      <xdr:rowOff>0</xdr:rowOff>
    </xdr:from>
    <xdr:to>
      <xdr:col>11</xdr:col>
      <xdr:colOff>628650</xdr:colOff>
      <xdr:row>35</xdr:row>
      <xdr:rowOff>133349</xdr:rowOff>
    </xdr:to>
    <xdr:sp macro="" textlink="">
      <xdr:nvSpPr>
        <xdr:cNvPr id="24" name="Rectangle 23">
          <a:extLst>
            <a:ext uri="{FF2B5EF4-FFF2-40B4-BE49-F238E27FC236}">
              <a16:creationId xmlns:a16="http://schemas.microsoft.com/office/drawing/2014/main" id="{54D27C0F-03F3-24C1-7514-657D948C413D}"/>
            </a:ext>
          </a:extLst>
        </xdr:cNvPr>
        <xdr:cNvSpPr/>
      </xdr:nvSpPr>
      <xdr:spPr>
        <a:xfrm>
          <a:off x="2095500" y="3429000"/>
          <a:ext cx="4676775" cy="3371849"/>
        </a:xfrm>
        <a:prstGeom prst="rect">
          <a:avLst/>
        </a:prstGeom>
        <a:solidFill>
          <a:schemeClr val="bg1"/>
        </a:solidFill>
        <a:ln>
          <a:solidFill>
            <a:schemeClr val="bg1">
              <a:lumMod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428625</xdr:colOff>
      <xdr:row>3</xdr:row>
      <xdr:rowOff>130175</xdr:rowOff>
    </xdr:from>
    <xdr:to>
      <xdr:col>14</xdr:col>
      <xdr:colOff>276225</xdr:colOff>
      <xdr:row>14</xdr:row>
      <xdr:rowOff>90170</xdr:rowOff>
    </xdr:to>
    <xdr:graphicFrame macro="">
      <xdr:nvGraphicFramePr>
        <xdr:cNvPr id="28" name="Chart 27">
          <a:extLst>
            <a:ext uri="{FF2B5EF4-FFF2-40B4-BE49-F238E27FC236}">
              <a16:creationId xmlns:a16="http://schemas.microsoft.com/office/drawing/2014/main" id="{B75C0352-0D3C-4304-BDFB-FDC79AB15A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57150</xdr:colOff>
      <xdr:row>3</xdr:row>
      <xdr:rowOff>104774</xdr:rowOff>
    </xdr:from>
    <xdr:to>
      <xdr:col>3</xdr:col>
      <xdr:colOff>647700</xdr:colOff>
      <xdr:row>8</xdr:row>
      <xdr:rowOff>57149</xdr:rowOff>
    </xdr:to>
    <xdr:sp macro="" textlink="Pivot!A4">
      <xdr:nvSpPr>
        <xdr:cNvPr id="2" name="Rectangle 1">
          <a:extLst>
            <a:ext uri="{FF2B5EF4-FFF2-40B4-BE49-F238E27FC236}">
              <a16:creationId xmlns:a16="http://schemas.microsoft.com/office/drawing/2014/main" id="{CD29F481-19B8-F103-7C2B-2DE80E642917}"/>
            </a:ext>
          </a:extLst>
        </xdr:cNvPr>
        <xdr:cNvSpPr/>
      </xdr:nvSpPr>
      <xdr:spPr>
        <a:xfrm>
          <a:off x="609600" y="676274"/>
          <a:ext cx="1276350" cy="904875"/>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65C94DB0-D45B-4F8D-A1D4-8CD196E0E864}" type="TxLink">
            <a:rPr lang="en-US" sz="2800" b="0" i="0" u="none" strike="noStrike">
              <a:solidFill>
                <a:schemeClr val="bg1"/>
              </a:solidFill>
              <a:latin typeface="+mj-lt"/>
            </a:rPr>
            <a:pPr algn="ctr"/>
            <a:t>1,000</a:t>
          </a:fld>
          <a:endParaRPr lang="en-US" sz="2800">
            <a:solidFill>
              <a:schemeClr val="bg1"/>
            </a:solidFill>
            <a:latin typeface="+mj-lt"/>
          </a:endParaRPr>
        </a:p>
      </xdr:txBody>
    </xdr:sp>
    <xdr:clientData/>
  </xdr:twoCellAnchor>
  <xdr:twoCellAnchor>
    <xdr:from>
      <xdr:col>2</xdr:col>
      <xdr:colOff>476251</xdr:colOff>
      <xdr:row>3</xdr:row>
      <xdr:rowOff>142875</xdr:rowOff>
    </xdr:from>
    <xdr:to>
      <xdr:col>3</xdr:col>
      <xdr:colOff>352425</xdr:colOff>
      <xdr:row>5</xdr:row>
      <xdr:rowOff>9524</xdr:rowOff>
    </xdr:to>
    <xdr:sp macro="" textlink="">
      <xdr:nvSpPr>
        <xdr:cNvPr id="3" name="TextBox 2">
          <a:extLst>
            <a:ext uri="{FF2B5EF4-FFF2-40B4-BE49-F238E27FC236}">
              <a16:creationId xmlns:a16="http://schemas.microsoft.com/office/drawing/2014/main" id="{2A132586-CCC0-452D-1F48-E67CDB253880}"/>
            </a:ext>
          </a:extLst>
        </xdr:cNvPr>
        <xdr:cNvSpPr txBox="1"/>
      </xdr:nvSpPr>
      <xdr:spPr>
        <a:xfrm>
          <a:off x="1028701" y="714375"/>
          <a:ext cx="561974" cy="2476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latin typeface="+mj-lt"/>
            </a:rPr>
            <a:t>Calls</a:t>
          </a:r>
        </a:p>
      </xdr:txBody>
    </xdr:sp>
    <xdr:clientData/>
  </xdr:twoCellAnchor>
  <xdr:twoCellAnchor editAs="oneCell">
    <xdr:from>
      <xdr:col>2</xdr:col>
      <xdr:colOff>123825</xdr:colOff>
      <xdr:row>3</xdr:row>
      <xdr:rowOff>142875</xdr:rowOff>
    </xdr:from>
    <xdr:to>
      <xdr:col>2</xdr:col>
      <xdr:colOff>361950</xdr:colOff>
      <xdr:row>5</xdr:row>
      <xdr:rowOff>0</xdr:rowOff>
    </xdr:to>
    <xdr:pic>
      <xdr:nvPicPr>
        <xdr:cNvPr id="4" name="Graphic 3" descr="Receiver with solid fill">
          <a:extLst>
            <a:ext uri="{FF2B5EF4-FFF2-40B4-BE49-F238E27FC236}">
              <a16:creationId xmlns:a16="http://schemas.microsoft.com/office/drawing/2014/main" id="{70F5455E-C40C-43C4-B3C8-93960F80D26C}"/>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676275" y="714375"/>
          <a:ext cx="238125" cy="238125"/>
        </a:xfrm>
        <a:prstGeom prst="rect">
          <a:avLst/>
        </a:prstGeom>
      </xdr:spPr>
    </xdr:pic>
    <xdr:clientData/>
  </xdr:twoCellAnchor>
  <xdr:twoCellAnchor>
    <xdr:from>
      <xdr:col>2</xdr:col>
      <xdr:colOff>342900</xdr:colOff>
      <xdr:row>6</xdr:row>
      <xdr:rowOff>161924</xdr:rowOff>
    </xdr:from>
    <xdr:to>
      <xdr:col>3</xdr:col>
      <xdr:colOff>457200</xdr:colOff>
      <xdr:row>8</xdr:row>
      <xdr:rowOff>38099</xdr:rowOff>
    </xdr:to>
    <xdr:sp macro="" textlink="Pivot!A14">
      <xdr:nvSpPr>
        <xdr:cNvPr id="5" name="TextBox 4">
          <a:extLst>
            <a:ext uri="{FF2B5EF4-FFF2-40B4-BE49-F238E27FC236}">
              <a16:creationId xmlns:a16="http://schemas.microsoft.com/office/drawing/2014/main" id="{5B6800CF-6FC2-272A-925B-422CC9C74562}"/>
            </a:ext>
          </a:extLst>
        </xdr:cNvPr>
        <xdr:cNvSpPr txBox="1"/>
      </xdr:nvSpPr>
      <xdr:spPr>
        <a:xfrm>
          <a:off x="895350" y="1304924"/>
          <a:ext cx="8001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2A76978-49DC-4D32-93EF-2DA04FF27311}" type="TxLink">
            <a:rPr lang="en-US" sz="1100" b="0" i="0" u="none" strike="noStrike">
              <a:solidFill>
                <a:schemeClr val="accent6">
                  <a:lumMod val="20000"/>
                  <a:lumOff val="80000"/>
                </a:schemeClr>
              </a:solidFill>
              <a:latin typeface="+mj-lt"/>
            </a:rPr>
            <a:pPr algn="ctr"/>
            <a:t>218</a:t>
          </a:fld>
          <a:endParaRPr lang="en-US" sz="1100">
            <a:solidFill>
              <a:schemeClr val="accent6">
                <a:lumMod val="20000"/>
                <a:lumOff val="80000"/>
              </a:schemeClr>
            </a:solidFill>
            <a:latin typeface="+mj-lt"/>
          </a:endParaRPr>
        </a:p>
      </xdr:txBody>
    </xdr:sp>
    <xdr:clientData/>
  </xdr:twoCellAnchor>
  <xdr:twoCellAnchor>
    <xdr:from>
      <xdr:col>2</xdr:col>
      <xdr:colOff>57150</xdr:colOff>
      <xdr:row>10</xdr:row>
      <xdr:rowOff>95250</xdr:rowOff>
    </xdr:from>
    <xdr:to>
      <xdr:col>3</xdr:col>
      <xdr:colOff>647700</xdr:colOff>
      <xdr:row>15</xdr:row>
      <xdr:rowOff>47625</xdr:rowOff>
    </xdr:to>
    <xdr:sp macro="" textlink="Pivot!B4">
      <xdr:nvSpPr>
        <xdr:cNvPr id="6" name="Rectangle 5">
          <a:extLst>
            <a:ext uri="{FF2B5EF4-FFF2-40B4-BE49-F238E27FC236}">
              <a16:creationId xmlns:a16="http://schemas.microsoft.com/office/drawing/2014/main" id="{0DBA70EC-9C48-46A7-AF7C-40C52871C8BF}"/>
            </a:ext>
          </a:extLst>
        </xdr:cNvPr>
        <xdr:cNvSpPr/>
      </xdr:nvSpPr>
      <xdr:spPr>
        <a:xfrm>
          <a:off x="609600" y="2000250"/>
          <a:ext cx="1276350" cy="904875"/>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C915158A-BC5D-43B9-917B-80810D38105B}" type="TxLink">
            <a:rPr lang="en-US" sz="2400" b="0" i="0" u="none" strike="noStrike">
              <a:solidFill>
                <a:schemeClr val="bg1"/>
              </a:solidFill>
              <a:latin typeface="+mj-lt"/>
              <a:ea typeface="+mn-ea"/>
              <a:cs typeface="+mn-cs"/>
            </a:rPr>
            <a:pPr marL="0" indent="0" algn="ctr"/>
            <a:t>$96,623</a:t>
          </a:fld>
          <a:endParaRPr lang="en-US" sz="2400" b="0" i="0" u="none" strike="noStrike">
            <a:solidFill>
              <a:schemeClr val="bg1"/>
            </a:solidFill>
            <a:latin typeface="+mj-lt"/>
            <a:ea typeface="+mn-ea"/>
            <a:cs typeface="+mn-cs"/>
          </a:endParaRPr>
        </a:p>
      </xdr:txBody>
    </xdr:sp>
    <xdr:clientData/>
  </xdr:twoCellAnchor>
  <xdr:twoCellAnchor>
    <xdr:from>
      <xdr:col>2</xdr:col>
      <xdr:colOff>333375</xdr:colOff>
      <xdr:row>10</xdr:row>
      <xdr:rowOff>133351</xdr:rowOff>
    </xdr:from>
    <xdr:to>
      <xdr:col>3</xdr:col>
      <xdr:colOff>466724</xdr:colOff>
      <xdr:row>12</xdr:row>
      <xdr:rowOff>0</xdr:rowOff>
    </xdr:to>
    <xdr:sp macro="" textlink="">
      <xdr:nvSpPr>
        <xdr:cNvPr id="7" name="TextBox 6">
          <a:extLst>
            <a:ext uri="{FF2B5EF4-FFF2-40B4-BE49-F238E27FC236}">
              <a16:creationId xmlns:a16="http://schemas.microsoft.com/office/drawing/2014/main" id="{D0972C93-3314-4639-9109-8657B7FFD295}"/>
            </a:ext>
          </a:extLst>
        </xdr:cNvPr>
        <xdr:cNvSpPr txBox="1"/>
      </xdr:nvSpPr>
      <xdr:spPr>
        <a:xfrm>
          <a:off x="885825" y="2038351"/>
          <a:ext cx="819149" cy="2476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latin typeface="+mj-lt"/>
              <a:ea typeface="+mn-ea"/>
              <a:cs typeface="+mn-cs"/>
            </a:rPr>
            <a:t>Amount</a:t>
          </a:r>
        </a:p>
      </xdr:txBody>
    </xdr:sp>
    <xdr:clientData/>
  </xdr:twoCellAnchor>
  <xdr:twoCellAnchor editAs="oneCell">
    <xdr:from>
      <xdr:col>2</xdr:col>
      <xdr:colOff>123825</xdr:colOff>
      <xdr:row>10</xdr:row>
      <xdr:rowOff>133351</xdr:rowOff>
    </xdr:from>
    <xdr:to>
      <xdr:col>2</xdr:col>
      <xdr:colOff>361950</xdr:colOff>
      <xdr:row>11</xdr:row>
      <xdr:rowOff>180976</xdr:rowOff>
    </xdr:to>
    <xdr:pic>
      <xdr:nvPicPr>
        <xdr:cNvPr id="8" name="Graphic 7">
          <a:extLst>
            <a:ext uri="{FF2B5EF4-FFF2-40B4-BE49-F238E27FC236}">
              <a16:creationId xmlns:a16="http://schemas.microsoft.com/office/drawing/2014/main" id="{60F5AE41-8C28-4A85-87A2-14F8BA97FA9D}"/>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rcRect/>
        <a:stretch/>
      </xdr:blipFill>
      <xdr:spPr>
        <a:xfrm>
          <a:off x="676275" y="2038351"/>
          <a:ext cx="238125" cy="238125"/>
        </a:xfrm>
        <a:prstGeom prst="rect">
          <a:avLst/>
        </a:prstGeom>
      </xdr:spPr>
    </xdr:pic>
    <xdr:clientData/>
  </xdr:twoCellAnchor>
  <xdr:twoCellAnchor>
    <xdr:from>
      <xdr:col>2</xdr:col>
      <xdr:colOff>342900</xdr:colOff>
      <xdr:row>13</xdr:row>
      <xdr:rowOff>152400</xdr:rowOff>
    </xdr:from>
    <xdr:to>
      <xdr:col>3</xdr:col>
      <xdr:colOff>457200</xdr:colOff>
      <xdr:row>15</xdr:row>
      <xdr:rowOff>28575</xdr:rowOff>
    </xdr:to>
    <xdr:sp macro="" textlink="Pivot!B14">
      <xdr:nvSpPr>
        <xdr:cNvPr id="9" name="TextBox 8">
          <a:extLst>
            <a:ext uri="{FF2B5EF4-FFF2-40B4-BE49-F238E27FC236}">
              <a16:creationId xmlns:a16="http://schemas.microsoft.com/office/drawing/2014/main" id="{66FE8DFF-016D-47F4-95A9-91D9574F8D09}"/>
            </a:ext>
          </a:extLst>
        </xdr:cNvPr>
        <xdr:cNvSpPr txBox="1"/>
      </xdr:nvSpPr>
      <xdr:spPr>
        <a:xfrm>
          <a:off x="895350" y="2628900"/>
          <a:ext cx="8001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AF45B69-7B28-458A-A826-5FDE79636A2C}" type="TxLink">
            <a:rPr lang="en-US" sz="1100" b="0" i="0" u="none" strike="noStrike">
              <a:solidFill>
                <a:schemeClr val="accent6">
                  <a:lumMod val="20000"/>
                  <a:lumOff val="80000"/>
                </a:schemeClr>
              </a:solidFill>
              <a:latin typeface="+mj-lt"/>
              <a:ea typeface="+mn-ea"/>
              <a:cs typeface="+mn-cs"/>
            </a:rPr>
            <a:pPr marL="0" indent="0" algn="ctr"/>
            <a:t>$20,581</a:t>
          </a:fld>
          <a:endParaRPr lang="en-US" sz="1100" b="0" i="0" u="none" strike="noStrike">
            <a:solidFill>
              <a:schemeClr val="accent6">
                <a:lumMod val="20000"/>
                <a:lumOff val="80000"/>
              </a:schemeClr>
            </a:solidFill>
            <a:latin typeface="+mj-lt"/>
            <a:ea typeface="+mn-ea"/>
            <a:cs typeface="+mn-cs"/>
          </a:endParaRPr>
        </a:p>
      </xdr:txBody>
    </xdr:sp>
    <xdr:clientData/>
  </xdr:twoCellAnchor>
  <xdr:twoCellAnchor>
    <xdr:from>
      <xdr:col>2</xdr:col>
      <xdr:colOff>57150</xdr:colOff>
      <xdr:row>17</xdr:row>
      <xdr:rowOff>95250</xdr:rowOff>
    </xdr:from>
    <xdr:to>
      <xdr:col>3</xdr:col>
      <xdr:colOff>647700</xdr:colOff>
      <xdr:row>22</xdr:row>
      <xdr:rowOff>47625</xdr:rowOff>
    </xdr:to>
    <xdr:sp macro="" textlink="Pivot!C4">
      <xdr:nvSpPr>
        <xdr:cNvPr id="10" name="Rectangle 9">
          <a:extLst>
            <a:ext uri="{FF2B5EF4-FFF2-40B4-BE49-F238E27FC236}">
              <a16:creationId xmlns:a16="http://schemas.microsoft.com/office/drawing/2014/main" id="{FD155CEA-7728-4985-9D33-B68490564F26}"/>
            </a:ext>
          </a:extLst>
        </xdr:cNvPr>
        <xdr:cNvSpPr/>
      </xdr:nvSpPr>
      <xdr:spPr>
        <a:xfrm>
          <a:off x="609600" y="3333750"/>
          <a:ext cx="1276350" cy="904875"/>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63AE6D13-0058-464B-90B2-FEF63A012B5B}" type="TxLink">
            <a:rPr lang="en-US" sz="2400" b="0" i="0" u="none" strike="noStrike">
              <a:solidFill>
                <a:schemeClr val="bg1"/>
              </a:solidFill>
              <a:latin typeface="+mj-lt"/>
              <a:ea typeface="+mn-ea"/>
              <a:cs typeface="+mn-cs"/>
            </a:rPr>
            <a:pPr marL="0" indent="0" algn="ctr"/>
            <a:t>89,850</a:t>
          </a:fld>
          <a:endParaRPr lang="en-US" sz="2400" b="0" i="0" u="none" strike="noStrike">
            <a:solidFill>
              <a:schemeClr val="bg1"/>
            </a:solidFill>
            <a:latin typeface="+mj-lt"/>
            <a:ea typeface="+mn-ea"/>
            <a:cs typeface="+mn-cs"/>
          </a:endParaRPr>
        </a:p>
      </xdr:txBody>
    </xdr:sp>
    <xdr:clientData/>
  </xdr:twoCellAnchor>
  <xdr:twoCellAnchor>
    <xdr:from>
      <xdr:col>2</xdr:col>
      <xdr:colOff>285750</xdr:colOff>
      <xdr:row>17</xdr:row>
      <xdr:rowOff>133351</xdr:rowOff>
    </xdr:from>
    <xdr:to>
      <xdr:col>3</xdr:col>
      <xdr:colOff>542925</xdr:colOff>
      <xdr:row>19</xdr:row>
      <xdr:rowOff>0</xdr:rowOff>
    </xdr:to>
    <xdr:sp macro="" textlink="">
      <xdr:nvSpPr>
        <xdr:cNvPr id="11" name="TextBox 10">
          <a:extLst>
            <a:ext uri="{FF2B5EF4-FFF2-40B4-BE49-F238E27FC236}">
              <a16:creationId xmlns:a16="http://schemas.microsoft.com/office/drawing/2014/main" id="{2DA1F204-5783-4E36-B968-B6911E45E528}"/>
            </a:ext>
          </a:extLst>
        </xdr:cNvPr>
        <xdr:cNvSpPr txBox="1"/>
      </xdr:nvSpPr>
      <xdr:spPr>
        <a:xfrm>
          <a:off x="838200" y="3371851"/>
          <a:ext cx="942975" cy="2476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latin typeface="+mj-lt"/>
            </a:rPr>
            <a:t>Duration</a:t>
          </a:r>
        </a:p>
      </xdr:txBody>
    </xdr:sp>
    <xdr:clientData/>
  </xdr:twoCellAnchor>
  <xdr:twoCellAnchor editAs="oneCell">
    <xdr:from>
      <xdr:col>2</xdr:col>
      <xdr:colOff>123825</xdr:colOff>
      <xdr:row>17</xdr:row>
      <xdr:rowOff>133351</xdr:rowOff>
    </xdr:from>
    <xdr:to>
      <xdr:col>2</xdr:col>
      <xdr:colOff>361950</xdr:colOff>
      <xdr:row>18</xdr:row>
      <xdr:rowOff>180976</xdr:rowOff>
    </xdr:to>
    <xdr:pic>
      <xdr:nvPicPr>
        <xdr:cNvPr id="12" name="Graphic 11">
          <a:extLst>
            <a:ext uri="{FF2B5EF4-FFF2-40B4-BE49-F238E27FC236}">
              <a16:creationId xmlns:a16="http://schemas.microsoft.com/office/drawing/2014/main" id="{E523FAF9-2C15-4F73-B970-7DCC77BC97EA}"/>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rcRect/>
        <a:stretch/>
      </xdr:blipFill>
      <xdr:spPr>
        <a:xfrm>
          <a:off x="676275" y="3371851"/>
          <a:ext cx="238125" cy="238125"/>
        </a:xfrm>
        <a:prstGeom prst="rect">
          <a:avLst/>
        </a:prstGeom>
      </xdr:spPr>
    </xdr:pic>
    <xdr:clientData/>
  </xdr:twoCellAnchor>
  <xdr:twoCellAnchor>
    <xdr:from>
      <xdr:col>2</xdr:col>
      <xdr:colOff>342900</xdr:colOff>
      <xdr:row>20</xdr:row>
      <xdr:rowOff>152400</xdr:rowOff>
    </xdr:from>
    <xdr:to>
      <xdr:col>3</xdr:col>
      <xdr:colOff>457200</xdr:colOff>
      <xdr:row>22</xdr:row>
      <xdr:rowOff>28575</xdr:rowOff>
    </xdr:to>
    <xdr:sp macro="" textlink="Pivot!C14">
      <xdr:nvSpPr>
        <xdr:cNvPr id="13" name="TextBox 12">
          <a:extLst>
            <a:ext uri="{FF2B5EF4-FFF2-40B4-BE49-F238E27FC236}">
              <a16:creationId xmlns:a16="http://schemas.microsoft.com/office/drawing/2014/main" id="{600C1049-293C-42EA-90E5-3CE0AD6D2261}"/>
            </a:ext>
          </a:extLst>
        </xdr:cNvPr>
        <xdr:cNvSpPr txBox="1"/>
      </xdr:nvSpPr>
      <xdr:spPr>
        <a:xfrm>
          <a:off x="895350" y="3962400"/>
          <a:ext cx="8001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8B1527E1-EE7C-4B35-BFD5-C47DEB302EB4}" type="TxLink">
            <a:rPr lang="en-US" sz="1100" b="0" i="0" u="none" strike="noStrike">
              <a:solidFill>
                <a:schemeClr val="accent6">
                  <a:lumMod val="20000"/>
                  <a:lumOff val="80000"/>
                </a:schemeClr>
              </a:solidFill>
              <a:latin typeface="+mj-lt"/>
              <a:ea typeface="+mn-ea"/>
              <a:cs typeface="+mn-cs"/>
            </a:rPr>
            <a:pPr marL="0" indent="0" algn="ctr"/>
            <a:t>19,300</a:t>
          </a:fld>
          <a:endParaRPr lang="en-US" sz="1100" b="0" i="0" u="none" strike="noStrike">
            <a:solidFill>
              <a:schemeClr val="accent6">
                <a:lumMod val="20000"/>
                <a:lumOff val="80000"/>
              </a:schemeClr>
            </a:solidFill>
            <a:latin typeface="+mj-lt"/>
            <a:ea typeface="+mn-ea"/>
            <a:cs typeface="+mn-cs"/>
          </a:endParaRPr>
        </a:p>
      </xdr:txBody>
    </xdr:sp>
    <xdr:clientData/>
  </xdr:twoCellAnchor>
  <xdr:twoCellAnchor>
    <xdr:from>
      <xdr:col>2</xdr:col>
      <xdr:colOff>63858</xdr:colOff>
      <xdr:row>24</xdr:row>
      <xdr:rowOff>61711</xdr:rowOff>
    </xdr:from>
    <xdr:to>
      <xdr:col>3</xdr:col>
      <xdr:colOff>654408</xdr:colOff>
      <xdr:row>29</xdr:row>
      <xdr:rowOff>14086</xdr:rowOff>
    </xdr:to>
    <xdr:sp macro="" textlink="Pivot!D4">
      <xdr:nvSpPr>
        <xdr:cNvPr id="14" name="Rectangle 13">
          <a:extLst>
            <a:ext uri="{FF2B5EF4-FFF2-40B4-BE49-F238E27FC236}">
              <a16:creationId xmlns:a16="http://schemas.microsoft.com/office/drawing/2014/main" id="{A357F97A-6922-45F4-9F57-6C2798C0851D}"/>
            </a:ext>
          </a:extLst>
        </xdr:cNvPr>
        <xdr:cNvSpPr/>
      </xdr:nvSpPr>
      <xdr:spPr>
        <a:xfrm>
          <a:off x="613893" y="4569317"/>
          <a:ext cx="1274740" cy="891459"/>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9181E3BC-E38E-4095-A480-B6C5B5ED11BC}" type="TxLink">
            <a:rPr lang="en-US" sz="2800" b="0" i="0" u="none" strike="noStrike">
              <a:solidFill>
                <a:schemeClr val="bg1"/>
              </a:solidFill>
              <a:latin typeface="+mj-lt"/>
              <a:ea typeface="+mn-ea"/>
              <a:cs typeface="+mn-cs"/>
            </a:rPr>
            <a:pPr marL="0" indent="0" algn="ctr"/>
            <a:t>3.9</a:t>
          </a:fld>
          <a:endParaRPr lang="en-US" sz="2800" b="0" i="0" u="none" strike="noStrike">
            <a:solidFill>
              <a:schemeClr val="bg1"/>
            </a:solidFill>
            <a:latin typeface="+mj-lt"/>
            <a:ea typeface="+mn-ea"/>
            <a:cs typeface="+mn-cs"/>
          </a:endParaRPr>
        </a:p>
      </xdr:txBody>
    </xdr:sp>
    <xdr:clientData/>
  </xdr:twoCellAnchor>
  <xdr:twoCellAnchor>
    <xdr:from>
      <xdr:col>2</xdr:col>
      <xdr:colOff>273408</xdr:colOff>
      <xdr:row>24</xdr:row>
      <xdr:rowOff>99812</xdr:rowOff>
    </xdr:from>
    <xdr:to>
      <xdr:col>3</xdr:col>
      <xdr:colOff>597258</xdr:colOff>
      <xdr:row>25</xdr:row>
      <xdr:rowOff>154277</xdr:rowOff>
    </xdr:to>
    <xdr:sp macro="" textlink="">
      <xdr:nvSpPr>
        <xdr:cNvPr id="15" name="TextBox 14">
          <a:extLst>
            <a:ext uri="{FF2B5EF4-FFF2-40B4-BE49-F238E27FC236}">
              <a16:creationId xmlns:a16="http://schemas.microsoft.com/office/drawing/2014/main" id="{075A6797-E815-4556-A8AB-2DD750097C45}"/>
            </a:ext>
          </a:extLst>
        </xdr:cNvPr>
        <xdr:cNvSpPr txBox="1"/>
      </xdr:nvSpPr>
      <xdr:spPr>
        <a:xfrm>
          <a:off x="823443" y="4607418"/>
          <a:ext cx="1008040" cy="2422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latin typeface="+mj-lt"/>
            </a:rPr>
            <a:t>Avg.</a:t>
          </a:r>
          <a:r>
            <a:rPr lang="en-US" sz="1100" baseline="0">
              <a:solidFill>
                <a:schemeClr val="bg1"/>
              </a:solidFill>
              <a:latin typeface="+mj-lt"/>
            </a:rPr>
            <a:t> Rating</a:t>
          </a:r>
        </a:p>
      </xdr:txBody>
    </xdr:sp>
    <xdr:clientData/>
  </xdr:twoCellAnchor>
  <xdr:twoCellAnchor editAs="oneCell">
    <xdr:from>
      <xdr:col>2</xdr:col>
      <xdr:colOff>130533</xdr:colOff>
      <xdr:row>24</xdr:row>
      <xdr:rowOff>99812</xdr:rowOff>
    </xdr:from>
    <xdr:to>
      <xdr:col>2</xdr:col>
      <xdr:colOff>368658</xdr:colOff>
      <xdr:row>25</xdr:row>
      <xdr:rowOff>147437</xdr:rowOff>
    </xdr:to>
    <xdr:pic>
      <xdr:nvPicPr>
        <xdr:cNvPr id="16" name="Graphic 15">
          <a:extLst>
            <a:ext uri="{FF2B5EF4-FFF2-40B4-BE49-F238E27FC236}">
              <a16:creationId xmlns:a16="http://schemas.microsoft.com/office/drawing/2014/main" id="{60400B25-782E-4ECD-843F-FA72D28FF085}"/>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rcRect/>
        <a:stretch/>
      </xdr:blipFill>
      <xdr:spPr>
        <a:xfrm>
          <a:off x="680568" y="4607418"/>
          <a:ext cx="238125" cy="235442"/>
        </a:xfrm>
        <a:prstGeom prst="rect">
          <a:avLst/>
        </a:prstGeom>
      </xdr:spPr>
    </xdr:pic>
    <xdr:clientData/>
  </xdr:twoCellAnchor>
  <xdr:twoCellAnchor>
    <xdr:from>
      <xdr:col>2</xdr:col>
      <xdr:colOff>349608</xdr:colOff>
      <xdr:row>27</xdr:row>
      <xdr:rowOff>118861</xdr:rowOff>
    </xdr:from>
    <xdr:to>
      <xdr:col>3</xdr:col>
      <xdr:colOff>463908</xdr:colOff>
      <xdr:row>28</xdr:row>
      <xdr:rowOff>182853</xdr:rowOff>
    </xdr:to>
    <xdr:sp macro="" textlink="Pivot!D14">
      <xdr:nvSpPr>
        <xdr:cNvPr id="17" name="TextBox 16">
          <a:extLst>
            <a:ext uri="{FF2B5EF4-FFF2-40B4-BE49-F238E27FC236}">
              <a16:creationId xmlns:a16="http://schemas.microsoft.com/office/drawing/2014/main" id="{BA030E45-EDA1-429F-83D5-21AF5A938F70}"/>
            </a:ext>
          </a:extLst>
        </xdr:cNvPr>
        <xdr:cNvSpPr txBox="1"/>
      </xdr:nvSpPr>
      <xdr:spPr>
        <a:xfrm>
          <a:off x="899643" y="5189917"/>
          <a:ext cx="798490" cy="2518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78EC09C-D38A-4F28-B598-A4F69AE4C850}" type="TxLink">
            <a:rPr lang="en-US" sz="1100" b="0" i="0" u="none" strike="noStrike">
              <a:solidFill>
                <a:schemeClr val="accent6">
                  <a:lumMod val="20000"/>
                  <a:lumOff val="80000"/>
                </a:schemeClr>
              </a:solidFill>
              <a:latin typeface="+mj-lt"/>
              <a:ea typeface="+mn-ea"/>
              <a:cs typeface="+mn-cs"/>
            </a:rPr>
            <a:pPr marL="0" indent="0" algn="ctr"/>
            <a:t>3.9</a:t>
          </a:fld>
          <a:endParaRPr lang="en-US" sz="1100" b="0" i="0" u="none" strike="noStrike">
            <a:solidFill>
              <a:schemeClr val="accent6">
                <a:lumMod val="20000"/>
                <a:lumOff val="80000"/>
              </a:schemeClr>
            </a:solidFill>
            <a:latin typeface="+mj-lt"/>
            <a:ea typeface="+mn-ea"/>
            <a:cs typeface="+mn-cs"/>
          </a:endParaRPr>
        </a:p>
      </xdr:txBody>
    </xdr:sp>
    <xdr:clientData/>
  </xdr:twoCellAnchor>
  <xdr:twoCellAnchor>
    <xdr:from>
      <xdr:col>2</xdr:col>
      <xdr:colOff>73383</xdr:colOff>
      <xdr:row>30</xdr:row>
      <xdr:rowOff>147436</xdr:rowOff>
    </xdr:from>
    <xdr:to>
      <xdr:col>3</xdr:col>
      <xdr:colOff>663933</xdr:colOff>
      <xdr:row>35</xdr:row>
      <xdr:rowOff>99811</xdr:rowOff>
    </xdr:to>
    <xdr:sp macro="" textlink="Pivot!E4">
      <xdr:nvSpPr>
        <xdr:cNvPr id="18" name="Rectangle 17">
          <a:extLst>
            <a:ext uri="{FF2B5EF4-FFF2-40B4-BE49-F238E27FC236}">
              <a16:creationId xmlns:a16="http://schemas.microsoft.com/office/drawing/2014/main" id="{2CA996BA-C154-4C4E-9EED-E7B4C3777518}"/>
            </a:ext>
          </a:extLst>
        </xdr:cNvPr>
        <xdr:cNvSpPr/>
      </xdr:nvSpPr>
      <xdr:spPr>
        <a:xfrm>
          <a:off x="623418" y="5781943"/>
          <a:ext cx="1274740" cy="891460"/>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850FA4D8-99F5-413C-8271-0783C0A8C3C3}" type="TxLink">
            <a:rPr lang="en-US" sz="2800" b="0" i="0" u="none" strike="noStrike">
              <a:solidFill>
                <a:schemeClr val="bg1"/>
              </a:solidFill>
              <a:latin typeface="+mj-lt"/>
              <a:ea typeface="+mn-ea"/>
              <a:cs typeface="+mn-cs"/>
            </a:rPr>
            <a:pPr marL="0" indent="0" algn="ctr"/>
            <a:t>307</a:t>
          </a:fld>
          <a:endParaRPr lang="en-US" sz="2800" b="0" i="0" u="none" strike="noStrike">
            <a:solidFill>
              <a:schemeClr val="bg1"/>
            </a:solidFill>
            <a:latin typeface="+mj-lt"/>
            <a:ea typeface="+mn-ea"/>
            <a:cs typeface="+mn-cs"/>
          </a:endParaRPr>
        </a:p>
      </xdr:txBody>
    </xdr:sp>
    <xdr:clientData/>
  </xdr:twoCellAnchor>
  <xdr:twoCellAnchor>
    <xdr:from>
      <xdr:col>2</xdr:col>
      <xdr:colOff>502009</xdr:colOff>
      <xdr:row>31</xdr:row>
      <xdr:rowOff>42662</xdr:rowOff>
    </xdr:from>
    <xdr:to>
      <xdr:col>3</xdr:col>
      <xdr:colOff>378183</xdr:colOff>
      <xdr:row>32</xdr:row>
      <xdr:rowOff>99811</xdr:rowOff>
    </xdr:to>
    <xdr:sp macro="" textlink="">
      <xdr:nvSpPr>
        <xdr:cNvPr id="19" name="TextBox 18">
          <a:extLst>
            <a:ext uri="{FF2B5EF4-FFF2-40B4-BE49-F238E27FC236}">
              <a16:creationId xmlns:a16="http://schemas.microsoft.com/office/drawing/2014/main" id="{5A06FE08-D525-4035-9CC4-32746B1058DA}"/>
            </a:ext>
          </a:extLst>
        </xdr:cNvPr>
        <xdr:cNvSpPr txBox="1"/>
      </xdr:nvSpPr>
      <xdr:spPr>
        <a:xfrm>
          <a:off x="1052044" y="5864986"/>
          <a:ext cx="560364" cy="2449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latin typeface="+mj-lt"/>
            </a:rPr>
            <a:t>Calls</a:t>
          </a:r>
        </a:p>
      </xdr:txBody>
    </xdr:sp>
    <xdr:clientData/>
  </xdr:twoCellAnchor>
  <xdr:twoCellAnchor editAs="oneCell">
    <xdr:from>
      <xdr:col>2</xdr:col>
      <xdr:colOff>149583</xdr:colOff>
      <xdr:row>31</xdr:row>
      <xdr:rowOff>42662</xdr:rowOff>
    </xdr:from>
    <xdr:to>
      <xdr:col>2</xdr:col>
      <xdr:colOff>387708</xdr:colOff>
      <xdr:row>32</xdr:row>
      <xdr:rowOff>90287</xdr:rowOff>
    </xdr:to>
    <xdr:pic>
      <xdr:nvPicPr>
        <xdr:cNvPr id="20" name="Graphic 19">
          <a:extLst>
            <a:ext uri="{FF2B5EF4-FFF2-40B4-BE49-F238E27FC236}">
              <a16:creationId xmlns:a16="http://schemas.microsoft.com/office/drawing/2014/main" id="{84E27003-1E58-4089-98E9-615F773C9D3D}"/>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rcRect/>
        <a:stretch/>
      </xdr:blipFill>
      <xdr:spPr>
        <a:xfrm>
          <a:off x="699618" y="5864986"/>
          <a:ext cx="238125" cy="235442"/>
        </a:xfrm>
        <a:prstGeom prst="rect">
          <a:avLst/>
        </a:prstGeom>
      </xdr:spPr>
    </xdr:pic>
    <xdr:clientData/>
  </xdr:twoCellAnchor>
  <xdr:twoCellAnchor>
    <xdr:from>
      <xdr:col>2</xdr:col>
      <xdr:colOff>368658</xdr:colOff>
      <xdr:row>34</xdr:row>
      <xdr:rowOff>61711</xdr:rowOff>
    </xdr:from>
    <xdr:to>
      <xdr:col>3</xdr:col>
      <xdr:colOff>482958</xdr:colOff>
      <xdr:row>35</xdr:row>
      <xdr:rowOff>128386</xdr:rowOff>
    </xdr:to>
    <xdr:sp macro="" textlink="Pivot!E14">
      <xdr:nvSpPr>
        <xdr:cNvPr id="21" name="TextBox 20">
          <a:extLst>
            <a:ext uri="{FF2B5EF4-FFF2-40B4-BE49-F238E27FC236}">
              <a16:creationId xmlns:a16="http://schemas.microsoft.com/office/drawing/2014/main" id="{01C63EA3-14EC-44CA-A8D7-624C9B518E38}"/>
            </a:ext>
          </a:extLst>
        </xdr:cNvPr>
        <xdr:cNvSpPr txBox="1"/>
      </xdr:nvSpPr>
      <xdr:spPr>
        <a:xfrm>
          <a:off x="918693" y="6447486"/>
          <a:ext cx="798490" cy="2544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3F50264-5766-420C-B28C-54B5F063DBA1}" type="TxLink">
            <a:rPr lang="en-US" sz="1100" b="0" i="0" u="none" strike="noStrike">
              <a:solidFill>
                <a:schemeClr val="accent6">
                  <a:lumMod val="20000"/>
                  <a:lumOff val="80000"/>
                </a:schemeClr>
              </a:solidFill>
              <a:latin typeface="+mj-lt"/>
              <a:ea typeface="+mn-ea"/>
              <a:cs typeface="+mn-cs"/>
            </a:rPr>
            <a:pPr marL="0" indent="0" algn="ctr"/>
            <a:t>74</a:t>
          </a:fld>
          <a:endParaRPr lang="en-US" sz="1100" b="0" i="0" u="none" strike="noStrike">
            <a:solidFill>
              <a:schemeClr val="accent6">
                <a:lumMod val="20000"/>
                <a:lumOff val="80000"/>
              </a:schemeClr>
            </a:solidFill>
            <a:latin typeface="+mj-lt"/>
            <a:ea typeface="+mn-ea"/>
            <a:cs typeface="+mn-cs"/>
          </a:endParaRPr>
        </a:p>
      </xdr:txBody>
    </xdr:sp>
    <xdr:clientData/>
  </xdr:twoCellAnchor>
  <xdr:twoCellAnchor editAs="oneCell">
    <xdr:from>
      <xdr:col>11</xdr:col>
      <xdr:colOff>638174</xdr:colOff>
      <xdr:row>18</xdr:row>
      <xdr:rowOff>57149</xdr:rowOff>
    </xdr:from>
    <xdr:to>
      <xdr:col>13</xdr:col>
      <xdr:colOff>95249</xdr:colOff>
      <xdr:row>26</xdr:row>
      <xdr:rowOff>104774</xdr:rowOff>
    </xdr:to>
    <mc:AlternateContent xmlns:mc="http://schemas.openxmlformats.org/markup-compatibility/2006">
      <mc:Choice xmlns:a14="http://schemas.microsoft.com/office/drawing/2010/main" Requires="a14">
        <xdr:graphicFrame macro="">
          <xdr:nvGraphicFramePr>
            <xdr:cNvPr id="26" name="Representative">
              <a:extLst>
                <a:ext uri="{FF2B5EF4-FFF2-40B4-BE49-F238E27FC236}">
                  <a16:creationId xmlns:a16="http://schemas.microsoft.com/office/drawing/2014/main" id="{6B4A2BF7-4BFC-47B6-A745-1CE37CAEC240}"/>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dr:sp macro="" textlink="">
          <xdr:nvSpPr>
            <xdr:cNvPr id="0" name=""/>
            <xdr:cNvSpPr>
              <a:spLocks noTextEdit="1"/>
            </xdr:cNvSpPr>
          </xdr:nvSpPr>
          <xdr:spPr>
            <a:xfrm>
              <a:off x="6663054" y="3562349"/>
              <a:ext cx="798195" cy="151066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47625</xdr:colOff>
      <xdr:row>3</xdr:row>
      <xdr:rowOff>95250</xdr:rowOff>
    </xdr:from>
    <xdr:to>
      <xdr:col>11</xdr:col>
      <xdr:colOff>504825</xdr:colOff>
      <xdr:row>16</xdr:row>
      <xdr:rowOff>0</xdr:rowOff>
    </xdr:to>
    <xdr:graphicFrame macro="">
      <xdr:nvGraphicFramePr>
        <xdr:cNvPr id="27" name="Chart 26">
          <a:extLst>
            <a:ext uri="{FF2B5EF4-FFF2-40B4-BE49-F238E27FC236}">
              <a16:creationId xmlns:a16="http://schemas.microsoft.com/office/drawing/2014/main" id="{30FBEE17-3371-40CD-A704-4422CEB9BC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5</xdr:col>
      <xdr:colOff>66675</xdr:colOff>
      <xdr:row>18</xdr:row>
      <xdr:rowOff>1</xdr:rowOff>
    </xdr:from>
    <xdr:to>
      <xdr:col>8</xdr:col>
      <xdr:colOff>514350</xdr:colOff>
      <xdr:row>35</xdr:row>
      <xdr:rowOff>123825</xdr:rowOff>
    </xdr:to>
    <xdr:graphicFrame macro="">
      <xdr:nvGraphicFramePr>
        <xdr:cNvPr id="22" name="Chart 21">
          <a:extLst>
            <a:ext uri="{FF2B5EF4-FFF2-40B4-BE49-F238E27FC236}">
              <a16:creationId xmlns:a16="http://schemas.microsoft.com/office/drawing/2014/main" id="{8876B8A5-AC33-46DB-90A4-09D2CAB5EB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8</xdr:col>
      <xdr:colOff>542925</xdr:colOff>
      <xdr:row>18</xdr:row>
      <xdr:rowOff>9525</xdr:rowOff>
    </xdr:from>
    <xdr:to>
      <xdr:col>11</xdr:col>
      <xdr:colOff>647700</xdr:colOff>
      <xdr:row>35</xdr:row>
      <xdr:rowOff>114300</xdr:rowOff>
    </xdr:to>
    <xdr:graphicFrame macro="">
      <xdr:nvGraphicFramePr>
        <xdr:cNvPr id="23" name="Chart 22">
          <a:extLst>
            <a:ext uri="{FF2B5EF4-FFF2-40B4-BE49-F238E27FC236}">
              <a16:creationId xmlns:a16="http://schemas.microsoft.com/office/drawing/2014/main" id="{ED553CB7-2F80-4347-AA4F-C3870E42F9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6</xdr:col>
      <xdr:colOff>304800</xdr:colOff>
      <xdr:row>18</xdr:row>
      <xdr:rowOff>38100</xdr:rowOff>
    </xdr:from>
    <xdr:to>
      <xdr:col>7</xdr:col>
      <xdr:colOff>409575</xdr:colOff>
      <xdr:row>19</xdr:row>
      <xdr:rowOff>180975</xdr:rowOff>
    </xdr:to>
    <xdr:sp macro="" textlink="">
      <xdr:nvSpPr>
        <xdr:cNvPr id="25" name="TextBox 24">
          <a:extLst>
            <a:ext uri="{FF2B5EF4-FFF2-40B4-BE49-F238E27FC236}">
              <a16:creationId xmlns:a16="http://schemas.microsoft.com/office/drawing/2014/main" id="{DF76F161-BD6C-5D4B-0244-9488FF79DF8A}"/>
            </a:ext>
          </a:extLst>
        </xdr:cNvPr>
        <xdr:cNvSpPr txBox="1"/>
      </xdr:nvSpPr>
      <xdr:spPr>
        <a:xfrm>
          <a:off x="3019425" y="3467100"/>
          <a:ext cx="79057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accent5"/>
              </a:solidFill>
              <a:latin typeface="+mj-lt"/>
            </a:rPr>
            <a:t>Calls</a:t>
          </a:r>
          <a:endParaRPr lang="en-US" sz="1100">
            <a:solidFill>
              <a:schemeClr val="accent5"/>
            </a:solidFill>
            <a:latin typeface="+mj-lt"/>
          </a:endParaRPr>
        </a:p>
      </xdr:txBody>
    </xdr:sp>
    <xdr:clientData/>
  </xdr:twoCellAnchor>
  <xdr:twoCellAnchor>
    <xdr:from>
      <xdr:col>9</xdr:col>
      <xdr:colOff>542925</xdr:colOff>
      <xdr:row>18</xdr:row>
      <xdr:rowOff>9525</xdr:rowOff>
    </xdr:from>
    <xdr:to>
      <xdr:col>11</xdr:col>
      <xdr:colOff>190500</xdr:colOff>
      <xdr:row>19</xdr:row>
      <xdr:rowOff>161925</xdr:rowOff>
    </xdr:to>
    <xdr:sp macro="" textlink="">
      <xdr:nvSpPr>
        <xdr:cNvPr id="29" name="TextBox 28">
          <a:extLst>
            <a:ext uri="{FF2B5EF4-FFF2-40B4-BE49-F238E27FC236}">
              <a16:creationId xmlns:a16="http://schemas.microsoft.com/office/drawing/2014/main" id="{C02FDF59-3711-4193-8808-CA9701FC97AA}"/>
            </a:ext>
          </a:extLst>
        </xdr:cNvPr>
        <xdr:cNvSpPr txBox="1"/>
      </xdr:nvSpPr>
      <xdr:spPr>
        <a:xfrm>
          <a:off x="5314950" y="3438525"/>
          <a:ext cx="101917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accent6"/>
              </a:solidFill>
              <a:latin typeface="+mj-lt"/>
            </a:rPr>
            <a:t>Amount</a:t>
          </a:r>
          <a:endParaRPr lang="en-US" sz="1100">
            <a:solidFill>
              <a:schemeClr val="accent6"/>
            </a:solidFill>
            <a:latin typeface="+mj-lt"/>
          </a:endParaRPr>
        </a:p>
      </xdr:txBody>
    </xdr:sp>
    <xdr:clientData/>
  </xdr:twoCellAnchor>
  <xdr:twoCellAnchor>
    <xdr:from>
      <xdr:col>14</xdr:col>
      <xdr:colOff>295276</xdr:colOff>
      <xdr:row>3</xdr:row>
      <xdr:rowOff>114300</xdr:rowOff>
    </xdr:from>
    <xdr:to>
      <xdr:col>16</xdr:col>
      <xdr:colOff>657226</xdr:colOff>
      <xdr:row>16</xdr:row>
      <xdr:rowOff>46955</xdr:rowOff>
    </xdr:to>
    <xdr:graphicFrame macro="">
      <xdr:nvGraphicFramePr>
        <xdr:cNvPr id="30" name="Chart 29">
          <a:extLst>
            <a:ext uri="{FF2B5EF4-FFF2-40B4-BE49-F238E27FC236}">
              <a16:creationId xmlns:a16="http://schemas.microsoft.com/office/drawing/2014/main" id="{6F716D08-9D5D-4B75-8640-62118784CA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17</xdr:col>
      <xdr:colOff>66676</xdr:colOff>
      <xdr:row>3</xdr:row>
      <xdr:rowOff>123826</xdr:rowOff>
    </xdr:from>
    <xdr:to>
      <xdr:col>21</xdr:col>
      <xdr:colOff>47626</xdr:colOff>
      <xdr:row>16</xdr:row>
      <xdr:rowOff>13417</xdr:rowOff>
    </xdr:to>
    <xdr:graphicFrame macro="">
      <xdr:nvGraphicFramePr>
        <xdr:cNvPr id="32" name="Chart 31">
          <a:extLst>
            <a:ext uri="{FF2B5EF4-FFF2-40B4-BE49-F238E27FC236}">
              <a16:creationId xmlns:a16="http://schemas.microsoft.com/office/drawing/2014/main" id="{0B7D6390-7123-4E40-A9C1-AEC76A1B61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561.032159953706" backgroundQuery="1" createdVersion="8" refreshedVersion="8" minRefreshableVersion="3" recordCount="0" supportSubquery="1" supportAdvancedDrill="1" xr:uid="{D1C9E09A-D663-4075-BC12-DB0C83E21F73}">
  <cacheSource type="external" connectionId="2"/>
  <cacheFields count="5">
    <cacheField name="[Measures].[Call Counts]" caption="Call Counts"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calls]" caption="5* calls" numFmtId="0" hierarchy="21"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s]" caption="Call Counts"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Age]" caption="Sum of Age" measure="1" displayFolder="" measureGroup="customers" count="0" hidden="1">
      <extLst>
        <ext xmlns:x15="http://schemas.microsoft.com/office/spreadsheetml/2010/11/main" uri="{B97F6D7D-B522-45F9-BDA1-12C45D357490}">
          <x15:cacheHierarchy aggregatedColumn="14"/>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561.032160995368" backgroundQuery="1" createdVersion="8" refreshedVersion="8" minRefreshableVersion="3" recordCount="0" supportSubquery="1" supportAdvancedDrill="1" xr:uid="{1E4E1E11-064E-431F-A11E-CB65E11603DA}">
  <cacheSource type="external" connectionId="2"/>
  <cacheFields count="4">
    <cacheField name="[calls].[Day of week].[Day of week]" caption="Day of week" numFmtId="0" hierarchy="8" level="1">
      <sharedItems count="7">
        <s v="Friday"/>
        <s v="Monday"/>
        <s v="Saturday"/>
        <s v="Sunday"/>
        <s v="Thursday"/>
        <s v="Tuesday"/>
        <s v="Wednesday"/>
      </sharedItems>
    </cacheField>
    <cacheField name="[calls].[Representative].[Representative]" caption="Representative" numFmtId="0" hierarchy="3" level="1">
      <sharedItems count="5">
        <s v="R01"/>
        <s v="R02"/>
        <s v="R03"/>
        <s v="R04"/>
        <s v="R05"/>
      </sharedItems>
    </cacheField>
    <cacheField name="[Measures].[Call Counts]" caption="Call Counts" numFmtId="0" hierarchy="17" level="32767"/>
    <cacheField name="[Measures].[Total Amount]" caption="Total Amount" numFmtId="0" hierarchy="18"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1"/>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s]" caption="Call Counts" measure="1" displayFolder="" measureGroup="calls" count="0" oneField="1">
      <fieldsUsage count="1">
        <fieldUsage x="2"/>
      </fieldsUsage>
    </cacheHierarchy>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Age]" caption="Sum of Age" measure="1" displayFolder="" measureGroup="customers" count="0" hidden="1">
      <extLst>
        <ext xmlns:x15="http://schemas.microsoft.com/office/spreadsheetml/2010/11/main" uri="{B97F6D7D-B522-45F9-BDA1-12C45D357490}">
          <x15:cacheHierarchy aggregatedColumn="14"/>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561.032161921299" backgroundQuery="1" createdVersion="8" refreshedVersion="8" minRefreshableVersion="3" recordCount="0" supportSubquery="1" supportAdvancedDrill="1" xr:uid="{66E94F30-4299-43EB-B225-493F55230254}">
  <cacheSource type="external" connectionId="2"/>
  <cacheFields count="3">
    <cacheField name="[customers].[Gedner].[Gedner]" caption="Gedner" numFmtId="0" hierarchy="13" level="1">
      <sharedItems count="2">
        <s v="Female"/>
        <s v="Male"/>
      </sharedItems>
    </cacheField>
    <cacheField name="[customers].[City].[City]" caption="City" numFmtId="0" hierarchy="15" level="1">
      <sharedItems count="3">
        <s v="Cincinnati"/>
        <s v="Cleveland"/>
        <s v="Columbus"/>
      </sharedItems>
    </cacheField>
    <cacheField name="[Measures].[Call Counts]" caption="Call Counts" numFmtId="0" hierarchy="17"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0"/>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s]" caption="Call Counts"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Age]" caption="Sum of Age" measure="1" displayFolder="" measureGroup="customers" count="0" hidden="1">
      <extLst>
        <ext xmlns:x15="http://schemas.microsoft.com/office/spreadsheetml/2010/11/main" uri="{B97F6D7D-B522-45F9-BDA1-12C45D357490}">
          <x15:cacheHierarchy aggregatedColumn="14"/>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561.036365972221" backgroundQuery="1" createdVersion="8" refreshedVersion="8" minRefreshableVersion="3" recordCount="0" supportSubquery="1" supportAdvancedDrill="1" xr:uid="{9485BF64-2325-40C6-90CF-479EFDCC3A27}">
  <cacheSource type="external" connectionId="2"/>
  <cacheFields count="4">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customers].[City].[City]" caption="City" numFmtId="0" hierarchy="15" level="1">
      <sharedItems count="3">
        <s v="Cincinnati"/>
        <s v="Cleveland"/>
        <s v="Columbus"/>
      </sharedItems>
    </cacheField>
    <cacheField name="[calls].[Representative].[Representative]" caption="Representative" numFmtId="0" hierarchy="3" level="1">
      <sharedItems count="5">
        <s v="R01"/>
        <s v="R02"/>
        <s v="R03"/>
        <s v="R04"/>
        <s v="R05"/>
      </sharedItems>
    </cacheField>
    <cacheField name="[Measures].[Total Amount]" caption="Total Amount" numFmtId="0" hierarchy="18"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0"/>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s]" caption="Call Counts"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Age]" caption="Sum of Age" measure="1" displayFolder="" measureGroup="customers" count="0" hidden="1">
      <extLst>
        <ext xmlns:x15="http://schemas.microsoft.com/office/spreadsheetml/2010/11/main" uri="{B97F6D7D-B522-45F9-BDA1-12C45D357490}">
          <x15:cacheHierarchy aggregatedColumn="14"/>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578.476600000002" backgroundQuery="1" createdVersion="8" refreshedVersion="8" minRefreshableVersion="3" recordCount="0" supportSubquery="1" supportAdvancedDrill="1" xr:uid="{27CE92AA-5D22-4785-B1B9-676C921AE428}">
  <cacheSource type="external" connectionId="2"/>
  <cacheFields count="6">
    <cacheField name="[Measures].[Call Counts]" caption="Call Counts"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calls]" caption="5* calls" numFmtId="0" hierarchy="21" level="32767"/>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s]" caption="Call Counts"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Age]" caption="Sum of Age" measure="1" displayFolder="" measureGroup="customers" count="0" hidden="1">
      <extLst>
        <ext xmlns:x15="http://schemas.microsoft.com/office/spreadsheetml/2010/11/main" uri="{B97F6D7D-B522-45F9-BDA1-12C45D357490}">
          <x15:cacheHierarchy aggregatedColumn="14"/>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578.476600462964" backgroundQuery="1" createdVersion="8" refreshedVersion="8" minRefreshableVersion="3" recordCount="0" supportSubquery="1" supportAdvancedDrill="1" xr:uid="{FADDF9EB-6767-4BBB-9864-4CB9AF9D8155}">
  <cacheSource type="external" connectionId="2"/>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2T00:00:00" maxDate="2023-01-31T00:00:00" count="15">
        <d v="2023-01-02T00:00:00"/>
        <d v="2023-01-04T00:00:00"/>
        <d v="2023-01-05T00:00:00"/>
        <d v="2023-01-08T00:00:00"/>
        <d v="2023-01-10T00:00:00"/>
        <d v="2023-01-12T00:00:00"/>
        <d v="2023-01-18T00:00:00"/>
        <d v="2023-01-19T00:00:00"/>
        <d v="2023-01-20T00:00:00"/>
        <d v="2023-01-21T00:00:00"/>
        <d v="2023-01-22T00:00:00"/>
        <d v="2023-01-24T00:00:00"/>
        <d v="2023-01-27T00:00:00"/>
        <d v="2023-01-28T00:00:00"/>
        <d v="2023-01-30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s]" caption="Call Counts" numFmtId="0" hierarchy="17" level="32767"/>
    <cacheField name="Dummy0" numFmtId="0" hierarchy="27" level="32767">
      <extLst>
        <ext xmlns:x14="http://schemas.microsoft.com/office/spreadsheetml/2009/9/main" uri="{63CAB8AC-B538-458d-9737-405883B0398D}">
          <x14:cacheField ignore="1"/>
        </ext>
      </extLst>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s]" caption="Call Counts"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Age]" caption="Sum of Age" measure="1" displayFolder="" measureGroup="customers" count="0" hidden="1">
      <extLst>
        <ext xmlns:x15="http://schemas.microsoft.com/office/spreadsheetml/2010/11/main" uri="{B97F6D7D-B522-45F9-BDA1-12C45D357490}">
          <x15:cacheHierarchy aggregatedColumn="14"/>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578.476600694441" backgroundQuery="1" createdVersion="8" refreshedVersion="8" minRefreshableVersion="3" recordCount="0" supportSubquery="1" supportAdvancedDrill="1" xr:uid="{3824AC2C-F1BB-41CB-A81A-6CB79C2B8016}">
  <cacheSource type="external" connectionId="2"/>
  <cacheFields count="3">
    <cacheField name="[calls].[Day of week].[Day of week]" caption="Day of week" numFmtId="0" hierarchy="8" level="1">
      <sharedItems count="7">
        <s v="Friday"/>
        <s v="Monday"/>
        <s v="Saturday"/>
        <s v="Sunday"/>
        <s v="Thursday"/>
        <s v="Tuesday"/>
        <s v="Wednesday"/>
      </sharedItems>
    </cacheField>
    <cacheField name="[Measures].[Call Counts]" caption="Call Counts" numFmtId="0" hierarchy="17" level="32767"/>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s]" caption="Call Counts"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Age]" caption="Sum of Age" measure="1" displayFolder="" measureGroup="customers" count="0" hidden="1">
      <extLst>
        <ext xmlns:x15="http://schemas.microsoft.com/office/spreadsheetml/2010/11/main" uri="{B97F6D7D-B522-45F9-BDA1-12C45D357490}">
          <x15:cacheHierarchy aggregatedColumn="14"/>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578.47660115741" backgroundQuery="1" createdVersion="8" refreshedVersion="8" minRefreshableVersion="3" recordCount="0" supportSubquery="1" supportAdvancedDrill="1" xr:uid="{53A00757-EB8D-4E14-907C-D14524F6CF78}">
  <cacheSource type="external" connectionId="2"/>
  <cacheFields count="1">
    <cacheField name="[calls].[Representative].[Representative]" caption="Representative" numFmtId="0" hierarchy="3" level="1">
      <sharedItems count="1">
        <s v="R02"/>
      </sharedItems>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s]" caption="Call Counts"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Age]" caption="Sum of Age" measure="1" displayFolder="" measureGroup="customers" count="0" hidden="1">
      <extLst>
        <ext xmlns:x15="http://schemas.microsoft.com/office/spreadsheetml/2010/11/main" uri="{B97F6D7D-B522-45F9-BDA1-12C45D357490}">
          <x15:cacheHierarchy aggregatedColumn="14"/>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578.476601504626" backgroundQuery="1" createdVersion="8" refreshedVersion="8" minRefreshableVersion="3" recordCount="0" supportSubquery="1" supportAdvancedDrill="1" xr:uid="{8885D22D-966F-4C51-A5D9-0D2D7ED5840E}">
  <cacheSource type="external" connectionId="2"/>
  <cacheFields count="3">
    <cacheField name="[calls].[Representative].[Representative]" caption="Representative" numFmtId="0" hierarchy="3" level="1">
      <sharedItems containsSemiMixedTypes="0" containsNonDate="0" containsString="0"/>
    </cacheField>
    <cacheField name="[Measures].[Call Counts]" caption="Call Counts" numFmtId="0" hierarchy="17" level="32767"/>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2"/>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s]" caption="Call Counts"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Age]" caption="Sum of Age" measure="1" displayFolder="" measureGroup="customers" count="0" hidden="1">
      <extLst>
        <ext xmlns:x15="http://schemas.microsoft.com/office/spreadsheetml/2010/11/main" uri="{B97F6D7D-B522-45F9-BDA1-12C45D357490}">
          <x15:cacheHierarchy aggregatedColumn="14"/>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561.032153587963" backgroundQuery="1" createdVersion="3" refreshedVersion="8" minRefreshableVersion="3" recordCount="0" supportSubquery="1" supportAdvancedDrill="1" xr:uid="{8AD4EE68-A35C-4265-BE23-D5C24BF5F793}">
  <cacheSource type="external" connectionId="2">
    <extLst>
      <ext xmlns:x14="http://schemas.microsoft.com/office/spreadsheetml/2009/9/main" uri="{F057638F-6D5F-4e77-A914-E7F072B9BCA8}">
        <x14:sourceConnection name="ThisWorkbookDataModel"/>
      </ext>
    </extLst>
  </cacheSource>
  <cacheFields count="0"/>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s]" caption="Call Counts"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Age]" caption="Sum of Age" measure="1" displayFolder="" measureGroup="customers" count="0" hidden="1">
      <extLst>
        <ext xmlns:x15="http://schemas.microsoft.com/office/spreadsheetml/2010/11/main" uri="{B97F6D7D-B522-45F9-BDA1-12C45D357490}">
          <x15:cacheHierarchy aggregatedColumn="14"/>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extLst>
    <ext xmlns:x14="http://schemas.microsoft.com/office/spreadsheetml/2009/9/main" uri="{725AE2AE-9491-48be-B2B4-4EB974FC3084}">
      <x14:pivotCacheDefinition slicerData="1" pivotCacheId="141179603"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50B2828-AE72-4FF9-996F-A83356F394E6}" name="Rep Amount" cacheId="3"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G36:M55" firstHeaderRow="1" firstDataRow="2" firstDataCol="1"/>
  <pivotFields count="4">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5">
        <item x="0"/>
        <item x="1"/>
        <item x="2"/>
        <item x="3"/>
        <item x="4"/>
      </items>
    </pivotField>
    <pivotField dataField="1" subtotalTop="0" showAll="0" defaultSubtotal="0"/>
  </pivotFields>
  <rowFields count="2">
    <field x="1"/>
    <field x="0"/>
  </rowFields>
  <rowItems count="18">
    <i>
      <x/>
    </i>
    <i r="1">
      <x/>
    </i>
    <i r="1">
      <x v="1"/>
    </i>
    <i r="1">
      <x v="2"/>
    </i>
    <i r="1">
      <x v="3"/>
    </i>
    <i>
      <x v="1"/>
    </i>
    <i r="1">
      <x v="4"/>
    </i>
    <i r="1">
      <x v="5"/>
    </i>
    <i r="1">
      <x v="6"/>
    </i>
    <i r="1">
      <x v="7"/>
    </i>
    <i r="1">
      <x v="8"/>
    </i>
    <i r="1">
      <x v="9"/>
    </i>
    <i>
      <x v="2"/>
    </i>
    <i r="1">
      <x v="10"/>
    </i>
    <i r="1">
      <x v="11"/>
    </i>
    <i r="1">
      <x v="12"/>
    </i>
    <i r="1">
      <x v="13"/>
    </i>
    <i r="1">
      <x v="14"/>
    </i>
  </rowItems>
  <colFields count="1">
    <field x="2"/>
  </colFields>
  <colItems count="6">
    <i>
      <x/>
    </i>
    <i>
      <x v="1"/>
    </i>
    <i>
      <x v="2"/>
    </i>
    <i>
      <x v="3"/>
    </i>
    <i>
      <x v="4"/>
    </i>
    <i t="grand">
      <x/>
    </i>
  </colItems>
  <dataFields count="1">
    <dataField fld="3" subtotal="count" baseField="0" baseItem="0"/>
  </dataField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1DFEB51-99E8-4354-8EAD-43859EC079C5}" name="Weekday Trend" cacheId="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0">
  <location ref="G26:H34" firstHeaderRow="1" firstDataRow="1" firstDataCol="1"/>
  <pivotFields count="3">
    <pivotField axis="axisRow" allDrilled="1" subtotalTop="0" showAll="0" sortType="ascending" defaultSubtotal="0" defaultAttributeDrillState="1">
      <items count="7">
        <item x="3"/>
        <item x="1"/>
        <item x="5"/>
        <item x="6"/>
        <item x="4"/>
        <item x="0"/>
        <item x="2"/>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chartFormats count="3">
    <chartFormat chart="15" format="0"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 chart="18" format="3">
      <pivotArea type="data" outline="0" fieldPosition="0">
        <references count="2">
          <reference field="4294967294" count="1" selected="0">
            <x v="0"/>
          </reference>
          <reference field="0" count="1" selected="0">
            <x v="1"/>
          </reference>
        </references>
      </pivotArea>
    </chartFormat>
  </chartFormats>
  <pivotHierarchies count="27">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D4F8EA-7AAB-4233-A0A7-0DB2142ECD81}" name="RepSatisfaction"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7" rowHeaderCaption="">
  <location ref="M26:N32" firstHeaderRow="1" firstDataRow="1" firstDataCol="1"/>
  <pivotFields count="3">
    <pivotField allDrilled="1" subtotalTop="0" showAll="0" dataSourceSort="1" defaultSubtotal="0" defaultAttributeDrillState="1"/>
    <pivotField dataField="1" subtotalTop="0" showAll="0" defaultSubtotal="0"/>
    <pivotField axis="axisRow" allDrilled="1" subtotalTop="0" showAll="0" dataSourceSort="1" defaultSubtotal="0" defaultAttributeDrillState="1">
      <items count="5">
        <item x="0"/>
        <item x="1"/>
        <item x="2"/>
        <item x="3"/>
        <item x="4"/>
      </items>
    </pivotField>
  </pivotFields>
  <rowFields count="1">
    <field x="2"/>
  </rowFields>
  <rowItems count="6">
    <i>
      <x/>
    </i>
    <i>
      <x v="1"/>
    </i>
    <i>
      <x v="2"/>
    </i>
    <i>
      <x v="3"/>
    </i>
    <i>
      <x v="4"/>
    </i>
    <i t="grand">
      <x/>
    </i>
  </rowItems>
  <colItems count="1">
    <i/>
  </colItems>
  <dataFields count="1">
    <dataField fld="1" subtotal="count" baseField="0" baseItem="0"/>
  </dataFields>
  <chartFormats count="1">
    <chartFormat chart="19" format="2"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39A0F0A-A7C9-42FC-9EB3-6C3574F1B735}" name="Monthly trend" cacheId="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1">
  <location ref="A26:C39"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s2" fld="4" subtotal="count" baseField="0" baseItem="0">
      <extLst>
        <ext xmlns:x14="http://schemas.microsoft.com/office/spreadsheetml/2009/9/main" uri="{E15A36E0-9728-4e99-A89B-3F7291B0FE68}">
          <x14:dataField sourceField="3" uniqueName="[__Xl2].[Measures].[Call Counts]"/>
        </ext>
      </extLst>
    </dataField>
  </dataFields>
  <chartFormats count="2">
    <chartFormat chart="8" format="4" series="1">
      <pivotArea type="data" outline="0" fieldPosition="0">
        <references count="1">
          <reference field="4294967294" count="1" selected="0">
            <x v="1"/>
          </reference>
        </references>
      </pivotArea>
    </chartFormat>
    <chartFormat chart="8" format="5" series="1">
      <pivotArea type="data" outline="0" fieldPosition="0">
        <references count="1">
          <reference field="4294967294" count="1" selected="0">
            <x v="0"/>
          </reference>
        </references>
      </pivotArea>
    </chartFormat>
  </chartFormats>
  <pivotHierarchies count="28">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62202C4-75A3-4A98-8EFE-DF70C84A696F}" name="Rep Pivot" cacheId="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13:E14"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7">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A94FD89-304C-4996-AD75-4E47357A65A0}"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M15:P20" firstHeaderRow="1" firstDataRow="2" firstDataCol="1"/>
  <pivotFields count="3">
    <pivotField axis="axisCol" allDrilled="1" subtotalTop="0" showAll="0" dataSourceSort="1" defaultSubtotal="0" defaultAttributeDrillState="1">
      <items count="2">
        <item x="0"/>
        <item x="1"/>
      </items>
    </pivotField>
    <pivotField axis="axisRow" allDrilled="1" subtotalTop="0" showAll="0" dataSourceSort="1" defaultSubtotal="0" defaultAttributeDrillState="1">
      <items count="3">
        <item x="0"/>
        <item x="1"/>
        <item x="2"/>
      </items>
    </pivotField>
    <pivotField dataField="1" subtotalTop="0" showAll="0" defaultSubtotal="0"/>
  </pivotFields>
  <rowFields count="1">
    <field x="1"/>
  </rowFields>
  <rowItems count="4">
    <i>
      <x/>
    </i>
    <i>
      <x v="1"/>
    </i>
    <i>
      <x v="2"/>
    </i>
    <i t="grand">
      <x/>
    </i>
  </rowItems>
  <colFields count="1">
    <field x="0"/>
  </colFields>
  <colItems count="3">
    <i>
      <x/>
    </i>
    <i>
      <x v="1"/>
    </i>
    <i t="grand">
      <x/>
    </i>
  </colItems>
  <dataFields count="1">
    <dataField fld="2" subtotal="count" baseField="0" baseItem="0"/>
  </dataFields>
  <chartFormats count="2">
    <chartFormat chart="7" format="4" series="1">
      <pivotArea type="data" outline="0" fieldPosition="0">
        <references count="2">
          <reference field="4294967294" count="1" selected="0">
            <x v="0"/>
          </reference>
          <reference field="0" count="1" selected="0">
            <x v="0"/>
          </reference>
        </references>
      </pivotArea>
    </chartFormat>
    <chartFormat chart="7" format="5" series="1">
      <pivotArea type="data" outline="0" fieldPosition="0">
        <references count="2">
          <reference field="4294967294" count="1" selected="0">
            <x v="0"/>
          </reference>
          <reference field="0" count="1" selected="0">
            <x v="1"/>
          </reference>
        </references>
      </pivotArea>
    </chartFormat>
  </chartFormat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96388E7-AE89-4AA3-8AF4-ECAEE3F2F745}" name="Summary Pivo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943E6A8-D1D9-4D86-B520-F7296F534A06}" name="Selected Rep" cacheId="7"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E41:E42"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1">
    <format dxfId="0">
      <pivotArea dataOnly="0" labelOnly="1" fieldPosition="0">
        <references count="1">
          <reference field="0" count="0"/>
        </references>
      </pivotArea>
    </format>
  </format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35BBB02-D405-4950-AA39-DF091BBDA8B5}" name="1234" cacheId="1"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chartFormat="20">
  <location ref="G3:I8" firstHeaderRow="0" firstDataRow="1" firstDataCol="1"/>
  <pivotFields count="4">
    <pivotField allDrilled="1" subtotalTop="0" showAll="0" sortType="ascending" defaultSubtotal="0" defaultAttributeDrillState="1">
      <items count="7">
        <item x="3"/>
        <item x="1"/>
        <item x="5"/>
        <item x="6"/>
        <item x="4"/>
        <item x="0"/>
        <item x="2"/>
      </items>
    </pivotField>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1"/>
  </rowFields>
  <rowItems count="5">
    <i>
      <x/>
    </i>
    <i>
      <x v="1"/>
    </i>
    <i>
      <x v="2"/>
    </i>
    <i>
      <x v="3"/>
    </i>
    <i>
      <x v="4"/>
    </i>
  </rowItems>
  <colFields count="1">
    <field x="-2"/>
  </colFields>
  <colItems count="2">
    <i>
      <x/>
    </i>
    <i i="1">
      <x v="1"/>
    </i>
  </colItems>
  <dataFields count="2">
    <dataField fld="2" subtotal="count" baseField="0" baseItem="0"/>
    <dataField fld="3" subtotal="count" baseField="0" baseItem="0"/>
  </dataField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F5BBE4B4-3C6C-48C8-AA16-EA3D05C76409}" autoFormatId="16" applyNumberFormats="0" applyBorderFormats="0" applyFontFormats="0" applyPatternFormats="0" applyAlignmentFormats="0" applyWidthHeightFormats="0">
  <queryTableRefresh nextId="14">
    <queryTableFields count="13">
      <queryTableField id="1" name="calls[Call number]" tableColumnId="1"/>
      <queryTableField id="2" name="calls[Customer ID]" tableColumnId="2"/>
      <queryTableField id="3" name="calls[Duration]" tableColumnId="3"/>
      <queryTableField id="4" name="calls[Representative]" tableColumnId="4"/>
      <queryTableField id="5" name="calls[Date of Call]" tableColumnId="5"/>
      <queryTableField id="6" name="calls[Purchase Amount]" tableColumnId="6"/>
      <queryTableField id="7" name="calls[Satisfaction Rating]" tableColumnId="7"/>
      <queryTableField id="8" name="calls[FY]" tableColumnId="8"/>
      <queryTableField id="9" name="calls[Day of week]" tableColumnId="9"/>
      <queryTableField id="10" name="calls[Duration Bucket]" tableColumnId="10"/>
      <queryTableField id="11" name="calls[Rating rounded]" tableColumnId="11"/>
      <queryTableField id="12" name="calls[Date of Call (Month)]" tableColumnId="12"/>
      <queryTableField id="13" name="calls[Date of Call (Month Index)]" tableColumnId="13"/>
    </queryTableFields>
  </queryTableRefresh>
  <extLst>
    <ext xmlns:x15="http://schemas.microsoft.com/office/spreadsheetml/2010/11/main" uri="{883FBD77-0823-4a55-B5E3-86C4891E6966}">
      <x15:queryTable drillThrough="1"/>
    </ext>
  </extLst>
</queryTable>
</file>

<file path=xl/richData/_rels/richValueRel.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5" Type="http://schemas.openxmlformats.org/officeDocument/2006/relationships/image" Target="../media/image5.jpeg"/><Relationship Id="rId4" Type="http://schemas.openxmlformats.org/officeDocument/2006/relationships/image" Target="../media/image4.jpe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6">
  <rv s="0">
    <v>0</v>
    <v>5</v>
  </rv>
  <rv s="0">
    <v>1</v>
    <v>5</v>
  </rv>
  <rv s="0">
    <v>2</v>
    <v>5</v>
  </rv>
  <rv s="0">
    <v>3</v>
    <v>5</v>
  </rv>
  <rv s="0">
    <v>4</v>
    <v>5</v>
  </rv>
  <rv s="0">
    <v>1</v>
    <v>4</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84C1D3A3-310B-4029-83D4-DF4A24238EA4}" sourceName="[calls].[Representative]">
  <pivotTables>
    <pivotTable tabId="7" name="Rep Pivot"/>
    <pivotTable tabId="7" name="Monthly trend"/>
    <pivotTable tabId="7" name="Weekday Trend"/>
    <pivotTable tabId="7" name="Selected Rep"/>
    <pivotTable tabId="7" name="RepSatisfaction"/>
  </pivotTables>
  <data>
    <olap pivotCacheId="141179603">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2]"/>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9D30F18D-640F-4F93-A523-3806F718FFB1}" cache="Slicer_Representative" caption="Representative" startItem="1" showCaption="0" level="1" style="SlicerStyleDark5 2" rowHeight="257175"/>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filterColumn colId="6">
      <filters>
        <filter val="1.6"/>
      </filters>
    </filterColumn>
  </autoFilter>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5"/>
    <tableColumn id="5" xr3:uid="{5A35565E-8707-4DED-AD15-A0669D67B382}" name="Date of Call" dataDxfId="14"/>
    <tableColumn id="6" xr3:uid="{F2E4F158-B41F-47BC-8DF8-DFCADFEE4E40}" name="Purchase Amount"/>
    <tableColumn id="7" xr3:uid="{04B291B5-47BD-4F78-8FD8-D1551CCA6BD9}" name="Satisfaction Rating"/>
    <tableColumn id="8" xr3:uid="{6E4123C0-0B17-43B8-A142-A1E540CE974C}" name="FY" dataDxfId="13">
      <calculatedColumnFormula>IF(MONTH(calls[[#This Row],[Date of Call]])&lt;=6, YEAR(calls[[#This Row],[Date of Call]]), YEAR(calls[[#This Row],[Date of Call]])+1)</calculatedColumnFormula>
    </tableColumn>
    <tableColumn id="9" xr3:uid="{199FA271-5E9B-46CE-9BC6-2801F92CD17E}" name="Day of week" dataDxfId="12">
      <calculatedColumnFormula>TEXT(calls[[#This Row],[Date of Call]],"DDDD")</calculatedColumnFormula>
    </tableColumn>
    <tableColumn id="10" xr3:uid="{328CDB09-95B8-4D5E-9ED9-EF0D363735A1}" name="Duration Bucket" dataDxfId="11">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10">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9" headerRowBorderDxfId="8" tableBorderDxfId="7" totalsRowBorderDxfId="6">
  <autoFilter ref="Q3:T18" xr:uid="{27158F51-A707-4171-8A04-81FB0AABCBA5}"/>
  <tableColumns count="4">
    <tableColumn id="1" xr3:uid="{02688061-6A8C-4E23-B7FF-D00CD8B58CAC}" name="Customer ID" dataDxfId="5"/>
    <tableColumn id="2" xr3:uid="{771678B6-DB44-426B-9874-B4E421A440D5}" name="Gedner" dataDxfId="4"/>
    <tableColumn id="3" xr3:uid="{B0D41C62-587E-494D-B49A-603F2C05F8D3}" name="Age" dataDxfId="3"/>
    <tableColumn id="4" xr3:uid="{663F92D6-FE31-4D81-9E01-8D066DDC8A88}" name="City" dataDxfId="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B4D9EA0-FD26-481A-B91F-1FE138F59722}" name="Table_ExternalData_1" displayName="Table_ExternalData_1" ref="A3:M329" tableType="queryTable" totalsRowShown="0">
  <autoFilter ref="A3:M329" xr:uid="{2B4D9EA0-FD26-481A-B91F-1FE138F59722}"/>
  <tableColumns count="13">
    <tableColumn id="1" xr3:uid="{F8D7BF8B-1AD9-4FE8-82B9-399B4BE85F78}" uniqueName="1" name="calls[Call number]" queryTableFieldId="1"/>
    <tableColumn id="2" xr3:uid="{15FA6708-DC3D-4A9B-BDAD-4E895D945B52}" uniqueName="2" name="calls[Customer ID]" queryTableFieldId="2"/>
    <tableColumn id="3" xr3:uid="{1B5A838B-4C7A-4372-8BD8-3C0E048B9D5A}" uniqueName="3" name="calls[Duration]" queryTableFieldId="3"/>
    <tableColumn id="4" xr3:uid="{9AF16884-2564-4DD7-8DC6-B793EEEB0F1A}" uniqueName="4" name="calls[Representative]" queryTableFieldId="4"/>
    <tableColumn id="5" xr3:uid="{41563D17-08BB-4C77-AF6A-6EED89F5D77F}" uniqueName="5" name="calls[Date of Call]" queryTableFieldId="5" dataDxfId="1"/>
    <tableColumn id="6" xr3:uid="{0896220D-9626-4B5B-AB62-8F424AC480F1}" uniqueName="6" name="calls[Purchase Amount]" queryTableFieldId="6"/>
    <tableColumn id="7" xr3:uid="{BA25CBA9-FAB2-4022-912B-88BC509AE53A}" uniqueName="7" name="calls[Satisfaction Rating]" queryTableFieldId="7"/>
    <tableColumn id="8" xr3:uid="{FE0A0FF4-9164-4BE4-BF4B-4BCFD77059BA}" uniqueName="8" name="calls[FY]" queryTableFieldId="8"/>
    <tableColumn id="9" xr3:uid="{3FB503CC-8116-4496-B8D9-0046198EF001}" uniqueName="9" name="calls[Day of week]" queryTableFieldId="9"/>
    <tableColumn id="10" xr3:uid="{05E7E2C5-E73D-4437-A765-EFE8352FF90C}" uniqueName="10" name="calls[Duration Bucket]" queryTableFieldId="10"/>
    <tableColumn id="11" xr3:uid="{6C8ECC1F-5098-4C45-835E-619FC41260F5}" uniqueName="11" name="calls[Rating rounded]" queryTableFieldId="11"/>
    <tableColumn id="12" xr3:uid="{BCB6F9F4-09B4-4FAF-B1BE-51BFA8B6B0B6}" uniqueName="12" name="calls[Date of Call (Month)]" queryTableFieldId="12"/>
    <tableColumn id="13" xr3:uid="{B544986B-276B-43AE-AC82-F328A43DE781}" uniqueName="13" name="calls[Date of Call (Month Index)]" queryTableFieldId="13"/>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ustom 1">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rinterSettings" Target="../printerSettings/printerSettings2.bin"/><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zoomScale="70" zoomScaleNormal="70" workbookViewId="0">
      <selection activeCell="C1022" sqref="C1022"/>
    </sheetView>
  </sheetViews>
  <sheetFormatPr defaultRowHeight="14.4" x14ac:dyDescent="0.3"/>
  <cols>
    <col min="1" max="1" width="3.19921875" customWidth="1"/>
    <col min="2" max="2" width="14.59765625" customWidth="1"/>
    <col min="3" max="3" width="12.8984375" customWidth="1"/>
    <col min="4" max="4" width="16.59765625" customWidth="1"/>
    <col min="5" max="5" width="15" customWidth="1"/>
    <col min="6" max="6" width="16.09765625" customWidth="1"/>
    <col min="7" max="7" width="17.19921875" customWidth="1"/>
    <col min="8" max="8" width="18.3984375" customWidth="1"/>
    <col min="9" max="9" width="17.19921875" customWidth="1"/>
    <col min="10" max="12" width="15.5" customWidth="1"/>
    <col min="13" max="16" width="7.5" customWidth="1"/>
    <col min="17" max="17" width="14.59765625" customWidth="1"/>
    <col min="20" max="20" width="10.59765625" customWidth="1"/>
  </cols>
  <sheetData>
    <row r="1" spans="2:20" s="4" customFormat="1" ht="48" customHeight="1" x14ac:dyDescent="0.3">
      <c r="B1" s="5" t="s">
        <v>1003</v>
      </c>
    </row>
    <row r="2" spans="2:20" x14ac:dyDescent="0.3">
      <c r="R2" s="1"/>
    </row>
    <row r="3" spans="2:20" x14ac:dyDescent="0.3">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hidden="1" x14ac:dyDescent="0.3">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hidden="1" x14ac:dyDescent="0.3">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hidden="1" x14ac:dyDescent="0.3">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hidden="1" x14ac:dyDescent="0.3">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hidden="1" x14ac:dyDescent="0.3">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hidden="1" x14ac:dyDescent="0.3">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hidden="1" x14ac:dyDescent="0.3">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hidden="1" x14ac:dyDescent="0.3">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hidden="1" x14ac:dyDescent="0.3">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hidden="1" x14ac:dyDescent="0.3">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hidden="1" x14ac:dyDescent="0.3">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hidden="1" x14ac:dyDescent="0.3">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hidden="1" x14ac:dyDescent="0.3">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hidden="1" x14ac:dyDescent="0.3">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hidden="1" x14ac:dyDescent="0.3">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hidden="1" x14ac:dyDescent="0.3">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hidden="1" x14ac:dyDescent="0.3">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hidden="1" x14ac:dyDescent="0.3">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hidden="1" x14ac:dyDescent="0.3">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hidden="1" x14ac:dyDescent="0.3">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hidden="1" x14ac:dyDescent="0.3">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hidden="1" x14ac:dyDescent="0.3">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hidden="1" x14ac:dyDescent="0.3">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hidden="1" x14ac:dyDescent="0.3">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hidden="1" x14ac:dyDescent="0.3">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hidden="1" x14ac:dyDescent="0.3">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hidden="1" x14ac:dyDescent="0.3">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hidden="1" x14ac:dyDescent="0.3">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hidden="1" x14ac:dyDescent="0.3">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hidden="1" x14ac:dyDescent="0.3">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hidden="1" x14ac:dyDescent="0.3">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hidden="1" x14ac:dyDescent="0.3">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hidden="1" x14ac:dyDescent="0.3">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hidden="1" x14ac:dyDescent="0.3">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hidden="1" x14ac:dyDescent="0.3">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hidden="1" x14ac:dyDescent="0.3">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hidden="1" x14ac:dyDescent="0.3">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hidden="1" x14ac:dyDescent="0.3">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hidden="1" x14ac:dyDescent="0.3">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hidden="1" x14ac:dyDescent="0.3">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hidden="1" x14ac:dyDescent="0.3">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hidden="1" x14ac:dyDescent="0.3">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hidden="1" x14ac:dyDescent="0.3">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hidden="1" x14ac:dyDescent="0.3">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hidden="1" x14ac:dyDescent="0.3">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hidden="1" x14ac:dyDescent="0.3">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hidden="1" x14ac:dyDescent="0.3">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hidden="1" x14ac:dyDescent="0.3">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hidden="1" x14ac:dyDescent="0.3">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hidden="1" x14ac:dyDescent="0.3">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hidden="1" x14ac:dyDescent="0.3">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hidden="1" x14ac:dyDescent="0.3">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hidden="1" x14ac:dyDescent="0.3">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hidden="1" x14ac:dyDescent="0.3">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hidden="1" x14ac:dyDescent="0.3">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hidden="1" x14ac:dyDescent="0.3">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hidden="1" x14ac:dyDescent="0.3">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hidden="1" x14ac:dyDescent="0.3">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hidden="1" x14ac:dyDescent="0.3">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hidden="1" x14ac:dyDescent="0.3">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hidden="1" x14ac:dyDescent="0.3">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hidden="1" x14ac:dyDescent="0.3">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hidden="1" x14ac:dyDescent="0.3">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hidden="1" x14ac:dyDescent="0.3">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hidden="1" x14ac:dyDescent="0.3">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hidden="1" x14ac:dyDescent="0.3">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hidden="1" x14ac:dyDescent="0.3">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hidden="1" x14ac:dyDescent="0.3">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hidden="1" x14ac:dyDescent="0.3">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hidden="1" x14ac:dyDescent="0.3">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hidden="1" x14ac:dyDescent="0.3">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hidden="1" x14ac:dyDescent="0.3">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hidden="1" x14ac:dyDescent="0.3">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hidden="1" x14ac:dyDescent="0.3">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hidden="1" x14ac:dyDescent="0.3">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hidden="1" x14ac:dyDescent="0.3">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hidden="1" x14ac:dyDescent="0.3">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hidden="1" x14ac:dyDescent="0.3">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hidden="1" x14ac:dyDescent="0.3">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hidden="1" x14ac:dyDescent="0.3">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hidden="1" x14ac:dyDescent="0.3">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hidden="1" x14ac:dyDescent="0.3">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hidden="1" x14ac:dyDescent="0.3">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hidden="1" x14ac:dyDescent="0.3">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hidden="1" x14ac:dyDescent="0.3">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hidden="1" x14ac:dyDescent="0.3">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hidden="1" x14ac:dyDescent="0.3">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hidden="1" x14ac:dyDescent="0.3">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hidden="1" x14ac:dyDescent="0.3">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hidden="1" x14ac:dyDescent="0.3">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hidden="1" x14ac:dyDescent="0.3">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hidden="1" x14ac:dyDescent="0.3">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hidden="1" x14ac:dyDescent="0.3">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hidden="1" x14ac:dyDescent="0.3">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hidden="1" x14ac:dyDescent="0.3">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hidden="1" x14ac:dyDescent="0.3">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hidden="1" x14ac:dyDescent="0.3">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hidden="1" x14ac:dyDescent="0.3">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hidden="1" x14ac:dyDescent="0.3">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hidden="1" x14ac:dyDescent="0.3">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hidden="1" x14ac:dyDescent="0.3">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hidden="1" x14ac:dyDescent="0.3">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hidden="1" x14ac:dyDescent="0.3">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hidden="1" x14ac:dyDescent="0.3">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hidden="1" x14ac:dyDescent="0.3">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hidden="1" x14ac:dyDescent="0.3">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hidden="1" x14ac:dyDescent="0.3">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hidden="1" x14ac:dyDescent="0.3">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hidden="1" x14ac:dyDescent="0.3">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hidden="1" x14ac:dyDescent="0.3">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hidden="1" x14ac:dyDescent="0.3">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hidden="1" x14ac:dyDescent="0.3">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hidden="1" x14ac:dyDescent="0.3">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hidden="1" x14ac:dyDescent="0.3">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hidden="1" x14ac:dyDescent="0.3">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hidden="1" x14ac:dyDescent="0.3">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hidden="1" x14ac:dyDescent="0.3">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hidden="1" x14ac:dyDescent="0.3">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hidden="1" x14ac:dyDescent="0.3">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hidden="1" x14ac:dyDescent="0.3">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hidden="1" x14ac:dyDescent="0.3">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hidden="1" x14ac:dyDescent="0.3">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hidden="1" x14ac:dyDescent="0.3">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hidden="1" x14ac:dyDescent="0.3">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hidden="1" x14ac:dyDescent="0.3">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hidden="1" x14ac:dyDescent="0.3">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hidden="1" x14ac:dyDescent="0.3">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hidden="1" x14ac:dyDescent="0.3">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hidden="1" x14ac:dyDescent="0.3">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hidden="1" x14ac:dyDescent="0.3">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hidden="1" x14ac:dyDescent="0.3">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hidden="1" x14ac:dyDescent="0.3">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hidden="1" x14ac:dyDescent="0.3">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hidden="1" x14ac:dyDescent="0.3">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hidden="1" x14ac:dyDescent="0.3">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hidden="1" x14ac:dyDescent="0.3">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hidden="1" x14ac:dyDescent="0.3">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hidden="1" x14ac:dyDescent="0.3">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hidden="1" x14ac:dyDescent="0.3">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hidden="1" x14ac:dyDescent="0.3">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hidden="1" x14ac:dyDescent="0.3">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hidden="1" x14ac:dyDescent="0.3">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hidden="1" x14ac:dyDescent="0.3">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hidden="1" x14ac:dyDescent="0.3">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hidden="1" x14ac:dyDescent="0.3">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hidden="1" x14ac:dyDescent="0.3">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hidden="1" x14ac:dyDescent="0.3">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hidden="1" x14ac:dyDescent="0.3">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hidden="1" x14ac:dyDescent="0.3">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hidden="1" x14ac:dyDescent="0.3">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hidden="1" x14ac:dyDescent="0.3">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hidden="1" x14ac:dyDescent="0.3">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hidden="1" x14ac:dyDescent="0.3">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hidden="1" x14ac:dyDescent="0.3">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hidden="1" x14ac:dyDescent="0.3">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hidden="1" x14ac:dyDescent="0.3">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hidden="1" x14ac:dyDescent="0.3">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hidden="1" x14ac:dyDescent="0.3">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hidden="1" x14ac:dyDescent="0.3">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hidden="1" x14ac:dyDescent="0.3">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hidden="1" x14ac:dyDescent="0.3">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hidden="1" x14ac:dyDescent="0.3">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hidden="1" x14ac:dyDescent="0.3">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hidden="1" x14ac:dyDescent="0.3">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hidden="1" x14ac:dyDescent="0.3">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hidden="1" x14ac:dyDescent="0.3">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hidden="1" x14ac:dyDescent="0.3">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hidden="1" x14ac:dyDescent="0.3">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hidden="1" x14ac:dyDescent="0.3">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hidden="1" x14ac:dyDescent="0.3">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hidden="1" x14ac:dyDescent="0.3">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hidden="1" x14ac:dyDescent="0.3">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hidden="1" x14ac:dyDescent="0.3">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hidden="1" x14ac:dyDescent="0.3">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hidden="1" x14ac:dyDescent="0.3">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hidden="1" x14ac:dyDescent="0.3">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hidden="1" x14ac:dyDescent="0.3">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hidden="1" x14ac:dyDescent="0.3">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hidden="1" x14ac:dyDescent="0.3">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hidden="1" x14ac:dyDescent="0.3">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hidden="1" x14ac:dyDescent="0.3">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hidden="1" x14ac:dyDescent="0.3">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hidden="1" x14ac:dyDescent="0.3">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hidden="1" x14ac:dyDescent="0.3">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hidden="1" x14ac:dyDescent="0.3">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hidden="1" x14ac:dyDescent="0.3">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hidden="1" x14ac:dyDescent="0.3">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hidden="1" x14ac:dyDescent="0.3">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hidden="1" x14ac:dyDescent="0.3">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hidden="1" x14ac:dyDescent="0.3">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hidden="1" x14ac:dyDescent="0.3">
      <c r="B194" t="s">
        <v>216</v>
      </c>
      <c r="C194" t="s">
        <v>7</v>
      </c>
      <c r="D194">
        <v>20</v>
      </c>
      <c r="E194" s="17" t="s">
        <v>10</v>
      </c>
      <c r="F194" s="18">
        <v>44994</v>
      </c>
      <c r="G194">
        <v>22</v>
      </c>
      <c r="H194">
        <v>1</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1</v>
      </c>
    </row>
    <row r="195" spans="2:12" hidden="1" x14ac:dyDescent="0.3">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hidden="1" x14ac:dyDescent="0.3">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hidden="1" x14ac:dyDescent="0.3">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hidden="1" x14ac:dyDescent="0.3">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hidden="1" x14ac:dyDescent="0.3">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hidden="1" x14ac:dyDescent="0.3">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hidden="1" x14ac:dyDescent="0.3">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hidden="1" x14ac:dyDescent="0.3">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hidden="1" x14ac:dyDescent="0.3">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hidden="1" x14ac:dyDescent="0.3">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hidden="1" x14ac:dyDescent="0.3">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hidden="1" x14ac:dyDescent="0.3">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hidden="1" x14ac:dyDescent="0.3">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hidden="1" x14ac:dyDescent="0.3">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hidden="1" x14ac:dyDescent="0.3">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hidden="1" x14ac:dyDescent="0.3">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hidden="1" x14ac:dyDescent="0.3">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hidden="1" x14ac:dyDescent="0.3">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hidden="1" x14ac:dyDescent="0.3">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hidden="1" x14ac:dyDescent="0.3">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hidden="1" x14ac:dyDescent="0.3">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hidden="1" x14ac:dyDescent="0.3">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hidden="1" x14ac:dyDescent="0.3">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hidden="1" x14ac:dyDescent="0.3">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hidden="1" x14ac:dyDescent="0.3">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hidden="1" x14ac:dyDescent="0.3">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hidden="1" x14ac:dyDescent="0.3">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hidden="1" x14ac:dyDescent="0.3">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hidden="1" x14ac:dyDescent="0.3">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hidden="1" x14ac:dyDescent="0.3">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hidden="1" x14ac:dyDescent="0.3">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hidden="1" x14ac:dyDescent="0.3">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hidden="1" x14ac:dyDescent="0.3">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hidden="1" x14ac:dyDescent="0.3">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hidden="1" x14ac:dyDescent="0.3">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hidden="1" x14ac:dyDescent="0.3">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hidden="1" x14ac:dyDescent="0.3">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hidden="1" x14ac:dyDescent="0.3">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hidden="1" x14ac:dyDescent="0.3">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hidden="1" x14ac:dyDescent="0.3">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hidden="1" x14ac:dyDescent="0.3">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hidden="1" x14ac:dyDescent="0.3">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hidden="1" x14ac:dyDescent="0.3">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hidden="1" x14ac:dyDescent="0.3">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hidden="1" x14ac:dyDescent="0.3">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hidden="1" x14ac:dyDescent="0.3">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hidden="1" x14ac:dyDescent="0.3">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hidden="1" x14ac:dyDescent="0.3">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hidden="1" x14ac:dyDescent="0.3">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hidden="1" x14ac:dyDescent="0.3">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hidden="1" x14ac:dyDescent="0.3">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hidden="1" x14ac:dyDescent="0.3">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hidden="1" x14ac:dyDescent="0.3">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hidden="1" x14ac:dyDescent="0.3">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hidden="1" x14ac:dyDescent="0.3">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hidden="1" x14ac:dyDescent="0.3">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hidden="1" x14ac:dyDescent="0.3">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hidden="1" x14ac:dyDescent="0.3">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hidden="1" x14ac:dyDescent="0.3">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hidden="1" x14ac:dyDescent="0.3">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hidden="1" x14ac:dyDescent="0.3">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hidden="1" x14ac:dyDescent="0.3">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hidden="1" x14ac:dyDescent="0.3">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hidden="1" x14ac:dyDescent="0.3">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hidden="1" x14ac:dyDescent="0.3">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hidden="1" x14ac:dyDescent="0.3">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hidden="1" x14ac:dyDescent="0.3">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hidden="1" x14ac:dyDescent="0.3">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hidden="1" x14ac:dyDescent="0.3">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hidden="1" x14ac:dyDescent="0.3">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hidden="1" x14ac:dyDescent="0.3">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hidden="1" x14ac:dyDescent="0.3">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hidden="1" x14ac:dyDescent="0.3">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hidden="1" x14ac:dyDescent="0.3">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hidden="1" x14ac:dyDescent="0.3">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hidden="1" x14ac:dyDescent="0.3">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hidden="1" x14ac:dyDescent="0.3">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hidden="1" x14ac:dyDescent="0.3">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hidden="1" x14ac:dyDescent="0.3">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hidden="1" x14ac:dyDescent="0.3">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hidden="1" x14ac:dyDescent="0.3">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hidden="1" x14ac:dyDescent="0.3">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hidden="1" x14ac:dyDescent="0.3">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hidden="1" x14ac:dyDescent="0.3">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hidden="1" x14ac:dyDescent="0.3">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hidden="1" x14ac:dyDescent="0.3">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hidden="1" x14ac:dyDescent="0.3">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hidden="1" x14ac:dyDescent="0.3">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hidden="1" x14ac:dyDescent="0.3">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hidden="1" x14ac:dyDescent="0.3">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hidden="1" x14ac:dyDescent="0.3">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hidden="1" x14ac:dyDescent="0.3">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hidden="1" x14ac:dyDescent="0.3">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hidden="1" x14ac:dyDescent="0.3">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hidden="1" x14ac:dyDescent="0.3">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hidden="1" x14ac:dyDescent="0.3">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hidden="1" x14ac:dyDescent="0.3">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hidden="1" x14ac:dyDescent="0.3">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hidden="1" x14ac:dyDescent="0.3">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hidden="1" x14ac:dyDescent="0.3">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hidden="1" x14ac:dyDescent="0.3">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hidden="1" x14ac:dyDescent="0.3">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hidden="1" x14ac:dyDescent="0.3">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hidden="1" x14ac:dyDescent="0.3">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hidden="1" x14ac:dyDescent="0.3">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hidden="1" x14ac:dyDescent="0.3">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hidden="1" x14ac:dyDescent="0.3">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hidden="1" x14ac:dyDescent="0.3">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hidden="1" x14ac:dyDescent="0.3">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hidden="1" x14ac:dyDescent="0.3">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hidden="1" x14ac:dyDescent="0.3">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hidden="1" x14ac:dyDescent="0.3">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hidden="1" x14ac:dyDescent="0.3">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hidden="1" x14ac:dyDescent="0.3">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hidden="1" x14ac:dyDescent="0.3">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hidden="1" x14ac:dyDescent="0.3">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hidden="1" x14ac:dyDescent="0.3">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hidden="1" x14ac:dyDescent="0.3">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hidden="1" x14ac:dyDescent="0.3">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hidden="1" x14ac:dyDescent="0.3">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hidden="1" x14ac:dyDescent="0.3">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hidden="1" x14ac:dyDescent="0.3">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hidden="1" x14ac:dyDescent="0.3">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hidden="1" x14ac:dyDescent="0.3">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hidden="1" x14ac:dyDescent="0.3">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hidden="1" x14ac:dyDescent="0.3">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hidden="1" x14ac:dyDescent="0.3">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hidden="1" x14ac:dyDescent="0.3">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hidden="1" x14ac:dyDescent="0.3">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hidden="1" x14ac:dyDescent="0.3">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hidden="1" x14ac:dyDescent="0.3">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hidden="1" x14ac:dyDescent="0.3">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hidden="1" x14ac:dyDescent="0.3">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hidden="1" x14ac:dyDescent="0.3">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hidden="1" x14ac:dyDescent="0.3">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hidden="1" x14ac:dyDescent="0.3">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hidden="1" x14ac:dyDescent="0.3">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hidden="1" x14ac:dyDescent="0.3">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hidden="1" x14ac:dyDescent="0.3">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hidden="1" x14ac:dyDescent="0.3">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hidden="1" x14ac:dyDescent="0.3">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hidden="1" x14ac:dyDescent="0.3">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hidden="1" x14ac:dyDescent="0.3">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hidden="1" x14ac:dyDescent="0.3">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hidden="1" x14ac:dyDescent="0.3">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hidden="1" x14ac:dyDescent="0.3">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hidden="1" x14ac:dyDescent="0.3">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hidden="1" x14ac:dyDescent="0.3">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hidden="1" x14ac:dyDescent="0.3">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hidden="1" x14ac:dyDescent="0.3">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hidden="1" x14ac:dyDescent="0.3">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hidden="1" x14ac:dyDescent="0.3">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hidden="1" x14ac:dyDescent="0.3">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hidden="1" x14ac:dyDescent="0.3">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hidden="1" x14ac:dyDescent="0.3">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hidden="1" x14ac:dyDescent="0.3">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hidden="1" x14ac:dyDescent="0.3">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hidden="1" x14ac:dyDescent="0.3">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hidden="1" x14ac:dyDescent="0.3">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hidden="1" x14ac:dyDescent="0.3">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hidden="1" x14ac:dyDescent="0.3">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hidden="1" x14ac:dyDescent="0.3">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hidden="1" x14ac:dyDescent="0.3">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hidden="1" x14ac:dyDescent="0.3">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hidden="1" x14ac:dyDescent="0.3">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hidden="1" x14ac:dyDescent="0.3">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hidden="1" x14ac:dyDescent="0.3">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hidden="1" x14ac:dyDescent="0.3">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hidden="1" x14ac:dyDescent="0.3">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hidden="1" x14ac:dyDescent="0.3">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hidden="1" x14ac:dyDescent="0.3">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hidden="1" x14ac:dyDescent="0.3">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hidden="1" x14ac:dyDescent="0.3">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hidden="1" x14ac:dyDescent="0.3">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hidden="1" x14ac:dyDescent="0.3">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hidden="1" x14ac:dyDescent="0.3">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hidden="1" x14ac:dyDescent="0.3">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hidden="1" x14ac:dyDescent="0.3">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hidden="1" x14ac:dyDescent="0.3">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hidden="1" x14ac:dyDescent="0.3">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hidden="1" x14ac:dyDescent="0.3">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hidden="1" x14ac:dyDescent="0.3">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hidden="1" x14ac:dyDescent="0.3">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hidden="1" x14ac:dyDescent="0.3">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hidden="1" x14ac:dyDescent="0.3">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hidden="1" x14ac:dyDescent="0.3">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hidden="1" x14ac:dyDescent="0.3">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hidden="1" x14ac:dyDescent="0.3">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hidden="1" x14ac:dyDescent="0.3">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hidden="1" x14ac:dyDescent="0.3">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hidden="1" x14ac:dyDescent="0.3">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hidden="1" x14ac:dyDescent="0.3">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hidden="1" x14ac:dyDescent="0.3">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hidden="1" x14ac:dyDescent="0.3">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hidden="1" x14ac:dyDescent="0.3">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hidden="1" x14ac:dyDescent="0.3">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hidden="1" x14ac:dyDescent="0.3">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hidden="1" x14ac:dyDescent="0.3">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hidden="1" x14ac:dyDescent="0.3">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hidden="1" x14ac:dyDescent="0.3">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hidden="1" x14ac:dyDescent="0.3">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hidden="1" x14ac:dyDescent="0.3">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hidden="1" x14ac:dyDescent="0.3">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hidden="1" x14ac:dyDescent="0.3">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hidden="1" x14ac:dyDescent="0.3">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hidden="1" x14ac:dyDescent="0.3">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hidden="1" x14ac:dyDescent="0.3">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hidden="1" x14ac:dyDescent="0.3">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hidden="1" x14ac:dyDescent="0.3">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hidden="1" x14ac:dyDescent="0.3">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hidden="1" x14ac:dyDescent="0.3">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hidden="1" x14ac:dyDescent="0.3">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hidden="1" x14ac:dyDescent="0.3">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hidden="1" x14ac:dyDescent="0.3">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hidden="1" x14ac:dyDescent="0.3">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hidden="1" x14ac:dyDescent="0.3">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hidden="1" x14ac:dyDescent="0.3">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hidden="1" x14ac:dyDescent="0.3">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hidden="1" x14ac:dyDescent="0.3">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hidden="1" x14ac:dyDescent="0.3">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hidden="1" x14ac:dyDescent="0.3">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hidden="1" x14ac:dyDescent="0.3">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hidden="1" x14ac:dyDescent="0.3">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hidden="1" x14ac:dyDescent="0.3">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hidden="1" x14ac:dyDescent="0.3">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hidden="1" x14ac:dyDescent="0.3">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hidden="1" x14ac:dyDescent="0.3">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hidden="1" x14ac:dyDescent="0.3">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hidden="1" x14ac:dyDescent="0.3">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hidden="1" x14ac:dyDescent="0.3">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hidden="1" x14ac:dyDescent="0.3">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hidden="1" x14ac:dyDescent="0.3">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hidden="1" x14ac:dyDescent="0.3">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hidden="1" x14ac:dyDescent="0.3">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hidden="1" x14ac:dyDescent="0.3">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hidden="1" x14ac:dyDescent="0.3">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hidden="1" x14ac:dyDescent="0.3">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hidden="1" x14ac:dyDescent="0.3">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hidden="1" x14ac:dyDescent="0.3">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hidden="1" x14ac:dyDescent="0.3">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hidden="1" x14ac:dyDescent="0.3">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hidden="1" x14ac:dyDescent="0.3">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hidden="1" x14ac:dyDescent="0.3">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hidden="1" x14ac:dyDescent="0.3">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hidden="1" x14ac:dyDescent="0.3">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hidden="1" x14ac:dyDescent="0.3">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hidden="1" x14ac:dyDescent="0.3">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hidden="1" x14ac:dyDescent="0.3">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hidden="1" x14ac:dyDescent="0.3">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hidden="1" x14ac:dyDescent="0.3">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hidden="1" x14ac:dyDescent="0.3">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hidden="1" x14ac:dyDescent="0.3">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hidden="1" x14ac:dyDescent="0.3">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hidden="1" x14ac:dyDescent="0.3">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hidden="1" x14ac:dyDescent="0.3">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hidden="1" x14ac:dyDescent="0.3">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hidden="1" x14ac:dyDescent="0.3">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hidden="1" x14ac:dyDescent="0.3">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hidden="1" x14ac:dyDescent="0.3">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hidden="1" x14ac:dyDescent="0.3">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hidden="1" x14ac:dyDescent="0.3">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hidden="1" x14ac:dyDescent="0.3">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hidden="1" x14ac:dyDescent="0.3">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hidden="1" x14ac:dyDescent="0.3">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hidden="1" x14ac:dyDescent="0.3">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hidden="1" x14ac:dyDescent="0.3">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hidden="1" x14ac:dyDescent="0.3">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hidden="1" x14ac:dyDescent="0.3">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hidden="1" x14ac:dyDescent="0.3">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hidden="1" x14ac:dyDescent="0.3">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hidden="1" x14ac:dyDescent="0.3">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hidden="1" x14ac:dyDescent="0.3">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hidden="1" x14ac:dyDescent="0.3">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hidden="1" x14ac:dyDescent="0.3">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hidden="1" x14ac:dyDescent="0.3">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hidden="1" x14ac:dyDescent="0.3">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hidden="1" x14ac:dyDescent="0.3">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hidden="1" x14ac:dyDescent="0.3">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hidden="1" x14ac:dyDescent="0.3">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hidden="1" x14ac:dyDescent="0.3">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hidden="1" x14ac:dyDescent="0.3">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hidden="1" x14ac:dyDescent="0.3">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hidden="1" x14ac:dyDescent="0.3">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hidden="1" x14ac:dyDescent="0.3">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hidden="1" x14ac:dyDescent="0.3">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hidden="1" x14ac:dyDescent="0.3">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hidden="1" x14ac:dyDescent="0.3">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hidden="1" x14ac:dyDescent="0.3">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hidden="1" x14ac:dyDescent="0.3">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hidden="1" x14ac:dyDescent="0.3">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hidden="1" x14ac:dyDescent="0.3">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hidden="1" x14ac:dyDescent="0.3">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hidden="1" x14ac:dyDescent="0.3">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hidden="1" x14ac:dyDescent="0.3">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hidden="1" x14ac:dyDescent="0.3">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hidden="1" x14ac:dyDescent="0.3">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hidden="1" x14ac:dyDescent="0.3">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hidden="1" x14ac:dyDescent="0.3">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hidden="1" x14ac:dyDescent="0.3">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hidden="1" x14ac:dyDescent="0.3">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hidden="1" x14ac:dyDescent="0.3">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hidden="1" x14ac:dyDescent="0.3">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hidden="1" x14ac:dyDescent="0.3">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hidden="1" x14ac:dyDescent="0.3">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hidden="1" x14ac:dyDescent="0.3">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hidden="1" x14ac:dyDescent="0.3">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hidden="1" x14ac:dyDescent="0.3">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hidden="1" x14ac:dyDescent="0.3">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hidden="1" x14ac:dyDescent="0.3">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hidden="1" x14ac:dyDescent="0.3">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hidden="1" x14ac:dyDescent="0.3">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hidden="1" x14ac:dyDescent="0.3">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hidden="1" x14ac:dyDescent="0.3">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hidden="1" x14ac:dyDescent="0.3">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hidden="1" x14ac:dyDescent="0.3">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hidden="1" x14ac:dyDescent="0.3">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hidden="1" x14ac:dyDescent="0.3">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hidden="1" x14ac:dyDescent="0.3">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hidden="1" x14ac:dyDescent="0.3">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hidden="1" x14ac:dyDescent="0.3">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hidden="1" x14ac:dyDescent="0.3">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hidden="1" x14ac:dyDescent="0.3">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hidden="1" x14ac:dyDescent="0.3">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hidden="1" x14ac:dyDescent="0.3">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hidden="1" x14ac:dyDescent="0.3">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hidden="1" x14ac:dyDescent="0.3">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hidden="1" x14ac:dyDescent="0.3">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hidden="1" x14ac:dyDescent="0.3">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hidden="1" x14ac:dyDescent="0.3">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hidden="1" x14ac:dyDescent="0.3">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hidden="1" x14ac:dyDescent="0.3">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hidden="1" x14ac:dyDescent="0.3">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hidden="1" x14ac:dyDescent="0.3">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hidden="1" x14ac:dyDescent="0.3">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hidden="1" x14ac:dyDescent="0.3">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hidden="1" x14ac:dyDescent="0.3">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hidden="1" x14ac:dyDescent="0.3">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hidden="1" x14ac:dyDescent="0.3">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hidden="1" x14ac:dyDescent="0.3">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hidden="1" x14ac:dyDescent="0.3">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hidden="1" x14ac:dyDescent="0.3">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hidden="1" x14ac:dyDescent="0.3">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hidden="1" x14ac:dyDescent="0.3">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hidden="1" x14ac:dyDescent="0.3">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hidden="1" x14ac:dyDescent="0.3">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hidden="1" x14ac:dyDescent="0.3">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hidden="1" x14ac:dyDescent="0.3">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hidden="1" x14ac:dyDescent="0.3">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hidden="1" x14ac:dyDescent="0.3">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hidden="1" x14ac:dyDescent="0.3">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hidden="1" x14ac:dyDescent="0.3">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hidden="1" x14ac:dyDescent="0.3">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hidden="1" x14ac:dyDescent="0.3">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hidden="1" x14ac:dyDescent="0.3">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hidden="1" x14ac:dyDescent="0.3">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hidden="1" x14ac:dyDescent="0.3">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hidden="1" x14ac:dyDescent="0.3">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hidden="1" x14ac:dyDescent="0.3">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hidden="1" x14ac:dyDescent="0.3">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hidden="1" x14ac:dyDescent="0.3">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hidden="1" x14ac:dyDescent="0.3">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hidden="1" x14ac:dyDescent="0.3">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hidden="1" x14ac:dyDescent="0.3">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hidden="1" x14ac:dyDescent="0.3">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hidden="1" x14ac:dyDescent="0.3">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hidden="1" x14ac:dyDescent="0.3">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hidden="1" x14ac:dyDescent="0.3">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hidden="1" x14ac:dyDescent="0.3">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hidden="1" x14ac:dyDescent="0.3">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hidden="1" x14ac:dyDescent="0.3">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hidden="1" x14ac:dyDescent="0.3">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hidden="1" x14ac:dyDescent="0.3">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hidden="1" x14ac:dyDescent="0.3">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hidden="1" x14ac:dyDescent="0.3">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hidden="1" x14ac:dyDescent="0.3">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hidden="1" x14ac:dyDescent="0.3">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hidden="1" x14ac:dyDescent="0.3">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hidden="1" x14ac:dyDescent="0.3">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hidden="1" x14ac:dyDescent="0.3">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hidden="1" x14ac:dyDescent="0.3">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hidden="1" x14ac:dyDescent="0.3">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hidden="1" x14ac:dyDescent="0.3">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hidden="1" x14ac:dyDescent="0.3">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hidden="1" x14ac:dyDescent="0.3">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hidden="1" x14ac:dyDescent="0.3">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hidden="1" x14ac:dyDescent="0.3">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hidden="1" x14ac:dyDescent="0.3">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hidden="1" x14ac:dyDescent="0.3">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hidden="1" x14ac:dyDescent="0.3">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hidden="1" x14ac:dyDescent="0.3">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hidden="1" x14ac:dyDescent="0.3">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hidden="1" x14ac:dyDescent="0.3">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hidden="1" x14ac:dyDescent="0.3">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hidden="1" x14ac:dyDescent="0.3">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hidden="1" x14ac:dyDescent="0.3">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hidden="1" x14ac:dyDescent="0.3">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hidden="1" x14ac:dyDescent="0.3">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hidden="1" x14ac:dyDescent="0.3">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hidden="1" x14ac:dyDescent="0.3">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hidden="1" x14ac:dyDescent="0.3">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hidden="1" x14ac:dyDescent="0.3">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hidden="1" x14ac:dyDescent="0.3">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hidden="1" x14ac:dyDescent="0.3">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hidden="1" x14ac:dyDescent="0.3">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hidden="1" x14ac:dyDescent="0.3">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hidden="1" x14ac:dyDescent="0.3">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hidden="1" x14ac:dyDescent="0.3">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hidden="1" x14ac:dyDescent="0.3">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hidden="1" x14ac:dyDescent="0.3">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hidden="1" x14ac:dyDescent="0.3">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hidden="1" x14ac:dyDescent="0.3">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hidden="1" x14ac:dyDescent="0.3">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hidden="1" x14ac:dyDescent="0.3">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hidden="1" x14ac:dyDescent="0.3">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hidden="1" x14ac:dyDescent="0.3">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hidden="1" x14ac:dyDescent="0.3">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hidden="1" x14ac:dyDescent="0.3">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hidden="1" x14ac:dyDescent="0.3">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hidden="1" x14ac:dyDescent="0.3">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hidden="1" x14ac:dyDescent="0.3">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hidden="1" x14ac:dyDescent="0.3">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hidden="1" x14ac:dyDescent="0.3">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hidden="1" x14ac:dyDescent="0.3">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hidden="1" x14ac:dyDescent="0.3">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hidden="1" x14ac:dyDescent="0.3">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hidden="1" x14ac:dyDescent="0.3">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hidden="1" x14ac:dyDescent="0.3">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hidden="1" x14ac:dyDescent="0.3">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hidden="1" x14ac:dyDescent="0.3">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hidden="1" x14ac:dyDescent="0.3">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hidden="1" x14ac:dyDescent="0.3">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hidden="1" x14ac:dyDescent="0.3">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hidden="1" x14ac:dyDescent="0.3">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hidden="1" x14ac:dyDescent="0.3">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hidden="1" x14ac:dyDescent="0.3">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hidden="1" x14ac:dyDescent="0.3">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hidden="1" x14ac:dyDescent="0.3">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hidden="1" x14ac:dyDescent="0.3">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hidden="1" x14ac:dyDescent="0.3">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hidden="1" x14ac:dyDescent="0.3">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hidden="1" x14ac:dyDescent="0.3">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hidden="1" x14ac:dyDescent="0.3">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hidden="1" x14ac:dyDescent="0.3">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hidden="1" x14ac:dyDescent="0.3">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hidden="1" x14ac:dyDescent="0.3">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hidden="1" x14ac:dyDescent="0.3">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hidden="1" x14ac:dyDescent="0.3">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hidden="1" x14ac:dyDescent="0.3">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hidden="1" x14ac:dyDescent="0.3">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hidden="1" x14ac:dyDescent="0.3">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hidden="1" x14ac:dyDescent="0.3">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hidden="1" x14ac:dyDescent="0.3">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hidden="1" x14ac:dyDescent="0.3">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hidden="1" x14ac:dyDescent="0.3">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hidden="1" x14ac:dyDescent="0.3">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hidden="1" x14ac:dyDescent="0.3">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hidden="1" x14ac:dyDescent="0.3">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hidden="1" x14ac:dyDescent="0.3">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hidden="1" x14ac:dyDescent="0.3">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hidden="1" x14ac:dyDescent="0.3">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hidden="1" x14ac:dyDescent="0.3">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hidden="1" x14ac:dyDescent="0.3">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hidden="1" x14ac:dyDescent="0.3">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hidden="1" x14ac:dyDescent="0.3">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hidden="1" x14ac:dyDescent="0.3">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hidden="1" x14ac:dyDescent="0.3">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hidden="1" x14ac:dyDescent="0.3">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hidden="1" x14ac:dyDescent="0.3">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hidden="1" x14ac:dyDescent="0.3">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hidden="1" x14ac:dyDescent="0.3">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hidden="1" x14ac:dyDescent="0.3">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hidden="1" x14ac:dyDescent="0.3">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hidden="1" x14ac:dyDescent="0.3">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hidden="1" x14ac:dyDescent="0.3">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hidden="1" x14ac:dyDescent="0.3">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hidden="1" x14ac:dyDescent="0.3">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hidden="1" x14ac:dyDescent="0.3">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hidden="1" x14ac:dyDescent="0.3">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hidden="1" x14ac:dyDescent="0.3">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hidden="1" x14ac:dyDescent="0.3">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hidden="1" x14ac:dyDescent="0.3">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hidden="1" x14ac:dyDescent="0.3">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hidden="1" x14ac:dyDescent="0.3">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hidden="1" x14ac:dyDescent="0.3">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hidden="1" x14ac:dyDescent="0.3">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hidden="1" x14ac:dyDescent="0.3">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hidden="1" x14ac:dyDescent="0.3">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hidden="1" x14ac:dyDescent="0.3">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hidden="1" x14ac:dyDescent="0.3">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hidden="1" x14ac:dyDescent="0.3">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hidden="1" x14ac:dyDescent="0.3">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hidden="1" x14ac:dyDescent="0.3">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hidden="1" x14ac:dyDescent="0.3">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hidden="1" x14ac:dyDescent="0.3">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hidden="1" x14ac:dyDescent="0.3">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hidden="1" x14ac:dyDescent="0.3">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hidden="1" x14ac:dyDescent="0.3">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hidden="1" x14ac:dyDescent="0.3">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hidden="1" x14ac:dyDescent="0.3">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hidden="1" x14ac:dyDescent="0.3">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hidden="1" x14ac:dyDescent="0.3">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hidden="1" x14ac:dyDescent="0.3">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hidden="1" x14ac:dyDescent="0.3">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hidden="1" x14ac:dyDescent="0.3">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hidden="1" x14ac:dyDescent="0.3">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hidden="1" x14ac:dyDescent="0.3">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hidden="1" x14ac:dyDescent="0.3">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hidden="1" x14ac:dyDescent="0.3">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hidden="1" x14ac:dyDescent="0.3">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hidden="1" x14ac:dyDescent="0.3">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hidden="1" x14ac:dyDescent="0.3">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hidden="1" x14ac:dyDescent="0.3">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hidden="1" x14ac:dyDescent="0.3">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hidden="1" x14ac:dyDescent="0.3">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hidden="1" x14ac:dyDescent="0.3">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hidden="1" x14ac:dyDescent="0.3">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hidden="1" x14ac:dyDescent="0.3">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hidden="1" x14ac:dyDescent="0.3">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hidden="1" x14ac:dyDescent="0.3">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hidden="1" x14ac:dyDescent="0.3">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hidden="1" x14ac:dyDescent="0.3">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hidden="1" x14ac:dyDescent="0.3">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hidden="1" x14ac:dyDescent="0.3">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hidden="1" x14ac:dyDescent="0.3">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hidden="1" x14ac:dyDescent="0.3">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hidden="1" x14ac:dyDescent="0.3">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hidden="1" x14ac:dyDescent="0.3">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hidden="1" x14ac:dyDescent="0.3">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hidden="1" x14ac:dyDescent="0.3">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hidden="1" x14ac:dyDescent="0.3">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hidden="1" x14ac:dyDescent="0.3">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hidden="1" x14ac:dyDescent="0.3">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hidden="1" x14ac:dyDescent="0.3">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hidden="1" x14ac:dyDescent="0.3">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hidden="1" x14ac:dyDescent="0.3">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hidden="1" x14ac:dyDescent="0.3">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hidden="1" x14ac:dyDescent="0.3">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hidden="1" x14ac:dyDescent="0.3">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hidden="1" x14ac:dyDescent="0.3">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hidden="1" x14ac:dyDescent="0.3">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hidden="1" x14ac:dyDescent="0.3">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hidden="1" x14ac:dyDescent="0.3">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hidden="1" x14ac:dyDescent="0.3">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hidden="1" x14ac:dyDescent="0.3">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hidden="1" x14ac:dyDescent="0.3">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hidden="1" x14ac:dyDescent="0.3">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hidden="1" x14ac:dyDescent="0.3">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hidden="1" x14ac:dyDescent="0.3">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hidden="1" x14ac:dyDescent="0.3">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hidden="1" x14ac:dyDescent="0.3">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hidden="1" x14ac:dyDescent="0.3">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hidden="1" x14ac:dyDescent="0.3">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hidden="1" x14ac:dyDescent="0.3">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hidden="1" x14ac:dyDescent="0.3">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hidden="1" x14ac:dyDescent="0.3">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hidden="1" x14ac:dyDescent="0.3">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hidden="1" x14ac:dyDescent="0.3">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hidden="1" x14ac:dyDescent="0.3">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hidden="1" x14ac:dyDescent="0.3">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hidden="1" x14ac:dyDescent="0.3">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hidden="1" x14ac:dyDescent="0.3">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hidden="1" x14ac:dyDescent="0.3">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hidden="1" x14ac:dyDescent="0.3">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hidden="1" x14ac:dyDescent="0.3">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hidden="1" x14ac:dyDescent="0.3">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hidden="1" x14ac:dyDescent="0.3">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hidden="1" x14ac:dyDescent="0.3">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hidden="1" x14ac:dyDescent="0.3">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hidden="1" x14ac:dyDescent="0.3">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hidden="1" x14ac:dyDescent="0.3">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hidden="1" x14ac:dyDescent="0.3">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hidden="1" x14ac:dyDescent="0.3">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hidden="1" x14ac:dyDescent="0.3">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hidden="1" x14ac:dyDescent="0.3">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hidden="1" x14ac:dyDescent="0.3">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hidden="1" x14ac:dyDescent="0.3">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hidden="1" x14ac:dyDescent="0.3">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hidden="1" x14ac:dyDescent="0.3">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hidden="1" x14ac:dyDescent="0.3">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hidden="1" x14ac:dyDescent="0.3">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hidden="1" x14ac:dyDescent="0.3">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hidden="1" x14ac:dyDescent="0.3">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hidden="1" x14ac:dyDescent="0.3">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hidden="1" x14ac:dyDescent="0.3">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hidden="1" x14ac:dyDescent="0.3">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hidden="1" x14ac:dyDescent="0.3">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hidden="1" x14ac:dyDescent="0.3">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hidden="1" x14ac:dyDescent="0.3">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hidden="1" x14ac:dyDescent="0.3">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hidden="1" x14ac:dyDescent="0.3">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hidden="1" x14ac:dyDescent="0.3">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hidden="1" x14ac:dyDescent="0.3">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hidden="1" x14ac:dyDescent="0.3">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hidden="1" x14ac:dyDescent="0.3">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hidden="1" x14ac:dyDescent="0.3">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hidden="1" x14ac:dyDescent="0.3">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hidden="1" x14ac:dyDescent="0.3">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hidden="1" x14ac:dyDescent="0.3">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hidden="1" x14ac:dyDescent="0.3">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hidden="1" x14ac:dyDescent="0.3">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hidden="1" x14ac:dyDescent="0.3">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hidden="1" x14ac:dyDescent="0.3">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hidden="1" x14ac:dyDescent="0.3">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hidden="1" x14ac:dyDescent="0.3">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hidden="1" x14ac:dyDescent="0.3">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hidden="1" x14ac:dyDescent="0.3">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hidden="1" x14ac:dyDescent="0.3">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hidden="1" x14ac:dyDescent="0.3">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hidden="1" x14ac:dyDescent="0.3">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hidden="1" x14ac:dyDescent="0.3">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hidden="1" x14ac:dyDescent="0.3">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hidden="1" x14ac:dyDescent="0.3">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hidden="1" x14ac:dyDescent="0.3">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hidden="1" x14ac:dyDescent="0.3">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hidden="1" x14ac:dyDescent="0.3">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hidden="1" x14ac:dyDescent="0.3">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hidden="1" x14ac:dyDescent="0.3">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hidden="1" x14ac:dyDescent="0.3">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hidden="1" x14ac:dyDescent="0.3">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hidden="1" x14ac:dyDescent="0.3">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hidden="1" x14ac:dyDescent="0.3">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hidden="1" x14ac:dyDescent="0.3">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hidden="1" x14ac:dyDescent="0.3">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hidden="1" x14ac:dyDescent="0.3">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hidden="1" x14ac:dyDescent="0.3">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hidden="1" x14ac:dyDescent="0.3">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hidden="1" x14ac:dyDescent="0.3">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hidden="1" x14ac:dyDescent="0.3">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hidden="1" x14ac:dyDescent="0.3">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hidden="1" x14ac:dyDescent="0.3">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hidden="1" x14ac:dyDescent="0.3">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hidden="1" x14ac:dyDescent="0.3">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hidden="1" x14ac:dyDescent="0.3">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hidden="1" x14ac:dyDescent="0.3">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hidden="1" x14ac:dyDescent="0.3">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hidden="1" x14ac:dyDescent="0.3">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hidden="1" x14ac:dyDescent="0.3">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hidden="1" x14ac:dyDescent="0.3">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hidden="1" x14ac:dyDescent="0.3">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hidden="1" x14ac:dyDescent="0.3">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hidden="1" x14ac:dyDescent="0.3">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hidden="1" x14ac:dyDescent="0.3">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hidden="1" x14ac:dyDescent="0.3">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hidden="1" x14ac:dyDescent="0.3">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hidden="1" x14ac:dyDescent="0.3">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hidden="1" x14ac:dyDescent="0.3">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hidden="1" x14ac:dyDescent="0.3">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hidden="1" x14ac:dyDescent="0.3">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hidden="1" x14ac:dyDescent="0.3">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hidden="1" x14ac:dyDescent="0.3">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hidden="1" x14ac:dyDescent="0.3">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hidden="1" x14ac:dyDescent="0.3">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hidden="1" x14ac:dyDescent="0.3">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hidden="1" x14ac:dyDescent="0.3">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hidden="1" x14ac:dyDescent="0.3">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hidden="1" x14ac:dyDescent="0.3">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hidden="1" x14ac:dyDescent="0.3">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hidden="1" x14ac:dyDescent="0.3">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hidden="1" x14ac:dyDescent="0.3">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hidden="1" x14ac:dyDescent="0.3">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hidden="1" x14ac:dyDescent="0.3">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hidden="1" x14ac:dyDescent="0.3">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hidden="1" x14ac:dyDescent="0.3">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hidden="1" x14ac:dyDescent="0.3">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hidden="1" x14ac:dyDescent="0.3">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hidden="1" x14ac:dyDescent="0.3">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hidden="1" x14ac:dyDescent="0.3">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hidden="1" x14ac:dyDescent="0.3">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hidden="1" x14ac:dyDescent="0.3">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hidden="1" x14ac:dyDescent="0.3">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hidden="1" x14ac:dyDescent="0.3">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hidden="1" x14ac:dyDescent="0.3">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hidden="1" x14ac:dyDescent="0.3">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hidden="1" x14ac:dyDescent="0.3">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hidden="1" x14ac:dyDescent="0.3">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hidden="1" x14ac:dyDescent="0.3">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hidden="1" x14ac:dyDescent="0.3">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hidden="1" x14ac:dyDescent="0.3">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hidden="1" x14ac:dyDescent="0.3">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hidden="1" x14ac:dyDescent="0.3">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hidden="1" x14ac:dyDescent="0.3">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hidden="1" x14ac:dyDescent="0.3">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hidden="1" x14ac:dyDescent="0.3">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hidden="1" x14ac:dyDescent="0.3">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hidden="1" x14ac:dyDescent="0.3">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hidden="1" x14ac:dyDescent="0.3">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hidden="1" x14ac:dyDescent="0.3">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hidden="1" x14ac:dyDescent="0.3">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hidden="1" x14ac:dyDescent="0.3">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hidden="1" x14ac:dyDescent="0.3">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hidden="1" x14ac:dyDescent="0.3">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hidden="1" x14ac:dyDescent="0.3">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hidden="1" x14ac:dyDescent="0.3">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hidden="1" x14ac:dyDescent="0.3">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hidden="1" x14ac:dyDescent="0.3">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hidden="1" x14ac:dyDescent="0.3">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hidden="1" x14ac:dyDescent="0.3">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hidden="1" x14ac:dyDescent="0.3">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hidden="1" x14ac:dyDescent="0.3">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hidden="1" x14ac:dyDescent="0.3">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hidden="1" x14ac:dyDescent="0.3">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hidden="1" x14ac:dyDescent="0.3">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hidden="1" x14ac:dyDescent="0.3">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hidden="1" x14ac:dyDescent="0.3">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hidden="1" x14ac:dyDescent="0.3">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hidden="1" x14ac:dyDescent="0.3">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hidden="1" x14ac:dyDescent="0.3">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hidden="1" x14ac:dyDescent="0.3">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hidden="1" x14ac:dyDescent="0.3">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hidden="1" x14ac:dyDescent="0.3">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hidden="1" x14ac:dyDescent="0.3">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hidden="1" x14ac:dyDescent="0.3">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hidden="1" x14ac:dyDescent="0.3">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hidden="1" x14ac:dyDescent="0.3">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hidden="1" x14ac:dyDescent="0.3">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hidden="1" x14ac:dyDescent="0.3">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hidden="1" x14ac:dyDescent="0.3">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hidden="1" x14ac:dyDescent="0.3">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hidden="1" x14ac:dyDescent="0.3">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hidden="1" x14ac:dyDescent="0.3">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hidden="1" x14ac:dyDescent="0.3">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hidden="1" x14ac:dyDescent="0.3">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hidden="1" x14ac:dyDescent="0.3">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hidden="1" x14ac:dyDescent="0.3">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hidden="1" x14ac:dyDescent="0.3">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hidden="1" x14ac:dyDescent="0.3">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hidden="1" x14ac:dyDescent="0.3">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hidden="1" x14ac:dyDescent="0.3">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hidden="1" x14ac:dyDescent="0.3">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hidden="1" x14ac:dyDescent="0.3">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hidden="1" x14ac:dyDescent="0.3">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hidden="1" x14ac:dyDescent="0.3">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hidden="1" x14ac:dyDescent="0.3">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hidden="1" x14ac:dyDescent="0.3">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hidden="1" x14ac:dyDescent="0.3">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hidden="1" x14ac:dyDescent="0.3">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hidden="1" x14ac:dyDescent="0.3">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hidden="1" x14ac:dyDescent="0.3">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hidden="1" x14ac:dyDescent="0.3">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hidden="1" x14ac:dyDescent="0.3">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hidden="1" x14ac:dyDescent="0.3">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hidden="1" x14ac:dyDescent="0.3">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hidden="1" x14ac:dyDescent="0.3">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hidden="1" x14ac:dyDescent="0.3">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hidden="1" x14ac:dyDescent="0.3">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hidden="1" x14ac:dyDescent="0.3">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hidden="1" x14ac:dyDescent="0.3">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hidden="1" x14ac:dyDescent="0.3">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hidden="1" x14ac:dyDescent="0.3">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hidden="1" x14ac:dyDescent="0.3">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hidden="1" x14ac:dyDescent="0.3">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hidden="1" x14ac:dyDescent="0.3">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hidden="1" x14ac:dyDescent="0.3">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hidden="1" x14ac:dyDescent="0.3">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hidden="1" x14ac:dyDescent="0.3">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hidden="1" x14ac:dyDescent="0.3">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hidden="1" x14ac:dyDescent="0.3">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hidden="1" x14ac:dyDescent="0.3">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hidden="1" x14ac:dyDescent="0.3">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hidden="1" x14ac:dyDescent="0.3">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hidden="1" x14ac:dyDescent="0.3">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hidden="1" x14ac:dyDescent="0.3">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hidden="1" x14ac:dyDescent="0.3">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hidden="1" x14ac:dyDescent="0.3">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hidden="1" x14ac:dyDescent="0.3">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hidden="1" x14ac:dyDescent="0.3">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hidden="1" x14ac:dyDescent="0.3">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hidden="1" x14ac:dyDescent="0.3">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hidden="1" x14ac:dyDescent="0.3">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hidden="1" x14ac:dyDescent="0.3">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hidden="1" x14ac:dyDescent="0.3">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hidden="1" x14ac:dyDescent="0.3">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hidden="1" x14ac:dyDescent="0.3">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hidden="1" x14ac:dyDescent="0.3">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hidden="1" x14ac:dyDescent="0.3">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hidden="1" x14ac:dyDescent="0.3">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hidden="1" x14ac:dyDescent="0.3">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hidden="1" x14ac:dyDescent="0.3">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hidden="1" x14ac:dyDescent="0.3">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hidden="1" x14ac:dyDescent="0.3">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hidden="1" x14ac:dyDescent="0.3">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hidden="1" x14ac:dyDescent="0.3">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hidden="1" x14ac:dyDescent="0.3">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hidden="1" x14ac:dyDescent="0.3">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hidden="1" x14ac:dyDescent="0.3">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hidden="1" x14ac:dyDescent="0.3">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hidden="1" x14ac:dyDescent="0.3">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hidden="1" x14ac:dyDescent="0.3">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hidden="1" x14ac:dyDescent="0.3">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hidden="1" x14ac:dyDescent="0.3">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hidden="1" x14ac:dyDescent="0.3">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hidden="1" x14ac:dyDescent="0.3">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hidden="1" x14ac:dyDescent="0.3">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hidden="1" x14ac:dyDescent="0.3">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hidden="1" x14ac:dyDescent="0.3">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hidden="1" x14ac:dyDescent="0.3">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hidden="1" x14ac:dyDescent="0.3">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hidden="1" x14ac:dyDescent="0.3">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hidden="1" x14ac:dyDescent="0.3">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hidden="1" x14ac:dyDescent="0.3">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hidden="1" x14ac:dyDescent="0.3">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hidden="1" x14ac:dyDescent="0.3">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hidden="1" x14ac:dyDescent="0.3">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hidden="1" x14ac:dyDescent="0.3">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hidden="1" x14ac:dyDescent="0.3">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hidden="1" x14ac:dyDescent="0.3">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hidden="1" x14ac:dyDescent="0.3">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hidden="1" x14ac:dyDescent="0.3">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G7"/>
  <sheetViews>
    <sheetView zoomScale="115" zoomScaleNormal="115" workbookViewId="0">
      <selection activeCell="G3" sqref="G3"/>
    </sheetView>
  </sheetViews>
  <sheetFormatPr defaultRowHeight="14.4" x14ac:dyDescent="0.3"/>
  <cols>
    <col min="5" max="5" width="10.8984375" customWidth="1"/>
    <col min="6" max="6" width="16.8984375" customWidth="1"/>
    <col min="7" max="7" width="11.59765625" bestFit="1" customWidth="1"/>
    <col min="16" max="16" width="12.8984375" customWidth="1"/>
  </cols>
  <sheetData>
    <row r="2" spans="5:7" x14ac:dyDescent="0.3">
      <c r="E2" t="s">
        <v>1040</v>
      </c>
      <c r="F2" t="s">
        <v>1041</v>
      </c>
    </row>
    <row r="3" spans="5:7" ht="25.5" customHeight="1" x14ac:dyDescent="0.3">
      <c r="E3" t="s">
        <v>11</v>
      </c>
      <c r="G3" s="48" t="e" vm="1">
        <v>#VALUE!</v>
      </c>
    </row>
    <row r="4" spans="5:7" ht="25.5" customHeight="1" x14ac:dyDescent="0.3">
      <c r="E4" t="s">
        <v>9</v>
      </c>
      <c r="G4" s="48" t="e" vm="2">
        <v>#VALUE!</v>
      </c>
    </row>
    <row r="5" spans="5:7" ht="25.5" customHeight="1" x14ac:dyDescent="0.3">
      <c r="E5" t="s">
        <v>6</v>
      </c>
      <c r="G5" s="48" t="e" vm="3">
        <v>#VALUE!</v>
      </c>
    </row>
    <row r="6" spans="5:7" ht="25.5" customHeight="1" x14ac:dyDescent="0.3">
      <c r="E6" t="s">
        <v>13</v>
      </c>
      <c r="G6" s="48" t="e" vm="4">
        <v>#VALUE!</v>
      </c>
    </row>
    <row r="7" spans="5:7" ht="25.5" customHeight="1" x14ac:dyDescent="0.3">
      <c r="E7" t="s">
        <v>10</v>
      </c>
      <c r="G7" s="48" t="e" vm="5">
        <v>#VALUE!</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166C4-2479-446B-BB29-0BDAF14A401D}">
  <dimension ref="A1:M329"/>
  <sheetViews>
    <sheetView workbookViewId="0">
      <selection activeCell="G4" sqref="G4"/>
    </sheetView>
  </sheetViews>
  <sheetFormatPr defaultRowHeight="14.4" x14ac:dyDescent="0.3"/>
  <cols>
    <col min="1" max="1" width="18.69921875" bestFit="1" customWidth="1"/>
    <col min="2" max="2" width="19.19921875" bestFit="1" customWidth="1"/>
    <col min="3" max="3" width="15.8984375" bestFit="1" customWidth="1"/>
    <col min="4" max="4" width="21.19921875" bestFit="1" customWidth="1"/>
    <col min="5" max="5" width="18.09765625" bestFit="1" customWidth="1"/>
    <col min="6" max="6" width="23.69921875" bestFit="1" customWidth="1"/>
    <col min="7" max="7" width="24.59765625" bestFit="1" customWidth="1"/>
    <col min="8" max="8" width="10.19921875" bestFit="1" customWidth="1"/>
    <col min="9" max="9" width="18.3984375" bestFit="1" customWidth="1"/>
    <col min="10" max="10" width="22.19921875" bestFit="1" customWidth="1"/>
    <col min="11" max="11" width="21.59765625" bestFit="1" customWidth="1"/>
    <col min="12" max="12" width="25.19921875" bestFit="1" customWidth="1"/>
    <col min="13" max="13" width="30.3984375" bestFit="1" customWidth="1"/>
  </cols>
  <sheetData>
    <row r="1" spans="1:13" x14ac:dyDescent="0.3">
      <c r="A1" s="14" t="s">
        <v>1094</v>
      </c>
    </row>
    <row r="3" spans="1:13" x14ac:dyDescent="0.3">
      <c r="A3" t="s">
        <v>1076</v>
      </c>
      <c r="B3" t="s">
        <v>1077</v>
      </c>
      <c r="C3" t="s">
        <v>1078</v>
      </c>
      <c r="D3" t="s">
        <v>1079</v>
      </c>
      <c r="E3" t="s">
        <v>1080</v>
      </c>
      <c r="F3" t="s">
        <v>1081</v>
      </c>
      <c r="G3" t="s">
        <v>1082</v>
      </c>
      <c r="H3" t="s">
        <v>1083</v>
      </c>
      <c r="I3" t="s">
        <v>1084</v>
      </c>
      <c r="J3" t="s">
        <v>1085</v>
      </c>
      <c r="K3" t="s">
        <v>1086</v>
      </c>
      <c r="L3" t="s">
        <v>1087</v>
      </c>
      <c r="M3" t="s">
        <v>1088</v>
      </c>
    </row>
    <row r="4" spans="1:13" x14ac:dyDescent="0.3">
      <c r="A4" t="s">
        <v>32</v>
      </c>
      <c r="B4" t="s">
        <v>15</v>
      </c>
      <c r="C4">
        <v>84</v>
      </c>
      <c r="D4" t="s">
        <v>10</v>
      </c>
      <c r="E4" s="31">
        <v>44929</v>
      </c>
      <c r="F4">
        <v>60</v>
      </c>
      <c r="G4">
        <v>4.7</v>
      </c>
      <c r="H4">
        <v>2023</v>
      </c>
      <c r="I4" t="s">
        <v>1067</v>
      </c>
      <c r="J4" t="s">
        <v>1089</v>
      </c>
      <c r="K4">
        <v>5</v>
      </c>
      <c r="L4" t="s">
        <v>1049</v>
      </c>
      <c r="M4">
        <v>1</v>
      </c>
    </row>
    <row r="5" spans="1:13" x14ac:dyDescent="0.3">
      <c r="A5" t="s">
        <v>35</v>
      </c>
      <c r="B5" t="s">
        <v>18</v>
      </c>
      <c r="C5">
        <v>44</v>
      </c>
      <c r="D5" t="s">
        <v>6</v>
      </c>
      <c r="E5" s="31">
        <v>44929</v>
      </c>
      <c r="F5">
        <v>105</v>
      </c>
      <c r="G5">
        <v>2.9</v>
      </c>
      <c r="H5">
        <v>2023</v>
      </c>
      <c r="I5" t="s">
        <v>1067</v>
      </c>
      <c r="J5" t="s">
        <v>1090</v>
      </c>
      <c r="K5">
        <v>3</v>
      </c>
      <c r="L5" t="s">
        <v>1049</v>
      </c>
      <c r="M5">
        <v>1</v>
      </c>
    </row>
    <row r="6" spans="1:13" x14ac:dyDescent="0.3">
      <c r="A6" t="s">
        <v>37</v>
      </c>
      <c r="B6" t="s">
        <v>14</v>
      </c>
      <c r="C6">
        <v>135</v>
      </c>
      <c r="D6" t="s">
        <v>10</v>
      </c>
      <c r="E6" s="31">
        <v>44929</v>
      </c>
      <c r="F6">
        <v>46</v>
      </c>
      <c r="G6">
        <v>3.4</v>
      </c>
      <c r="H6">
        <v>2023</v>
      </c>
      <c r="I6" t="s">
        <v>1067</v>
      </c>
      <c r="J6" t="s">
        <v>1091</v>
      </c>
      <c r="K6">
        <v>3</v>
      </c>
      <c r="L6" t="s">
        <v>1049</v>
      </c>
      <c r="M6">
        <v>1</v>
      </c>
    </row>
    <row r="7" spans="1:13" x14ac:dyDescent="0.3">
      <c r="A7" t="s">
        <v>39</v>
      </c>
      <c r="B7" t="s">
        <v>18</v>
      </c>
      <c r="C7">
        <v>139</v>
      </c>
      <c r="D7" t="s">
        <v>9</v>
      </c>
      <c r="E7" s="31">
        <v>44930</v>
      </c>
      <c r="F7">
        <v>96</v>
      </c>
      <c r="G7">
        <v>4</v>
      </c>
      <c r="H7">
        <v>2023</v>
      </c>
      <c r="I7" t="s">
        <v>1068</v>
      </c>
      <c r="J7" t="s">
        <v>1091</v>
      </c>
      <c r="K7">
        <v>4</v>
      </c>
      <c r="L7" t="s">
        <v>1049</v>
      </c>
      <c r="M7">
        <v>1</v>
      </c>
    </row>
    <row r="8" spans="1:13" x14ac:dyDescent="0.3">
      <c r="A8" t="s">
        <v>40</v>
      </c>
      <c r="B8" t="s">
        <v>14</v>
      </c>
      <c r="C8">
        <v>48</v>
      </c>
      <c r="D8" t="s">
        <v>11</v>
      </c>
      <c r="E8" s="31">
        <v>44930</v>
      </c>
      <c r="F8">
        <v>68</v>
      </c>
      <c r="G8">
        <v>4.9000000000000004</v>
      </c>
      <c r="H8">
        <v>2023</v>
      </c>
      <c r="I8" t="s">
        <v>1068</v>
      </c>
      <c r="J8" t="s">
        <v>1090</v>
      </c>
      <c r="K8">
        <v>5</v>
      </c>
      <c r="L8" t="s">
        <v>1049</v>
      </c>
      <c r="M8">
        <v>1</v>
      </c>
    </row>
    <row r="9" spans="1:13" x14ac:dyDescent="0.3">
      <c r="A9" t="s">
        <v>41</v>
      </c>
      <c r="B9" t="s">
        <v>18</v>
      </c>
      <c r="C9">
        <v>176</v>
      </c>
      <c r="D9" t="s">
        <v>10</v>
      </c>
      <c r="E9" s="31">
        <v>44931</v>
      </c>
      <c r="F9">
        <v>24</v>
      </c>
      <c r="G9">
        <v>4.8</v>
      </c>
      <c r="H9">
        <v>2023</v>
      </c>
      <c r="I9" t="s">
        <v>1066</v>
      </c>
      <c r="J9" t="s">
        <v>1091</v>
      </c>
      <c r="K9">
        <v>5</v>
      </c>
      <c r="L9" t="s">
        <v>1049</v>
      </c>
      <c r="M9">
        <v>1</v>
      </c>
    </row>
    <row r="10" spans="1:13" x14ac:dyDescent="0.3">
      <c r="A10" t="s">
        <v>42</v>
      </c>
      <c r="B10" t="s">
        <v>18</v>
      </c>
      <c r="C10">
        <v>99</v>
      </c>
      <c r="D10" t="s">
        <v>11</v>
      </c>
      <c r="E10" s="31">
        <v>44931</v>
      </c>
      <c r="F10">
        <v>195</v>
      </c>
      <c r="G10">
        <v>3.9</v>
      </c>
      <c r="H10">
        <v>2023</v>
      </c>
      <c r="I10" t="s">
        <v>1066</v>
      </c>
      <c r="J10" t="s">
        <v>1089</v>
      </c>
      <c r="K10">
        <v>4</v>
      </c>
      <c r="L10" t="s">
        <v>1049</v>
      </c>
      <c r="M10">
        <v>1</v>
      </c>
    </row>
    <row r="11" spans="1:13" x14ac:dyDescent="0.3">
      <c r="A11" t="s">
        <v>44</v>
      </c>
      <c r="B11" t="s">
        <v>15</v>
      </c>
      <c r="C11">
        <v>54</v>
      </c>
      <c r="D11" t="s">
        <v>9</v>
      </c>
      <c r="E11" s="31">
        <v>44931</v>
      </c>
      <c r="F11">
        <v>170</v>
      </c>
      <c r="G11">
        <v>4.3</v>
      </c>
      <c r="H11">
        <v>2023</v>
      </c>
      <c r="I11" t="s">
        <v>1066</v>
      </c>
      <c r="J11" t="s">
        <v>1090</v>
      </c>
      <c r="K11">
        <v>4</v>
      </c>
      <c r="L11" t="s">
        <v>1049</v>
      </c>
      <c r="M11">
        <v>1</v>
      </c>
    </row>
    <row r="12" spans="1:13" x14ac:dyDescent="0.3">
      <c r="A12" t="s">
        <v>49</v>
      </c>
      <c r="B12" t="s">
        <v>19</v>
      </c>
      <c r="C12">
        <v>58</v>
      </c>
      <c r="D12" t="s">
        <v>9</v>
      </c>
      <c r="E12" s="31">
        <v>44934</v>
      </c>
      <c r="F12">
        <v>140</v>
      </c>
      <c r="G12">
        <v>2.1</v>
      </c>
      <c r="H12">
        <v>2023</v>
      </c>
      <c r="I12" t="s">
        <v>1065</v>
      </c>
      <c r="J12" t="s">
        <v>1090</v>
      </c>
      <c r="K12">
        <v>2</v>
      </c>
      <c r="L12" t="s">
        <v>1049</v>
      </c>
      <c r="M12">
        <v>1</v>
      </c>
    </row>
    <row r="13" spans="1:13" x14ac:dyDescent="0.3">
      <c r="A13" t="s">
        <v>50</v>
      </c>
      <c r="B13" t="s">
        <v>18</v>
      </c>
      <c r="C13">
        <v>54</v>
      </c>
      <c r="D13" t="s">
        <v>11</v>
      </c>
      <c r="E13" s="31">
        <v>44934</v>
      </c>
      <c r="F13">
        <v>111</v>
      </c>
      <c r="G13">
        <v>3.3</v>
      </c>
      <c r="H13">
        <v>2023</v>
      </c>
      <c r="I13" t="s">
        <v>1065</v>
      </c>
      <c r="J13" t="s">
        <v>1090</v>
      </c>
      <c r="K13">
        <v>3</v>
      </c>
      <c r="L13" t="s">
        <v>1049</v>
      </c>
      <c r="M13">
        <v>1</v>
      </c>
    </row>
    <row r="14" spans="1:13" x14ac:dyDescent="0.3">
      <c r="A14" t="s">
        <v>55</v>
      </c>
      <c r="B14" t="s">
        <v>19</v>
      </c>
      <c r="C14">
        <v>155</v>
      </c>
      <c r="D14" t="s">
        <v>11</v>
      </c>
      <c r="E14" s="31">
        <v>44936</v>
      </c>
      <c r="F14">
        <v>110</v>
      </c>
      <c r="G14">
        <v>4.8</v>
      </c>
      <c r="H14">
        <v>2023</v>
      </c>
      <c r="I14" t="s">
        <v>1067</v>
      </c>
      <c r="J14" t="s">
        <v>1091</v>
      </c>
      <c r="K14">
        <v>5</v>
      </c>
      <c r="L14" t="s">
        <v>1049</v>
      </c>
      <c r="M14">
        <v>1</v>
      </c>
    </row>
    <row r="15" spans="1:13" x14ac:dyDescent="0.3">
      <c r="A15" t="s">
        <v>62</v>
      </c>
      <c r="B15" t="s">
        <v>19</v>
      </c>
      <c r="C15">
        <v>94</v>
      </c>
      <c r="D15" t="s">
        <v>6</v>
      </c>
      <c r="E15" s="31">
        <v>44942</v>
      </c>
      <c r="F15">
        <v>120</v>
      </c>
      <c r="G15">
        <v>3.1</v>
      </c>
      <c r="H15">
        <v>2023</v>
      </c>
      <c r="I15" t="s">
        <v>1063</v>
      </c>
      <c r="J15" t="s">
        <v>1089</v>
      </c>
      <c r="K15">
        <v>3</v>
      </c>
      <c r="L15" t="s">
        <v>1049</v>
      </c>
      <c r="M15">
        <v>1</v>
      </c>
    </row>
    <row r="16" spans="1:13" x14ac:dyDescent="0.3">
      <c r="A16" t="s">
        <v>64</v>
      </c>
      <c r="B16" t="s">
        <v>19</v>
      </c>
      <c r="C16">
        <v>81</v>
      </c>
      <c r="D16" t="s">
        <v>13</v>
      </c>
      <c r="E16" s="31">
        <v>44943</v>
      </c>
      <c r="F16">
        <v>86</v>
      </c>
      <c r="G16">
        <v>2.4</v>
      </c>
      <c r="H16">
        <v>2023</v>
      </c>
      <c r="I16" t="s">
        <v>1067</v>
      </c>
      <c r="J16" t="s">
        <v>1089</v>
      </c>
      <c r="K16">
        <v>2</v>
      </c>
      <c r="L16" t="s">
        <v>1049</v>
      </c>
      <c r="M16">
        <v>1</v>
      </c>
    </row>
    <row r="17" spans="1:13" x14ac:dyDescent="0.3">
      <c r="A17" t="s">
        <v>67</v>
      </c>
      <c r="B17" t="s">
        <v>18</v>
      </c>
      <c r="C17">
        <v>105</v>
      </c>
      <c r="D17" t="s">
        <v>9</v>
      </c>
      <c r="E17" s="31">
        <v>44944</v>
      </c>
      <c r="F17">
        <v>80</v>
      </c>
      <c r="G17">
        <v>4.7</v>
      </c>
      <c r="H17">
        <v>2023</v>
      </c>
      <c r="I17" t="s">
        <v>1068</v>
      </c>
      <c r="J17" t="s">
        <v>1089</v>
      </c>
      <c r="K17">
        <v>5</v>
      </c>
      <c r="L17" t="s">
        <v>1049</v>
      </c>
      <c r="M17">
        <v>1</v>
      </c>
    </row>
    <row r="18" spans="1:13" x14ac:dyDescent="0.3">
      <c r="A18" t="s">
        <v>69</v>
      </c>
      <c r="B18" t="s">
        <v>14</v>
      </c>
      <c r="C18">
        <v>132</v>
      </c>
      <c r="D18" t="s">
        <v>6</v>
      </c>
      <c r="E18" s="31">
        <v>44944</v>
      </c>
      <c r="F18">
        <v>168</v>
      </c>
      <c r="G18">
        <v>4.0999999999999996</v>
      </c>
      <c r="H18">
        <v>2023</v>
      </c>
      <c r="I18" t="s">
        <v>1068</v>
      </c>
      <c r="J18" t="s">
        <v>1091</v>
      </c>
      <c r="K18">
        <v>4</v>
      </c>
      <c r="L18" t="s">
        <v>1049</v>
      </c>
      <c r="M18">
        <v>1</v>
      </c>
    </row>
    <row r="19" spans="1:13" x14ac:dyDescent="0.3">
      <c r="A19" t="s">
        <v>77</v>
      </c>
      <c r="B19" t="s">
        <v>14</v>
      </c>
      <c r="C19">
        <v>100</v>
      </c>
      <c r="D19" t="s">
        <v>13</v>
      </c>
      <c r="E19" s="31">
        <v>44947</v>
      </c>
      <c r="F19">
        <v>135</v>
      </c>
      <c r="G19">
        <v>3.8</v>
      </c>
      <c r="H19">
        <v>2023</v>
      </c>
      <c r="I19" t="s">
        <v>1064</v>
      </c>
      <c r="J19" t="s">
        <v>1089</v>
      </c>
      <c r="K19">
        <v>4</v>
      </c>
      <c r="L19" t="s">
        <v>1049</v>
      </c>
      <c r="M19">
        <v>1</v>
      </c>
    </row>
    <row r="20" spans="1:13" x14ac:dyDescent="0.3">
      <c r="A20" t="s">
        <v>78</v>
      </c>
      <c r="B20" t="s">
        <v>14</v>
      </c>
      <c r="C20">
        <v>79</v>
      </c>
      <c r="D20" t="s">
        <v>6</v>
      </c>
      <c r="E20" s="31">
        <v>44947</v>
      </c>
      <c r="F20">
        <v>140</v>
      </c>
      <c r="G20">
        <v>4.5</v>
      </c>
      <c r="H20">
        <v>2023</v>
      </c>
      <c r="I20" t="s">
        <v>1064</v>
      </c>
      <c r="J20" t="s">
        <v>1089</v>
      </c>
      <c r="K20">
        <v>5</v>
      </c>
      <c r="L20" t="s">
        <v>1049</v>
      </c>
      <c r="M20">
        <v>1</v>
      </c>
    </row>
    <row r="21" spans="1:13" x14ac:dyDescent="0.3">
      <c r="A21" t="s">
        <v>79</v>
      </c>
      <c r="B21" t="s">
        <v>5</v>
      </c>
      <c r="C21">
        <v>157</v>
      </c>
      <c r="D21" t="s">
        <v>11</v>
      </c>
      <c r="E21" s="31">
        <v>44947</v>
      </c>
      <c r="F21">
        <v>69</v>
      </c>
      <c r="G21">
        <v>4.5</v>
      </c>
      <c r="H21">
        <v>2023</v>
      </c>
      <c r="I21" t="s">
        <v>1064</v>
      </c>
      <c r="J21" t="s">
        <v>1091</v>
      </c>
      <c r="K21">
        <v>5</v>
      </c>
      <c r="L21" t="s">
        <v>1049</v>
      </c>
      <c r="M21">
        <v>1</v>
      </c>
    </row>
    <row r="22" spans="1:13" x14ac:dyDescent="0.3">
      <c r="A22" t="s">
        <v>80</v>
      </c>
      <c r="B22" t="s">
        <v>14</v>
      </c>
      <c r="C22">
        <v>59</v>
      </c>
      <c r="D22" t="s">
        <v>10</v>
      </c>
      <c r="E22" s="31">
        <v>44948</v>
      </c>
      <c r="F22">
        <v>136</v>
      </c>
      <c r="G22">
        <v>4.5999999999999996</v>
      </c>
      <c r="H22">
        <v>2023</v>
      </c>
      <c r="I22" t="s">
        <v>1065</v>
      </c>
      <c r="J22" t="s">
        <v>1090</v>
      </c>
      <c r="K22">
        <v>5</v>
      </c>
      <c r="L22" t="s">
        <v>1049</v>
      </c>
      <c r="M22">
        <v>1</v>
      </c>
    </row>
    <row r="23" spans="1:13" x14ac:dyDescent="0.3">
      <c r="A23" t="s">
        <v>82</v>
      </c>
      <c r="B23" t="s">
        <v>5</v>
      </c>
      <c r="C23">
        <v>58</v>
      </c>
      <c r="D23" t="s">
        <v>9</v>
      </c>
      <c r="E23" s="31">
        <v>44949</v>
      </c>
      <c r="F23">
        <v>135</v>
      </c>
      <c r="G23">
        <v>3.3</v>
      </c>
      <c r="H23">
        <v>2023</v>
      </c>
      <c r="I23" t="s">
        <v>1063</v>
      </c>
      <c r="J23" t="s">
        <v>1090</v>
      </c>
      <c r="K23">
        <v>3</v>
      </c>
      <c r="L23" t="s">
        <v>1049</v>
      </c>
      <c r="M23">
        <v>1</v>
      </c>
    </row>
    <row r="24" spans="1:13" x14ac:dyDescent="0.3">
      <c r="A24" t="s">
        <v>83</v>
      </c>
      <c r="B24" t="s">
        <v>19</v>
      </c>
      <c r="C24">
        <v>118</v>
      </c>
      <c r="D24" t="s">
        <v>9</v>
      </c>
      <c r="E24" s="31">
        <v>44949</v>
      </c>
      <c r="F24">
        <v>126</v>
      </c>
      <c r="G24">
        <v>2.2999999999999998</v>
      </c>
      <c r="H24">
        <v>2023</v>
      </c>
      <c r="I24" t="s">
        <v>1063</v>
      </c>
      <c r="J24" t="s">
        <v>1089</v>
      </c>
      <c r="K24">
        <v>2</v>
      </c>
      <c r="L24" t="s">
        <v>1049</v>
      </c>
      <c r="M24">
        <v>1</v>
      </c>
    </row>
    <row r="25" spans="1:13" x14ac:dyDescent="0.3">
      <c r="A25" t="s">
        <v>85</v>
      </c>
      <c r="B25" t="s">
        <v>5</v>
      </c>
      <c r="C25">
        <v>95</v>
      </c>
      <c r="D25" t="s">
        <v>9</v>
      </c>
      <c r="E25" s="31">
        <v>44950</v>
      </c>
      <c r="F25">
        <v>48</v>
      </c>
      <c r="G25">
        <v>4.5999999999999996</v>
      </c>
      <c r="H25">
        <v>2023</v>
      </c>
      <c r="I25" t="s">
        <v>1067</v>
      </c>
      <c r="J25" t="s">
        <v>1089</v>
      </c>
      <c r="K25">
        <v>5</v>
      </c>
      <c r="L25" t="s">
        <v>1049</v>
      </c>
      <c r="M25">
        <v>1</v>
      </c>
    </row>
    <row r="26" spans="1:13" x14ac:dyDescent="0.3">
      <c r="A26" t="s">
        <v>86</v>
      </c>
      <c r="B26" t="s">
        <v>14</v>
      </c>
      <c r="C26">
        <v>74</v>
      </c>
      <c r="D26" t="s">
        <v>11</v>
      </c>
      <c r="E26" s="31">
        <v>44950</v>
      </c>
      <c r="F26">
        <v>66</v>
      </c>
      <c r="G26">
        <v>4</v>
      </c>
      <c r="H26">
        <v>2023</v>
      </c>
      <c r="I26" t="s">
        <v>1067</v>
      </c>
      <c r="J26" t="s">
        <v>1089</v>
      </c>
      <c r="K26">
        <v>4</v>
      </c>
      <c r="L26" t="s">
        <v>1049</v>
      </c>
      <c r="M26">
        <v>1</v>
      </c>
    </row>
    <row r="27" spans="1:13" x14ac:dyDescent="0.3">
      <c r="A27" t="s">
        <v>87</v>
      </c>
      <c r="B27" t="s">
        <v>18</v>
      </c>
      <c r="C27">
        <v>130</v>
      </c>
      <c r="D27" t="s">
        <v>13</v>
      </c>
      <c r="E27" s="31">
        <v>44950</v>
      </c>
      <c r="F27">
        <v>126</v>
      </c>
      <c r="G27">
        <v>2.5</v>
      </c>
      <c r="H27">
        <v>2023</v>
      </c>
      <c r="I27" t="s">
        <v>1067</v>
      </c>
      <c r="J27" t="s">
        <v>1091</v>
      </c>
      <c r="K27">
        <v>3</v>
      </c>
      <c r="L27" t="s">
        <v>1049</v>
      </c>
      <c r="M27">
        <v>1</v>
      </c>
    </row>
    <row r="28" spans="1:13" x14ac:dyDescent="0.3">
      <c r="A28" t="s">
        <v>88</v>
      </c>
      <c r="B28" t="s">
        <v>19</v>
      </c>
      <c r="C28">
        <v>110</v>
      </c>
      <c r="D28" t="s">
        <v>6</v>
      </c>
      <c r="E28" s="31">
        <v>44950</v>
      </c>
      <c r="F28">
        <v>96</v>
      </c>
      <c r="G28">
        <v>5</v>
      </c>
      <c r="H28">
        <v>2023</v>
      </c>
      <c r="I28" t="s">
        <v>1067</v>
      </c>
      <c r="J28" t="s">
        <v>1089</v>
      </c>
      <c r="K28">
        <v>5</v>
      </c>
      <c r="L28" t="s">
        <v>1049</v>
      </c>
      <c r="M28">
        <v>1</v>
      </c>
    </row>
    <row r="29" spans="1:13" x14ac:dyDescent="0.3">
      <c r="A29" t="s">
        <v>89</v>
      </c>
      <c r="B29" t="s">
        <v>14</v>
      </c>
      <c r="C29">
        <v>71</v>
      </c>
      <c r="D29" t="s">
        <v>10</v>
      </c>
      <c r="E29" s="31">
        <v>44951</v>
      </c>
      <c r="F29">
        <v>90</v>
      </c>
      <c r="G29">
        <v>3.8</v>
      </c>
      <c r="H29">
        <v>2023</v>
      </c>
      <c r="I29" t="s">
        <v>1068</v>
      </c>
      <c r="J29" t="s">
        <v>1089</v>
      </c>
      <c r="K29">
        <v>4</v>
      </c>
      <c r="L29" t="s">
        <v>1049</v>
      </c>
      <c r="M29">
        <v>1</v>
      </c>
    </row>
    <row r="30" spans="1:13" x14ac:dyDescent="0.3">
      <c r="A30" t="s">
        <v>92</v>
      </c>
      <c r="B30" t="s">
        <v>19</v>
      </c>
      <c r="C30">
        <v>50</v>
      </c>
      <c r="D30" t="s">
        <v>10</v>
      </c>
      <c r="E30" s="31">
        <v>44952</v>
      </c>
      <c r="F30">
        <v>60</v>
      </c>
      <c r="G30">
        <v>2</v>
      </c>
      <c r="H30">
        <v>2023</v>
      </c>
      <c r="I30" t="s">
        <v>1066</v>
      </c>
      <c r="J30" t="s">
        <v>1090</v>
      </c>
      <c r="K30">
        <v>2</v>
      </c>
      <c r="L30" t="s">
        <v>1049</v>
      </c>
      <c r="M30">
        <v>1</v>
      </c>
    </row>
    <row r="31" spans="1:13" x14ac:dyDescent="0.3">
      <c r="A31" t="s">
        <v>93</v>
      </c>
      <c r="B31" t="s">
        <v>18</v>
      </c>
      <c r="C31">
        <v>124</v>
      </c>
      <c r="D31" t="s">
        <v>13</v>
      </c>
      <c r="E31" s="31">
        <v>44953</v>
      </c>
      <c r="F31">
        <v>215</v>
      </c>
      <c r="G31">
        <v>4.0999999999999996</v>
      </c>
      <c r="H31">
        <v>2023</v>
      </c>
      <c r="I31" t="s">
        <v>1062</v>
      </c>
      <c r="J31" t="s">
        <v>1091</v>
      </c>
      <c r="K31">
        <v>4</v>
      </c>
      <c r="L31" t="s">
        <v>1049</v>
      </c>
      <c r="M31">
        <v>1</v>
      </c>
    </row>
    <row r="32" spans="1:13" x14ac:dyDescent="0.3">
      <c r="A32" t="s">
        <v>98</v>
      </c>
      <c r="B32" t="s">
        <v>14</v>
      </c>
      <c r="C32">
        <v>67</v>
      </c>
      <c r="D32" t="s">
        <v>11</v>
      </c>
      <c r="E32" s="31">
        <v>44954</v>
      </c>
      <c r="F32">
        <v>168</v>
      </c>
      <c r="G32">
        <v>2.6</v>
      </c>
      <c r="H32">
        <v>2023</v>
      </c>
      <c r="I32" t="s">
        <v>1064</v>
      </c>
      <c r="J32" t="s">
        <v>1089</v>
      </c>
      <c r="K32">
        <v>3</v>
      </c>
      <c r="L32" t="s">
        <v>1049</v>
      </c>
      <c r="M32">
        <v>1</v>
      </c>
    </row>
    <row r="33" spans="1:13" x14ac:dyDescent="0.3">
      <c r="A33" t="s">
        <v>99</v>
      </c>
      <c r="B33" t="s">
        <v>5</v>
      </c>
      <c r="C33">
        <v>114</v>
      </c>
      <c r="D33" t="s">
        <v>6</v>
      </c>
      <c r="E33" s="31">
        <v>44956</v>
      </c>
      <c r="F33">
        <v>42</v>
      </c>
      <c r="G33">
        <v>2.6</v>
      </c>
      <c r="H33">
        <v>2023</v>
      </c>
      <c r="I33" t="s">
        <v>1063</v>
      </c>
      <c r="J33" t="s">
        <v>1089</v>
      </c>
      <c r="K33">
        <v>3</v>
      </c>
      <c r="L33" t="s">
        <v>1049</v>
      </c>
      <c r="M33">
        <v>1</v>
      </c>
    </row>
    <row r="34" spans="1:13" x14ac:dyDescent="0.3">
      <c r="A34" t="s">
        <v>102</v>
      </c>
      <c r="B34" t="s">
        <v>18</v>
      </c>
      <c r="C34">
        <v>145</v>
      </c>
      <c r="D34" t="s">
        <v>9</v>
      </c>
      <c r="E34" s="31">
        <v>44956</v>
      </c>
      <c r="F34">
        <v>78</v>
      </c>
      <c r="G34">
        <v>1.9</v>
      </c>
      <c r="H34">
        <v>2023</v>
      </c>
      <c r="I34" t="s">
        <v>1063</v>
      </c>
      <c r="J34" t="s">
        <v>1091</v>
      </c>
      <c r="K34">
        <v>2</v>
      </c>
      <c r="L34" t="s">
        <v>1049</v>
      </c>
      <c r="M34">
        <v>1</v>
      </c>
    </row>
    <row r="35" spans="1:13" x14ac:dyDescent="0.3">
      <c r="A35" t="s">
        <v>106</v>
      </c>
      <c r="B35" t="s">
        <v>18</v>
      </c>
      <c r="C35">
        <v>45</v>
      </c>
      <c r="D35" t="s">
        <v>13</v>
      </c>
      <c r="E35" s="31">
        <v>44958</v>
      </c>
      <c r="F35">
        <v>34</v>
      </c>
      <c r="G35">
        <v>3.7</v>
      </c>
      <c r="H35">
        <v>2023</v>
      </c>
      <c r="I35" t="s">
        <v>1068</v>
      </c>
      <c r="J35" t="s">
        <v>1090</v>
      </c>
      <c r="K35">
        <v>4</v>
      </c>
      <c r="L35" t="s">
        <v>1050</v>
      </c>
      <c r="M35">
        <v>2</v>
      </c>
    </row>
    <row r="36" spans="1:13" x14ac:dyDescent="0.3">
      <c r="A36" t="s">
        <v>108</v>
      </c>
      <c r="B36" t="s">
        <v>5</v>
      </c>
      <c r="C36">
        <v>109</v>
      </c>
      <c r="D36" t="s">
        <v>10</v>
      </c>
      <c r="E36" s="31">
        <v>44958</v>
      </c>
      <c r="F36">
        <v>105</v>
      </c>
      <c r="G36">
        <v>3.3</v>
      </c>
      <c r="H36">
        <v>2023</v>
      </c>
      <c r="I36" t="s">
        <v>1068</v>
      </c>
      <c r="J36" t="s">
        <v>1089</v>
      </c>
      <c r="K36">
        <v>3</v>
      </c>
      <c r="L36" t="s">
        <v>1050</v>
      </c>
      <c r="M36">
        <v>2</v>
      </c>
    </row>
    <row r="37" spans="1:13" x14ac:dyDescent="0.3">
      <c r="A37" t="s">
        <v>112</v>
      </c>
      <c r="B37" t="s">
        <v>19</v>
      </c>
      <c r="C37">
        <v>100</v>
      </c>
      <c r="D37" t="s">
        <v>10</v>
      </c>
      <c r="E37" s="31">
        <v>44959</v>
      </c>
      <c r="F37">
        <v>135</v>
      </c>
      <c r="G37">
        <v>4</v>
      </c>
      <c r="H37">
        <v>2023</v>
      </c>
      <c r="I37" t="s">
        <v>1066</v>
      </c>
      <c r="J37" t="s">
        <v>1089</v>
      </c>
      <c r="K37">
        <v>4</v>
      </c>
      <c r="L37" t="s">
        <v>1050</v>
      </c>
      <c r="M37">
        <v>2</v>
      </c>
    </row>
    <row r="38" spans="1:13" x14ac:dyDescent="0.3">
      <c r="A38" t="s">
        <v>114</v>
      </c>
      <c r="B38" t="s">
        <v>5</v>
      </c>
      <c r="C38">
        <v>87</v>
      </c>
      <c r="D38" t="s">
        <v>11</v>
      </c>
      <c r="E38" s="31">
        <v>44959</v>
      </c>
      <c r="F38">
        <v>155</v>
      </c>
      <c r="G38">
        <v>4.5</v>
      </c>
      <c r="H38">
        <v>2023</v>
      </c>
      <c r="I38" t="s">
        <v>1066</v>
      </c>
      <c r="J38" t="s">
        <v>1089</v>
      </c>
      <c r="K38">
        <v>5</v>
      </c>
      <c r="L38" t="s">
        <v>1050</v>
      </c>
      <c r="M38">
        <v>2</v>
      </c>
    </row>
    <row r="39" spans="1:13" x14ac:dyDescent="0.3">
      <c r="A39" t="s">
        <v>116</v>
      </c>
      <c r="B39" t="s">
        <v>19</v>
      </c>
      <c r="C39">
        <v>84</v>
      </c>
      <c r="D39" t="s">
        <v>10</v>
      </c>
      <c r="E39" s="31">
        <v>44961</v>
      </c>
      <c r="F39">
        <v>195</v>
      </c>
      <c r="G39">
        <v>4.0999999999999996</v>
      </c>
      <c r="H39">
        <v>2023</v>
      </c>
      <c r="I39" t="s">
        <v>1064</v>
      </c>
      <c r="J39" t="s">
        <v>1089</v>
      </c>
      <c r="K39">
        <v>4</v>
      </c>
      <c r="L39" t="s">
        <v>1050</v>
      </c>
      <c r="M39">
        <v>2</v>
      </c>
    </row>
    <row r="40" spans="1:13" x14ac:dyDescent="0.3">
      <c r="A40" t="s">
        <v>118</v>
      </c>
      <c r="B40" t="s">
        <v>15</v>
      </c>
      <c r="C40">
        <v>135</v>
      </c>
      <c r="D40" t="s">
        <v>13</v>
      </c>
      <c r="E40" s="31">
        <v>44964</v>
      </c>
      <c r="F40">
        <v>35</v>
      </c>
      <c r="G40">
        <v>4.8</v>
      </c>
      <c r="H40">
        <v>2023</v>
      </c>
      <c r="I40" t="s">
        <v>1067</v>
      </c>
      <c r="J40" t="s">
        <v>1091</v>
      </c>
      <c r="K40">
        <v>5</v>
      </c>
      <c r="L40" t="s">
        <v>1050</v>
      </c>
      <c r="M40">
        <v>2</v>
      </c>
    </row>
    <row r="41" spans="1:13" x14ac:dyDescent="0.3">
      <c r="A41" t="s">
        <v>126</v>
      </c>
      <c r="B41" t="s">
        <v>14</v>
      </c>
      <c r="C41">
        <v>95</v>
      </c>
      <c r="D41" t="s">
        <v>10</v>
      </c>
      <c r="E41" s="31">
        <v>44967</v>
      </c>
      <c r="F41">
        <v>66</v>
      </c>
      <c r="G41">
        <v>4.5999999999999996</v>
      </c>
      <c r="H41">
        <v>2023</v>
      </c>
      <c r="I41" t="s">
        <v>1062</v>
      </c>
      <c r="J41" t="s">
        <v>1089</v>
      </c>
      <c r="K41">
        <v>5</v>
      </c>
      <c r="L41" t="s">
        <v>1050</v>
      </c>
      <c r="M41">
        <v>2</v>
      </c>
    </row>
    <row r="42" spans="1:13" x14ac:dyDescent="0.3">
      <c r="A42" t="s">
        <v>133</v>
      </c>
      <c r="B42" t="s">
        <v>19</v>
      </c>
      <c r="C42">
        <v>137</v>
      </c>
      <c r="D42" t="s">
        <v>11</v>
      </c>
      <c r="E42" s="31">
        <v>44970</v>
      </c>
      <c r="F42">
        <v>34</v>
      </c>
      <c r="G42">
        <v>2.9</v>
      </c>
      <c r="H42">
        <v>2023</v>
      </c>
      <c r="I42" t="s">
        <v>1063</v>
      </c>
      <c r="J42" t="s">
        <v>1091</v>
      </c>
      <c r="K42">
        <v>3</v>
      </c>
      <c r="L42" t="s">
        <v>1050</v>
      </c>
      <c r="M42">
        <v>2</v>
      </c>
    </row>
    <row r="43" spans="1:13" x14ac:dyDescent="0.3">
      <c r="A43" t="s">
        <v>139</v>
      </c>
      <c r="B43" t="s">
        <v>18</v>
      </c>
      <c r="C43">
        <v>38</v>
      </c>
      <c r="D43" t="s">
        <v>13</v>
      </c>
      <c r="E43" s="31">
        <v>44972</v>
      </c>
      <c r="F43">
        <v>100</v>
      </c>
      <c r="G43">
        <v>4.8</v>
      </c>
      <c r="H43">
        <v>2023</v>
      </c>
      <c r="I43" t="s">
        <v>1068</v>
      </c>
      <c r="J43" t="s">
        <v>1090</v>
      </c>
      <c r="K43">
        <v>5</v>
      </c>
      <c r="L43" t="s">
        <v>1050</v>
      </c>
      <c r="M43">
        <v>2</v>
      </c>
    </row>
    <row r="44" spans="1:13" x14ac:dyDescent="0.3">
      <c r="A44" t="s">
        <v>140</v>
      </c>
      <c r="B44" t="s">
        <v>14</v>
      </c>
      <c r="C44">
        <v>55</v>
      </c>
      <c r="D44" t="s">
        <v>11</v>
      </c>
      <c r="E44" s="31">
        <v>44972</v>
      </c>
      <c r="F44">
        <v>23</v>
      </c>
      <c r="G44">
        <v>3.6</v>
      </c>
      <c r="H44">
        <v>2023</v>
      </c>
      <c r="I44" t="s">
        <v>1068</v>
      </c>
      <c r="J44" t="s">
        <v>1090</v>
      </c>
      <c r="K44">
        <v>4</v>
      </c>
      <c r="L44" t="s">
        <v>1050</v>
      </c>
      <c r="M44">
        <v>2</v>
      </c>
    </row>
    <row r="45" spans="1:13" x14ac:dyDescent="0.3">
      <c r="A45" t="s">
        <v>147</v>
      </c>
      <c r="B45" t="s">
        <v>15</v>
      </c>
      <c r="C45">
        <v>155</v>
      </c>
      <c r="D45" t="s">
        <v>10</v>
      </c>
      <c r="E45" s="31">
        <v>44975</v>
      </c>
      <c r="F45">
        <v>180</v>
      </c>
      <c r="G45">
        <v>2.2000000000000002</v>
      </c>
      <c r="H45">
        <v>2023</v>
      </c>
      <c r="I45" t="s">
        <v>1064</v>
      </c>
      <c r="J45" t="s">
        <v>1091</v>
      </c>
      <c r="K45">
        <v>2</v>
      </c>
      <c r="L45" t="s">
        <v>1050</v>
      </c>
      <c r="M45">
        <v>2</v>
      </c>
    </row>
    <row r="46" spans="1:13" x14ac:dyDescent="0.3">
      <c r="A46" t="s">
        <v>149</v>
      </c>
      <c r="B46" t="s">
        <v>18</v>
      </c>
      <c r="C46">
        <v>95</v>
      </c>
      <c r="D46" t="s">
        <v>9</v>
      </c>
      <c r="E46" s="31">
        <v>44975</v>
      </c>
      <c r="F46">
        <v>52</v>
      </c>
      <c r="G46">
        <v>4.8</v>
      </c>
      <c r="H46">
        <v>2023</v>
      </c>
      <c r="I46" t="s">
        <v>1064</v>
      </c>
      <c r="J46" t="s">
        <v>1089</v>
      </c>
      <c r="K46">
        <v>5</v>
      </c>
      <c r="L46" t="s">
        <v>1050</v>
      </c>
      <c r="M46">
        <v>2</v>
      </c>
    </row>
    <row r="47" spans="1:13" x14ac:dyDescent="0.3">
      <c r="A47" t="s">
        <v>150</v>
      </c>
      <c r="B47" t="s">
        <v>19</v>
      </c>
      <c r="C47">
        <v>65</v>
      </c>
      <c r="D47" t="s">
        <v>10</v>
      </c>
      <c r="E47" s="31">
        <v>44976</v>
      </c>
      <c r="F47">
        <v>80</v>
      </c>
      <c r="G47">
        <v>4</v>
      </c>
      <c r="H47">
        <v>2023</v>
      </c>
      <c r="I47" t="s">
        <v>1065</v>
      </c>
      <c r="J47" t="s">
        <v>1089</v>
      </c>
      <c r="K47">
        <v>4</v>
      </c>
      <c r="L47" t="s">
        <v>1050</v>
      </c>
      <c r="M47">
        <v>2</v>
      </c>
    </row>
    <row r="48" spans="1:13" x14ac:dyDescent="0.3">
      <c r="A48" t="s">
        <v>153</v>
      </c>
      <c r="B48" t="s">
        <v>19</v>
      </c>
      <c r="C48">
        <v>114</v>
      </c>
      <c r="D48" t="s">
        <v>10</v>
      </c>
      <c r="E48" s="31">
        <v>44978</v>
      </c>
      <c r="F48">
        <v>120</v>
      </c>
      <c r="G48">
        <v>1.8</v>
      </c>
      <c r="H48">
        <v>2023</v>
      </c>
      <c r="I48" t="s">
        <v>1067</v>
      </c>
      <c r="J48" t="s">
        <v>1089</v>
      </c>
      <c r="K48">
        <v>2</v>
      </c>
      <c r="L48" t="s">
        <v>1050</v>
      </c>
      <c r="M48">
        <v>2</v>
      </c>
    </row>
    <row r="49" spans="1:13" x14ac:dyDescent="0.3">
      <c r="A49" t="s">
        <v>154</v>
      </c>
      <c r="B49" t="s">
        <v>15</v>
      </c>
      <c r="C49">
        <v>130</v>
      </c>
      <c r="D49" t="s">
        <v>13</v>
      </c>
      <c r="E49" s="31">
        <v>44978</v>
      </c>
      <c r="F49">
        <v>150</v>
      </c>
      <c r="G49">
        <v>1</v>
      </c>
      <c r="H49">
        <v>2023</v>
      </c>
      <c r="I49" t="s">
        <v>1067</v>
      </c>
      <c r="J49" t="s">
        <v>1091</v>
      </c>
      <c r="K49">
        <v>1</v>
      </c>
      <c r="L49" t="s">
        <v>1050</v>
      </c>
      <c r="M49">
        <v>2</v>
      </c>
    </row>
    <row r="50" spans="1:13" x14ac:dyDescent="0.3">
      <c r="A50" t="s">
        <v>157</v>
      </c>
      <c r="B50" t="s">
        <v>18</v>
      </c>
      <c r="C50">
        <v>154</v>
      </c>
      <c r="D50" t="s">
        <v>11</v>
      </c>
      <c r="E50" s="31">
        <v>44979</v>
      </c>
      <c r="F50">
        <v>22</v>
      </c>
      <c r="G50">
        <v>3.4</v>
      </c>
      <c r="H50">
        <v>2023</v>
      </c>
      <c r="I50" t="s">
        <v>1068</v>
      </c>
      <c r="J50" t="s">
        <v>1091</v>
      </c>
      <c r="K50">
        <v>3</v>
      </c>
      <c r="L50" t="s">
        <v>1050</v>
      </c>
      <c r="M50">
        <v>2</v>
      </c>
    </row>
    <row r="51" spans="1:13" x14ac:dyDescent="0.3">
      <c r="A51" t="s">
        <v>158</v>
      </c>
      <c r="B51" t="s">
        <v>19</v>
      </c>
      <c r="C51">
        <v>115</v>
      </c>
      <c r="D51" t="s">
        <v>13</v>
      </c>
      <c r="E51" s="31">
        <v>44980</v>
      </c>
      <c r="F51">
        <v>150</v>
      </c>
      <c r="G51">
        <v>4.0999999999999996</v>
      </c>
      <c r="H51">
        <v>2023</v>
      </c>
      <c r="I51" t="s">
        <v>1066</v>
      </c>
      <c r="J51" t="s">
        <v>1089</v>
      </c>
      <c r="K51">
        <v>4</v>
      </c>
      <c r="L51" t="s">
        <v>1050</v>
      </c>
      <c r="M51">
        <v>2</v>
      </c>
    </row>
    <row r="52" spans="1:13" x14ac:dyDescent="0.3">
      <c r="A52" t="s">
        <v>159</v>
      </c>
      <c r="B52" t="s">
        <v>5</v>
      </c>
      <c r="C52">
        <v>138</v>
      </c>
      <c r="D52" t="s">
        <v>9</v>
      </c>
      <c r="E52" s="31">
        <v>44981</v>
      </c>
      <c r="F52">
        <v>35</v>
      </c>
      <c r="G52">
        <v>4.8</v>
      </c>
      <c r="H52">
        <v>2023</v>
      </c>
      <c r="I52" t="s">
        <v>1062</v>
      </c>
      <c r="J52" t="s">
        <v>1091</v>
      </c>
      <c r="K52">
        <v>5</v>
      </c>
      <c r="L52" t="s">
        <v>1050</v>
      </c>
      <c r="M52">
        <v>2</v>
      </c>
    </row>
    <row r="53" spans="1:13" x14ac:dyDescent="0.3">
      <c r="A53" t="s">
        <v>161</v>
      </c>
      <c r="B53" t="s">
        <v>19</v>
      </c>
      <c r="C53">
        <v>61</v>
      </c>
      <c r="D53" t="s">
        <v>6</v>
      </c>
      <c r="E53" s="31">
        <v>44982</v>
      </c>
      <c r="F53">
        <v>150</v>
      </c>
      <c r="G53">
        <v>4.5999999999999996</v>
      </c>
      <c r="H53">
        <v>2023</v>
      </c>
      <c r="I53" t="s">
        <v>1064</v>
      </c>
      <c r="J53" t="s">
        <v>1089</v>
      </c>
      <c r="K53">
        <v>5</v>
      </c>
      <c r="L53" t="s">
        <v>1050</v>
      </c>
      <c r="M53">
        <v>2</v>
      </c>
    </row>
    <row r="54" spans="1:13" x14ac:dyDescent="0.3">
      <c r="A54" t="s">
        <v>175</v>
      </c>
      <c r="B54" t="s">
        <v>19</v>
      </c>
      <c r="C54">
        <v>152</v>
      </c>
      <c r="D54" t="s">
        <v>11</v>
      </c>
      <c r="E54" s="31">
        <v>44986</v>
      </c>
      <c r="F54">
        <v>215</v>
      </c>
      <c r="G54">
        <v>4.4000000000000004</v>
      </c>
      <c r="H54">
        <v>2023</v>
      </c>
      <c r="I54" t="s">
        <v>1068</v>
      </c>
      <c r="J54" t="s">
        <v>1091</v>
      </c>
      <c r="K54">
        <v>4</v>
      </c>
      <c r="L54" t="s">
        <v>1051</v>
      </c>
      <c r="M54">
        <v>3</v>
      </c>
    </row>
    <row r="55" spans="1:13" x14ac:dyDescent="0.3">
      <c r="A55" t="s">
        <v>178</v>
      </c>
      <c r="B55" t="s">
        <v>18</v>
      </c>
      <c r="C55">
        <v>114</v>
      </c>
      <c r="D55" t="s">
        <v>13</v>
      </c>
      <c r="E55" s="31">
        <v>44987</v>
      </c>
      <c r="F55">
        <v>23</v>
      </c>
      <c r="G55">
        <v>4.8</v>
      </c>
      <c r="H55">
        <v>2023</v>
      </c>
      <c r="I55" t="s">
        <v>1066</v>
      </c>
      <c r="J55" t="s">
        <v>1089</v>
      </c>
      <c r="K55">
        <v>5</v>
      </c>
      <c r="L55" t="s">
        <v>1051</v>
      </c>
      <c r="M55">
        <v>3</v>
      </c>
    </row>
    <row r="56" spans="1:13" x14ac:dyDescent="0.3">
      <c r="A56" t="s">
        <v>197</v>
      </c>
      <c r="B56" t="s">
        <v>18</v>
      </c>
      <c r="C56">
        <v>40</v>
      </c>
      <c r="D56" t="s">
        <v>6</v>
      </c>
      <c r="E56" s="31">
        <v>44990</v>
      </c>
      <c r="F56">
        <v>92</v>
      </c>
      <c r="G56">
        <v>4.7</v>
      </c>
      <c r="H56">
        <v>2023</v>
      </c>
      <c r="I56" t="s">
        <v>1065</v>
      </c>
      <c r="J56" t="s">
        <v>1090</v>
      </c>
      <c r="K56">
        <v>5</v>
      </c>
      <c r="L56" t="s">
        <v>1051</v>
      </c>
      <c r="M56">
        <v>3</v>
      </c>
    </row>
    <row r="57" spans="1:13" x14ac:dyDescent="0.3">
      <c r="A57" t="s">
        <v>199</v>
      </c>
      <c r="B57" t="s">
        <v>15</v>
      </c>
      <c r="C57">
        <v>131</v>
      </c>
      <c r="D57" t="s">
        <v>10</v>
      </c>
      <c r="E57" s="31">
        <v>44990</v>
      </c>
      <c r="F57">
        <v>140</v>
      </c>
      <c r="G57">
        <v>4.0999999999999996</v>
      </c>
      <c r="H57">
        <v>2023</v>
      </c>
      <c r="I57" t="s">
        <v>1065</v>
      </c>
      <c r="J57" t="s">
        <v>1091</v>
      </c>
      <c r="K57">
        <v>4</v>
      </c>
      <c r="L57" t="s">
        <v>1051</v>
      </c>
      <c r="M57">
        <v>3</v>
      </c>
    </row>
    <row r="58" spans="1:13" x14ac:dyDescent="0.3">
      <c r="A58" t="s">
        <v>201</v>
      </c>
      <c r="B58" t="s">
        <v>5</v>
      </c>
      <c r="C58">
        <v>71</v>
      </c>
      <c r="D58" t="s">
        <v>6</v>
      </c>
      <c r="E58" s="31">
        <v>44990</v>
      </c>
      <c r="F58">
        <v>102</v>
      </c>
      <c r="G58">
        <v>4.7</v>
      </c>
      <c r="H58">
        <v>2023</v>
      </c>
      <c r="I58" t="s">
        <v>1065</v>
      </c>
      <c r="J58" t="s">
        <v>1089</v>
      </c>
      <c r="K58">
        <v>5</v>
      </c>
      <c r="L58" t="s">
        <v>1051</v>
      </c>
      <c r="M58">
        <v>3</v>
      </c>
    </row>
    <row r="59" spans="1:13" x14ac:dyDescent="0.3">
      <c r="A59" t="s">
        <v>202</v>
      </c>
      <c r="B59" t="s">
        <v>15</v>
      </c>
      <c r="C59">
        <v>113</v>
      </c>
      <c r="D59" t="s">
        <v>10</v>
      </c>
      <c r="E59" s="31">
        <v>44990</v>
      </c>
      <c r="F59">
        <v>42</v>
      </c>
      <c r="G59">
        <v>4.2</v>
      </c>
      <c r="H59">
        <v>2023</v>
      </c>
      <c r="I59" t="s">
        <v>1065</v>
      </c>
      <c r="J59" t="s">
        <v>1089</v>
      </c>
      <c r="K59">
        <v>4</v>
      </c>
      <c r="L59" t="s">
        <v>1051</v>
      </c>
      <c r="M59">
        <v>3</v>
      </c>
    </row>
    <row r="60" spans="1:13" x14ac:dyDescent="0.3">
      <c r="A60" t="s">
        <v>204</v>
      </c>
      <c r="B60" t="s">
        <v>15</v>
      </c>
      <c r="C60">
        <v>153</v>
      </c>
      <c r="D60" t="s">
        <v>11</v>
      </c>
      <c r="E60" s="31">
        <v>44991</v>
      </c>
      <c r="F60">
        <v>34</v>
      </c>
      <c r="G60">
        <v>3</v>
      </c>
      <c r="H60">
        <v>2023</v>
      </c>
      <c r="I60" t="s">
        <v>1063</v>
      </c>
      <c r="J60" t="s">
        <v>1091</v>
      </c>
      <c r="K60">
        <v>3</v>
      </c>
      <c r="L60" t="s">
        <v>1051</v>
      </c>
      <c r="M60">
        <v>3</v>
      </c>
    </row>
    <row r="61" spans="1:13" x14ac:dyDescent="0.3">
      <c r="A61" t="s">
        <v>208</v>
      </c>
      <c r="B61" t="s">
        <v>15</v>
      </c>
      <c r="C61">
        <v>69</v>
      </c>
      <c r="D61" t="s">
        <v>9</v>
      </c>
      <c r="E61" s="31">
        <v>44992</v>
      </c>
      <c r="F61">
        <v>132</v>
      </c>
      <c r="G61">
        <v>4.5</v>
      </c>
      <c r="H61">
        <v>2023</v>
      </c>
      <c r="I61" t="s">
        <v>1067</v>
      </c>
      <c r="J61" t="s">
        <v>1089</v>
      </c>
      <c r="K61">
        <v>5</v>
      </c>
      <c r="L61" t="s">
        <v>1051</v>
      </c>
      <c r="M61">
        <v>3</v>
      </c>
    </row>
    <row r="62" spans="1:13" x14ac:dyDescent="0.3">
      <c r="A62" t="s">
        <v>211</v>
      </c>
      <c r="B62" t="s">
        <v>14</v>
      </c>
      <c r="C62">
        <v>92</v>
      </c>
      <c r="D62" t="s">
        <v>10</v>
      </c>
      <c r="E62" s="31">
        <v>44992</v>
      </c>
      <c r="F62">
        <v>58</v>
      </c>
      <c r="G62">
        <v>3.6</v>
      </c>
      <c r="H62">
        <v>2023</v>
      </c>
      <c r="I62" t="s">
        <v>1067</v>
      </c>
      <c r="J62" t="s">
        <v>1089</v>
      </c>
      <c r="K62">
        <v>4</v>
      </c>
      <c r="L62" t="s">
        <v>1051</v>
      </c>
      <c r="M62">
        <v>3</v>
      </c>
    </row>
    <row r="63" spans="1:13" x14ac:dyDescent="0.3">
      <c r="A63" t="s">
        <v>212</v>
      </c>
      <c r="B63" t="s">
        <v>14</v>
      </c>
      <c r="C63">
        <v>41</v>
      </c>
      <c r="D63" t="s">
        <v>13</v>
      </c>
      <c r="E63" s="31">
        <v>44992</v>
      </c>
      <c r="F63">
        <v>68</v>
      </c>
      <c r="G63">
        <v>4</v>
      </c>
      <c r="H63">
        <v>2023</v>
      </c>
      <c r="I63" t="s">
        <v>1067</v>
      </c>
      <c r="J63" t="s">
        <v>1090</v>
      </c>
      <c r="K63">
        <v>4</v>
      </c>
      <c r="L63" t="s">
        <v>1051</v>
      </c>
      <c r="M63">
        <v>3</v>
      </c>
    </row>
    <row r="64" spans="1:13" x14ac:dyDescent="0.3">
      <c r="A64" t="s">
        <v>215</v>
      </c>
      <c r="B64" t="s">
        <v>5</v>
      </c>
      <c r="C64">
        <v>103</v>
      </c>
      <c r="D64" t="s">
        <v>9</v>
      </c>
      <c r="E64" s="31">
        <v>44993</v>
      </c>
      <c r="F64">
        <v>117</v>
      </c>
      <c r="G64">
        <v>3</v>
      </c>
      <c r="H64">
        <v>2023</v>
      </c>
      <c r="I64" t="s">
        <v>1068</v>
      </c>
      <c r="J64" t="s">
        <v>1089</v>
      </c>
      <c r="K64">
        <v>3</v>
      </c>
      <c r="L64" t="s">
        <v>1051</v>
      </c>
      <c r="M64">
        <v>3</v>
      </c>
    </row>
    <row r="65" spans="1:13" x14ac:dyDescent="0.3">
      <c r="A65" t="s">
        <v>217</v>
      </c>
      <c r="B65" t="s">
        <v>5</v>
      </c>
      <c r="C65">
        <v>75</v>
      </c>
      <c r="D65" t="s">
        <v>6</v>
      </c>
      <c r="E65" s="31">
        <v>44994</v>
      </c>
      <c r="F65">
        <v>195</v>
      </c>
      <c r="G65">
        <v>3</v>
      </c>
      <c r="H65">
        <v>2023</v>
      </c>
      <c r="I65" t="s">
        <v>1066</v>
      </c>
      <c r="J65" t="s">
        <v>1089</v>
      </c>
      <c r="K65">
        <v>3</v>
      </c>
      <c r="L65" t="s">
        <v>1051</v>
      </c>
      <c r="M65">
        <v>3</v>
      </c>
    </row>
    <row r="66" spans="1:13" x14ac:dyDescent="0.3">
      <c r="A66" t="s">
        <v>218</v>
      </c>
      <c r="B66" t="s">
        <v>14</v>
      </c>
      <c r="C66">
        <v>80</v>
      </c>
      <c r="D66" t="s">
        <v>11</v>
      </c>
      <c r="E66" s="31">
        <v>44994</v>
      </c>
      <c r="F66">
        <v>168</v>
      </c>
      <c r="G66">
        <v>3.7</v>
      </c>
      <c r="H66">
        <v>2023</v>
      </c>
      <c r="I66" t="s">
        <v>1066</v>
      </c>
      <c r="J66" t="s">
        <v>1089</v>
      </c>
      <c r="K66">
        <v>4</v>
      </c>
      <c r="L66" t="s">
        <v>1051</v>
      </c>
      <c r="M66">
        <v>3</v>
      </c>
    </row>
    <row r="67" spans="1:13" x14ac:dyDescent="0.3">
      <c r="A67" t="s">
        <v>219</v>
      </c>
      <c r="B67" t="s">
        <v>15</v>
      </c>
      <c r="C67">
        <v>85</v>
      </c>
      <c r="D67" t="s">
        <v>13</v>
      </c>
      <c r="E67" s="31">
        <v>44995</v>
      </c>
      <c r="F67">
        <v>46</v>
      </c>
      <c r="G67">
        <v>4.9000000000000004</v>
      </c>
      <c r="H67">
        <v>2023</v>
      </c>
      <c r="I67" t="s">
        <v>1062</v>
      </c>
      <c r="J67" t="s">
        <v>1089</v>
      </c>
      <c r="K67">
        <v>5</v>
      </c>
      <c r="L67" t="s">
        <v>1051</v>
      </c>
      <c r="M67">
        <v>3</v>
      </c>
    </row>
    <row r="68" spans="1:13" x14ac:dyDescent="0.3">
      <c r="A68" t="s">
        <v>221</v>
      </c>
      <c r="B68" t="s">
        <v>15</v>
      </c>
      <c r="C68">
        <v>63</v>
      </c>
      <c r="D68" t="s">
        <v>13</v>
      </c>
      <c r="E68" s="31">
        <v>44995</v>
      </c>
      <c r="F68">
        <v>48</v>
      </c>
      <c r="G68">
        <v>5</v>
      </c>
      <c r="H68">
        <v>2023</v>
      </c>
      <c r="I68" t="s">
        <v>1062</v>
      </c>
      <c r="J68" t="s">
        <v>1089</v>
      </c>
      <c r="K68">
        <v>5</v>
      </c>
      <c r="L68" t="s">
        <v>1051</v>
      </c>
      <c r="M68">
        <v>3</v>
      </c>
    </row>
    <row r="69" spans="1:13" x14ac:dyDescent="0.3">
      <c r="A69" t="s">
        <v>223</v>
      </c>
      <c r="B69" t="s">
        <v>15</v>
      </c>
      <c r="C69">
        <v>71</v>
      </c>
      <c r="D69" t="s">
        <v>13</v>
      </c>
      <c r="E69" s="31">
        <v>44995</v>
      </c>
      <c r="F69">
        <v>105</v>
      </c>
      <c r="G69">
        <v>4</v>
      </c>
      <c r="H69">
        <v>2023</v>
      </c>
      <c r="I69" t="s">
        <v>1062</v>
      </c>
      <c r="J69" t="s">
        <v>1089</v>
      </c>
      <c r="K69">
        <v>4</v>
      </c>
      <c r="L69" t="s">
        <v>1051</v>
      </c>
      <c r="M69">
        <v>3</v>
      </c>
    </row>
    <row r="70" spans="1:13" x14ac:dyDescent="0.3">
      <c r="A70" t="s">
        <v>230</v>
      </c>
      <c r="B70" t="s">
        <v>14</v>
      </c>
      <c r="C70">
        <v>134</v>
      </c>
      <c r="D70" t="s">
        <v>10</v>
      </c>
      <c r="E70" s="31">
        <v>44996</v>
      </c>
      <c r="F70">
        <v>180</v>
      </c>
      <c r="G70">
        <v>3.1</v>
      </c>
      <c r="H70">
        <v>2023</v>
      </c>
      <c r="I70" t="s">
        <v>1064</v>
      </c>
      <c r="J70" t="s">
        <v>1091</v>
      </c>
      <c r="K70">
        <v>3</v>
      </c>
      <c r="L70" t="s">
        <v>1051</v>
      </c>
      <c r="M70">
        <v>3</v>
      </c>
    </row>
    <row r="71" spans="1:13" x14ac:dyDescent="0.3">
      <c r="A71" t="s">
        <v>232</v>
      </c>
      <c r="B71" t="s">
        <v>5</v>
      </c>
      <c r="C71">
        <v>6</v>
      </c>
      <c r="D71" t="s">
        <v>6</v>
      </c>
      <c r="E71" s="31">
        <v>44997</v>
      </c>
      <c r="F71">
        <v>29</v>
      </c>
      <c r="G71">
        <v>4.7</v>
      </c>
      <c r="H71">
        <v>2023</v>
      </c>
      <c r="I71" t="s">
        <v>1065</v>
      </c>
      <c r="J71" t="s">
        <v>1092</v>
      </c>
      <c r="K71">
        <v>5</v>
      </c>
      <c r="L71" t="s">
        <v>1051</v>
      </c>
      <c r="M71">
        <v>3</v>
      </c>
    </row>
    <row r="72" spans="1:13" x14ac:dyDescent="0.3">
      <c r="A72" t="s">
        <v>234</v>
      </c>
      <c r="B72" t="s">
        <v>5</v>
      </c>
      <c r="C72">
        <v>121</v>
      </c>
      <c r="D72" t="s">
        <v>13</v>
      </c>
      <c r="E72" s="31">
        <v>44998</v>
      </c>
      <c r="F72">
        <v>32</v>
      </c>
      <c r="G72">
        <v>3.7</v>
      </c>
      <c r="H72">
        <v>2023</v>
      </c>
      <c r="I72" t="s">
        <v>1063</v>
      </c>
      <c r="J72" t="s">
        <v>1091</v>
      </c>
      <c r="K72">
        <v>4</v>
      </c>
      <c r="L72" t="s">
        <v>1051</v>
      </c>
      <c r="M72">
        <v>3</v>
      </c>
    </row>
    <row r="73" spans="1:13" x14ac:dyDescent="0.3">
      <c r="A73" t="s">
        <v>236</v>
      </c>
      <c r="B73" t="s">
        <v>14</v>
      </c>
      <c r="C73">
        <v>144</v>
      </c>
      <c r="D73" t="s">
        <v>10</v>
      </c>
      <c r="E73" s="31">
        <v>44998</v>
      </c>
      <c r="F73">
        <v>140</v>
      </c>
      <c r="G73">
        <v>3.5</v>
      </c>
      <c r="H73">
        <v>2023</v>
      </c>
      <c r="I73" t="s">
        <v>1063</v>
      </c>
      <c r="J73" t="s">
        <v>1091</v>
      </c>
      <c r="K73">
        <v>4</v>
      </c>
      <c r="L73" t="s">
        <v>1051</v>
      </c>
      <c r="M73">
        <v>3</v>
      </c>
    </row>
    <row r="74" spans="1:13" x14ac:dyDescent="0.3">
      <c r="A74" t="s">
        <v>241</v>
      </c>
      <c r="B74" t="s">
        <v>14</v>
      </c>
      <c r="C74">
        <v>28</v>
      </c>
      <c r="D74" t="s">
        <v>9</v>
      </c>
      <c r="E74" s="31">
        <v>44999</v>
      </c>
      <c r="F74">
        <v>78</v>
      </c>
      <c r="G74">
        <v>3.8</v>
      </c>
      <c r="H74">
        <v>2023</v>
      </c>
      <c r="I74" t="s">
        <v>1067</v>
      </c>
      <c r="J74" t="s">
        <v>1093</v>
      </c>
      <c r="K74">
        <v>4</v>
      </c>
      <c r="L74" t="s">
        <v>1051</v>
      </c>
      <c r="M74">
        <v>3</v>
      </c>
    </row>
    <row r="75" spans="1:13" x14ac:dyDescent="0.3">
      <c r="A75" t="s">
        <v>242</v>
      </c>
      <c r="B75" t="s">
        <v>14</v>
      </c>
      <c r="C75">
        <v>119</v>
      </c>
      <c r="D75" t="s">
        <v>13</v>
      </c>
      <c r="E75" s="31">
        <v>44999</v>
      </c>
      <c r="F75">
        <v>20</v>
      </c>
      <c r="G75">
        <v>3.9</v>
      </c>
      <c r="H75">
        <v>2023</v>
      </c>
      <c r="I75" t="s">
        <v>1067</v>
      </c>
      <c r="J75" t="s">
        <v>1089</v>
      </c>
      <c r="K75">
        <v>4</v>
      </c>
      <c r="L75" t="s">
        <v>1051</v>
      </c>
      <c r="M75">
        <v>3</v>
      </c>
    </row>
    <row r="76" spans="1:13" x14ac:dyDescent="0.3">
      <c r="A76" t="s">
        <v>243</v>
      </c>
      <c r="B76" t="s">
        <v>5</v>
      </c>
      <c r="C76">
        <v>65</v>
      </c>
      <c r="D76" t="s">
        <v>6</v>
      </c>
      <c r="E76" s="31">
        <v>44999</v>
      </c>
      <c r="F76">
        <v>84</v>
      </c>
      <c r="G76">
        <v>2.5</v>
      </c>
      <c r="H76">
        <v>2023</v>
      </c>
      <c r="I76" t="s">
        <v>1067</v>
      </c>
      <c r="J76" t="s">
        <v>1089</v>
      </c>
      <c r="K76">
        <v>3</v>
      </c>
      <c r="L76" t="s">
        <v>1051</v>
      </c>
      <c r="M76">
        <v>3</v>
      </c>
    </row>
    <row r="77" spans="1:13" x14ac:dyDescent="0.3">
      <c r="A77" t="s">
        <v>248</v>
      </c>
      <c r="B77" t="s">
        <v>14</v>
      </c>
      <c r="C77">
        <v>59</v>
      </c>
      <c r="D77" t="s">
        <v>13</v>
      </c>
      <c r="E77" s="31">
        <v>45000</v>
      </c>
      <c r="F77">
        <v>64</v>
      </c>
      <c r="G77">
        <v>4</v>
      </c>
      <c r="H77">
        <v>2023</v>
      </c>
      <c r="I77" t="s">
        <v>1068</v>
      </c>
      <c r="J77" t="s">
        <v>1090</v>
      </c>
      <c r="K77">
        <v>4</v>
      </c>
      <c r="L77" t="s">
        <v>1051</v>
      </c>
      <c r="M77">
        <v>3</v>
      </c>
    </row>
    <row r="78" spans="1:13" x14ac:dyDescent="0.3">
      <c r="A78" t="s">
        <v>260</v>
      </c>
      <c r="B78" t="s">
        <v>15</v>
      </c>
      <c r="C78">
        <v>100</v>
      </c>
      <c r="D78" t="s">
        <v>9</v>
      </c>
      <c r="E78" s="31">
        <v>45001</v>
      </c>
      <c r="F78">
        <v>124</v>
      </c>
      <c r="G78">
        <v>3.4</v>
      </c>
      <c r="H78">
        <v>2023</v>
      </c>
      <c r="I78" t="s">
        <v>1066</v>
      </c>
      <c r="J78" t="s">
        <v>1089</v>
      </c>
      <c r="K78">
        <v>3</v>
      </c>
      <c r="L78" t="s">
        <v>1051</v>
      </c>
      <c r="M78">
        <v>3</v>
      </c>
    </row>
    <row r="79" spans="1:13" x14ac:dyDescent="0.3">
      <c r="A79" t="s">
        <v>263</v>
      </c>
      <c r="B79" t="s">
        <v>18</v>
      </c>
      <c r="C79">
        <v>64</v>
      </c>
      <c r="D79" t="s">
        <v>10</v>
      </c>
      <c r="E79" s="31">
        <v>45002</v>
      </c>
      <c r="F79">
        <v>22</v>
      </c>
      <c r="G79">
        <v>4.0999999999999996</v>
      </c>
      <c r="H79">
        <v>2023</v>
      </c>
      <c r="I79" t="s">
        <v>1062</v>
      </c>
      <c r="J79" t="s">
        <v>1089</v>
      </c>
      <c r="K79">
        <v>4</v>
      </c>
      <c r="L79" t="s">
        <v>1051</v>
      </c>
      <c r="M79">
        <v>3</v>
      </c>
    </row>
    <row r="80" spans="1:13" x14ac:dyDescent="0.3">
      <c r="A80" t="s">
        <v>265</v>
      </c>
      <c r="B80" t="s">
        <v>19</v>
      </c>
      <c r="C80">
        <v>40</v>
      </c>
      <c r="D80" t="s">
        <v>9</v>
      </c>
      <c r="E80" s="31">
        <v>45003</v>
      </c>
      <c r="F80">
        <v>24</v>
      </c>
      <c r="G80">
        <v>4.3</v>
      </c>
      <c r="H80">
        <v>2023</v>
      </c>
      <c r="I80" t="s">
        <v>1064</v>
      </c>
      <c r="J80" t="s">
        <v>1090</v>
      </c>
      <c r="K80">
        <v>4</v>
      </c>
      <c r="L80" t="s">
        <v>1051</v>
      </c>
      <c r="M80">
        <v>3</v>
      </c>
    </row>
    <row r="81" spans="1:13" x14ac:dyDescent="0.3">
      <c r="A81" t="s">
        <v>266</v>
      </c>
      <c r="B81" t="s">
        <v>14</v>
      </c>
      <c r="C81">
        <v>75</v>
      </c>
      <c r="D81" t="s">
        <v>6</v>
      </c>
      <c r="E81" s="31">
        <v>45003</v>
      </c>
      <c r="F81">
        <v>32</v>
      </c>
      <c r="G81">
        <v>4.0999999999999996</v>
      </c>
      <c r="H81">
        <v>2023</v>
      </c>
      <c r="I81" t="s">
        <v>1064</v>
      </c>
      <c r="J81" t="s">
        <v>1089</v>
      </c>
      <c r="K81">
        <v>4</v>
      </c>
      <c r="L81" t="s">
        <v>1051</v>
      </c>
      <c r="M81">
        <v>3</v>
      </c>
    </row>
    <row r="82" spans="1:13" x14ac:dyDescent="0.3">
      <c r="A82" t="s">
        <v>268</v>
      </c>
      <c r="B82" t="s">
        <v>18</v>
      </c>
      <c r="C82">
        <v>58</v>
      </c>
      <c r="D82" t="s">
        <v>9</v>
      </c>
      <c r="E82" s="31">
        <v>45004</v>
      </c>
      <c r="F82">
        <v>43</v>
      </c>
      <c r="G82">
        <v>4.5</v>
      </c>
      <c r="H82">
        <v>2023</v>
      </c>
      <c r="I82" t="s">
        <v>1065</v>
      </c>
      <c r="J82" t="s">
        <v>1090</v>
      </c>
      <c r="K82">
        <v>5</v>
      </c>
      <c r="L82" t="s">
        <v>1051</v>
      </c>
      <c r="M82">
        <v>3</v>
      </c>
    </row>
    <row r="83" spans="1:13" x14ac:dyDescent="0.3">
      <c r="A83" t="s">
        <v>271</v>
      </c>
      <c r="B83" t="s">
        <v>18</v>
      </c>
      <c r="C83">
        <v>67</v>
      </c>
      <c r="D83" t="s">
        <v>11</v>
      </c>
      <c r="E83" s="31">
        <v>45004</v>
      </c>
      <c r="F83">
        <v>45</v>
      </c>
      <c r="G83">
        <v>3.5</v>
      </c>
      <c r="H83">
        <v>2023</v>
      </c>
      <c r="I83" t="s">
        <v>1065</v>
      </c>
      <c r="J83" t="s">
        <v>1089</v>
      </c>
      <c r="K83">
        <v>4</v>
      </c>
      <c r="L83" t="s">
        <v>1051</v>
      </c>
      <c r="M83">
        <v>3</v>
      </c>
    </row>
    <row r="84" spans="1:13" x14ac:dyDescent="0.3">
      <c r="A84" t="s">
        <v>281</v>
      </c>
      <c r="B84" t="s">
        <v>15</v>
      </c>
      <c r="C84">
        <v>59</v>
      </c>
      <c r="D84" t="s">
        <v>11</v>
      </c>
      <c r="E84" s="31">
        <v>45006</v>
      </c>
      <c r="F84">
        <v>215</v>
      </c>
      <c r="G84">
        <v>4.0999999999999996</v>
      </c>
      <c r="H84">
        <v>2023</v>
      </c>
      <c r="I84" t="s">
        <v>1067</v>
      </c>
      <c r="J84" t="s">
        <v>1090</v>
      </c>
      <c r="K84">
        <v>4</v>
      </c>
      <c r="L84" t="s">
        <v>1051</v>
      </c>
      <c r="M84">
        <v>3</v>
      </c>
    </row>
    <row r="85" spans="1:13" x14ac:dyDescent="0.3">
      <c r="A85" t="s">
        <v>282</v>
      </c>
      <c r="B85" t="s">
        <v>15</v>
      </c>
      <c r="C85">
        <v>144</v>
      </c>
      <c r="D85" t="s">
        <v>9</v>
      </c>
      <c r="E85" s="31">
        <v>45006</v>
      </c>
      <c r="F85">
        <v>124</v>
      </c>
      <c r="G85">
        <v>4.4000000000000004</v>
      </c>
      <c r="H85">
        <v>2023</v>
      </c>
      <c r="I85" t="s">
        <v>1067</v>
      </c>
      <c r="J85" t="s">
        <v>1091</v>
      </c>
      <c r="K85">
        <v>4</v>
      </c>
      <c r="L85" t="s">
        <v>1051</v>
      </c>
      <c r="M85">
        <v>3</v>
      </c>
    </row>
    <row r="86" spans="1:13" x14ac:dyDescent="0.3">
      <c r="A86" t="s">
        <v>288</v>
      </c>
      <c r="B86" t="s">
        <v>5</v>
      </c>
      <c r="C86">
        <v>129</v>
      </c>
      <c r="D86" t="s">
        <v>6</v>
      </c>
      <c r="E86" s="31">
        <v>45007</v>
      </c>
      <c r="F86">
        <v>120</v>
      </c>
      <c r="G86">
        <v>4.0999999999999996</v>
      </c>
      <c r="H86">
        <v>2023</v>
      </c>
      <c r="I86" t="s">
        <v>1068</v>
      </c>
      <c r="J86" t="s">
        <v>1091</v>
      </c>
      <c r="K86">
        <v>4</v>
      </c>
      <c r="L86" t="s">
        <v>1051</v>
      </c>
      <c r="M86">
        <v>3</v>
      </c>
    </row>
    <row r="87" spans="1:13" x14ac:dyDescent="0.3">
      <c r="A87" t="s">
        <v>290</v>
      </c>
      <c r="B87" t="s">
        <v>19</v>
      </c>
      <c r="C87">
        <v>154</v>
      </c>
      <c r="D87" t="s">
        <v>9</v>
      </c>
      <c r="E87" s="31">
        <v>45007</v>
      </c>
      <c r="F87">
        <v>172</v>
      </c>
      <c r="G87">
        <v>3.1</v>
      </c>
      <c r="H87">
        <v>2023</v>
      </c>
      <c r="I87" t="s">
        <v>1068</v>
      </c>
      <c r="J87" t="s">
        <v>1091</v>
      </c>
      <c r="K87">
        <v>3</v>
      </c>
      <c r="L87" t="s">
        <v>1051</v>
      </c>
      <c r="M87">
        <v>3</v>
      </c>
    </row>
    <row r="88" spans="1:13" x14ac:dyDescent="0.3">
      <c r="A88" t="s">
        <v>291</v>
      </c>
      <c r="B88" t="s">
        <v>18</v>
      </c>
      <c r="C88">
        <v>131</v>
      </c>
      <c r="D88" t="s">
        <v>9</v>
      </c>
      <c r="E88" s="31">
        <v>45007</v>
      </c>
      <c r="F88">
        <v>58</v>
      </c>
      <c r="G88">
        <v>4.9000000000000004</v>
      </c>
      <c r="H88">
        <v>2023</v>
      </c>
      <c r="I88" t="s">
        <v>1068</v>
      </c>
      <c r="J88" t="s">
        <v>1091</v>
      </c>
      <c r="K88">
        <v>5</v>
      </c>
      <c r="L88" t="s">
        <v>1051</v>
      </c>
      <c r="M88">
        <v>3</v>
      </c>
    </row>
    <row r="89" spans="1:13" x14ac:dyDescent="0.3">
      <c r="A89" t="s">
        <v>292</v>
      </c>
      <c r="B89" t="s">
        <v>15</v>
      </c>
      <c r="C89">
        <v>111</v>
      </c>
      <c r="D89" t="s">
        <v>13</v>
      </c>
      <c r="E89" s="31">
        <v>45008</v>
      </c>
      <c r="F89">
        <v>86</v>
      </c>
      <c r="G89">
        <v>4.0999999999999996</v>
      </c>
      <c r="H89">
        <v>2023</v>
      </c>
      <c r="I89" t="s">
        <v>1066</v>
      </c>
      <c r="J89" t="s">
        <v>1089</v>
      </c>
      <c r="K89">
        <v>4</v>
      </c>
      <c r="L89" t="s">
        <v>1051</v>
      </c>
      <c r="M89">
        <v>3</v>
      </c>
    </row>
    <row r="90" spans="1:13" x14ac:dyDescent="0.3">
      <c r="A90" t="s">
        <v>296</v>
      </c>
      <c r="B90" t="s">
        <v>5</v>
      </c>
      <c r="C90">
        <v>76</v>
      </c>
      <c r="D90" t="s">
        <v>9</v>
      </c>
      <c r="E90" s="31">
        <v>45010</v>
      </c>
      <c r="F90">
        <v>110</v>
      </c>
      <c r="G90">
        <v>4.4000000000000004</v>
      </c>
      <c r="H90">
        <v>2023</v>
      </c>
      <c r="I90" t="s">
        <v>1064</v>
      </c>
      <c r="J90" t="s">
        <v>1089</v>
      </c>
      <c r="K90">
        <v>4</v>
      </c>
      <c r="L90" t="s">
        <v>1051</v>
      </c>
      <c r="M90">
        <v>3</v>
      </c>
    </row>
    <row r="91" spans="1:13" x14ac:dyDescent="0.3">
      <c r="A91" t="s">
        <v>304</v>
      </c>
      <c r="B91" t="s">
        <v>14</v>
      </c>
      <c r="C91">
        <v>118</v>
      </c>
      <c r="D91" t="s">
        <v>13</v>
      </c>
      <c r="E91" s="31">
        <v>45011</v>
      </c>
      <c r="F91">
        <v>99</v>
      </c>
      <c r="G91">
        <v>5</v>
      </c>
      <c r="H91">
        <v>2023</v>
      </c>
      <c r="I91" t="s">
        <v>1065</v>
      </c>
      <c r="J91" t="s">
        <v>1089</v>
      </c>
      <c r="K91">
        <v>5</v>
      </c>
      <c r="L91" t="s">
        <v>1051</v>
      </c>
      <c r="M91">
        <v>3</v>
      </c>
    </row>
    <row r="92" spans="1:13" x14ac:dyDescent="0.3">
      <c r="A92" t="s">
        <v>305</v>
      </c>
      <c r="B92" t="s">
        <v>19</v>
      </c>
      <c r="C92">
        <v>75</v>
      </c>
      <c r="D92" t="s">
        <v>9</v>
      </c>
      <c r="E92" s="31">
        <v>45011</v>
      </c>
      <c r="F92">
        <v>135</v>
      </c>
      <c r="G92">
        <v>4.7</v>
      </c>
      <c r="H92">
        <v>2023</v>
      </c>
      <c r="I92" t="s">
        <v>1065</v>
      </c>
      <c r="J92" t="s">
        <v>1089</v>
      </c>
      <c r="K92">
        <v>5</v>
      </c>
      <c r="L92" t="s">
        <v>1051</v>
      </c>
      <c r="M92">
        <v>3</v>
      </c>
    </row>
    <row r="93" spans="1:13" x14ac:dyDescent="0.3">
      <c r="A93" t="s">
        <v>308</v>
      </c>
      <c r="B93" t="s">
        <v>15</v>
      </c>
      <c r="C93">
        <v>61</v>
      </c>
      <c r="D93" t="s">
        <v>11</v>
      </c>
      <c r="E93" s="31">
        <v>45012</v>
      </c>
      <c r="F93">
        <v>140</v>
      </c>
      <c r="G93">
        <v>1.8</v>
      </c>
      <c r="H93">
        <v>2023</v>
      </c>
      <c r="I93" t="s">
        <v>1063</v>
      </c>
      <c r="J93" t="s">
        <v>1089</v>
      </c>
      <c r="K93">
        <v>2</v>
      </c>
      <c r="L93" t="s">
        <v>1051</v>
      </c>
      <c r="M93">
        <v>3</v>
      </c>
    </row>
    <row r="94" spans="1:13" x14ac:dyDescent="0.3">
      <c r="A94" t="s">
        <v>312</v>
      </c>
      <c r="B94" t="s">
        <v>19</v>
      </c>
      <c r="C94">
        <v>39</v>
      </c>
      <c r="D94" t="s">
        <v>11</v>
      </c>
      <c r="E94" s="31">
        <v>45013</v>
      </c>
      <c r="F94">
        <v>81</v>
      </c>
      <c r="G94">
        <v>5</v>
      </c>
      <c r="H94">
        <v>2023</v>
      </c>
      <c r="I94" t="s">
        <v>1067</v>
      </c>
      <c r="J94" t="s">
        <v>1090</v>
      </c>
      <c r="K94">
        <v>5</v>
      </c>
      <c r="L94" t="s">
        <v>1051</v>
      </c>
      <c r="M94">
        <v>3</v>
      </c>
    </row>
    <row r="95" spans="1:13" x14ac:dyDescent="0.3">
      <c r="A95" t="s">
        <v>314</v>
      </c>
      <c r="B95" t="s">
        <v>15</v>
      </c>
      <c r="C95">
        <v>78</v>
      </c>
      <c r="D95" t="s">
        <v>9</v>
      </c>
      <c r="E95" s="31">
        <v>45013</v>
      </c>
      <c r="F95">
        <v>43</v>
      </c>
      <c r="G95">
        <v>3.8</v>
      </c>
      <c r="H95">
        <v>2023</v>
      </c>
      <c r="I95" t="s">
        <v>1067</v>
      </c>
      <c r="J95" t="s">
        <v>1089</v>
      </c>
      <c r="K95">
        <v>4</v>
      </c>
      <c r="L95" t="s">
        <v>1051</v>
      </c>
      <c r="M95">
        <v>3</v>
      </c>
    </row>
    <row r="96" spans="1:13" x14ac:dyDescent="0.3">
      <c r="A96" t="s">
        <v>315</v>
      </c>
      <c r="B96" t="s">
        <v>14</v>
      </c>
      <c r="C96">
        <v>40</v>
      </c>
      <c r="D96" t="s">
        <v>9</v>
      </c>
      <c r="E96" s="31">
        <v>45013</v>
      </c>
      <c r="F96">
        <v>34</v>
      </c>
      <c r="G96">
        <v>4.5999999999999996</v>
      </c>
      <c r="H96">
        <v>2023</v>
      </c>
      <c r="I96" t="s">
        <v>1067</v>
      </c>
      <c r="J96" t="s">
        <v>1090</v>
      </c>
      <c r="K96">
        <v>5</v>
      </c>
      <c r="L96" t="s">
        <v>1051</v>
      </c>
      <c r="M96">
        <v>3</v>
      </c>
    </row>
    <row r="97" spans="1:13" x14ac:dyDescent="0.3">
      <c r="A97" t="s">
        <v>316</v>
      </c>
      <c r="B97" t="s">
        <v>15</v>
      </c>
      <c r="C97">
        <v>56</v>
      </c>
      <c r="D97" t="s">
        <v>11</v>
      </c>
      <c r="E97" s="31">
        <v>45013</v>
      </c>
      <c r="F97">
        <v>225</v>
      </c>
      <c r="G97">
        <v>4.5999999999999996</v>
      </c>
      <c r="H97">
        <v>2023</v>
      </c>
      <c r="I97" t="s">
        <v>1067</v>
      </c>
      <c r="J97" t="s">
        <v>1090</v>
      </c>
      <c r="K97">
        <v>5</v>
      </c>
      <c r="L97" t="s">
        <v>1051</v>
      </c>
      <c r="M97">
        <v>3</v>
      </c>
    </row>
    <row r="98" spans="1:13" x14ac:dyDescent="0.3">
      <c r="A98" t="s">
        <v>317</v>
      </c>
      <c r="B98" t="s">
        <v>19</v>
      </c>
      <c r="C98">
        <v>59</v>
      </c>
      <c r="D98" t="s">
        <v>6</v>
      </c>
      <c r="E98" s="31">
        <v>45013</v>
      </c>
      <c r="F98">
        <v>210</v>
      </c>
      <c r="G98">
        <v>4.5</v>
      </c>
      <c r="H98">
        <v>2023</v>
      </c>
      <c r="I98" t="s">
        <v>1067</v>
      </c>
      <c r="J98" t="s">
        <v>1090</v>
      </c>
      <c r="K98">
        <v>5</v>
      </c>
      <c r="L98" t="s">
        <v>1051</v>
      </c>
      <c r="M98">
        <v>3</v>
      </c>
    </row>
    <row r="99" spans="1:13" x14ac:dyDescent="0.3">
      <c r="A99" t="s">
        <v>319</v>
      </c>
      <c r="B99" t="s">
        <v>14</v>
      </c>
      <c r="C99">
        <v>63</v>
      </c>
      <c r="D99" t="s">
        <v>10</v>
      </c>
      <c r="E99" s="31">
        <v>45014</v>
      </c>
      <c r="F99">
        <v>82</v>
      </c>
      <c r="G99">
        <v>4.5</v>
      </c>
      <c r="H99">
        <v>2023</v>
      </c>
      <c r="I99" t="s">
        <v>1068</v>
      </c>
      <c r="J99" t="s">
        <v>1089</v>
      </c>
      <c r="K99">
        <v>5</v>
      </c>
      <c r="L99" t="s">
        <v>1051</v>
      </c>
      <c r="M99">
        <v>3</v>
      </c>
    </row>
    <row r="100" spans="1:13" x14ac:dyDescent="0.3">
      <c r="A100" t="s">
        <v>321</v>
      </c>
      <c r="B100" t="s">
        <v>5</v>
      </c>
      <c r="C100">
        <v>95</v>
      </c>
      <c r="D100" t="s">
        <v>10</v>
      </c>
      <c r="E100" s="31">
        <v>45014</v>
      </c>
      <c r="F100">
        <v>111</v>
      </c>
      <c r="G100">
        <v>3.3</v>
      </c>
      <c r="H100">
        <v>2023</v>
      </c>
      <c r="I100" t="s">
        <v>1068</v>
      </c>
      <c r="J100" t="s">
        <v>1089</v>
      </c>
      <c r="K100">
        <v>3</v>
      </c>
      <c r="L100" t="s">
        <v>1051</v>
      </c>
      <c r="M100">
        <v>3</v>
      </c>
    </row>
    <row r="101" spans="1:13" x14ac:dyDescent="0.3">
      <c r="A101" t="s">
        <v>328</v>
      </c>
      <c r="B101" t="s">
        <v>18</v>
      </c>
      <c r="C101">
        <v>99</v>
      </c>
      <c r="D101" t="s">
        <v>9</v>
      </c>
      <c r="E101" s="31">
        <v>45017</v>
      </c>
      <c r="F101">
        <v>74</v>
      </c>
      <c r="G101">
        <v>4</v>
      </c>
      <c r="H101">
        <v>2023</v>
      </c>
      <c r="I101" t="s">
        <v>1064</v>
      </c>
      <c r="J101" t="s">
        <v>1089</v>
      </c>
      <c r="K101">
        <v>4</v>
      </c>
      <c r="L101" t="s">
        <v>1052</v>
      </c>
      <c r="M101">
        <v>4</v>
      </c>
    </row>
    <row r="102" spans="1:13" x14ac:dyDescent="0.3">
      <c r="A102" t="s">
        <v>330</v>
      </c>
      <c r="B102" t="s">
        <v>14</v>
      </c>
      <c r="C102">
        <v>65</v>
      </c>
      <c r="D102" t="s">
        <v>9</v>
      </c>
      <c r="E102" s="31">
        <v>45017</v>
      </c>
      <c r="F102">
        <v>64</v>
      </c>
      <c r="G102">
        <v>3.7</v>
      </c>
      <c r="H102">
        <v>2023</v>
      </c>
      <c r="I102" t="s">
        <v>1064</v>
      </c>
      <c r="J102" t="s">
        <v>1089</v>
      </c>
      <c r="K102">
        <v>4</v>
      </c>
      <c r="L102" t="s">
        <v>1052</v>
      </c>
      <c r="M102">
        <v>4</v>
      </c>
    </row>
    <row r="103" spans="1:13" x14ac:dyDescent="0.3">
      <c r="A103" t="s">
        <v>336</v>
      </c>
      <c r="B103" t="s">
        <v>18</v>
      </c>
      <c r="C103">
        <v>111</v>
      </c>
      <c r="D103" t="s">
        <v>9</v>
      </c>
      <c r="E103" s="31">
        <v>45020</v>
      </c>
      <c r="F103">
        <v>175</v>
      </c>
      <c r="G103">
        <v>3.5</v>
      </c>
      <c r="H103">
        <v>2023</v>
      </c>
      <c r="I103" t="s">
        <v>1067</v>
      </c>
      <c r="J103" t="s">
        <v>1089</v>
      </c>
      <c r="K103">
        <v>4</v>
      </c>
      <c r="L103" t="s">
        <v>1052</v>
      </c>
      <c r="M103">
        <v>4</v>
      </c>
    </row>
    <row r="104" spans="1:13" x14ac:dyDescent="0.3">
      <c r="A104" t="s">
        <v>339</v>
      </c>
      <c r="B104" t="s">
        <v>15</v>
      </c>
      <c r="C104">
        <v>38</v>
      </c>
      <c r="D104" t="s">
        <v>9</v>
      </c>
      <c r="E104" s="31">
        <v>45021</v>
      </c>
      <c r="F104">
        <v>81</v>
      </c>
      <c r="G104">
        <v>3.6</v>
      </c>
      <c r="H104">
        <v>2023</v>
      </c>
      <c r="I104" t="s">
        <v>1068</v>
      </c>
      <c r="J104" t="s">
        <v>1090</v>
      </c>
      <c r="K104">
        <v>4</v>
      </c>
      <c r="L104" t="s">
        <v>1052</v>
      </c>
      <c r="M104">
        <v>4</v>
      </c>
    </row>
    <row r="105" spans="1:13" x14ac:dyDescent="0.3">
      <c r="A105" t="s">
        <v>340</v>
      </c>
      <c r="B105" t="s">
        <v>19</v>
      </c>
      <c r="C105">
        <v>130</v>
      </c>
      <c r="D105" t="s">
        <v>6</v>
      </c>
      <c r="E105" s="31">
        <v>45021</v>
      </c>
      <c r="F105">
        <v>54</v>
      </c>
      <c r="G105">
        <v>4.0999999999999996</v>
      </c>
      <c r="H105">
        <v>2023</v>
      </c>
      <c r="I105" t="s">
        <v>1068</v>
      </c>
      <c r="J105" t="s">
        <v>1091</v>
      </c>
      <c r="K105">
        <v>4</v>
      </c>
      <c r="L105" t="s">
        <v>1052</v>
      </c>
      <c r="M105">
        <v>4</v>
      </c>
    </row>
    <row r="106" spans="1:13" x14ac:dyDescent="0.3">
      <c r="A106" t="s">
        <v>341</v>
      </c>
      <c r="B106" t="s">
        <v>14</v>
      </c>
      <c r="C106">
        <v>23</v>
      </c>
      <c r="D106" t="s">
        <v>11</v>
      </c>
      <c r="E106" s="31">
        <v>45021</v>
      </c>
      <c r="F106">
        <v>105</v>
      </c>
      <c r="G106">
        <v>4.8</v>
      </c>
      <c r="H106">
        <v>2023</v>
      </c>
      <c r="I106" t="s">
        <v>1068</v>
      </c>
      <c r="J106" t="s">
        <v>1093</v>
      </c>
      <c r="K106">
        <v>5</v>
      </c>
      <c r="L106" t="s">
        <v>1052</v>
      </c>
      <c r="M106">
        <v>4</v>
      </c>
    </row>
    <row r="107" spans="1:13" x14ac:dyDescent="0.3">
      <c r="A107" t="s">
        <v>342</v>
      </c>
      <c r="B107" t="s">
        <v>19</v>
      </c>
      <c r="C107">
        <v>124</v>
      </c>
      <c r="D107" t="s">
        <v>9</v>
      </c>
      <c r="E107" s="31">
        <v>45022</v>
      </c>
      <c r="F107">
        <v>176</v>
      </c>
      <c r="G107">
        <v>3.9</v>
      </c>
      <c r="H107">
        <v>2023</v>
      </c>
      <c r="I107" t="s">
        <v>1066</v>
      </c>
      <c r="J107" t="s">
        <v>1091</v>
      </c>
      <c r="K107">
        <v>4</v>
      </c>
      <c r="L107" t="s">
        <v>1052</v>
      </c>
      <c r="M107">
        <v>4</v>
      </c>
    </row>
    <row r="108" spans="1:13" x14ac:dyDescent="0.3">
      <c r="A108" t="s">
        <v>349</v>
      </c>
      <c r="B108" t="s">
        <v>15</v>
      </c>
      <c r="C108">
        <v>36</v>
      </c>
      <c r="D108" t="s">
        <v>9</v>
      </c>
      <c r="E108" s="31">
        <v>45023</v>
      </c>
      <c r="F108">
        <v>135</v>
      </c>
      <c r="G108">
        <v>4.5999999999999996</v>
      </c>
      <c r="H108">
        <v>2023</v>
      </c>
      <c r="I108" t="s">
        <v>1062</v>
      </c>
      <c r="J108" t="s">
        <v>1090</v>
      </c>
      <c r="K108">
        <v>5</v>
      </c>
      <c r="L108" t="s">
        <v>1052</v>
      </c>
      <c r="M108">
        <v>4</v>
      </c>
    </row>
    <row r="109" spans="1:13" x14ac:dyDescent="0.3">
      <c r="A109" t="s">
        <v>350</v>
      </c>
      <c r="B109" t="s">
        <v>19</v>
      </c>
      <c r="C109">
        <v>74</v>
      </c>
      <c r="D109" t="s">
        <v>9</v>
      </c>
      <c r="E109" s="31">
        <v>45023</v>
      </c>
      <c r="F109">
        <v>30</v>
      </c>
      <c r="G109">
        <v>4</v>
      </c>
      <c r="H109">
        <v>2023</v>
      </c>
      <c r="I109" t="s">
        <v>1062</v>
      </c>
      <c r="J109" t="s">
        <v>1089</v>
      </c>
      <c r="K109">
        <v>4</v>
      </c>
      <c r="L109" t="s">
        <v>1052</v>
      </c>
      <c r="M109">
        <v>4</v>
      </c>
    </row>
    <row r="110" spans="1:13" x14ac:dyDescent="0.3">
      <c r="A110" t="s">
        <v>352</v>
      </c>
      <c r="B110" t="s">
        <v>5</v>
      </c>
      <c r="C110">
        <v>70</v>
      </c>
      <c r="D110" t="s">
        <v>13</v>
      </c>
      <c r="E110" s="31">
        <v>45023</v>
      </c>
      <c r="F110">
        <v>42</v>
      </c>
      <c r="G110">
        <v>4.4000000000000004</v>
      </c>
      <c r="H110">
        <v>2023</v>
      </c>
      <c r="I110" t="s">
        <v>1062</v>
      </c>
      <c r="J110" t="s">
        <v>1089</v>
      </c>
      <c r="K110">
        <v>4</v>
      </c>
      <c r="L110" t="s">
        <v>1052</v>
      </c>
      <c r="M110">
        <v>4</v>
      </c>
    </row>
    <row r="111" spans="1:13" x14ac:dyDescent="0.3">
      <c r="A111" t="s">
        <v>354</v>
      </c>
      <c r="B111" t="s">
        <v>18</v>
      </c>
      <c r="C111">
        <v>104</v>
      </c>
      <c r="D111" t="s">
        <v>11</v>
      </c>
      <c r="E111" s="31">
        <v>45023</v>
      </c>
      <c r="F111">
        <v>164</v>
      </c>
      <c r="G111">
        <v>4</v>
      </c>
      <c r="H111">
        <v>2023</v>
      </c>
      <c r="I111" t="s">
        <v>1062</v>
      </c>
      <c r="J111" t="s">
        <v>1089</v>
      </c>
      <c r="K111">
        <v>4</v>
      </c>
      <c r="L111" t="s">
        <v>1052</v>
      </c>
      <c r="M111">
        <v>4</v>
      </c>
    </row>
    <row r="112" spans="1:13" x14ac:dyDescent="0.3">
      <c r="A112" t="s">
        <v>362</v>
      </c>
      <c r="B112" t="s">
        <v>19</v>
      </c>
      <c r="C112">
        <v>23</v>
      </c>
      <c r="D112" t="s">
        <v>9</v>
      </c>
      <c r="E112" s="31">
        <v>45025</v>
      </c>
      <c r="F112">
        <v>86</v>
      </c>
      <c r="G112">
        <v>2.2000000000000002</v>
      </c>
      <c r="H112">
        <v>2023</v>
      </c>
      <c r="I112" t="s">
        <v>1065</v>
      </c>
      <c r="J112" t="s">
        <v>1093</v>
      </c>
      <c r="K112">
        <v>2</v>
      </c>
      <c r="L112" t="s">
        <v>1052</v>
      </c>
      <c r="M112">
        <v>4</v>
      </c>
    </row>
    <row r="113" spans="1:13" x14ac:dyDescent="0.3">
      <c r="A113" t="s">
        <v>367</v>
      </c>
      <c r="B113" t="s">
        <v>18</v>
      </c>
      <c r="C113">
        <v>104</v>
      </c>
      <c r="D113" t="s">
        <v>13</v>
      </c>
      <c r="E113" s="31">
        <v>45026</v>
      </c>
      <c r="F113">
        <v>68</v>
      </c>
      <c r="G113">
        <v>3.6</v>
      </c>
      <c r="H113">
        <v>2023</v>
      </c>
      <c r="I113" t="s">
        <v>1063</v>
      </c>
      <c r="J113" t="s">
        <v>1089</v>
      </c>
      <c r="K113">
        <v>4</v>
      </c>
      <c r="L113" t="s">
        <v>1052</v>
      </c>
      <c r="M113">
        <v>4</v>
      </c>
    </row>
    <row r="114" spans="1:13" x14ac:dyDescent="0.3">
      <c r="A114" t="s">
        <v>369</v>
      </c>
      <c r="B114" t="s">
        <v>19</v>
      </c>
      <c r="C114">
        <v>99</v>
      </c>
      <c r="D114" t="s">
        <v>13</v>
      </c>
      <c r="E114" s="31">
        <v>45026</v>
      </c>
      <c r="F114">
        <v>42</v>
      </c>
      <c r="G114">
        <v>3.1</v>
      </c>
      <c r="H114">
        <v>2023</v>
      </c>
      <c r="I114" t="s">
        <v>1063</v>
      </c>
      <c r="J114" t="s">
        <v>1089</v>
      </c>
      <c r="K114">
        <v>3</v>
      </c>
      <c r="L114" t="s">
        <v>1052</v>
      </c>
      <c r="M114">
        <v>4</v>
      </c>
    </row>
    <row r="115" spans="1:13" x14ac:dyDescent="0.3">
      <c r="A115" t="s">
        <v>370</v>
      </c>
      <c r="B115" t="s">
        <v>18</v>
      </c>
      <c r="C115">
        <v>84</v>
      </c>
      <c r="D115" t="s">
        <v>13</v>
      </c>
      <c r="E115" s="31">
        <v>45027</v>
      </c>
      <c r="F115">
        <v>38</v>
      </c>
      <c r="G115">
        <v>3.3</v>
      </c>
      <c r="H115">
        <v>2023</v>
      </c>
      <c r="I115" t="s">
        <v>1067</v>
      </c>
      <c r="J115" t="s">
        <v>1089</v>
      </c>
      <c r="K115">
        <v>3</v>
      </c>
      <c r="L115" t="s">
        <v>1052</v>
      </c>
      <c r="M115">
        <v>4</v>
      </c>
    </row>
    <row r="116" spans="1:13" x14ac:dyDescent="0.3">
      <c r="A116" t="s">
        <v>372</v>
      </c>
      <c r="B116" t="s">
        <v>15</v>
      </c>
      <c r="C116">
        <v>25</v>
      </c>
      <c r="D116" t="s">
        <v>10</v>
      </c>
      <c r="E116" s="31">
        <v>45027</v>
      </c>
      <c r="F116">
        <v>75</v>
      </c>
      <c r="G116">
        <v>3.9</v>
      </c>
      <c r="H116">
        <v>2023</v>
      </c>
      <c r="I116" t="s">
        <v>1067</v>
      </c>
      <c r="J116" t="s">
        <v>1093</v>
      </c>
      <c r="K116">
        <v>4</v>
      </c>
      <c r="L116" t="s">
        <v>1052</v>
      </c>
      <c r="M116">
        <v>4</v>
      </c>
    </row>
    <row r="117" spans="1:13" x14ac:dyDescent="0.3">
      <c r="A117" t="s">
        <v>376</v>
      </c>
      <c r="B117" t="s">
        <v>19</v>
      </c>
      <c r="C117">
        <v>50</v>
      </c>
      <c r="D117" t="s">
        <v>9</v>
      </c>
      <c r="E117" s="31">
        <v>45029</v>
      </c>
      <c r="F117">
        <v>105</v>
      </c>
      <c r="G117">
        <v>3.5</v>
      </c>
      <c r="H117">
        <v>2023</v>
      </c>
      <c r="I117" t="s">
        <v>1066</v>
      </c>
      <c r="J117" t="s">
        <v>1090</v>
      </c>
      <c r="K117">
        <v>4</v>
      </c>
      <c r="L117" t="s">
        <v>1052</v>
      </c>
      <c r="M117">
        <v>4</v>
      </c>
    </row>
    <row r="118" spans="1:13" x14ac:dyDescent="0.3">
      <c r="A118" t="s">
        <v>378</v>
      </c>
      <c r="B118" t="s">
        <v>14</v>
      </c>
      <c r="C118">
        <v>114</v>
      </c>
      <c r="D118" t="s">
        <v>13</v>
      </c>
      <c r="E118" s="31">
        <v>45030</v>
      </c>
      <c r="F118">
        <v>126</v>
      </c>
      <c r="G118">
        <v>4.4000000000000004</v>
      </c>
      <c r="H118">
        <v>2023</v>
      </c>
      <c r="I118" t="s">
        <v>1062</v>
      </c>
      <c r="J118" t="s">
        <v>1089</v>
      </c>
      <c r="K118">
        <v>4</v>
      </c>
      <c r="L118" t="s">
        <v>1052</v>
      </c>
      <c r="M118">
        <v>4</v>
      </c>
    </row>
    <row r="119" spans="1:13" x14ac:dyDescent="0.3">
      <c r="A119" t="s">
        <v>381</v>
      </c>
      <c r="B119" t="s">
        <v>5</v>
      </c>
      <c r="C119">
        <v>67</v>
      </c>
      <c r="D119" t="s">
        <v>9</v>
      </c>
      <c r="E119" s="31">
        <v>45031</v>
      </c>
      <c r="F119">
        <v>172</v>
      </c>
      <c r="G119">
        <v>4.5</v>
      </c>
      <c r="H119">
        <v>2023</v>
      </c>
      <c r="I119" t="s">
        <v>1064</v>
      </c>
      <c r="J119" t="s">
        <v>1089</v>
      </c>
      <c r="K119">
        <v>5</v>
      </c>
      <c r="L119" t="s">
        <v>1052</v>
      </c>
      <c r="M119">
        <v>4</v>
      </c>
    </row>
    <row r="120" spans="1:13" x14ac:dyDescent="0.3">
      <c r="A120" t="s">
        <v>382</v>
      </c>
      <c r="B120" t="s">
        <v>14</v>
      </c>
      <c r="C120">
        <v>139</v>
      </c>
      <c r="D120" t="s">
        <v>10</v>
      </c>
      <c r="E120" s="31">
        <v>45031</v>
      </c>
      <c r="F120">
        <v>114</v>
      </c>
      <c r="G120">
        <v>4</v>
      </c>
      <c r="H120">
        <v>2023</v>
      </c>
      <c r="I120" t="s">
        <v>1064</v>
      </c>
      <c r="J120" t="s">
        <v>1091</v>
      </c>
      <c r="K120">
        <v>4</v>
      </c>
      <c r="L120" t="s">
        <v>1052</v>
      </c>
      <c r="M120">
        <v>4</v>
      </c>
    </row>
    <row r="121" spans="1:13" x14ac:dyDescent="0.3">
      <c r="A121" t="s">
        <v>383</v>
      </c>
      <c r="B121" t="s">
        <v>5</v>
      </c>
      <c r="C121">
        <v>102</v>
      </c>
      <c r="D121" t="s">
        <v>10</v>
      </c>
      <c r="E121" s="31">
        <v>45031</v>
      </c>
      <c r="F121">
        <v>60</v>
      </c>
      <c r="G121">
        <v>3.8</v>
      </c>
      <c r="H121">
        <v>2023</v>
      </c>
      <c r="I121" t="s">
        <v>1064</v>
      </c>
      <c r="J121" t="s">
        <v>1089</v>
      </c>
      <c r="K121">
        <v>4</v>
      </c>
      <c r="L121" t="s">
        <v>1052</v>
      </c>
      <c r="M121">
        <v>4</v>
      </c>
    </row>
    <row r="122" spans="1:13" x14ac:dyDescent="0.3">
      <c r="A122" t="s">
        <v>385</v>
      </c>
      <c r="B122" t="s">
        <v>15</v>
      </c>
      <c r="C122">
        <v>66</v>
      </c>
      <c r="D122" t="s">
        <v>9</v>
      </c>
      <c r="E122" s="31">
        <v>45031</v>
      </c>
      <c r="F122">
        <v>210</v>
      </c>
      <c r="G122">
        <v>4.3</v>
      </c>
      <c r="H122">
        <v>2023</v>
      </c>
      <c r="I122" t="s">
        <v>1064</v>
      </c>
      <c r="J122" t="s">
        <v>1089</v>
      </c>
      <c r="K122">
        <v>4</v>
      </c>
      <c r="L122" t="s">
        <v>1052</v>
      </c>
      <c r="M122">
        <v>4</v>
      </c>
    </row>
    <row r="123" spans="1:13" x14ac:dyDescent="0.3">
      <c r="A123" t="s">
        <v>390</v>
      </c>
      <c r="B123" t="s">
        <v>19</v>
      </c>
      <c r="C123">
        <v>45</v>
      </c>
      <c r="D123" t="s">
        <v>11</v>
      </c>
      <c r="E123" s="31">
        <v>45032</v>
      </c>
      <c r="F123">
        <v>156</v>
      </c>
      <c r="G123">
        <v>2.7</v>
      </c>
      <c r="H123">
        <v>2023</v>
      </c>
      <c r="I123" t="s">
        <v>1065</v>
      </c>
      <c r="J123" t="s">
        <v>1090</v>
      </c>
      <c r="K123">
        <v>3</v>
      </c>
      <c r="L123" t="s">
        <v>1052</v>
      </c>
      <c r="M123">
        <v>4</v>
      </c>
    </row>
    <row r="124" spans="1:13" x14ac:dyDescent="0.3">
      <c r="A124" t="s">
        <v>396</v>
      </c>
      <c r="B124" t="s">
        <v>14</v>
      </c>
      <c r="C124">
        <v>69</v>
      </c>
      <c r="D124" t="s">
        <v>11</v>
      </c>
      <c r="E124" s="31">
        <v>45032</v>
      </c>
      <c r="F124">
        <v>130</v>
      </c>
      <c r="G124">
        <v>1.9</v>
      </c>
      <c r="H124">
        <v>2023</v>
      </c>
      <c r="I124" t="s">
        <v>1065</v>
      </c>
      <c r="J124" t="s">
        <v>1089</v>
      </c>
      <c r="K124">
        <v>2</v>
      </c>
      <c r="L124" t="s">
        <v>1052</v>
      </c>
      <c r="M124">
        <v>4</v>
      </c>
    </row>
    <row r="125" spans="1:13" x14ac:dyDescent="0.3">
      <c r="A125" t="s">
        <v>397</v>
      </c>
      <c r="B125" t="s">
        <v>18</v>
      </c>
      <c r="C125">
        <v>110</v>
      </c>
      <c r="D125" t="s">
        <v>13</v>
      </c>
      <c r="E125" s="31">
        <v>45033</v>
      </c>
      <c r="F125">
        <v>21</v>
      </c>
      <c r="G125">
        <v>2.6</v>
      </c>
      <c r="H125">
        <v>2023</v>
      </c>
      <c r="I125" t="s">
        <v>1063</v>
      </c>
      <c r="J125" t="s">
        <v>1089</v>
      </c>
      <c r="K125">
        <v>3</v>
      </c>
      <c r="L125" t="s">
        <v>1052</v>
      </c>
      <c r="M125">
        <v>4</v>
      </c>
    </row>
    <row r="126" spans="1:13" x14ac:dyDescent="0.3">
      <c r="A126" t="s">
        <v>398</v>
      </c>
      <c r="B126" t="s">
        <v>5</v>
      </c>
      <c r="C126">
        <v>64</v>
      </c>
      <c r="D126" t="s">
        <v>10</v>
      </c>
      <c r="E126" s="31">
        <v>45033</v>
      </c>
      <c r="F126">
        <v>88</v>
      </c>
      <c r="G126">
        <v>4.3</v>
      </c>
      <c r="H126">
        <v>2023</v>
      </c>
      <c r="I126" t="s">
        <v>1063</v>
      </c>
      <c r="J126" t="s">
        <v>1089</v>
      </c>
      <c r="K126">
        <v>4</v>
      </c>
      <c r="L126" t="s">
        <v>1052</v>
      </c>
      <c r="M126">
        <v>4</v>
      </c>
    </row>
    <row r="127" spans="1:13" x14ac:dyDescent="0.3">
      <c r="A127" t="s">
        <v>400</v>
      </c>
      <c r="B127" t="s">
        <v>5</v>
      </c>
      <c r="C127">
        <v>165</v>
      </c>
      <c r="D127" t="s">
        <v>9</v>
      </c>
      <c r="E127" s="31">
        <v>45033</v>
      </c>
      <c r="F127">
        <v>68</v>
      </c>
      <c r="G127">
        <v>4.3</v>
      </c>
      <c r="H127">
        <v>2023</v>
      </c>
      <c r="I127" t="s">
        <v>1063</v>
      </c>
      <c r="J127" t="s">
        <v>1091</v>
      </c>
      <c r="K127">
        <v>4</v>
      </c>
      <c r="L127" t="s">
        <v>1052</v>
      </c>
      <c r="M127">
        <v>4</v>
      </c>
    </row>
    <row r="128" spans="1:13" x14ac:dyDescent="0.3">
      <c r="A128" t="s">
        <v>401</v>
      </c>
      <c r="B128" t="s">
        <v>19</v>
      </c>
      <c r="C128">
        <v>125</v>
      </c>
      <c r="D128" t="s">
        <v>9</v>
      </c>
      <c r="E128" s="31">
        <v>45033</v>
      </c>
      <c r="F128">
        <v>148</v>
      </c>
      <c r="G128">
        <v>4.5</v>
      </c>
      <c r="H128">
        <v>2023</v>
      </c>
      <c r="I128" t="s">
        <v>1063</v>
      </c>
      <c r="J128" t="s">
        <v>1091</v>
      </c>
      <c r="K128">
        <v>5</v>
      </c>
      <c r="L128" t="s">
        <v>1052</v>
      </c>
      <c r="M128">
        <v>4</v>
      </c>
    </row>
    <row r="129" spans="1:13" x14ac:dyDescent="0.3">
      <c r="A129" t="s">
        <v>403</v>
      </c>
      <c r="B129" t="s">
        <v>14</v>
      </c>
      <c r="C129">
        <v>6</v>
      </c>
      <c r="D129" t="s">
        <v>10</v>
      </c>
      <c r="E129" s="31">
        <v>45034</v>
      </c>
      <c r="F129">
        <v>75</v>
      </c>
      <c r="G129">
        <v>3.9</v>
      </c>
      <c r="H129">
        <v>2023</v>
      </c>
      <c r="I129" t="s">
        <v>1067</v>
      </c>
      <c r="J129" t="s">
        <v>1092</v>
      </c>
      <c r="K129">
        <v>4</v>
      </c>
      <c r="L129" t="s">
        <v>1052</v>
      </c>
      <c r="M129">
        <v>4</v>
      </c>
    </row>
    <row r="130" spans="1:13" x14ac:dyDescent="0.3">
      <c r="A130" t="s">
        <v>411</v>
      </c>
      <c r="B130" t="s">
        <v>5</v>
      </c>
      <c r="C130">
        <v>62</v>
      </c>
      <c r="D130" t="s">
        <v>11</v>
      </c>
      <c r="E130" s="31">
        <v>45035</v>
      </c>
      <c r="F130">
        <v>35</v>
      </c>
      <c r="G130">
        <v>4.4000000000000004</v>
      </c>
      <c r="H130">
        <v>2023</v>
      </c>
      <c r="I130" t="s">
        <v>1068</v>
      </c>
      <c r="J130" t="s">
        <v>1089</v>
      </c>
      <c r="K130">
        <v>4</v>
      </c>
      <c r="L130" t="s">
        <v>1052</v>
      </c>
      <c r="M130">
        <v>4</v>
      </c>
    </row>
    <row r="131" spans="1:13" x14ac:dyDescent="0.3">
      <c r="A131" t="s">
        <v>412</v>
      </c>
      <c r="B131" t="s">
        <v>18</v>
      </c>
      <c r="C131">
        <v>88</v>
      </c>
      <c r="D131" t="s">
        <v>11</v>
      </c>
      <c r="E131" s="31">
        <v>45036</v>
      </c>
      <c r="F131">
        <v>35</v>
      </c>
      <c r="G131">
        <v>3.8</v>
      </c>
      <c r="H131">
        <v>2023</v>
      </c>
      <c r="I131" t="s">
        <v>1066</v>
      </c>
      <c r="J131" t="s">
        <v>1089</v>
      </c>
      <c r="K131">
        <v>4</v>
      </c>
      <c r="L131" t="s">
        <v>1052</v>
      </c>
      <c r="M131">
        <v>4</v>
      </c>
    </row>
    <row r="132" spans="1:13" x14ac:dyDescent="0.3">
      <c r="A132" t="s">
        <v>413</v>
      </c>
      <c r="B132" t="s">
        <v>19</v>
      </c>
      <c r="C132">
        <v>116</v>
      </c>
      <c r="D132" t="s">
        <v>11</v>
      </c>
      <c r="E132" s="31">
        <v>45036</v>
      </c>
      <c r="F132">
        <v>132</v>
      </c>
      <c r="G132">
        <v>5</v>
      </c>
      <c r="H132">
        <v>2023</v>
      </c>
      <c r="I132" t="s">
        <v>1066</v>
      </c>
      <c r="J132" t="s">
        <v>1089</v>
      </c>
      <c r="K132">
        <v>5</v>
      </c>
      <c r="L132" t="s">
        <v>1052</v>
      </c>
      <c r="M132">
        <v>4</v>
      </c>
    </row>
    <row r="133" spans="1:13" x14ac:dyDescent="0.3">
      <c r="A133" t="s">
        <v>415</v>
      </c>
      <c r="B133" t="s">
        <v>5</v>
      </c>
      <c r="C133">
        <v>99</v>
      </c>
      <c r="D133" t="s">
        <v>9</v>
      </c>
      <c r="E133" s="31">
        <v>45037</v>
      </c>
      <c r="F133">
        <v>48</v>
      </c>
      <c r="G133">
        <v>5</v>
      </c>
      <c r="H133">
        <v>2023</v>
      </c>
      <c r="I133" t="s">
        <v>1062</v>
      </c>
      <c r="J133" t="s">
        <v>1089</v>
      </c>
      <c r="K133">
        <v>5</v>
      </c>
      <c r="L133" t="s">
        <v>1052</v>
      </c>
      <c r="M133">
        <v>4</v>
      </c>
    </row>
    <row r="134" spans="1:13" x14ac:dyDescent="0.3">
      <c r="A134" t="s">
        <v>416</v>
      </c>
      <c r="B134" t="s">
        <v>5</v>
      </c>
      <c r="C134">
        <v>55</v>
      </c>
      <c r="D134" t="s">
        <v>10</v>
      </c>
      <c r="E134" s="31">
        <v>45037</v>
      </c>
      <c r="F134">
        <v>200</v>
      </c>
      <c r="G134">
        <v>2.2999999999999998</v>
      </c>
      <c r="H134">
        <v>2023</v>
      </c>
      <c r="I134" t="s">
        <v>1062</v>
      </c>
      <c r="J134" t="s">
        <v>1090</v>
      </c>
      <c r="K134">
        <v>2</v>
      </c>
      <c r="L134" t="s">
        <v>1052</v>
      </c>
      <c r="M134">
        <v>4</v>
      </c>
    </row>
    <row r="135" spans="1:13" x14ac:dyDescent="0.3">
      <c r="A135" t="s">
        <v>418</v>
      </c>
      <c r="B135" t="s">
        <v>19</v>
      </c>
      <c r="C135">
        <v>36</v>
      </c>
      <c r="D135" t="s">
        <v>13</v>
      </c>
      <c r="E135" s="31">
        <v>45037</v>
      </c>
      <c r="F135">
        <v>81</v>
      </c>
      <c r="G135">
        <v>3.7</v>
      </c>
      <c r="H135">
        <v>2023</v>
      </c>
      <c r="I135" t="s">
        <v>1062</v>
      </c>
      <c r="J135" t="s">
        <v>1090</v>
      </c>
      <c r="K135">
        <v>4</v>
      </c>
      <c r="L135" t="s">
        <v>1052</v>
      </c>
      <c r="M135">
        <v>4</v>
      </c>
    </row>
    <row r="136" spans="1:13" x14ac:dyDescent="0.3">
      <c r="A136" t="s">
        <v>423</v>
      </c>
      <c r="B136" t="s">
        <v>5</v>
      </c>
      <c r="C136">
        <v>53</v>
      </c>
      <c r="D136" t="s">
        <v>11</v>
      </c>
      <c r="E136" s="31">
        <v>45038</v>
      </c>
      <c r="F136">
        <v>110</v>
      </c>
      <c r="G136">
        <v>4.3</v>
      </c>
      <c r="H136">
        <v>2023</v>
      </c>
      <c r="I136" t="s">
        <v>1064</v>
      </c>
      <c r="J136" t="s">
        <v>1090</v>
      </c>
      <c r="K136">
        <v>4</v>
      </c>
      <c r="L136" t="s">
        <v>1052</v>
      </c>
      <c r="M136">
        <v>4</v>
      </c>
    </row>
    <row r="137" spans="1:13" x14ac:dyDescent="0.3">
      <c r="A137" t="s">
        <v>425</v>
      </c>
      <c r="B137" t="s">
        <v>5</v>
      </c>
      <c r="C137">
        <v>89</v>
      </c>
      <c r="D137" t="s">
        <v>13</v>
      </c>
      <c r="E137" s="31">
        <v>45038</v>
      </c>
      <c r="F137">
        <v>129</v>
      </c>
      <c r="G137">
        <v>4</v>
      </c>
      <c r="H137">
        <v>2023</v>
      </c>
      <c r="I137" t="s">
        <v>1064</v>
      </c>
      <c r="J137" t="s">
        <v>1089</v>
      </c>
      <c r="K137">
        <v>4</v>
      </c>
      <c r="L137" t="s">
        <v>1052</v>
      </c>
      <c r="M137">
        <v>4</v>
      </c>
    </row>
    <row r="138" spans="1:13" x14ac:dyDescent="0.3">
      <c r="A138" t="s">
        <v>426</v>
      </c>
      <c r="B138" t="s">
        <v>18</v>
      </c>
      <c r="C138">
        <v>84</v>
      </c>
      <c r="D138" t="s">
        <v>10</v>
      </c>
      <c r="E138" s="31">
        <v>45038</v>
      </c>
      <c r="F138">
        <v>156</v>
      </c>
      <c r="G138">
        <v>3.2</v>
      </c>
      <c r="H138">
        <v>2023</v>
      </c>
      <c r="I138" t="s">
        <v>1064</v>
      </c>
      <c r="J138" t="s">
        <v>1089</v>
      </c>
      <c r="K138">
        <v>3</v>
      </c>
      <c r="L138" t="s">
        <v>1052</v>
      </c>
      <c r="M138">
        <v>4</v>
      </c>
    </row>
    <row r="139" spans="1:13" x14ac:dyDescent="0.3">
      <c r="A139" t="s">
        <v>431</v>
      </c>
      <c r="B139" t="s">
        <v>15</v>
      </c>
      <c r="C139">
        <v>88</v>
      </c>
      <c r="D139" t="s">
        <v>6</v>
      </c>
      <c r="E139" s="31">
        <v>45039</v>
      </c>
      <c r="F139">
        <v>72</v>
      </c>
      <c r="G139">
        <v>4</v>
      </c>
      <c r="H139">
        <v>2023</v>
      </c>
      <c r="I139" t="s">
        <v>1065</v>
      </c>
      <c r="J139" t="s">
        <v>1089</v>
      </c>
      <c r="K139">
        <v>4</v>
      </c>
      <c r="L139" t="s">
        <v>1052</v>
      </c>
      <c r="M139">
        <v>4</v>
      </c>
    </row>
    <row r="140" spans="1:13" x14ac:dyDescent="0.3">
      <c r="A140" t="s">
        <v>435</v>
      </c>
      <c r="B140" t="s">
        <v>5</v>
      </c>
      <c r="C140">
        <v>26</v>
      </c>
      <c r="D140" t="s">
        <v>13</v>
      </c>
      <c r="E140" s="31">
        <v>45040</v>
      </c>
      <c r="F140">
        <v>43</v>
      </c>
      <c r="G140">
        <v>4.2</v>
      </c>
      <c r="H140">
        <v>2023</v>
      </c>
      <c r="I140" t="s">
        <v>1063</v>
      </c>
      <c r="J140" t="s">
        <v>1093</v>
      </c>
      <c r="K140">
        <v>4</v>
      </c>
      <c r="L140" t="s">
        <v>1052</v>
      </c>
      <c r="M140">
        <v>4</v>
      </c>
    </row>
    <row r="141" spans="1:13" x14ac:dyDescent="0.3">
      <c r="A141" t="s">
        <v>436</v>
      </c>
      <c r="B141" t="s">
        <v>18</v>
      </c>
      <c r="C141">
        <v>131</v>
      </c>
      <c r="D141" t="s">
        <v>6</v>
      </c>
      <c r="E141" s="31">
        <v>45040</v>
      </c>
      <c r="F141">
        <v>41</v>
      </c>
      <c r="G141">
        <v>4.9000000000000004</v>
      </c>
      <c r="H141">
        <v>2023</v>
      </c>
      <c r="I141" t="s">
        <v>1063</v>
      </c>
      <c r="J141" t="s">
        <v>1091</v>
      </c>
      <c r="K141">
        <v>5</v>
      </c>
      <c r="L141" t="s">
        <v>1052</v>
      </c>
      <c r="M141">
        <v>4</v>
      </c>
    </row>
    <row r="142" spans="1:13" x14ac:dyDescent="0.3">
      <c r="A142" t="s">
        <v>445</v>
      </c>
      <c r="B142" t="s">
        <v>15</v>
      </c>
      <c r="C142">
        <v>126</v>
      </c>
      <c r="D142" t="s">
        <v>11</v>
      </c>
      <c r="E142" s="31">
        <v>45042</v>
      </c>
      <c r="F142">
        <v>175</v>
      </c>
      <c r="G142">
        <v>4.8</v>
      </c>
      <c r="H142">
        <v>2023</v>
      </c>
      <c r="I142" t="s">
        <v>1068</v>
      </c>
      <c r="J142" t="s">
        <v>1091</v>
      </c>
      <c r="K142">
        <v>5</v>
      </c>
      <c r="L142" t="s">
        <v>1052</v>
      </c>
      <c r="M142">
        <v>4</v>
      </c>
    </row>
    <row r="143" spans="1:13" x14ac:dyDescent="0.3">
      <c r="A143" t="s">
        <v>451</v>
      </c>
      <c r="B143" t="s">
        <v>15</v>
      </c>
      <c r="C143">
        <v>101</v>
      </c>
      <c r="D143" t="s">
        <v>10</v>
      </c>
      <c r="E143" s="31">
        <v>45043</v>
      </c>
      <c r="F143">
        <v>225</v>
      </c>
      <c r="G143">
        <v>1.9</v>
      </c>
      <c r="H143">
        <v>2023</v>
      </c>
      <c r="I143" t="s">
        <v>1066</v>
      </c>
      <c r="J143" t="s">
        <v>1089</v>
      </c>
      <c r="K143">
        <v>2</v>
      </c>
      <c r="L143" t="s">
        <v>1052</v>
      </c>
      <c r="M143">
        <v>4</v>
      </c>
    </row>
    <row r="144" spans="1:13" x14ac:dyDescent="0.3">
      <c r="A144" t="s">
        <v>456</v>
      </c>
      <c r="B144" t="s">
        <v>15</v>
      </c>
      <c r="C144">
        <v>81</v>
      </c>
      <c r="D144" t="s">
        <v>9</v>
      </c>
      <c r="E144" s="31">
        <v>45045</v>
      </c>
      <c r="F144">
        <v>78</v>
      </c>
      <c r="G144">
        <v>2.9</v>
      </c>
      <c r="H144">
        <v>2023</v>
      </c>
      <c r="I144" t="s">
        <v>1064</v>
      </c>
      <c r="J144" t="s">
        <v>1089</v>
      </c>
      <c r="K144">
        <v>3</v>
      </c>
      <c r="L144" t="s">
        <v>1052</v>
      </c>
      <c r="M144">
        <v>4</v>
      </c>
    </row>
    <row r="145" spans="1:13" x14ac:dyDescent="0.3">
      <c r="A145" t="s">
        <v>457</v>
      </c>
      <c r="B145" t="s">
        <v>15</v>
      </c>
      <c r="C145">
        <v>81</v>
      </c>
      <c r="D145" t="s">
        <v>13</v>
      </c>
      <c r="E145" s="31">
        <v>45045</v>
      </c>
      <c r="F145">
        <v>40</v>
      </c>
      <c r="G145">
        <v>2.4</v>
      </c>
      <c r="H145">
        <v>2023</v>
      </c>
      <c r="I145" t="s">
        <v>1064</v>
      </c>
      <c r="J145" t="s">
        <v>1089</v>
      </c>
      <c r="K145">
        <v>2</v>
      </c>
      <c r="L145" t="s">
        <v>1052</v>
      </c>
      <c r="M145">
        <v>4</v>
      </c>
    </row>
    <row r="146" spans="1:13" x14ac:dyDescent="0.3">
      <c r="A146" t="s">
        <v>462</v>
      </c>
      <c r="B146" t="s">
        <v>5</v>
      </c>
      <c r="C146">
        <v>60</v>
      </c>
      <c r="D146" t="s">
        <v>9</v>
      </c>
      <c r="E146" s="31">
        <v>45047</v>
      </c>
      <c r="F146">
        <v>41</v>
      </c>
      <c r="G146">
        <v>4.8</v>
      </c>
      <c r="H146">
        <v>2023</v>
      </c>
      <c r="I146" t="s">
        <v>1063</v>
      </c>
      <c r="J146" t="s">
        <v>1090</v>
      </c>
      <c r="K146">
        <v>5</v>
      </c>
      <c r="L146" t="s">
        <v>1053</v>
      </c>
      <c r="M146">
        <v>5</v>
      </c>
    </row>
    <row r="147" spans="1:13" x14ac:dyDescent="0.3">
      <c r="A147" t="s">
        <v>463</v>
      </c>
      <c r="B147" t="s">
        <v>14</v>
      </c>
      <c r="C147">
        <v>137</v>
      </c>
      <c r="D147" t="s">
        <v>11</v>
      </c>
      <c r="E147" s="31">
        <v>45047</v>
      </c>
      <c r="F147">
        <v>20</v>
      </c>
      <c r="G147">
        <v>4.2</v>
      </c>
      <c r="H147">
        <v>2023</v>
      </c>
      <c r="I147" t="s">
        <v>1063</v>
      </c>
      <c r="J147" t="s">
        <v>1091</v>
      </c>
      <c r="K147">
        <v>4</v>
      </c>
      <c r="L147" t="s">
        <v>1053</v>
      </c>
      <c r="M147">
        <v>5</v>
      </c>
    </row>
    <row r="148" spans="1:13" x14ac:dyDescent="0.3">
      <c r="A148" t="s">
        <v>466</v>
      </c>
      <c r="B148" t="s">
        <v>19</v>
      </c>
      <c r="C148">
        <v>73</v>
      </c>
      <c r="D148" t="s">
        <v>9</v>
      </c>
      <c r="E148" s="31">
        <v>45047</v>
      </c>
      <c r="F148">
        <v>66</v>
      </c>
      <c r="G148">
        <v>4.8</v>
      </c>
      <c r="H148">
        <v>2023</v>
      </c>
      <c r="I148" t="s">
        <v>1063</v>
      </c>
      <c r="J148" t="s">
        <v>1089</v>
      </c>
      <c r="K148">
        <v>5</v>
      </c>
      <c r="L148" t="s">
        <v>1053</v>
      </c>
      <c r="M148">
        <v>5</v>
      </c>
    </row>
    <row r="149" spans="1:13" x14ac:dyDescent="0.3">
      <c r="A149" t="s">
        <v>467</v>
      </c>
      <c r="B149" t="s">
        <v>18</v>
      </c>
      <c r="C149">
        <v>119</v>
      </c>
      <c r="D149" t="s">
        <v>11</v>
      </c>
      <c r="E149" s="31">
        <v>45047</v>
      </c>
      <c r="F149">
        <v>105</v>
      </c>
      <c r="G149">
        <v>4.7</v>
      </c>
      <c r="H149">
        <v>2023</v>
      </c>
      <c r="I149" t="s">
        <v>1063</v>
      </c>
      <c r="J149" t="s">
        <v>1089</v>
      </c>
      <c r="K149">
        <v>5</v>
      </c>
      <c r="L149" t="s">
        <v>1053</v>
      </c>
      <c r="M149">
        <v>5</v>
      </c>
    </row>
    <row r="150" spans="1:13" x14ac:dyDescent="0.3">
      <c r="A150" t="s">
        <v>469</v>
      </c>
      <c r="B150" t="s">
        <v>14</v>
      </c>
      <c r="C150">
        <v>41</v>
      </c>
      <c r="D150" t="s">
        <v>6</v>
      </c>
      <c r="E150" s="31">
        <v>45048</v>
      </c>
      <c r="F150">
        <v>123</v>
      </c>
      <c r="G150">
        <v>3.2</v>
      </c>
      <c r="H150">
        <v>2023</v>
      </c>
      <c r="I150" t="s">
        <v>1067</v>
      </c>
      <c r="J150" t="s">
        <v>1090</v>
      </c>
      <c r="K150">
        <v>3</v>
      </c>
      <c r="L150" t="s">
        <v>1053</v>
      </c>
      <c r="M150">
        <v>5</v>
      </c>
    </row>
    <row r="151" spans="1:13" x14ac:dyDescent="0.3">
      <c r="A151" t="s">
        <v>475</v>
      </c>
      <c r="B151" t="s">
        <v>5</v>
      </c>
      <c r="C151">
        <v>111</v>
      </c>
      <c r="D151" t="s">
        <v>11</v>
      </c>
      <c r="E151" s="31">
        <v>45050</v>
      </c>
      <c r="F151">
        <v>90</v>
      </c>
      <c r="G151">
        <v>2.8</v>
      </c>
      <c r="H151">
        <v>2023</v>
      </c>
      <c r="I151" t="s">
        <v>1066</v>
      </c>
      <c r="J151" t="s">
        <v>1089</v>
      </c>
      <c r="K151">
        <v>3</v>
      </c>
      <c r="L151" t="s">
        <v>1053</v>
      </c>
      <c r="M151">
        <v>5</v>
      </c>
    </row>
    <row r="152" spans="1:13" x14ac:dyDescent="0.3">
      <c r="A152" t="s">
        <v>478</v>
      </c>
      <c r="B152" t="s">
        <v>5</v>
      </c>
      <c r="C152">
        <v>143</v>
      </c>
      <c r="D152" t="s">
        <v>13</v>
      </c>
      <c r="E152" s="31">
        <v>45052</v>
      </c>
      <c r="F152">
        <v>54</v>
      </c>
      <c r="G152">
        <v>4.4000000000000004</v>
      </c>
      <c r="H152">
        <v>2023</v>
      </c>
      <c r="I152" t="s">
        <v>1064</v>
      </c>
      <c r="J152" t="s">
        <v>1091</v>
      </c>
      <c r="K152">
        <v>4</v>
      </c>
      <c r="L152" t="s">
        <v>1053</v>
      </c>
      <c r="M152">
        <v>5</v>
      </c>
    </row>
    <row r="153" spans="1:13" x14ac:dyDescent="0.3">
      <c r="A153" t="s">
        <v>480</v>
      </c>
      <c r="B153" t="s">
        <v>19</v>
      </c>
      <c r="C153">
        <v>137</v>
      </c>
      <c r="D153" t="s">
        <v>13</v>
      </c>
      <c r="E153" s="31">
        <v>45053</v>
      </c>
      <c r="F153">
        <v>44</v>
      </c>
      <c r="G153">
        <v>4.7</v>
      </c>
      <c r="H153">
        <v>2023</v>
      </c>
      <c r="I153" t="s">
        <v>1065</v>
      </c>
      <c r="J153" t="s">
        <v>1091</v>
      </c>
      <c r="K153">
        <v>5</v>
      </c>
      <c r="L153" t="s">
        <v>1053</v>
      </c>
      <c r="M153">
        <v>5</v>
      </c>
    </row>
    <row r="154" spans="1:13" x14ac:dyDescent="0.3">
      <c r="A154" t="s">
        <v>484</v>
      </c>
      <c r="B154" t="s">
        <v>19</v>
      </c>
      <c r="C154">
        <v>73</v>
      </c>
      <c r="D154" t="s">
        <v>10</v>
      </c>
      <c r="E154" s="31">
        <v>45054</v>
      </c>
      <c r="F154">
        <v>87</v>
      </c>
      <c r="G154">
        <v>3.6</v>
      </c>
      <c r="H154">
        <v>2023</v>
      </c>
      <c r="I154" t="s">
        <v>1063</v>
      </c>
      <c r="J154" t="s">
        <v>1089</v>
      </c>
      <c r="K154">
        <v>4</v>
      </c>
      <c r="L154" t="s">
        <v>1053</v>
      </c>
      <c r="M154">
        <v>5</v>
      </c>
    </row>
    <row r="155" spans="1:13" x14ac:dyDescent="0.3">
      <c r="A155" t="s">
        <v>488</v>
      </c>
      <c r="B155" t="s">
        <v>5</v>
      </c>
      <c r="C155">
        <v>89</v>
      </c>
      <c r="D155" t="s">
        <v>13</v>
      </c>
      <c r="E155" s="31">
        <v>45056</v>
      </c>
      <c r="F155">
        <v>176</v>
      </c>
      <c r="G155">
        <v>4.5</v>
      </c>
      <c r="H155">
        <v>2023</v>
      </c>
      <c r="I155" t="s">
        <v>1068</v>
      </c>
      <c r="J155" t="s">
        <v>1089</v>
      </c>
      <c r="K155">
        <v>5</v>
      </c>
      <c r="L155" t="s">
        <v>1053</v>
      </c>
      <c r="M155">
        <v>5</v>
      </c>
    </row>
    <row r="156" spans="1:13" x14ac:dyDescent="0.3">
      <c r="A156" t="s">
        <v>489</v>
      </c>
      <c r="B156" t="s">
        <v>18</v>
      </c>
      <c r="C156">
        <v>54</v>
      </c>
      <c r="D156" t="s">
        <v>11</v>
      </c>
      <c r="E156" s="31">
        <v>45057</v>
      </c>
      <c r="F156">
        <v>31</v>
      </c>
      <c r="G156">
        <v>3.3</v>
      </c>
      <c r="H156">
        <v>2023</v>
      </c>
      <c r="I156" t="s">
        <v>1066</v>
      </c>
      <c r="J156" t="s">
        <v>1090</v>
      </c>
      <c r="K156">
        <v>3</v>
      </c>
      <c r="L156" t="s">
        <v>1053</v>
      </c>
      <c r="M156">
        <v>5</v>
      </c>
    </row>
    <row r="157" spans="1:13" x14ac:dyDescent="0.3">
      <c r="A157" t="s">
        <v>491</v>
      </c>
      <c r="B157" t="s">
        <v>14</v>
      </c>
      <c r="C157">
        <v>91</v>
      </c>
      <c r="D157" t="s">
        <v>13</v>
      </c>
      <c r="E157" s="31">
        <v>45058</v>
      </c>
      <c r="F157">
        <v>76</v>
      </c>
      <c r="G157">
        <v>4.9000000000000004</v>
      </c>
      <c r="H157">
        <v>2023</v>
      </c>
      <c r="I157" t="s">
        <v>1062</v>
      </c>
      <c r="J157" t="s">
        <v>1089</v>
      </c>
      <c r="K157">
        <v>5</v>
      </c>
      <c r="L157" t="s">
        <v>1053</v>
      </c>
      <c r="M157">
        <v>5</v>
      </c>
    </row>
    <row r="158" spans="1:13" x14ac:dyDescent="0.3">
      <c r="A158" t="s">
        <v>493</v>
      </c>
      <c r="B158" t="s">
        <v>14</v>
      </c>
      <c r="C158">
        <v>81</v>
      </c>
      <c r="D158" t="s">
        <v>9</v>
      </c>
      <c r="E158" s="31">
        <v>45060</v>
      </c>
      <c r="F158">
        <v>100</v>
      </c>
      <c r="G158">
        <v>1.3</v>
      </c>
      <c r="H158">
        <v>2023</v>
      </c>
      <c r="I158" t="s">
        <v>1065</v>
      </c>
      <c r="J158" t="s">
        <v>1089</v>
      </c>
      <c r="K158">
        <v>1</v>
      </c>
      <c r="L158" t="s">
        <v>1053</v>
      </c>
      <c r="M158">
        <v>5</v>
      </c>
    </row>
    <row r="159" spans="1:13" x14ac:dyDescent="0.3">
      <c r="A159" t="s">
        <v>496</v>
      </c>
      <c r="B159" t="s">
        <v>15</v>
      </c>
      <c r="C159">
        <v>56</v>
      </c>
      <c r="D159" t="s">
        <v>13</v>
      </c>
      <c r="E159" s="31">
        <v>45061</v>
      </c>
      <c r="F159">
        <v>200</v>
      </c>
      <c r="G159">
        <v>4.5999999999999996</v>
      </c>
      <c r="H159">
        <v>2023</v>
      </c>
      <c r="I159" t="s">
        <v>1063</v>
      </c>
      <c r="J159" t="s">
        <v>1090</v>
      </c>
      <c r="K159">
        <v>5</v>
      </c>
      <c r="L159" t="s">
        <v>1053</v>
      </c>
      <c r="M159">
        <v>5</v>
      </c>
    </row>
    <row r="160" spans="1:13" x14ac:dyDescent="0.3">
      <c r="A160" t="s">
        <v>498</v>
      </c>
      <c r="B160" t="s">
        <v>5</v>
      </c>
      <c r="C160">
        <v>51</v>
      </c>
      <c r="D160" t="s">
        <v>13</v>
      </c>
      <c r="E160" s="31">
        <v>45062</v>
      </c>
      <c r="F160">
        <v>117</v>
      </c>
      <c r="G160">
        <v>2.7</v>
      </c>
      <c r="H160">
        <v>2023</v>
      </c>
      <c r="I160" t="s">
        <v>1067</v>
      </c>
      <c r="J160" t="s">
        <v>1090</v>
      </c>
      <c r="K160">
        <v>3</v>
      </c>
      <c r="L160" t="s">
        <v>1053</v>
      </c>
      <c r="M160">
        <v>5</v>
      </c>
    </row>
    <row r="161" spans="1:13" x14ac:dyDescent="0.3">
      <c r="A161" t="s">
        <v>501</v>
      </c>
      <c r="B161" t="s">
        <v>5</v>
      </c>
      <c r="C161">
        <v>139</v>
      </c>
      <c r="D161" t="s">
        <v>11</v>
      </c>
      <c r="E161" s="31">
        <v>45063</v>
      </c>
      <c r="F161">
        <v>220</v>
      </c>
      <c r="G161">
        <v>3.2</v>
      </c>
      <c r="H161">
        <v>2023</v>
      </c>
      <c r="I161" t="s">
        <v>1068</v>
      </c>
      <c r="J161" t="s">
        <v>1091</v>
      </c>
      <c r="K161">
        <v>3</v>
      </c>
      <c r="L161" t="s">
        <v>1053</v>
      </c>
      <c r="M161">
        <v>5</v>
      </c>
    </row>
    <row r="162" spans="1:13" x14ac:dyDescent="0.3">
      <c r="A162" t="s">
        <v>504</v>
      </c>
      <c r="B162" t="s">
        <v>18</v>
      </c>
      <c r="C162">
        <v>19</v>
      </c>
      <c r="D162" t="s">
        <v>6</v>
      </c>
      <c r="E162" s="31">
        <v>45064</v>
      </c>
      <c r="F162">
        <v>132</v>
      </c>
      <c r="G162">
        <v>4.3</v>
      </c>
      <c r="H162">
        <v>2023</v>
      </c>
      <c r="I162" t="s">
        <v>1066</v>
      </c>
      <c r="J162" t="s">
        <v>1093</v>
      </c>
      <c r="K162">
        <v>4</v>
      </c>
      <c r="L162" t="s">
        <v>1053</v>
      </c>
      <c r="M162">
        <v>5</v>
      </c>
    </row>
    <row r="163" spans="1:13" x14ac:dyDescent="0.3">
      <c r="A163" t="s">
        <v>511</v>
      </c>
      <c r="B163" t="s">
        <v>18</v>
      </c>
      <c r="C163">
        <v>64</v>
      </c>
      <c r="D163" t="s">
        <v>6</v>
      </c>
      <c r="E163" s="31">
        <v>45068</v>
      </c>
      <c r="F163">
        <v>132</v>
      </c>
      <c r="G163">
        <v>3.3</v>
      </c>
      <c r="H163">
        <v>2023</v>
      </c>
      <c r="I163" t="s">
        <v>1063</v>
      </c>
      <c r="J163" t="s">
        <v>1089</v>
      </c>
      <c r="K163">
        <v>3</v>
      </c>
      <c r="L163" t="s">
        <v>1053</v>
      </c>
      <c r="M163">
        <v>5</v>
      </c>
    </row>
    <row r="164" spans="1:13" x14ac:dyDescent="0.3">
      <c r="A164" t="s">
        <v>516</v>
      </c>
      <c r="B164" t="s">
        <v>5</v>
      </c>
      <c r="C164">
        <v>63</v>
      </c>
      <c r="D164" t="s">
        <v>13</v>
      </c>
      <c r="E164" s="31">
        <v>45069</v>
      </c>
      <c r="F164">
        <v>80</v>
      </c>
      <c r="G164">
        <v>2.5</v>
      </c>
      <c r="H164">
        <v>2023</v>
      </c>
      <c r="I164" t="s">
        <v>1067</v>
      </c>
      <c r="J164" t="s">
        <v>1089</v>
      </c>
      <c r="K164">
        <v>3</v>
      </c>
      <c r="L164" t="s">
        <v>1053</v>
      </c>
      <c r="M164">
        <v>5</v>
      </c>
    </row>
    <row r="165" spans="1:13" x14ac:dyDescent="0.3">
      <c r="A165" t="s">
        <v>517</v>
      </c>
      <c r="B165" t="s">
        <v>18</v>
      </c>
      <c r="C165">
        <v>59</v>
      </c>
      <c r="D165" t="s">
        <v>10</v>
      </c>
      <c r="E165" s="31">
        <v>45070</v>
      </c>
      <c r="F165">
        <v>123</v>
      </c>
      <c r="G165">
        <v>3.6</v>
      </c>
      <c r="H165">
        <v>2023</v>
      </c>
      <c r="I165" t="s">
        <v>1068</v>
      </c>
      <c r="J165" t="s">
        <v>1090</v>
      </c>
      <c r="K165">
        <v>4</v>
      </c>
      <c r="L165" t="s">
        <v>1053</v>
      </c>
      <c r="M165">
        <v>5</v>
      </c>
    </row>
    <row r="166" spans="1:13" x14ac:dyDescent="0.3">
      <c r="A166" t="s">
        <v>520</v>
      </c>
      <c r="B166" t="s">
        <v>14</v>
      </c>
      <c r="C166">
        <v>151</v>
      </c>
      <c r="D166" t="s">
        <v>13</v>
      </c>
      <c r="E166" s="31">
        <v>45071</v>
      </c>
      <c r="F166">
        <v>123</v>
      </c>
      <c r="G166">
        <v>3.7</v>
      </c>
      <c r="H166">
        <v>2023</v>
      </c>
      <c r="I166" t="s">
        <v>1066</v>
      </c>
      <c r="J166" t="s">
        <v>1091</v>
      </c>
      <c r="K166">
        <v>4</v>
      </c>
      <c r="L166" t="s">
        <v>1053</v>
      </c>
      <c r="M166">
        <v>5</v>
      </c>
    </row>
    <row r="167" spans="1:13" x14ac:dyDescent="0.3">
      <c r="A167" t="s">
        <v>522</v>
      </c>
      <c r="B167" t="s">
        <v>5</v>
      </c>
      <c r="C167">
        <v>148</v>
      </c>
      <c r="D167" t="s">
        <v>6</v>
      </c>
      <c r="E167" s="31">
        <v>45071</v>
      </c>
      <c r="F167">
        <v>36</v>
      </c>
      <c r="G167">
        <v>2.9</v>
      </c>
      <c r="H167">
        <v>2023</v>
      </c>
      <c r="I167" t="s">
        <v>1066</v>
      </c>
      <c r="J167" t="s">
        <v>1091</v>
      </c>
      <c r="K167">
        <v>3</v>
      </c>
      <c r="L167" t="s">
        <v>1053</v>
      </c>
      <c r="M167">
        <v>5</v>
      </c>
    </row>
    <row r="168" spans="1:13" x14ac:dyDescent="0.3">
      <c r="A168" t="s">
        <v>523</v>
      </c>
      <c r="B168" t="s">
        <v>14</v>
      </c>
      <c r="C168">
        <v>81</v>
      </c>
      <c r="D168" t="s">
        <v>6</v>
      </c>
      <c r="E168" s="31">
        <v>45071</v>
      </c>
      <c r="F168">
        <v>116</v>
      </c>
      <c r="G168">
        <v>4.3</v>
      </c>
      <c r="H168">
        <v>2023</v>
      </c>
      <c r="I168" t="s">
        <v>1066</v>
      </c>
      <c r="J168" t="s">
        <v>1089</v>
      </c>
      <c r="K168">
        <v>4</v>
      </c>
      <c r="L168" t="s">
        <v>1053</v>
      </c>
      <c r="M168">
        <v>5</v>
      </c>
    </row>
    <row r="169" spans="1:13" x14ac:dyDescent="0.3">
      <c r="A169" t="s">
        <v>530</v>
      </c>
      <c r="B169" t="s">
        <v>18</v>
      </c>
      <c r="C169">
        <v>43</v>
      </c>
      <c r="D169" t="s">
        <v>11</v>
      </c>
      <c r="E169" s="31">
        <v>45072</v>
      </c>
      <c r="F169">
        <v>37</v>
      </c>
      <c r="G169">
        <v>4.9000000000000004</v>
      </c>
      <c r="H169">
        <v>2023</v>
      </c>
      <c r="I169" t="s">
        <v>1062</v>
      </c>
      <c r="J169" t="s">
        <v>1090</v>
      </c>
      <c r="K169">
        <v>5</v>
      </c>
      <c r="L169" t="s">
        <v>1053</v>
      </c>
      <c r="M169">
        <v>5</v>
      </c>
    </row>
    <row r="170" spans="1:13" x14ac:dyDescent="0.3">
      <c r="A170" t="s">
        <v>534</v>
      </c>
      <c r="B170" t="s">
        <v>14</v>
      </c>
      <c r="C170">
        <v>40</v>
      </c>
      <c r="D170" t="s">
        <v>10</v>
      </c>
      <c r="E170" s="31">
        <v>45074</v>
      </c>
      <c r="F170">
        <v>116</v>
      </c>
      <c r="G170">
        <v>2.6</v>
      </c>
      <c r="H170">
        <v>2023</v>
      </c>
      <c r="I170" t="s">
        <v>1065</v>
      </c>
      <c r="J170" t="s">
        <v>1090</v>
      </c>
      <c r="K170">
        <v>3</v>
      </c>
      <c r="L170" t="s">
        <v>1053</v>
      </c>
      <c r="M170">
        <v>5</v>
      </c>
    </row>
    <row r="171" spans="1:13" x14ac:dyDescent="0.3">
      <c r="A171" t="s">
        <v>535</v>
      </c>
      <c r="B171" t="s">
        <v>18</v>
      </c>
      <c r="C171">
        <v>122</v>
      </c>
      <c r="D171" t="s">
        <v>6</v>
      </c>
      <c r="E171" s="31">
        <v>45074</v>
      </c>
      <c r="F171">
        <v>45</v>
      </c>
      <c r="G171">
        <v>4.2</v>
      </c>
      <c r="H171">
        <v>2023</v>
      </c>
      <c r="I171" t="s">
        <v>1065</v>
      </c>
      <c r="J171" t="s">
        <v>1091</v>
      </c>
      <c r="K171">
        <v>4</v>
      </c>
      <c r="L171" t="s">
        <v>1053</v>
      </c>
      <c r="M171">
        <v>5</v>
      </c>
    </row>
    <row r="172" spans="1:13" x14ac:dyDescent="0.3">
      <c r="A172" t="s">
        <v>539</v>
      </c>
      <c r="B172" t="s">
        <v>18</v>
      </c>
      <c r="C172">
        <v>134</v>
      </c>
      <c r="D172" t="s">
        <v>6</v>
      </c>
      <c r="E172" s="31">
        <v>45076</v>
      </c>
      <c r="F172">
        <v>120</v>
      </c>
      <c r="G172">
        <v>3</v>
      </c>
      <c r="H172">
        <v>2023</v>
      </c>
      <c r="I172" t="s">
        <v>1067</v>
      </c>
      <c r="J172" t="s">
        <v>1091</v>
      </c>
      <c r="K172">
        <v>3</v>
      </c>
      <c r="L172" t="s">
        <v>1053</v>
      </c>
      <c r="M172">
        <v>5</v>
      </c>
    </row>
    <row r="173" spans="1:13" x14ac:dyDescent="0.3">
      <c r="A173" t="s">
        <v>540</v>
      </c>
      <c r="B173" t="s">
        <v>19</v>
      </c>
      <c r="C173">
        <v>94</v>
      </c>
      <c r="D173" t="s">
        <v>9</v>
      </c>
      <c r="E173" s="31">
        <v>45076</v>
      </c>
      <c r="F173">
        <v>180</v>
      </c>
      <c r="G173">
        <v>4.7</v>
      </c>
      <c r="H173">
        <v>2023</v>
      </c>
      <c r="I173" t="s">
        <v>1067</v>
      </c>
      <c r="J173" t="s">
        <v>1089</v>
      </c>
      <c r="K173">
        <v>5</v>
      </c>
      <c r="L173" t="s">
        <v>1053</v>
      </c>
      <c r="M173">
        <v>5</v>
      </c>
    </row>
    <row r="174" spans="1:13" x14ac:dyDescent="0.3">
      <c r="A174" t="s">
        <v>541</v>
      </c>
      <c r="B174" t="s">
        <v>15</v>
      </c>
      <c r="C174">
        <v>63</v>
      </c>
      <c r="D174" t="s">
        <v>10</v>
      </c>
      <c r="E174" s="31">
        <v>45076</v>
      </c>
      <c r="F174">
        <v>44</v>
      </c>
      <c r="G174">
        <v>3</v>
      </c>
      <c r="H174">
        <v>2023</v>
      </c>
      <c r="I174" t="s">
        <v>1067</v>
      </c>
      <c r="J174" t="s">
        <v>1089</v>
      </c>
      <c r="K174">
        <v>3</v>
      </c>
      <c r="L174" t="s">
        <v>1053</v>
      </c>
      <c r="M174">
        <v>5</v>
      </c>
    </row>
    <row r="175" spans="1:13" x14ac:dyDescent="0.3">
      <c r="A175" t="s">
        <v>543</v>
      </c>
      <c r="B175" t="s">
        <v>18</v>
      </c>
      <c r="C175">
        <v>106</v>
      </c>
      <c r="D175" t="s">
        <v>6</v>
      </c>
      <c r="E175" s="31">
        <v>45077</v>
      </c>
      <c r="F175">
        <v>120</v>
      </c>
      <c r="G175">
        <v>4.0999999999999996</v>
      </c>
      <c r="H175">
        <v>2023</v>
      </c>
      <c r="I175" t="s">
        <v>1068</v>
      </c>
      <c r="J175" t="s">
        <v>1089</v>
      </c>
      <c r="K175">
        <v>4</v>
      </c>
      <c r="L175" t="s">
        <v>1053</v>
      </c>
      <c r="M175">
        <v>5</v>
      </c>
    </row>
    <row r="176" spans="1:13" x14ac:dyDescent="0.3">
      <c r="A176" t="s">
        <v>546</v>
      </c>
      <c r="B176" t="s">
        <v>5</v>
      </c>
      <c r="C176">
        <v>39</v>
      </c>
      <c r="D176" t="s">
        <v>9</v>
      </c>
      <c r="E176" s="31">
        <v>45078</v>
      </c>
      <c r="F176">
        <v>46</v>
      </c>
      <c r="G176">
        <v>4.5999999999999996</v>
      </c>
      <c r="H176">
        <v>2023</v>
      </c>
      <c r="I176" t="s">
        <v>1066</v>
      </c>
      <c r="J176" t="s">
        <v>1090</v>
      </c>
      <c r="K176">
        <v>5</v>
      </c>
      <c r="L176" t="s">
        <v>1054</v>
      </c>
      <c r="M176">
        <v>6</v>
      </c>
    </row>
    <row r="177" spans="1:13" x14ac:dyDescent="0.3">
      <c r="A177" t="s">
        <v>547</v>
      </c>
      <c r="B177" t="s">
        <v>14</v>
      </c>
      <c r="C177">
        <v>111</v>
      </c>
      <c r="D177" t="s">
        <v>6</v>
      </c>
      <c r="E177" s="31">
        <v>45078</v>
      </c>
      <c r="F177">
        <v>210</v>
      </c>
      <c r="G177">
        <v>4.3</v>
      </c>
      <c r="H177">
        <v>2023</v>
      </c>
      <c r="I177" t="s">
        <v>1066</v>
      </c>
      <c r="J177" t="s">
        <v>1089</v>
      </c>
      <c r="K177">
        <v>4</v>
      </c>
      <c r="L177" t="s">
        <v>1054</v>
      </c>
      <c r="M177">
        <v>6</v>
      </c>
    </row>
    <row r="178" spans="1:13" x14ac:dyDescent="0.3">
      <c r="A178" t="s">
        <v>549</v>
      </c>
      <c r="B178" t="s">
        <v>15</v>
      </c>
      <c r="C178">
        <v>147</v>
      </c>
      <c r="D178" t="s">
        <v>6</v>
      </c>
      <c r="E178" s="31">
        <v>45080</v>
      </c>
      <c r="F178">
        <v>115</v>
      </c>
      <c r="G178">
        <v>4.7</v>
      </c>
      <c r="H178">
        <v>2023</v>
      </c>
      <c r="I178" t="s">
        <v>1064</v>
      </c>
      <c r="J178" t="s">
        <v>1091</v>
      </c>
      <c r="K178">
        <v>5</v>
      </c>
      <c r="L178" t="s">
        <v>1054</v>
      </c>
      <c r="M178">
        <v>6</v>
      </c>
    </row>
    <row r="179" spans="1:13" x14ac:dyDescent="0.3">
      <c r="A179" t="s">
        <v>550</v>
      </c>
      <c r="B179" t="s">
        <v>19</v>
      </c>
      <c r="C179">
        <v>49</v>
      </c>
      <c r="D179" t="s">
        <v>9</v>
      </c>
      <c r="E179" s="31">
        <v>45081</v>
      </c>
      <c r="F179">
        <v>100</v>
      </c>
      <c r="G179">
        <v>2.2000000000000002</v>
      </c>
      <c r="H179">
        <v>2023</v>
      </c>
      <c r="I179" t="s">
        <v>1065</v>
      </c>
      <c r="J179" t="s">
        <v>1090</v>
      </c>
      <c r="K179">
        <v>2</v>
      </c>
      <c r="L179" t="s">
        <v>1054</v>
      </c>
      <c r="M179">
        <v>6</v>
      </c>
    </row>
    <row r="180" spans="1:13" x14ac:dyDescent="0.3">
      <c r="A180" t="s">
        <v>559</v>
      </c>
      <c r="B180" t="s">
        <v>14</v>
      </c>
      <c r="C180">
        <v>125</v>
      </c>
      <c r="D180" t="s">
        <v>10</v>
      </c>
      <c r="E180" s="31">
        <v>45086</v>
      </c>
      <c r="F180">
        <v>87</v>
      </c>
      <c r="G180">
        <v>4.0999999999999996</v>
      </c>
      <c r="H180">
        <v>2023</v>
      </c>
      <c r="I180" t="s">
        <v>1062</v>
      </c>
      <c r="J180" t="s">
        <v>1091</v>
      </c>
      <c r="K180">
        <v>4</v>
      </c>
      <c r="L180" t="s">
        <v>1054</v>
      </c>
      <c r="M180">
        <v>6</v>
      </c>
    </row>
    <row r="181" spans="1:13" x14ac:dyDescent="0.3">
      <c r="A181" t="s">
        <v>560</v>
      </c>
      <c r="B181" t="s">
        <v>18</v>
      </c>
      <c r="C181">
        <v>147</v>
      </c>
      <c r="D181" t="s">
        <v>6</v>
      </c>
      <c r="E181" s="31">
        <v>45086</v>
      </c>
      <c r="F181">
        <v>140</v>
      </c>
      <c r="G181">
        <v>4.2</v>
      </c>
      <c r="H181">
        <v>2023</v>
      </c>
      <c r="I181" t="s">
        <v>1062</v>
      </c>
      <c r="J181" t="s">
        <v>1091</v>
      </c>
      <c r="K181">
        <v>4</v>
      </c>
      <c r="L181" t="s">
        <v>1054</v>
      </c>
      <c r="M181">
        <v>6</v>
      </c>
    </row>
    <row r="182" spans="1:13" x14ac:dyDescent="0.3">
      <c r="A182" t="s">
        <v>562</v>
      </c>
      <c r="B182" t="s">
        <v>15</v>
      </c>
      <c r="C182">
        <v>99</v>
      </c>
      <c r="D182" t="s">
        <v>11</v>
      </c>
      <c r="E182" s="31">
        <v>45087</v>
      </c>
      <c r="F182">
        <v>180</v>
      </c>
      <c r="G182">
        <v>3.8</v>
      </c>
      <c r="H182">
        <v>2023</v>
      </c>
      <c r="I182" t="s">
        <v>1064</v>
      </c>
      <c r="J182" t="s">
        <v>1089</v>
      </c>
      <c r="K182">
        <v>4</v>
      </c>
      <c r="L182" t="s">
        <v>1054</v>
      </c>
      <c r="M182">
        <v>6</v>
      </c>
    </row>
    <row r="183" spans="1:13" x14ac:dyDescent="0.3">
      <c r="A183" t="s">
        <v>563</v>
      </c>
      <c r="B183" t="s">
        <v>5</v>
      </c>
      <c r="C183">
        <v>111</v>
      </c>
      <c r="D183" t="s">
        <v>13</v>
      </c>
      <c r="E183" s="31">
        <v>45088</v>
      </c>
      <c r="F183">
        <v>22</v>
      </c>
      <c r="G183">
        <v>4.0999999999999996</v>
      </c>
      <c r="H183">
        <v>2023</v>
      </c>
      <c r="I183" t="s">
        <v>1065</v>
      </c>
      <c r="J183" t="s">
        <v>1089</v>
      </c>
      <c r="K183">
        <v>4</v>
      </c>
      <c r="L183" t="s">
        <v>1054</v>
      </c>
      <c r="M183">
        <v>6</v>
      </c>
    </row>
    <row r="184" spans="1:13" x14ac:dyDescent="0.3">
      <c r="A184" t="s">
        <v>569</v>
      </c>
      <c r="B184" t="s">
        <v>19</v>
      </c>
      <c r="C184">
        <v>158</v>
      </c>
      <c r="D184" t="s">
        <v>11</v>
      </c>
      <c r="E184" s="31">
        <v>45091</v>
      </c>
      <c r="F184">
        <v>190</v>
      </c>
      <c r="G184">
        <v>4</v>
      </c>
      <c r="H184">
        <v>2023</v>
      </c>
      <c r="I184" t="s">
        <v>1068</v>
      </c>
      <c r="J184" t="s">
        <v>1091</v>
      </c>
      <c r="K184">
        <v>4</v>
      </c>
      <c r="L184" t="s">
        <v>1054</v>
      </c>
      <c r="M184">
        <v>6</v>
      </c>
    </row>
    <row r="185" spans="1:13" x14ac:dyDescent="0.3">
      <c r="A185" t="s">
        <v>570</v>
      </c>
      <c r="B185" t="s">
        <v>18</v>
      </c>
      <c r="C185">
        <v>159</v>
      </c>
      <c r="D185" t="s">
        <v>9</v>
      </c>
      <c r="E185" s="31">
        <v>45091</v>
      </c>
      <c r="F185">
        <v>66</v>
      </c>
      <c r="G185">
        <v>3.4</v>
      </c>
      <c r="H185">
        <v>2023</v>
      </c>
      <c r="I185" t="s">
        <v>1068</v>
      </c>
      <c r="J185" t="s">
        <v>1091</v>
      </c>
      <c r="K185">
        <v>3</v>
      </c>
      <c r="L185" t="s">
        <v>1054</v>
      </c>
      <c r="M185">
        <v>6</v>
      </c>
    </row>
    <row r="186" spans="1:13" x14ac:dyDescent="0.3">
      <c r="A186" t="s">
        <v>579</v>
      </c>
      <c r="B186" t="s">
        <v>5</v>
      </c>
      <c r="C186">
        <v>107</v>
      </c>
      <c r="D186" t="s">
        <v>6</v>
      </c>
      <c r="E186" s="31">
        <v>45095</v>
      </c>
      <c r="F186">
        <v>39</v>
      </c>
      <c r="G186">
        <v>4.8</v>
      </c>
      <c r="H186">
        <v>2023</v>
      </c>
      <c r="I186" t="s">
        <v>1065</v>
      </c>
      <c r="J186" t="s">
        <v>1089</v>
      </c>
      <c r="K186">
        <v>5</v>
      </c>
      <c r="L186" t="s">
        <v>1054</v>
      </c>
      <c r="M186">
        <v>6</v>
      </c>
    </row>
    <row r="187" spans="1:13" x14ac:dyDescent="0.3">
      <c r="A187" t="s">
        <v>580</v>
      </c>
      <c r="B187" t="s">
        <v>18</v>
      </c>
      <c r="C187">
        <v>85</v>
      </c>
      <c r="D187" t="s">
        <v>13</v>
      </c>
      <c r="E187" s="31">
        <v>45095</v>
      </c>
      <c r="F187">
        <v>38</v>
      </c>
      <c r="G187">
        <v>4.8</v>
      </c>
      <c r="H187">
        <v>2023</v>
      </c>
      <c r="I187" t="s">
        <v>1065</v>
      </c>
      <c r="J187" t="s">
        <v>1089</v>
      </c>
      <c r="K187">
        <v>5</v>
      </c>
      <c r="L187" t="s">
        <v>1054</v>
      </c>
      <c r="M187">
        <v>6</v>
      </c>
    </row>
    <row r="188" spans="1:13" x14ac:dyDescent="0.3">
      <c r="A188" t="s">
        <v>581</v>
      </c>
      <c r="B188" t="s">
        <v>15</v>
      </c>
      <c r="C188">
        <v>49</v>
      </c>
      <c r="D188" t="s">
        <v>6</v>
      </c>
      <c r="E188" s="31">
        <v>45096</v>
      </c>
      <c r="F188">
        <v>84</v>
      </c>
      <c r="G188">
        <v>2.9</v>
      </c>
      <c r="H188">
        <v>2023</v>
      </c>
      <c r="I188" t="s">
        <v>1063</v>
      </c>
      <c r="J188" t="s">
        <v>1090</v>
      </c>
      <c r="K188">
        <v>3</v>
      </c>
      <c r="L188" t="s">
        <v>1054</v>
      </c>
      <c r="M188">
        <v>6</v>
      </c>
    </row>
    <row r="189" spans="1:13" x14ac:dyDescent="0.3">
      <c r="A189" t="s">
        <v>583</v>
      </c>
      <c r="B189" t="s">
        <v>5</v>
      </c>
      <c r="C189">
        <v>136</v>
      </c>
      <c r="D189" t="s">
        <v>13</v>
      </c>
      <c r="E189" s="31">
        <v>45097</v>
      </c>
      <c r="F189">
        <v>37</v>
      </c>
      <c r="G189">
        <v>0.9</v>
      </c>
      <c r="H189">
        <v>2023</v>
      </c>
      <c r="I189" t="s">
        <v>1067</v>
      </c>
      <c r="J189" t="s">
        <v>1091</v>
      </c>
      <c r="K189">
        <v>1</v>
      </c>
      <c r="L189" t="s">
        <v>1054</v>
      </c>
      <c r="M189">
        <v>6</v>
      </c>
    </row>
    <row r="190" spans="1:13" x14ac:dyDescent="0.3">
      <c r="A190" t="s">
        <v>586</v>
      </c>
      <c r="B190" t="s">
        <v>15</v>
      </c>
      <c r="C190">
        <v>80</v>
      </c>
      <c r="D190" t="s">
        <v>6</v>
      </c>
      <c r="E190" s="31">
        <v>45098</v>
      </c>
      <c r="F190">
        <v>32</v>
      </c>
      <c r="G190">
        <v>4.7</v>
      </c>
      <c r="H190">
        <v>2023</v>
      </c>
      <c r="I190" t="s">
        <v>1068</v>
      </c>
      <c r="J190" t="s">
        <v>1089</v>
      </c>
      <c r="K190">
        <v>5</v>
      </c>
      <c r="L190" t="s">
        <v>1054</v>
      </c>
      <c r="M190">
        <v>6</v>
      </c>
    </row>
    <row r="191" spans="1:13" x14ac:dyDescent="0.3">
      <c r="A191" t="s">
        <v>589</v>
      </c>
      <c r="B191" t="s">
        <v>19</v>
      </c>
      <c r="C191">
        <v>74</v>
      </c>
      <c r="D191" t="s">
        <v>10</v>
      </c>
      <c r="E191" s="31">
        <v>45098</v>
      </c>
      <c r="F191">
        <v>117</v>
      </c>
      <c r="G191">
        <v>4.8</v>
      </c>
      <c r="H191">
        <v>2023</v>
      </c>
      <c r="I191" t="s">
        <v>1068</v>
      </c>
      <c r="J191" t="s">
        <v>1089</v>
      </c>
      <c r="K191">
        <v>5</v>
      </c>
      <c r="L191" t="s">
        <v>1054</v>
      </c>
      <c r="M191">
        <v>6</v>
      </c>
    </row>
    <row r="192" spans="1:13" x14ac:dyDescent="0.3">
      <c r="A192" t="s">
        <v>590</v>
      </c>
      <c r="B192" t="s">
        <v>15</v>
      </c>
      <c r="C192">
        <v>52</v>
      </c>
      <c r="D192" t="s">
        <v>11</v>
      </c>
      <c r="E192" s="31">
        <v>45100</v>
      </c>
      <c r="F192">
        <v>70</v>
      </c>
      <c r="G192">
        <v>4.0999999999999996</v>
      </c>
      <c r="H192">
        <v>2023</v>
      </c>
      <c r="I192" t="s">
        <v>1062</v>
      </c>
      <c r="J192" t="s">
        <v>1090</v>
      </c>
      <c r="K192">
        <v>4</v>
      </c>
      <c r="L192" t="s">
        <v>1054</v>
      </c>
      <c r="M192">
        <v>6</v>
      </c>
    </row>
    <row r="193" spans="1:13" x14ac:dyDescent="0.3">
      <c r="A193" t="s">
        <v>591</v>
      </c>
      <c r="B193" t="s">
        <v>15</v>
      </c>
      <c r="C193">
        <v>74</v>
      </c>
      <c r="D193" t="s">
        <v>9</v>
      </c>
      <c r="E193" s="31">
        <v>45100</v>
      </c>
      <c r="F193">
        <v>37</v>
      </c>
      <c r="G193">
        <v>2.7</v>
      </c>
      <c r="H193">
        <v>2023</v>
      </c>
      <c r="I193" t="s">
        <v>1062</v>
      </c>
      <c r="J193" t="s">
        <v>1089</v>
      </c>
      <c r="K193">
        <v>3</v>
      </c>
      <c r="L193" t="s">
        <v>1054</v>
      </c>
      <c r="M193">
        <v>6</v>
      </c>
    </row>
    <row r="194" spans="1:13" x14ac:dyDescent="0.3">
      <c r="A194" t="s">
        <v>593</v>
      </c>
      <c r="B194" t="s">
        <v>14</v>
      </c>
      <c r="C194">
        <v>104</v>
      </c>
      <c r="D194" t="s">
        <v>6</v>
      </c>
      <c r="E194" s="31">
        <v>45100</v>
      </c>
      <c r="F194">
        <v>136</v>
      </c>
      <c r="G194">
        <v>5</v>
      </c>
      <c r="H194">
        <v>2023</v>
      </c>
      <c r="I194" t="s">
        <v>1062</v>
      </c>
      <c r="J194" t="s">
        <v>1089</v>
      </c>
      <c r="K194">
        <v>5</v>
      </c>
      <c r="L194" t="s">
        <v>1054</v>
      </c>
      <c r="M194">
        <v>6</v>
      </c>
    </row>
    <row r="195" spans="1:13" x14ac:dyDescent="0.3">
      <c r="A195" t="s">
        <v>596</v>
      </c>
      <c r="B195" t="s">
        <v>14</v>
      </c>
      <c r="C195">
        <v>35</v>
      </c>
      <c r="D195" t="s">
        <v>11</v>
      </c>
      <c r="E195" s="31">
        <v>45102</v>
      </c>
      <c r="F195">
        <v>86</v>
      </c>
      <c r="G195">
        <v>4.5999999999999996</v>
      </c>
      <c r="H195">
        <v>2023</v>
      </c>
      <c r="I195" t="s">
        <v>1065</v>
      </c>
      <c r="J195" t="s">
        <v>1090</v>
      </c>
      <c r="K195">
        <v>5</v>
      </c>
      <c r="L195" t="s">
        <v>1054</v>
      </c>
      <c r="M195">
        <v>6</v>
      </c>
    </row>
    <row r="196" spans="1:13" x14ac:dyDescent="0.3">
      <c r="A196" t="s">
        <v>597</v>
      </c>
      <c r="B196" t="s">
        <v>15</v>
      </c>
      <c r="C196">
        <v>123</v>
      </c>
      <c r="D196" t="s">
        <v>6</v>
      </c>
      <c r="E196" s="31">
        <v>45102</v>
      </c>
      <c r="F196">
        <v>68</v>
      </c>
      <c r="G196">
        <v>4.5</v>
      </c>
      <c r="H196">
        <v>2023</v>
      </c>
      <c r="I196" t="s">
        <v>1065</v>
      </c>
      <c r="J196" t="s">
        <v>1091</v>
      </c>
      <c r="K196">
        <v>5</v>
      </c>
      <c r="L196" t="s">
        <v>1054</v>
      </c>
      <c r="M196">
        <v>6</v>
      </c>
    </row>
    <row r="197" spans="1:13" x14ac:dyDescent="0.3">
      <c r="A197" t="s">
        <v>600</v>
      </c>
      <c r="B197" t="s">
        <v>15</v>
      </c>
      <c r="C197">
        <v>39</v>
      </c>
      <c r="D197" t="s">
        <v>10</v>
      </c>
      <c r="E197" s="31">
        <v>45103</v>
      </c>
      <c r="F197">
        <v>176</v>
      </c>
      <c r="G197">
        <v>4.3</v>
      </c>
      <c r="H197">
        <v>2023</v>
      </c>
      <c r="I197" t="s">
        <v>1063</v>
      </c>
      <c r="J197" t="s">
        <v>1090</v>
      </c>
      <c r="K197">
        <v>4</v>
      </c>
      <c r="L197" t="s">
        <v>1054</v>
      </c>
      <c r="M197">
        <v>6</v>
      </c>
    </row>
    <row r="198" spans="1:13" x14ac:dyDescent="0.3">
      <c r="A198" t="s">
        <v>601</v>
      </c>
      <c r="B198" t="s">
        <v>19</v>
      </c>
      <c r="C198">
        <v>31</v>
      </c>
      <c r="D198" t="s">
        <v>6</v>
      </c>
      <c r="E198" s="31">
        <v>45103</v>
      </c>
      <c r="F198">
        <v>172</v>
      </c>
      <c r="G198">
        <v>3.9</v>
      </c>
      <c r="H198">
        <v>2023</v>
      </c>
      <c r="I198" t="s">
        <v>1063</v>
      </c>
      <c r="J198" t="s">
        <v>1090</v>
      </c>
      <c r="K198">
        <v>4</v>
      </c>
      <c r="L198" t="s">
        <v>1054</v>
      </c>
      <c r="M198">
        <v>6</v>
      </c>
    </row>
    <row r="199" spans="1:13" x14ac:dyDescent="0.3">
      <c r="A199" t="s">
        <v>604</v>
      </c>
      <c r="B199" t="s">
        <v>14</v>
      </c>
      <c r="C199">
        <v>63</v>
      </c>
      <c r="D199" t="s">
        <v>9</v>
      </c>
      <c r="E199" s="31">
        <v>45104</v>
      </c>
      <c r="F199">
        <v>70</v>
      </c>
      <c r="G199">
        <v>1.6</v>
      </c>
      <c r="H199">
        <v>2023</v>
      </c>
      <c r="I199" t="s">
        <v>1067</v>
      </c>
      <c r="J199" t="s">
        <v>1089</v>
      </c>
      <c r="K199">
        <v>2</v>
      </c>
      <c r="L199" t="s">
        <v>1054</v>
      </c>
      <c r="M199">
        <v>6</v>
      </c>
    </row>
    <row r="200" spans="1:13" x14ac:dyDescent="0.3">
      <c r="A200" t="s">
        <v>606</v>
      </c>
      <c r="B200" t="s">
        <v>18</v>
      </c>
      <c r="C200">
        <v>101</v>
      </c>
      <c r="D200" t="s">
        <v>9</v>
      </c>
      <c r="E200" s="31">
        <v>45104</v>
      </c>
      <c r="F200">
        <v>84</v>
      </c>
      <c r="G200">
        <v>3.5</v>
      </c>
      <c r="H200">
        <v>2023</v>
      </c>
      <c r="I200" t="s">
        <v>1067</v>
      </c>
      <c r="J200" t="s">
        <v>1089</v>
      </c>
      <c r="K200">
        <v>4</v>
      </c>
      <c r="L200" t="s">
        <v>1054</v>
      </c>
      <c r="M200">
        <v>6</v>
      </c>
    </row>
    <row r="201" spans="1:13" x14ac:dyDescent="0.3">
      <c r="A201" t="s">
        <v>609</v>
      </c>
      <c r="B201" t="s">
        <v>18</v>
      </c>
      <c r="C201">
        <v>102</v>
      </c>
      <c r="D201" t="s">
        <v>13</v>
      </c>
      <c r="E201" s="31">
        <v>45106</v>
      </c>
      <c r="F201">
        <v>99</v>
      </c>
      <c r="G201">
        <v>3.2</v>
      </c>
      <c r="H201">
        <v>2023</v>
      </c>
      <c r="I201" t="s">
        <v>1066</v>
      </c>
      <c r="J201" t="s">
        <v>1089</v>
      </c>
      <c r="K201">
        <v>3</v>
      </c>
      <c r="L201" t="s">
        <v>1054</v>
      </c>
      <c r="M201">
        <v>6</v>
      </c>
    </row>
    <row r="202" spans="1:13" x14ac:dyDescent="0.3">
      <c r="A202" t="s">
        <v>610</v>
      </c>
      <c r="B202" t="s">
        <v>14</v>
      </c>
      <c r="C202">
        <v>60</v>
      </c>
      <c r="D202" t="s">
        <v>13</v>
      </c>
      <c r="E202" s="31">
        <v>45107</v>
      </c>
      <c r="F202">
        <v>66</v>
      </c>
      <c r="G202">
        <v>3.2</v>
      </c>
      <c r="H202">
        <v>2023</v>
      </c>
      <c r="I202" t="s">
        <v>1062</v>
      </c>
      <c r="J202" t="s">
        <v>1090</v>
      </c>
      <c r="K202">
        <v>3</v>
      </c>
      <c r="L202" t="s">
        <v>1054</v>
      </c>
      <c r="M202">
        <v>6</v>
      </c>
    </row>
    <row r="203" spans="1:13" x14ac:dyDescent="0.3">
      <c r="A203" t="s">
        <v>618</v>
      </c>
      <c r="B203" t="s">
        <v>14</v>
      </c>
      <c r="C203">
        <v>110</v>
      </c>
      <c r="D203" t="s">
        <v>9</v>
      </c>
      <c r="E203" s="31">
        <v>45109</v>
      </c>
      <c r="F203">
        <v>104</v>
      </c>
      <c r="G203">
        <v>4.4000000000000004</v>
      </c>
      <c r="H203">
        <v>2024</v>
      </c>
      <c r="I203" t="s">
        <v>1065</v>
      </c>
      <c r="J203" t="s">
        <v>1089</v>
      </c>
      <c r="K203">
        <v>4</v>
      </c>
      <c r="L203" t="s">
        <v>1055</v>
      </c>
      <c r="M203">
        <v>7</v>
      </c>
    </row>
    <row r="204" spans="1:13" x14ac:dyDescent="0.3">
      <c r="A204" t="s">
        <v>620</v>
      </c>
      <c r="B204" t="s">
        <v>18</v>
      </c>
      <c r="C204">
        <v>109</v>
      </c>
      <c r="D204" t="s">
        <v>6</v>
      </c>
      <c r="E204" s="31">
        <v>45111</v>
      </c>
      <c r="F204">
        <v>140</v>
      </c>
      <c r="G204">
        <v>2.4</v>
      </c>
      <c r="H204">
        <v>2024</v>
      </c>
      <c r="I204" t="s">
        <v>1067</v>
      </c>
      <c r="J204" t="s">
        <v>1089</v>
      </c>
      <c r="K204">
        <v>2</v>
      </c>
      <c r="L204" t="s">
        <v>1055</v>
      </c>
      <c r="M204">
        <v>7</v>
      </c>
    </row>
    <row r="205" spans="1:13" x14ac:dyDescent="0.3">
      <c r="A205" t="s">
        <v>622</v>
      </c>
      <c r="B205" t="s">
        <v>18</v>
      </c>
      <c r="C205">
        <v>68</v>
      </c>
      <c r="D205" t="s">
        <v>13</v>
      </c>
      <c r="E205" s="31">
        <v>45112</v>
      </c>
      <c r="F205">
        <v>41</v>
      </c>
      <c r="G205">
        <v>3.1</v>
      </c>
      <c r="H205">
        <v>2024</v>
      </c>
      <c r="I205" t="s">
        <v>1068</v>
      </c>
      <c r="J205" t="s">
        <v>1089</v>
      </c>
      <c r="K205">
        <v>3</v>
      </c>
      <c r="L205" t="s">
        <v>1055</v>
      </c>
      <c r="M205">
        <v>7</v>
      </c>
    </row>
    <row r="206" spans="1:13" x14ac:dyDescent="0.3">
      <c r="A206" t="s">
        <v>629</v>
      </c>
      <c r="B206" t="s">
        <v>15</v>
      </c>
      <c r="C206">
        <v>49</v>
      </c>
      <c r="D206" t="s">
        <v>11</v>
      </c>
      <c r="E206" s="31">
        <v>45115</v>
      </c>
      <c r="F206">
        <v>39</v>
      </c>
      <c r="G206">
        <v>4.5999999999999996</v>
      </c>
      <c r="H206">
        <v>2024</v>
      </c>
      <c r="I206" t="s">
        <v>1064</v>
      </c>
      <c r="J206" t="s">
        <v>1090</v>
      </c>
      <c r="K206">
        <v>5</v>
      </c>
      <c r="L206" t="s">
        <v>1055</v>
      </c>
      <c r="M206">
        <v>7</v>
      </c>
    </row>
    <row r="207" spans="1:13" x14ac:dyDescent="0.3">
      <c r="A207" t="s">
        <v>635</v>
      </c>
      <c r="B207" t="s">
        <v>19</v>
      </c>
      <c r="C207">
        <v>52</v>
      </c>
      <c r="D207" t="s">
        <v>6</v>
      </c>
      <c r="E207" s="31">
        <v>45117</v>
      </c>
      <c r="F207">
        <v>190</v>
      </c>
      <c r="G207">
        <v>3.3</v>
      </c>
      <c r="H207">
        <v>2024</v>
      </c>
      <c r="I207" t="s">
        <v>1063</v>
      </c>
      <c r="J207" t="s">
        <v>1090</v>
      </c>
      <c r="K207">
        <v>3</v>
      </c>
      <c r="L207" t="s">
        <v>1055</v>
      </c>
      <c r="M207">
        <v>7</v>
      </c>
    </row>
    <row r="208" spans="1:13" x14ac:dyDescent="0.3">
      <c r="A208" t="s">
        <v>637</v>
      </c>
      <c r="B208" t="s">
        <v>5</v>
      </c>
      <c r="C208">
        <v>131</v>
      </c>
      <c r="D208" t="s">
        <v>9</v>
      </c>
      <c r="E208" s="31">
        <v>45118</v>
      </c>
      <c r="F208">
        <v>76</v>
      </c>
      <c r="G208">
        <v>4.5</v>
      </c>
      <c r="H208">
        <v>2024</v>
      </c>
      <c r="I208" t="s">
        <v>1067</v>
      </c>
      <c r="J208" t="s">
        <v>1091</v>
      </c>
      <c r="K208">
        <v>5</v>
      </c>
      <c r="L208" t="s">
        <v>1055</v>
      </c>
      <c r="M208">
        <v>7</v>
      </c>
    </row>
    <row r="209" spans="1:13" x14ac:dyDescent="0.3">
      <c r="A209" t="s">
        <v>639</v>
      </c>
      <c r="B209" t="s">
        <v>14</v>
      </c>
      <c r="C209">
        <v>45</v>
      </c>
      <c r="D209" t="s">
        <v>6</v>
      </c>
      <c r="E209" s="31">
        <v>45119</v>
      </c>
      <c r="F209">
        <v>84</v>
      </c>
      <c r="G209">
        <v>4.8</v>
      </c>
      <c r="H209">
        <v>2024</v>
      </c>
      <c r="I209" t="s">
        <v>1068</v>
      </c>
      <c r="J209" t="s">
        <v>1090</v>
      </c>
      <c r="K209">
        <v>5</v>
      </c>
      <c r="L209" t="s">
        <v>1055</v>
      </c>
      <c r="M209">
        <v>7</v>
      </c>
    </row>
    <row r="210" spans="1:13" x14ac:dyDescent="0.3">
      <c r="A210" t="s">
        <v>642</v>
      </c>
      <c r="B210" t="s">
        <v>5</v>
      </c>
      <c r="C210">
        <v>33</v>
      </c>
      <c r="D210" t="s">
        <v>11</v>
      </c>
      <c r="E210" s="31">
        <v>45120</v>
      </c>
      <c r="F210">
        <v>27</v>
      </c>
      <c r="G210">
        <v>3.7</v>
      </c>
      <c r="H210">
        <v>2024</v>
      </c>
      <c r="I210" t="s">
        <v>1066</v>
      </c>
      <c r="J210" t="s">
        <v>1090</v>
      </c>
      <c r="K210">
        <v>4</v>
      </c>
      <c r="L210" t="s">
        <v>1055</v>
      </c>
      <c r="M210">
        <v>7</v>
      </c>
    </row>
    <row r="211" spans="1:13" x14ac:dyDescent="0.3">
      <c r="A211" t="s">
        <v>644</v>
      </c>
      <c r="B211" t="s">
        <v>14</v>
      </c>
      <c r="C211">
        <v>168</v>
      </c>
      <c r="D211" t="s">
        <v>11</v>
      </c>
      <c r="E211" s="31">
        <v>45121</v>
      </c>
      <c r="F211">
        <v>72</v>
      </c>
      <c r="G211">
        <v>3.5</v>
      </c>
      <c r="H211">
        <v>2024</v>
      </c>
      <c r="I211" t="s">
        <v>1062</v>
      </c>
      <c r="J211" t="s">
        <v>1091</v>
      </c>
      <c r="K211">
        <v>4</v>
      </c>
      <c r="L211" t="s">
        <v>1055</v>
      </c>
      <c r="M211">
        <v>7</v>
      </c>
    </row>
    <row r="212" spans="1:13" x14ac:dyDescent="0.3">
      <c r="A212" t="s">
        <v>653</v>
      </c>
      <c r="B212" t="s">
        <v>5</v>
      </c>
      <c r="C212">
        <v>109</v>
      </c>
      <c r="D212" t="s">
        <v>10</v>
      </c>
      <c r="E212" s="31">
        <v>45126</v>
      </c>
      <c r="F212">
        <v>132</v>
      </c>
      <c r="G212">
        <v>3.1</v>
      </c>
      <c r="H212">
        <v>2024</v>
      </c>
      <c r="I212" t="s">
        <v>1068</v>
      </c>
      <c r="J212" t="s">
        <v>1089</v>
      </c>
      <c r="K212">
        <v>3</v>
      </c>
      <c r="L212" t="s">
        <v>1055</v>
      </c>
      <c r="M212">
        <v>7</v>
      </c>
    </row>
    <row r="213" spans="1:13" x14ac:dyDescent="0.3">
      <c r="A213" t="s">
        <v>663</v>
      </c>
      <c r="B213" t="s">
        <v>19</v>
      </c>
      <c r="C213">
        <v>10</v>
      </c>
      <c r="D213" t="s">
        <v>6</v>
      </c>
      <c r="E213" s="31">
        <v>45133</v>
      </c>
      <c r="F213">
        <v>72</v>
      </c>
      <c r="G213">
        <v>3.7</v>
      </c>
      <c r="H213">
        <v>2024</v>
      </c>
      <c r="I213" t="s">
        <v>1068</v>
      </c>
      <c r="J213" t="s">
        <v>1092</v>
      </c>
      <c r="K213">
        <v>4</v>
      </c>
      <c r="L213" t="s">
        <v>1055</v>
      </c>
      <c r="M213">
        <v>7</v>
      </c>
    </row>
    <row r="214" spans="1:13" x14ac:dyDescent="0.3">
      <c r="A214" t="s">
        <v>674</v>
      </c>
      <c r="B214" t="s">
        <v>5</v>
      </c>
      <c r="C214">
        <v>164</v>
      </c>
      <c r="D214" t="s">
        <v>10</v>
      </c>
      <c r="E214" s="31">
        <v>45138</v>
      </c>
      <c r="F214">
        <v>36</v>
      </c>
      <c r="G214">
        <v>4.7</v>
      </c>
      <c r="H214">
        <v>2024</v>
      </c>
      <c r="I214" t="s">
        <v>1063</v>
      </c>
      <c r="J214" t="s">
        <v>1091</v>
      </c>
      <c r="K214">
        <v>5</v>
      </c>
      <c r="L214" t="s">
        <v>1055</v>
      </c>
      <c r="M214">
        <v>7</v>
      </c>
    </row>
    <row r="215" spans="1:13" x14ac:dyDescent="0.3">
      <c r="A215" t="s">
        <v>676</v>
      </c>
      <c r="B215" t="s">
        <v>15</v>
      </c>
      <c r="C215">
        <v>71</v>
      </c>
      <c r="D215" t="s">
        <v>10</v>
      </c>
      <c r="E215" s="31">
        <v>45140</v>
      </c>
      <c r="F215">
        <v>170</v>
      </c>
      <c r="G215">
        <v>3.5</v>
      </c>
      <c r="H215">
        <v>2024</v>
      </c>
      <c r="I215" t="s">
        <v>1068</v>
      </c>
      <c r="J215" t="s">
        <v>1089</v>
      </c>
      <c r="K215">
        <v>4</v>
      </c>
      <c r="L215" t="s">
        <v>1056</v>
      </c>
      <c r="M215">
        <v>8</v>
      </c>
    </row>
    <row r="216" spans="1:13" x14ac:dyDescent="0.3">
      <c r="A216" t="s">
        <v>680</v>
      </c>
      <c r="B216" t="s">
        <v>18</v>
      </c>
      <c r="C216">
        <v>97</v>
      </c>
      <c r="D216" t="s">
        <v>9</v>
      </c>
      <c r="E216" s="31">
        <v>45142</v>
      </c>
      <c r="F216">
        <v>105</v>
      </c>
      <c r="G216">
        <v>2.9</v>
      </c>
      <c r="H216">
        <v>2024</v>
      </c>
      <c r="I216" t="s">
        <v>1062</v>
      </c>
      <c r="J216" t="s">
        <v>1089</v>
      </c>
      <c r="K216">
        <v>3</v>
      </c>
      <c r="L216" t="s">
        <v>1056</v>
      </c>
      <c r="M216">
        <v>8</v>
      </c>
    </row>
    <row r="217" spans="1:13" x14ac:dyDescent="0.3">
      <c r="A217" t="s">
        <v>681</v>
      </c>
      <c r="B217" t="s">
        <v>14</v>
      </c>
      <c r="C217">
        <v>144</v>
      </c>
      <c r="D217" t="s">
        <v>13</v>
      </c>
      <c r="E217" s="31">
        <v>45142</v>
      </c>
      <c r="F217">
        <v>195</v>
      </c>
      <c r="G217">
        <v>3.4</v>
      </c>
      <c r="H217">
        <v>2024</v>
      </c>
      <c r="I217" t="s">
        <v>1062</v>
      </c>
      <c r="J217" t="s">
        <v>1091</v>
      </c>
      <c r="K217">
        <v>3</v>
      </c>
      <c r="L217" t="s">
        <v>1056</v>
      </c>
      <c r="M217">
        <v>8</v>
      </c>
    </row>
    <row r="218" spans="1:13" x14ac:dyDescent="0.3">
      <c r="A218" t="s">
        <v>683</v>
      </c>
      <c r="B218" t="s">
        <v>14</v>
      </c>
      <c r="C218">
        <v>132</v>
      </c>
      <c r="D218" t="s">
        <v>13</v>
      </c>
      <c r="E218" s="31">
        <v>45144</v>
      </c>
      <c r="F218">
        <v>195</v>
      </c>
      <c r="G218">
        <v>4.9000000000000004</v>
      </c>
      <c r="H218">
        <v>2024</v>
      </c>
      <c r="I218" t="s">
        <v>1065</v>
      </c>
      <c r="J218" t="s">
        <v>1091</v>
      </c>
      <c r="K218">
        <v>5</v>
      </c>
      <c r="L218" t="s">
        <v>1056</v>
      </c>
      <c r="M218">
        <v>8</v>
      </c>
    </row>
    <row r="219" spans="1:13" x14ac:dyDescent="0.3">
      <c r="A219" t="s">
        <v>684</v>
      </c>
      <c r="B219" t="s">
        <v>15</v>
      </c>
      <c r="C219">
        <v>72</v>
      </c>
      <c r="D219" t="s">
        <v>11</v>
      </c>
      <c r="E219" s="31">
        <v>45144</v>
      </c>
      <c r="F219">
        <v>70</v>
      </c>
      <c r="G219">
        <v>3.6</v>
      </c>
      <c r="H219">
        <v>2024</v>
      </c>
      <c r="I219" t="s">
        <v>1065</v>
      </c>
      <c r="J219" t="s">
        <v>1089</v>
      </c>
      <c r="K219">
        <v>4</v>
      </c>
      <c r="L219" t="s">
        <v>1056</v>
      </c>
      <c r="M219">
        <v>8</v>
      </c>
    </row>
    <row r="220" spans="1:13" x14ac:dyDescent="0.3">
      <c r="A220" t="s">
        <v>689</v>
      </c>
      <c r="B220" t="s">
        <v>19</v>
      </c>
      <c r="C220">
        <v>120</v>
      </c>
      <c r="D220" t="s">
        <v>10</v>
      </c>
      <c r="E220" s="31">
        <v>45148</v>
      </c>
      <c r="F220">
        <v>58</v>
      </c>
      <c r="G220">
        <v>4.5999999999999996</v>
      </c>
      <c r="H220">
        <v>2024</v>
      </c>
      <c r="I220" t="s">
        <v>1066</v>
      </c>
      <c r="J220" t="s">
        <v>1089</v>
      </c>
      <c r="K220">
        <v>5</v>
      </c>
      <c r="L220" t="s">
        <v>1056</v>
      </c>
      <c r="M220">
        <v>8</v>
      </c>
    </row>
    <row r="221" spans="1:13" x14ac:dyDescent="0.3">
      <c r="A221" t="s">
        <v>690</v>
      </c>
      <c r="B221" t="s">
        <v>18</v>
      </c>
      <c r="C221">
        <v>75</v>
      </c>
      <c r="D221" t="s">
        <v>6</v>
      </c>
      <c r="E221" s="31">
        <v>45148</v>
      </c>
      <c r="F221">
        <v>220</v>
      </c>
      <c r="G221">
        <v>4.7</v>
      </c>
      <c r="H221">
        <v>2024</v>
      </c>
      <c r="I221" t="s">
        <v>1066</v>
      </c>
      <c r="J221" t="s">
        <v>1089</v>
      </c>
      <c r="K221">
        <v>5</v>
      </c>
      <c r="L221" t="s">
        <v>1056</v>
      </c>
      <c r="M221">
        <v>8</v>
      </c>
    </row>
    <row r="222" spans="1:13" x14ac:dyDescent="0.3">
      <c r="A222" t="s">
        <v>692</v>
      </c>
      <c r="B222" t="s">
        <v>14</v>
      </c>
      <c r="C222">
        <v>74</v>
      </c>
      <c r="D222" t="s">
        <v>6</v>
      </c>
      <c r="E222" s="31">
        <v>45150</v>
      </c>
      <c r="F222">
        <v>26</v>
      </c>
      <c r="G222">
        <v>4.3</v>
      </c>
      <c r="H222">
        <v>2024</v>
      </c>
      <c r="I222" t="s">
        <v>1064</v>
      </c>
      <c r="J222" t="s">
        <v>1089</v>
      </c>
      <c r="K222">
        <v>4</v>
      </c>
      <c r="L222" t="s">
        <v>1056</v>
      </c>
      <c r="M222">
        <v>8</v>
      </c>
    </row>
    <row r="223" spans="1:13" x14ac:dyDescent="0.3">
      <c r="A223" t="s">
        <v>697</v>
      </c>
      <c r="B223" t="s">
        <v>18</v>
      </c>
      <c r="C223">
        <v>89</v>
      </c>
      <c r="D223" t="s">
        <v>13</v>
      </c>
      <c r="E223" s="31">
        <v>45156</v>
      </c>
      <c r="F223">
        <v>164</v>
      </c>
      <c r="G223">
        <v>4.5</v>
      </c>
      <c r="H223">
        <v>2024</v>
      </c>
      <c r="I223" t="s">
        <v>1062</v>
      </c>
      <c r="J223" t="s">
        <v>1089</v>
      </c>
      <c r="K223">
        <v>5</v>
      </c>
      <c r="L223" t="s">
        <v>1056</v>
      </c>
      <c r="M223">
        <v>8</v>
      </c>
    </row>
    <row r="224" spans="1:13" x14ac:dyDescent="0.3">
      <c r="A224" t="s">
        <v>699</v>
      </c>
      <c r="B224" t="s">
        <v>18</v>
      </c>
      <c r="C224">
        <v>66</v>
      </c>
      <c r="D224" t="s">
        <v>13</v>
      </c>
      <c r="E224" s="31">
        <v>45157</v>
      </c>
      <c r="F224">
        <v>120</v>
      </c>
      <c r="G224">
        <v>4.5</v>
      </c>
      <c r="H224">
        <v>2024</v>
      </c>
      <c r="I224" t="s">
        <v>1064</v>
      </c>
      <c r="J224" t="s">
        <v>1089</v>
      </c>
      <c r="K224">
        <v>5</v>
      </c>
      <c r="L224" t="s">
        <v>1056</v>
      </c>
      <c r="M224">
        <v>8</v>
      </c>
    </row>
    <row r="225" spans="1:13" x14ac:dyDescent="0.3">
      <c r="A225" t="s">
        <v>700</v>
      </c>
      <c r="B225" t="s">
        <v>15</v>
      </c>
      <c r="C225">
        <v>61</v>
      </c>
      <c r="D225" t="s">
        <v>11</v>
      </c>
      <c r="E225" s="31">
        <v>45157</v>
      </c>
      <c r="F225">
        <v>93</v>
      </c>
      <c r="G225">
        <v>2.7</v>
      </c>
      <c r="H225">
        <v>2024</v>
      </c>
      <c r="I225" t="s">
        <v>1064</v>
      </c>
      <c r="J225" t="s">
        <v>1089</v>
      </c>
      <c r="K225">
        <v>3</v>
      </c>
      <c r="L225" t="s">
        <v>1056</v>
      </c>
      <c r="M225">
        <v>8</v>
      </c>
    </row>
    <row r="226" spans="1:13" x14ac:dyDescent="0.3">
      <c r="A226" t="s">
        <v>703</v>
      </c>
      <c r="B226" t="s">
        <v>5</v>
      </c>
      <c r="C226">
        <v>63</v>
      </c>
      <c r="D226" t="s">
        <v>11</v>
      </c>
      <c r="E226" s="31">
        <v>45158</v>
      </c>
      <c r="F226">
        <v>29</v>
      </c>
      <c r="G226">
        <v>4.7</v>
      </c>
      <c r="H226">
        <v>2024</v>
      </c>
      <c r="I226" t="s">
        <v>1065</v>
      </c>
      <c r="J226" t="s">
        <v>1089</v>
      </c>
      <c r="K226">
        <v>5</v>
      </c>
      <c r="L226" t="s">
        <v>1056</v>
      </c>
      <c r="M226">
        <v>8</v>
      </c>
    </row>
    <row r="227" spans="1:13" x14ac:dyDescent="0.3">
      <c r="A227" t="s">
        <v>710</v>
      </c>
      <c r="B227" t="s">
        <v>15</v>
      </c>
      <c r="C227">
        <v>146</v>
      </c>
      <c r="D227" t="s">
        <v>11</v>
      </c>
      <c r="E227" s="31">
        <v>45162</v>
      </c>
      <c r="F227">
        <v>160</v>
      </c>
      <c r="G227">
        <v>4.0999999999999996</v>
      </c>
      <c r="H227">
        <v>2024</v>
      </c>
      <c r="I227" t="s">
        <v>1066</v>
      </c>
      <c r="J227" t="s">
        <v>1091</v>
      </c>
      <c r="K227">
        <v>4</v>
      </c>
      <c r="L227" t="s">
        <v>1056</v>
      </c>
      <c r="M227">
        <v>8</v>
      </c>
    </row>
    <row r="228" spans="1:13" x14ac:dyDescent="0.3">
      <c r="A228" t="s">
        <v>715</v>
      </c>
      <c r="B228" t="s">
        <v>15</v>
      </c>
      <c r="C228">
        <v>104</v>
      </c>
      <c r="D228" t="s">
        <v>13</v>
      </c>
      <c r="E228" s="31">
        <v>45164</v>
      </c>
      <c r="F228">
        <v>66</v>
      </c>
      <c r="G228">
        <v>4.8</v>
      </c>
      <c r="H228">
        <v>2024</v>
      </c>
      <c r="I228" t="s">
        <v>1064</v>
      </c>
      <c r="J228" t="s">
        <v>1089</v>
      </c>
      <c r="K228">
        <v>5</v>
      </c>
      <c r="L228" t="s">
        <v>1056</v>
      </c>
      <c r="M228">
        <v>8</v>
      </c>
    </row>
    <row r="229" spans="1:13" x14ac:dyDescent="0.3">
      <c r="A229" t="s">
        <v>717</v>
      </c>
      <c r="B229" t="s">
        <v>19</v>
      </c>
      <c r="C229">
        <v>80</v>
      </c>
      <c r="D229" t="s">
        <v>6</v>
      </c>
      <c r="E229" s="31">
        <v>45165</v>
      </c>
      <c r="F229">
        <v>104</v>
      </c>
      <c r="G229">
        <v>4.7</v>
      </c>
      <c r="H229">
        <v>2024</v>
      </c>
      <c r="I229" t="s">
        <v>1065</v>
      </c>
      <c r="J229" t="s">
        <v>1089</v>
      </c>
      <c r="K229">
        <v>5</v>
      </c>
      <c r="L229" t="s">
        <v>1056</v>
      </c>
      <c r="M229">
        <v>8</v>
      </c>
    </row>
    <row r="230" spans="1:13" x14ac:dyDescent="0.3">
      <c r="A230" t="s">
        <v>720</v>
      </c>
      <c r="B230" t="s">
        <v>15</v>
      </c>
      <c r="C230">
        <v>117</v>
      </c>
      <c r="D230" t="s">
        <v>6</v>
      </c>
      <c r="E230" s="31">
        <v>45165</v>
      </c>
      <c r="F230">
        <v>90</v>
      </c>
      <c r="G230">
        <v>4.0999999999999996</v>
      </c>
      <c r="H230">
        <v>2024</v>
      </c>
      <c r="I230" t="s">
        <v>1065</v>
      </c>
      <c r="J230" t="s">
        <v>1089</v>
      </c>
      <c r="K230">
        <v>4</v>
      </c>
      <c r="L230" t="s">
        <v>1056</v>
      </c>
      <c r="M230">
        <v>8</v>
      </c>
    </row>
    <row r="231" spans="1:13" x14ac:dyDescent="0.3">
      <c r="A231" t="s">
        <v>726</v>
      </c>
      <c r="B231" t="s">
        <v>14</v>
      </c>
      <c r="C231">
        <v>124</v>
      </c>
      <c r="D231" t="s">
        <v>10</v>
      </c>
      <c r="E231" s="31">
        <v>45170</v>
      </c>
      <c r="F231">
        <v>132</v>
      </c>
      <c r="G231">
        <v>4</v>
      </c>
      <c r="H231">
        <v>2024</v>
      </c>
      <c r="I231" t="s">
        <v>1062</v>
      </c>
      <c r="J231" t="s">
        <v>1091</v>
      </c>
      <c r="K231">
        <v>4</v>
      </c>
      <c r="L231" t="s">
        <v>1057</v>
      </c>
      <c r="M231">
        <v>9</v>
      </c>
    </row>
    <row r="232" spans="1:13" x14ac:dyDescent="0.3">
      <c r="A232" t="s">
        <v>728</v>
      </c>
      <c r="B232" t="s">
        <v>18</v>
      </c>
      <c r="C232">
        <v>96</v>
      </c>
      <c r="D232" t="s">
        <v>13</v>
      </c>
      <c r="E232" s="31">
        <v>45170</v>
      </c>
      <c r="F232">
        <v>36</v>
      </c>
      <c r="G232">
        <v>3.4</v>
      </c>
      <c r="H232">
        <v>2024</v>
      </c>
      <c r="I232" t="s">
        <v>1062</v>
      </c>
      <c r="J232" t="s">
        <v>1089</v>
      </c>
      <c r="K232">
        <v>3</v>
      </c>
      <c r="L232" t="s">
        <v>1057</v>
      </c>
      <c r="M232">
        <v>9</v>
      </c>
    </row>
    <row r="233" spans="1:13" x14ac:dyDescent="0.3">
      <c r="A233" t="s">
        <v>736</v>
      </c>
      <c r="B233" t="s">
        <v>15</v>
      </c>
      <c r="C233">
        <v>52</v>
      </c>
      <c r="D233" t="s">
        <v>13</v>
      </c>
      <c r="E233" s="31">
        <v>45175</v>
      </c>
      <c r="F233">
        <v>88</v>
      </c>
      <c r="G233">
        <v>4.3</v>
      </c>
      <c r="H233">
        <v>2024</v>
      </c>
      <c r="I233" t="s">
        <v>1068</v>
      </c>
      <c r="J233" t="s">
        <v>1090</v>
      </c>
      <c r="K233">
        <v>4</v>
      </c>
      <c r="L233" t="s">
        <v>1057</v>
      </c>
      <c r="M233">
        <v>9</v>
      </c>
    </row>
    <row r="234" spans="1:13" x14ac:dyDescent="0.3">
      <c r="A234" t="s">
        <v>748</v>
      </c>
      <c r="B234" t="s">
        <v>19</v>
      </c>
      <c r="C234">
        <v>124</v>
      </c>
      <c r="D234" t="s">
        <v>10</v>
      </c>
      <c r="E234" s="31">
        <v>45179</v>
      </c>
      <c r="F234">
        <v>46</v>
      </c>
      <c r="G234">
        <v>3.1</v>
      </c>
      <c r="H234">
        <v>2024</v>
      </c>
      <c r="I234" t="s">
        <v>1065</v>
      </c>
      <c r="J234" t="s">
        <v>1091</v>
      </c>
      <c r="K234">
        <v>3</v>
      </c>
      <c r="L234" t="s">
        <v>1057</v>
      </c>
      <c r="M234">
        <v>9</v>
      </c>
    </row>
    <row r="235" spans="1:13" x14ac:dyDescent="0.3">
      <c r="A235" t="s">
        <v>750</v>
      </c>
      <c r="B235" t="s">
        <v>18</v>
      </c>
      <c r="C235">
        <v>107</v>
      </c>
      <c r="D235" t="s">
        <v>9</v>
      </c>
      <c r="E235" s="31">
        <v>45179</v>
      </c>
      <c r="F235">
        <v>38</v>
      </c>
      <c r="G235">
        <v>4.7</v>
      </c>
      <c r="H235">
        <v>2024</v>
      </c>
      <c r="I235" t="s">
        <v>1065</v>
      </c>
      <c r="J235" t="s">
        <v>1089</v>
      </c>
      <c r="K235">
        <v>5</v>
      </c>
      <c r="L235" t="s">
        <v>1057</v>
      </c>
      <c r="M235">
        <v>9</v>
      </c>
    </row>
    <row r="236" spans="1:13" x14ac:dyDescent="0.3">
      <c r="A236" t="s">
        <v>752</v>
      </c>
      <c r="B236" t="s">
        <v>14</v>
      </c>
      <c r="C236">
        <v>66</v>
      </c>
      <c r="D236" t="s">
        <v>9</v>
      </c>
      <c r="E236" s="31">
        <v>45181</v>
      </c>
      <c r="F236">
        <v>32</v>
      </c>
      <c r="G236">
        <v>3.8</v>
      </c>
      <c r="H236">
        <v>2024</v>
      </c>
      <c r="I236" t="s">
        <v>1067</v>
      </c>
      <c r="J236" t="s">
        <v>1089</v>
      </c>
      <c r="K236">
        <v>4</v>
      </c>
      <c r="L236" t="s">
        <v>1057</v>
      </c>
      <c r="M236">
        <v>9</v>
      </c>
    </row>
    <row r="237" spans="1:13" x14ac:dyDescent="0.3">
      <c r="A237" t="s">
        <v>754</v>
      </c>
      <c r="B237" t="s">
        <v>18</v>
      </c>
      <c r="C237">
        <v>8</v>
      </c>
      <c r="D237" t="s">
        <v>9</v>
      </c>
      <c r="E237" s="31">
        <v>45181</v>
      </c>
      <c r="F237">
        <v>31</v>
      </c>
      <c r="G237">
        <v>3.9</v>
      </c>
      <c r="H237">
        <v>2024</v>
      </c>
      <c r="I237" t="s">
        <v>1067</v>
      </c>
      <c r="J237" t="s">
        <v>1092</v>
      </c>
      <c r="K237">
        <v>4</v>
      </c>
      <c r="L237" t="s">
        <v>1057</v>
      </c>
      <c r="M237">
        <v>9</v>
      </c>
    </row>
    <row r="238" spans="1:13" x14ac:dyDescent="0.3">
      <c r="A238" t="s">
        <v>757</v>
      </c>
      <c r="B238" t="s">
        <v>14</v>
      </c>
      <c r="C238">
        <v>50</v>
      </c>
      <c r="D238" t="s">
        <v>11</v>
      </c>
      <c r="E238" s="31">
        <v>45183</v>
      </c>
      <c r="F238">
        <v>124</v>
      </c>
      <c r="G238">
        <v>4</v>
      </c>
      <c r="H238">
        <v>2024</v>
      </c>
      <c r="I238" t="s">
        <v>1066</v>
      </c>
      <c r="J238" t="s">
        <v>1090</v>
      </c>
      <c r="K238">
        <v>4</v>
      </c>
      <c r="L238" t="s">
        <v>1057</v>
      </c>
      <c r="M238">
        <v>9</v>
      </c>
    </row>
    <row r="239" spans="1:13" x14ac:dyDescent="0.3">
      <c r="A239" t="s">
        <v>758</v>
      </c>
      <c r="B239" t="s">
        <v>15</v>
      </c>
      <c r="C239">
        <v>78</v>
      </c>
      <c r="D239" t="s">
        <v>11</v>
      </c>
      <c r="E239" s="31">
        <v>45183</v>
      </c>
      <c r="F239">
        <v>23</v>
      </c>
      <c r="G239">
        <v>4.2</v>
      </c>
      <c r="H239">
        <v>2024</v>
      </c>
      <c r="I239" t="s">
        <v>1066</v>
      </c>
      <c r="J239" t="s">
        <v>1089</v>
      </c>
      <c r="K239">
        <v>4</v>
      </c>
      <c r="L239" t="s">
        <v>1057</v>
      </c>
      <c r="M239">
        <v>9</v>
      </c>
    </row>
    <row r="240" spans="1:13" x14ac:dyDescent="0.3">
      <c r="A240" t="s">
        <v>760</v>
      </c>
      <c r="B240" t="s">
        <v>15</v>
      </c>
      <c r="C240">
        <v>126</v>
      </c>
      <c r="D240" t="s">
        <v>9</v>
      </c>
      <c r="E240" s="31">
        <v>45185</v>
      </c>
      <c r="F240">
        <v>52</v>
      </c>
      <c r="G240">
        <v>1.1000000000000001</v>
      </c>
      <c r="H240">
        <v>2024</v>
      </c>
      <c r="I240" t="s">
        <v>1064</v>
      </c>
      <c r="J240" t="s">
        <v>1091</v>
      </c>
      <c r="K240">
        <v>1</v>
      </c>
      <c r="L240" t="s">
        <v>1057</v>
      </c>
      <c r="M240">
        <v>9</v>
      </c>
    </row>
    <row r="241" spans="1:13" x14ac:dyDescent="0.3">
      <c r="A241" t="s">
        <v>765</v>
      </c>
      <c r="B241" t="s">
        <v>18</v>
      </c>
      <c r="C241">
        <v>108</v>
      </c>
      <c r="D241" t="s">
        <v>10</v>
      </c>
      <c r="E241" s="31">
        <v>45190</v>
      </c>
      <c r="F241">
        <v>180</v>
      </c>
      <c r="G241">
        <v>4</v>
      </c>
      <c r="H241">
        <v>2024</v>
      </c>
      <c r="I241" t="s">
        <v>1066</v>
      </c>
      <c r="J241" t="s">
        <v>1089</v>
      </c>
      <c r="K241">
        <v>4</v>
      </c>
      <c r="L241" t="s">
        <v>1057</v>
      </c>
      <c r="M241">
        <v>9</v>
      </c>
    </row>
    <row r="242" spans="1:13" x14ac:dyDescent="0.3">
      <c r="A242" t="s">
        <v>769</v>
      </c>
      <c r="B242" t="s">
        <v>18</v>
      </c>
      <c r="C242">
        <v>120</v>
      </c>
      <c r="D242" t="s">
        <v>10</v>
      </c>
      <c r="E242" s="31">
        <v>45191</v>
      </c>
      <c r="F242">
        <v>38</v>
      </c>
      <c r="G242">
        <v>4.2</v>
      </c>
      <c r="H242">
        <v>2024</v>
      </c>
      <c r="I242" t="s">
        <v>1062</v>
      </c>
      <c r="J242" t="s">
        <v>1089</v>
      </c>
      <c r="K242">
        <v>4</v>
      </c>
      <c r="L242" t="s">
        <v>1057</v>
      </c>
      <c r="M242">
        <v>9</v>
      </c>
    </row>
    <row r="243" spans="1:13" x14ac:dyDescent="0.3">
      <c r="A243" t="s">
        <v>771</v>
      </c>
      <c r="B243" t="s">
        <v>15</v>
      </c>
      <c r="C243">
        <v>79</v>
      </c>
      <c r="D243" t="s">
        <v>10</v>
      </c>
      <c r="E243" s="31">
        <v>45192</v>
      </c>
      <c r="F243">
        <v>215</v>
      </c>
      <c r="G243">
        <v>4.5999999999999996</v>
      </c>
      <c r="H243">
        <v>2024</v>
      </c>
      <c r="I243" t="s">
        <v>1064</v>
      </c>
      <c r="J243" t="s">
        <v>1089</v>
      </c>
      <c r="K243">
        <v>5</v>
      </c>
      <c r="L243" t="s">
        <v>1057</v>
      </c>
      <c r="M243">
        <v>9</v>
      </c>
    </row>
    <row r="244" spans="1:13" x14ac:dyDescent="0.3">
      <c r="A244" t="s">
        <v>772</v>
      </c>
      <c r="B244" t="s">
        <v>15</v>
      </c>
      <c r="C244">
        <v>45</v>
      </c>
      <c r="D244" t="s">
        <v>11</v>
      </c>
      <c r="E244" s="31">
        <v>45192</v>
      </c>
      <c r="F244">
        <v>92</v>
      </c>
      <c r="G244">
        <v>4.3</v>
      </c>
      <c r="H244">
        <v>2024</v>
      </c>
      <c r="I244" t="s">
        <v>1064</v>
      </c>
      <c r="J244" t="s">
        <v>1090</v>
      </c>
      <c r="K244">
        <v>4</v>
      </c>
      <c r="L244" t="s">
        <v>1057</v>
      </c>
      <c r="M244">
        <v>9</v>
      </c>
    </row>
    <row r="245" spans="1:13" x14ac:dyDescent="0.3">
      <c r="A245" t="s">
        <v>776</v>
      </c>
      <c r="B245" t="s">
        <v>19</v>
      </c>
      <c r="C245">
        <v>159</v>
      </c>
      <c r="D245" t="s">
        <v>9</v>
      </c>
      <c r="E245" s="31">
        <v>45193</v>
      </c>
      <c r="F245">
        <v>63</v>
      </c>
      <c r="G245">
        <v>4.2</v>
      </c>
      <c r="H245">
        <v>2024</v>
      </c>
      <c r="I245" t="s">
        <v>1065</v>
      </c>
      <c r="J245" t="s">
        <v>1091</v>
      </c>
      <c r="K245">
        <v>4</v>
      </c>
      <c r="L245" t="s">
        <v>1057</v>
      </c>
      <c r="M245">
        <v>9</v>
      </c>
    </row>
    <row r="246" spans="1:13" x14ac:dyDescent="0.3">
      <c r="A246" t="s">
        <v>777</v>
      </c>
      <c r="B246" t="s">
        <v>5</v>
      </c>
      <c r="C246">
        <v>109</v>
      </c>
      <c r="D246" t="s">
        <v>6</v>
      </c>
      <c r="E246" s="31">
        <v>45193</v>
      </c>
      <c r="F246">
        <v>52</v>
      </c>
      <c r="G246">
        <v>3.9</v>
      </c>
      <c r="H246">
        <v>2024</v>
      </c>
      <c r="I246" t="s">
        <v>1065</v>
      </c>
      <c r="J246" t="s">
        <v>1089</v>
      </c>
      <c r="K246">
        <v>4</v>
      </c>
      <c r="L246" t="s">
        <v>1057</v>
      </c>
      <c r="M246">
        <v>9</v>
      </c>
    </row>
    <row r="247" spans="1:13" x14ac:dyDescent="0.3">
      <c r="A247" t="s">
        <v>778</v>
      </c>
      <c r="B247" t="s">
        <v>15</v>
      </c>
      <c r="C247">
        <v>107</v>
      </c>
      <c r="D247" t="s">
        <v>6</v>
      </c>
      <c r="E247" s="31">
        <v>45193</v>
      </c>
      <c r="F247">
        <v>60</v>
      </c>
      <c r="G247">
        <v>4.2</v>
      </c>
      <c r="H247">
        <v>2024</v>
      </c>
      <c r="I247" t="s">
        <v>1065</v>
      </c>
      <c r="J247" t="s">
        <v>1089</v>
      </c>
      <c r="K247">
        <v>4</v>
      </c>
      <c r="L247" t="s">
        <v>1057</v>
      </c>
      <c r="M247">
        <v>9</v>
      </c>
    </row>
    <row r="248" spans="1:13" x14ac:dyDescent="0.3">
      <c r="A248" t="s">
        <v>789</v>
      </c>
      <c r="B248" t="s">
        <v>19</v>
      </c>
      <c r="C248">
        <v>64</v>
      </c>
      <c r="D248" t="s">
        <v>13</v>
      </c>
      <c r="E248" s="31">
        <v>45198</v>
      </c>
      <c r="F248">
        <v>112</v>
      </c>
      <c r="G248">
        <v>2</v>
      </c>
      <c r="H248">
        <v>2024</v>
      </c>
      <c r="I248" t="s">
        <v>1062</v>
      </c>
      <c r="J248" t="s">
        <v>1089</v>
      </c>
      <c r="K248">
        <v>2</v>
      </c>
      <c r="L248" t="s">
        <v>1057</v>
      </c>
      <c r="M248">
        <v>9</v>
      </c>
    </row>
    <row r="249" spans="1:13" x14ac:dyDescent="0.3">
      <c r="A249" t="s">
        <v>791</v>
      </c>
      <c r="B249" t="s">
        <v>5</v>
      </c>
      <c r="C249">
        <v>124</v>
      </c>
      <c r="D249" t="s">
        <v>11</v>
      </c>
      <c r="E249" s="31">
        <v>45198</v>
      </c>
      <c r="F249">
        <v>48</v>
      </c>
      <c r="G249">
        <v>3.7</v>
      </c>
      <c r="H249">
        <v>2024</v>
      </c>
      <c r="I249" t="s">
        <v>1062</v>
      </c>
      <c r="J249" t="s">
        <v>1091</v>
      </c>
      <c r="K249">
        <v>4</v>
      </c>
      <c r="L249" t="s">
        <v>1057</v>
      </c>
      <c r="M249">
        <v>9</v>
      </c>
    </row>
    <row r="250" spans="1:13" x14ac:dyDescent="0.3">
      <c r="A250" t="s">
        <v>792</v>
      </c>
      <c r="B250" t="s">
        <v>19</v>
      </c>
      <c r="C250">
        <v>125</v>
      </c>
      <c r="D250" t="s">
        <v>9</v>
      </c>
      <c r="E250" s="31">
        <v>45198</v>
      </c>
      <c r="F250">
        <v>116</v>
      </c>
      <c r="G250">
        <v>4.4000000000000004</v>
      </c>
      <c r="H250">
        <v>2024</v>
      </c>
      <c r="I250" t="s">
        <v>1062</v>
      </c>
      <c r="J250" t="s">
        <v>1091</v>
      </c>
      <c r="K250">
        <v>4</v>
      </c>
      <c r="L250" t="s">
        <v>1057</v>
      </c>
      <c r="M250">
        <v>9</v>
      </c>
    </row>
    <row r="251" spans="1:13" x14ac:dyDescent="0.3">
      <c r="A251" t="s">
        <v>798</v>
      </c>
      <c r="B251" t="s">
        <v>19</v>
      </c>
      <c r="C251">
        <v>119</v>
      </c>
      <c r="D251" t="s">
        <v>10</v>
      </c>
      <c r="E251" s="31">
        <v>45199</v>
      </c>
      <c r="F251">
        <v>96</v>
      </c>
      <c r="G251">
        <v>3.1</v>
      </c>
      <c r="H251">
        <v>2024</v>
      </c>
      <c r="I251" t="s">
        <v>1064</v>
      </c>
      <c r="J251" t="s">
        <v>1089</v>
      </c>
      <c r="K251">
        <v>3</v>
      </c>
      <c r="L251" t="s">
        <v>1057</v>
      </c>
      <c r="M251">
        <v>9</v>
      </c>
    </row>
    <row r="252" spans="1:13" x14ac:dyDescent="0.3">
      <c r="A252" t="s">
        <v>799</v>
      </c>
      <c r="B252" t="s">
        <v>5</v>
      </c>
      <c r="C252">
        <v>61</v>
      </c>
      <c r="D252" t="s">
        <v>11</v>
      </c>
      <c r="E252" s="31">
        <v>45199</v>
      </c>
      <c r="F252">
        <v>117</v>
      </c>
      <c r="G252">
        <v>4.0999999999999996</v>
      </c>
      <c r="H252">
        <v>2024</v>
      </c>
      <c r="I252" t="s">
        <v>1064</v>
      </c>
      <c r="J252" t="s">
        <v>1089</v>
      </c>
      <c r="K252">
        <v>4</v>
      </c>
      <c r="L252" t="s">
        <v>1057</v>
      </c>
      <c r="M252">
        <v>9</v>
      </c>
    </row>
    <row r="253" spans="1:13" x14ac:dyDescent="0.3">
      <c r="A253" t="s">
        <v>804</v>
      </c>
      <c r="B253" t="s">
        <v>14</v>
      </c>
      <c r="C253">
        <v>78</v>
      </c>
      <c r="D253" t="s">
        <v>13</v>
      </c>
      <c r="E253" s="31">
        <v>45200</v>
      </c>
      <c r="F253">
        <v>135</v>
      </c>
      <c r="G253">
        <v>4.0999999999999996</v>
      </c>
      <c r="H253">
        <v>2024</v>
      </c>
      <c r="I253" t="s">
        <v>1065</v>
      </c>
      <c r="J253" t="s">
        <v>1089</v>
      </c>
      <c r="K253">
        <v>4</v>
      </c>
      <c r="L253" t="s">
        <v>1058</v>
      </c>
      <c r="M253">
        <v>10</v>
      </c>
    </row>
    <row r="254" spans="1:13" x14ac:dyDescent="0.3">
      <c r="A254" t="s">
        <v>805</v>
      </c>
      <c r="B254" t="s">
        <v>19</v>
      </c>
      <c r="C254">
        <v>82</v>
      </c>
      <c r="D254" t="s">
        <v>9</v>
      </c>
      <c r="E254" s="31">
        <v>45200</v>
      </c>
      <c r="F254">
        <v>99</v>
      </c>
      <c r="G254">
        <v>4.2</v>
      </c>
      <c r="H254">
        <v>2024</v>
      </c>
      <c r="I254" t="s">
        <v>1065</v>
      </c>
      <c r="J254" t="s">
        <v>1089</v>
      </c>
      <c r="K254">
        <v>4</v>
      </c>
      <c r="L254" t="s">
        <v>1058</v>
      </c>
      <c r="M254">
        <v>10</v>
      </c>
    </row>
    <row r="255" spans="1:13" x14ac:dyDescent="0.3">
      <c r="A255" t="s">
        <v>806</v>
      </c>
      <c r="B255" t="s">
        <v>18</v>
      </c>
      <c r="C255">
        <v>149</v>
      </c>
      <c r="D255" t="s">
        <v>11</v>
      </c>
      <c r="E255" s="31">
        <v>45200</v>
      </c>
      <c r="F255">
        <v>130</v>
      </c>
      <c r="G255">
        <v>3.3</v>
      </c>
      <c r="H255">
        <v>2024</v>
      </c>
      <c r="I255" t="s">
        <v>1065</v>
      </c>
      <c r="J255" t="s">
        <v>1091</v>
      </c>
      <c r="K255">
        <v>3</v>
      </c>
      <c r="L255" t="s">
        <v>1058</v>
      </c>
      <c r="M255">
        <v>10</v>
      </c>
    </row>
    <row r="256" spans="1:13" x14ac:dyDescent="0.3">
      <c r="A256" t="s">
        <v>807</v>
      </c>
      <c r="B256" t="s">
        <v>15</v>
      </c>
      <c r="C256">
        <v>56</v>
      </c>
      <c r="D256" t="s">
        <v>6</v>
      </c>
      <c r="E256" s="31">
        <v>45200</v>
      </c>
      <c r="F256">
        <v>96</v>
      </c>
      <c r="G256">
        <v>4.7</v>
      </c>
      <c r="H256">
        <v>2024</v>
      </c>
      <c r="I256" t="s">
        <v>1065</v>
      </c>
      <c r="J256" t="s">
        <v>1090</v>
      </c>
      <c r="K256">
        <v>5</v>
      </c>
      <c r="L256" t="s">
        <v>1058</v>
      </c>
      <c r="M256">
        <v>10</v>
      </c>
    </row>
    <row r="257" spans="1:13" x14ac:dyDescent="0.3">
      <c r="A257" t="s">
        <v>809</v>
      </c>
      <c r="B257" t="s">
        <v>5</v>
      </c>
      <c r="C257">
        <v>131</v>
      </c>
      <c r="D257" t="s">
        <v>10</v>
      </c>
      <c r="E257" s="31">
        <v>45200</v>
      </c>
      <c r="F257">
        <v>69</v>
      </c>
      <c r="G257">
        <v>4.7</v>
      </c>
      <c r="H257">
        <v>2024</v>
      </c>
      <c r="I257" t="s">
        <v>1065</v>
      </c>
      <c r="J257" t="s">
        <v>1091</v>
      </c>
      <c r="K257">
        <v>5</v>
      </c>
      <c r="L257" t="s">
        <v>1058</v>
      </c>
      <c r="M257">
        <v>10</v>
      </c>
    </row>
    <row r="258" spans="1:13" x14ac:dyDescent="0.3">
      <c r="A258" t="s">
        <v>810</v>
      </c>
      <c r="B258" t="s">
        <v>5</v>
      </c>
      <c r="C258">
        <v>109</v>
      </c>
      <c r="D258" t="s">
        <v>10</v>
      </c>
      <c r="E258" s="31">
        <v>45200</v>
      </c>
      <c r="F258">
        <v>44</v>
      </c>
      <c r="G258">
        <v>4.5999999999999996</v>
      </c>
      <c r="H258">
        <v>2024</v>
      </c>
      <c r="I258" t="s">
        <v>1065</v>
      </c>
      <c r="J258" t="s">
        <v>1089</v>
      </c>
      <c r="K258">
        <v>5</v>
      </c>
      <c r="L258" t="s">
        <v>1058</v>
      </c>
      <c r="M258">
        <v>10</v>
      </c>
    </row>
    <row r="259" spans="1:13" x14ac:dyDescent="0.3">
      <c r="A259" t="s">
        <v>811</v>
      </c>
      <c r="B259" t="s">
        <v>15</v>
      </c>
      <c r="C259">
        <v>142</v>
      </c>
      <c r="D259" t="s">
        <v>10</v>
      </c>
      <c r="E259" s="31">
        <v>45200</v>
      </c>
      <c r="F259">
        <v>44</v>
      </c>
      <c r="G259">
        <v>4.8</v>
      </c>
      <c r="H259">
        <v>2024</v>
      </c>
      <c r="I259" t="s">
        <v>1065</v>
      </c>
      <c r="J259" t="s">
        <v>1091</v>
      </c>
      <c r="K259">
        <v>5</v>
      </c>
      <c r="L259" t="s">
        <v>1058</v>
      </c>
      <c r="M259">
        <v>10</v>
      </c>
    </row>
    <row r="260" spans="1:13" x14ac:dyDescent="0.3">
      <c r="A260" t="s">
        <v>817</v>
      </c>
      <c r="B260" t="s">
        <v>15</v>
      </c>
      <c r="C260">
        <v>82</v>
      </c>
      <c r="D260" t="s">
        <v>9</v>
      </c>
      <c r="E260" s="31">
        <v>45202</v>
      </c>
      <c r="F260">
        <v>130</v>
      </c>
      <c r="G260">
        <v>4.4000000000000004</v>
      </c>
      <c r="H260">
        <v>2024</v>
      </c>
      <c r="I260" t="s">
        <v>1067</v>
      </c>
      <c r="J260" t="s">
        <v>1089</v>
      </c>
      <c r="K260">
        <v>4</v>
      </c>
      <c r="L260" t="s">
        <v>1058</v>
      </c>
      <c r="M260">
        <v>10</v>
      </c>
    </row>
    <row r="261" spans="1:13" x14ac:dyDescent="0.3">
      <c r="A261" t="s">
        <v>821</v>
      </c>
      <c r="B261" t="s">
        <v>14</v>
      </c>
      <c r="C261">
        <v>138</v>
      </c>
      <c r="D261" t="s">
        <v>13</v>
      </c>
      <c r="E261" s="31">
        <v>45204</v>
      </c>
      <c r="F261">
        <v>155</v>
      </c>
      <c r="G261">
        <v>2.7</v>
      </c>
      <c r="H261">
        <v>2024</v>
      </c>
      <c r="I261" t="s">
        <v>1066</v>
      </c>
      <c r="J261" t="s">
        <v>1091</v>
      </c>
      <c r="K261">
        <v>3</v>
      </c>
      <c r="L261" t="s">
        <v>1058</v>
      </c>
      <c r="M261">
        <v>10</v>
      </c>
    </row>
    <row r="262" spans="1:13" x14ac:dyDescent="0.3">
      <c r="A262" t="s">
        <v>822</v>
      </c>
      <c r="B262" t="s">
        <v>18</v>
      </c>
      <c r="C262">
        <v>88</v>
      </c>
      <c r="D262" t="s">
        <v>9</v>
      </c>
      <c r="E262" s="31">
        <v>45204</v>
      </c>
      <c r="F262">
        <v>100</v>
      </c>
      <c r="G262">
        <v>4.9000000000000004</v>
      </c>
      <c r="H262">
        <v>2024</v>
      </c>
      <c r="I262" t="s">
        <v>1066</v>
      </c>
      <c r="J262" t="s">
        <v>1089</v>
      </c>
      <c r="K262">
        <v>5</v>
      </c>
      <c r="L262" t="s">
        <v>1058</v>
      </c>
      <c r="M262">
        <v>10</v>
      </c>
    </row>
    <row r="263" spans="1:13" x14ac:dyDescent="0.3">
      <c r="A263" t="s">
        <v>827</v>
      </c>
      <c r="B263" t="s">
        <v>15</v>
      </c>
      <c r="C263">
        <v>90</v>
      </c>
      <c r="D263" t="s">
        <v>13</v>
      </c>
      <c r="E263" s="31">
        <v>45205</v>
      </c>
      <c r="F263">
        <v>84</v>
      </c>
      <c r="G263">
        <v>3.9</v>
      </c>
      <c r="H263">
        <v>2024</v>
      </c>
      <c r="I263" t="s">
        <v>1062</v>
      </c>
      <c r="J263" t="s">
        <v>1089</v>
      </c>
      <c r="K263">
        <v>4</v>
      </c>
      <c r="L263" t="s">
        <v>1058</v>
      </c>
      <c r="M263">
        <v>10</v>
      </c>
    </row>
    <row r="264" spans="1:13" x14ac:dyDescent="0.3">
      <c r="A264" t="s">
        <v>832</v>
      </c>
      <c r="B264" t="s">
        <v>15</v>
      </c>
      <c r="C264">
        <v>66</v>
      </c>
      <c r="D264" t="s">
        <v>6</v>
      </c>
      <c r="E264" s="31">
        <v>45206</v>
      </c>
      <c r="F264">
        <v>136</v>
      </c>
      <c r="G264">
        <v>4.7</v>
      </c>
      <c r="H264">
        <v>2024</v>
      </c>
      <c r="I264" t="s">
        <v>1064</v>
      </c>
      <c r="J264" t="s">
        <v>1089</v>
      </c>
      <c r="K264">
        <v>5</v>
      </c>
      <c r="L264" t="s">
        <v>1058</v>
      </c>
      <c r="M264">
        <v>10</v>
      </c>
    </row>
    <row r="265" spans="1:13" x14ac:dyDescent="0.3">
      <c r="A265" t="s">
        <v>836</v>
      </c>
      <c r="B265" t="s">
        <v>14</v>
      </c>
      <c r="C265">
        <v>94</v>
      </c>
      <c r="D265" t="s">
        <v>6</v>
      </c>
      <c r="E265" s="31">
        <v>45208</v>
      </c>
      <c r="F265">
        <v>120</v>
      </c>
      <c r="G265">
        <v>3.4</v>
      </c>
      <c r="H265">
        <v>2024</v>
      </c>
      <c r="I265" t="s">
        <v>1063</v>
      </c>
      <c r="J265" t="s">
        <v>1089</v>
      </c>
      <c r="K265">
        <v>3</v>
      </c>
      <c r="L265" t="s">
        <v>1058</v>
      </c>
      <c r="M265">
        <v>10</v>
      </c>
    </row>
    <row r="266" spans="1:13" x14ac:dyDescent="0.3">
      <c r="A266" t="s">
        <v>842</v>
      </c>
      <c r="B266" t="s">
        <v>19</v>
      </c>
      <c r="C266">
        <v>59</v>
      </c>
      <c r="D266" t="s">
        <v>6</v>
      </c>
      <c r="E266" s="31">
        <v>45209</v>
      </c>
      <c r="F266">
        <v>152</v>
      </c>
      <c r="G266">
        <v>4.8</v>
      </c>
      <c r="H266">
        <v>2024</v>
      </c>
      <c r="I266" t="s">
        <v>1067</v>
      </c>
      <c r="J266" t="s">
        <v>1090</v>
      </c>
      <c r="K266">
        <v>5</v>
      </c>
      <c r="L266" t="s">
        <v>1058</v>
      </c>
      <c r="M266">
        <v>10</v>
      </c>
    </row>
    <row r="267" spans="1:13" x14ac:dyDescent="0.3">
      <c r="A267" t="s">
        <v>843</v>
      </c>
      <c r="B267" t="s">
        <v>19</v>
      </c>
      <c r="C267">
        <v>90</v>
      </c>
      <c r="D267" t="s">
        <v>9</v>
      </c>
      <c r="E267" s="31">
        <v>45209</v>
      </c>
      <c r="F267">
        <v>48</v>
      </c>
      <c r="G267">
        <v>4.7</v>
      </c>
      <c r="H267">
        <v>2024</v>
      </c>
      <c r="I267" t="s">
        <v>1067</v>
      </c>
      <c r="J267" t="s">
        <v>1089</v>
      </c>
      <c r="K267">
        <v>5</v>
      </c>
      <c r="L267" t="s">
        <v>1058</v>
      </c>
      <c r="M267">
        <v>10</v>
      </c>
    </row>
    <row r="268" spans="1:13" x14ac:dyDescent="0.3">
      <c r="A268" t="s">
        <v>844</v>
      </c>
      <c r="B268" t="s">
        <v>18</v>
      </c>
      <c r="C268">
        <v>55</v>
      </c>
      <c r="D268" t="s">
        <v>9</v>
      </c>
      <c r="E268" s="31">
        <v>45209</v>
      </c>
      <c r="F268">
        <v>25</v>
      </c>
      <c r="G268">
        <v>4.7</v>
      </c>
      <c r="H268">
        <v>2024</v>
      </c>
      <c r="I268" t="s">
        <v>1067</v>
      </c>
      <c r="J268" t="s">
        <v>1090</v>
      </c>
      <c r="K268">
        <v>5</v>
      </c>
      <c r="L268" t="s">
        <v>1058</v>
      </c>
      <c r="M268">
        <v>10</v>
      </c>
    </row>
    <row r="269" spans="1:13" x14ac:dyDescent="0.3">
      <c r="A269" t="s">
        <v>847</v>
      </c>
      <c r="B269" t="s">
        <v>5</v>
      </c>
      <c r="C269">
        <v>69</v>
      </c>
      <c r="D269" t="s">
        <v>6</v>
      </c>
      <c r="E269" s="31">
        <v>45210</v>
      </c>
      <c r="F269">
        <v>36</v>
      </c>
      <c r="G269">
        <v>4.5</v>
      </c>
      <c r="H269">
        <v>2024</v>
      </c>
      <c r="I269" t="s">
        <v>1068</v>
      </c>
      <c r="J269" t="s">
        <v>1089</v>
      </c>
      <c r="K269">
        <v>5</v>
      </c>
      <c r="L269" t="s">
        <v>1058</v>
      </c>
      <c r="M269">
        <v>10</v>
      </c>
    </row>
    <row r="270" spans="1:13" x14ac:dyDescent="0.3">
      <c r="A270" t="s">
        <v>850</v>
      </c>
      <c r="B270" t="s">
        <v>5</v>
      </c>
      <c r="C270">
        <v>120</v>
      </c>
      <c r="D270" t="s">
        <v>10</v>
      </c>
      <c r="E270" s="31">
        <v>45211</v>
      </c>
      <c r="F270">
        <v>195</v>
      </c>
      <c r="G270">
        <v>4.3</v>
      </c>
      <c r="H270">
        <v>2024</v>
      </c>
      <c r="I270" t="s">
        <v>1066</v>
      </c>
      <c r="J270" t="s">
        <v>1089</v>
      </c>
      <c r="K270">
        <v>4</v>
      </c>
      <c r="L270" t="s">
        <v>1058</v>
      </c>
      <c r="M270">
        <v>10</v>
      </c>
    </row>
    <row r="271" spans="1:13" x14ac:dyDescent="0.3">
      <c r="A271" t="s">
        <v>852</v>
      </c>
      <c r="B271" t="s">
        <v>18</v>
      </c>
      <c r="C271">
        <v>124</v>
      </c>
      <c r="D271" t="s">
        <v>6</v>
      </c>
      <c r="E271" s="31">
        <v>45213</v>
      </c>
      <c r="F271">
        <v>29</v>
      </c>
      <c r="G271">
        <v>4.8</v>
      </c>
      <c r="H271">
        <v>2024</v>
      </c>
      <c r="I271" t="s">
        <v>1064</v>
      </c>
      <c r="J271" t="s">
        <v>1091</v>
      </c>
      <c r="K271">
        <v>5</v>
      </c>
      <c r="L271" t="s">
        <v>1058</v>
      </c>
      <c r="M271">
        <v>10</v>
      </c>
    </row>
    <row r="272" spans="1:13" x14ac:dyDescent="0.3">
      <c r="A272" t="s">
        <v>856</v>
      </c>
      <c r="B272" t="s">
        <v>15</v>
      </c>
      <c r="C272">
        <v>125</v>
      </c>
      <c r="D272" t="s">
        <v>11</v>
      </c>
      <c r="E272" s="31">
        <v>45213</v>
      </c>
      <c r="F272">
        <v>82</v>
      </c>
      <c r="G272">
        <v>4.5999999999999996</v>
      </c>
      <c r="H272">
        <v>2024</v>
      </c>
      <c r="I272" t="s">
        <v>1064</v>
      </c>
      <c r="J272" t="s">
        <v>1091</v>
      </c>
      <c r="K272">
        <v>5</v>
      </c>
      <c r="L272" t="s">
        <v>1058</v>
      </c>
      <c r="M272">
        <v>10</v>
      </c>
    </row>
    <row r="273" spans="1:13" x14ac:dyDescent="0.3">
      <c r="A273" t="s">
        <v>862</v>
      </c>
      <c r="B273" t="s">
        <v>15</v>
      </c>
      <c r="C273">
        <v>77</v>
      </c>
      <c r="D273" t="s">
        <v>9</v>
      </c>
      <c r="E273" s="31">
        <v>45214</v>
      </c>
      <c r="F273">
        <v>78</v>
      </c>
      <c r="G273">
        <v>3.9</v>
      </c>
      <c r="H273">
        <v>2024</v>
      </c>
      <c r="I273" t="s">
        <v>1065</v>
      </c>
      <c r="J273" t="s">
        <v>1089</v>
      </c>
      <c r="K273">
        <v>4</v>
      </c>
      <c r="L273" t="s">
        <v>1058</v>
      </c>
      <c r="M273">
        <v>10</v>
      </c>
    </row>
    <row r="274" spans="1:13" x14ac:dyDescent="0.3">
      <c r="A274" t="s">
        <v>864</v>
      </c>
      <c r="B274" t="s">
        <v>15</v>
      </c>
      <c r="C274">
        <v>77</v>
      </c>
      <c r="D274" t="s">
        <v>9</v>
      </c>
      <c r="E274" s="31">
        <v>45215</v>
      </c>
      <c r="F274">
        <v>176</v>
      </c>
      <c r="G274">
        <v>1.5</v>
      </c>
      <c r="H274">
        <v>2024</v>
      </c>
      <c r="I274" t="s">
        <v>1063</v>
      </c>
      <c r="J274" t="s">
        <v>1089</v>
      </c>
      <c r="K274">
        <v>2</v>
      </c>
      <c r="L274" t="s">
        <v>1058</v>
      </c>
      <c r="M274">
        <v>10</v>
      </c>
    </row>
    <row r="275" spans="1:13" x14ac:dyDescent="0.3">
      <c r="A275" t="s">
        <v>865</v>
      </c>
      <c r="B275" t="s">
        <v>19</v>
      </c>
      <c r="C275">
        <v>103</v>
      </c>
      <c r="D275" t="s">
        <v>6</v>
      </c>
      <c r="E275" s="31">
        <v>45215</v>
      </c>
      <c r="F275">
        <v>78</v>
      </c>
      <c r="G275">
        <v>3</v>
      </c>
      <c r="H275">
        <v>2024</v>
      </c>
      <c r="I275" t="s">
        <v>1063</v>
      </c>
      <c r="J275" t="s">
        <v>1089</v>
      </c>
      <c r="K275">
        <v>3</v>
      </c>
      <c r="L275" t="s">
        <v>1058</v>
      </c>
      <c r="M275">
        <v>10</v>
      </c>
    </row>
    <row r="276" spans="1:13" x14ac:dyDescent="0.3">
      <c r="A276" t="s">
        <v>866</v>
      </c>
      <c r="B276" t="s">
        <v>5</v>
      </c>
      <c r="C276">
        <v>32</v>
      </c>
      <c r="D276" t="s">
        <v>9</v>
      </c>
      <c r="E276" s="31">
        <v>45215</v>
      </c>
      <c r="F276">
        <v>42</v>
      </c>
      <c r="G276">
        <v>4.2</v>
      </c>
      <c r="H276">
        <v>2024</v>
      </c>
      <c r="I276" t="s">
        <v>1063</v>
      </c>
      <c r="J276" t="s">
        <v>1090</v>
      </c>
      <c r="K276">
        <v>4</v>
      </c>
      <c r="L276" t="s">
        <v>1058</v>
      </c>
      <c r="M276">
        <v>10</v>
      </c>
    </row>
    <row r="277" spans="1:13" x14ac:dyDescent="0.3">
      <c r="A277" t="s">
        <v>869</v>
      </c>
      <c r="B277" t="s">
        <v>15</v>
      </c>
      <c r="C277">
        <v>137</v>
      </c>
      <c r="D277" t="s">
        <v>10</v>
      </c>
      <c r="E277" s="31">
        <v>45216</v>
      </c>
      <c r="F277">
        <v>45</v>
      </c>
      <c r="G277">
        <v>4.4000000000000004</v>
      </c>
      <c r="H277">
        <v>2024</v>
      </c>
      <c r="I277" t="s">
        <v>1067</v>
      </c>
      <c r="J277" t="s">
        <v>1091</v>
      </c>
      <c r="K277">
        <v>4</v>
      </c>
      <c r="L277" t="s">
        <v>1058</v>
      </c>
      <c r="M277">
        <v>10</v>
      </c>
    </row>
    <row r="278" spans="1:13" x14ac:dyDescent="0.3">
      <c r="A278" t="s">
        <v>870</v>
      </c>
      <c r="B278" t="s">
        <v>14</v>
      </c>
      <c r="C278">
        <v>96</v>
      </c>
      <c r="D278" t="s">
        <v>6</v>
      </c>
      <c r="E278" s="31">
        <v>45216</v>
      </c>
      <c r="F278">
        <v>215</v>
      </c>
      <c r="G278">
        <v>4</v>
      </c>
      <c r="H278">
        <v>2024</v>
      </c>
      <c r="I278" t="s">
        <v>1067</v>
      </c>
      <c r="J278" t="s">
        <v>1089</v>
      </c>
      <c r="K278">
        <v>4</v>
      </c>
      <c r="L278" t="s">
        <v>1058</v>
      </c>
      <c r="M278">
        <v>10</v>
      </c>
    </row>
    <row r="279" spans="1:13" x14ac:dyDescent="0.3">
      <c r="A279" t="s">
        <v>871</v>
      </c>
      <c r="B279" t="s">
        <v>18</v>
      </c>
      <c r="C279">
        <v>155</v>
      </c>
      <c r="D279" t="s">
        <v>6</v>
      </c>
      <c r="E279" s="31">
        <v>45217</v>
      </c>
      <c r="F279">
        <v>72</v>
      </c>
      <c r="G279">
        <v>4.7</v>
      </c>
      <c r="H279">
        <v>2024</v>
      </c>
      <c r="I279" t="s">
        <v>1068</v>
      </c>
      <c r="J279" t="s">
        <v>1091</v>
      </c>
      <c r="K279">
        <v>5</v>
      </c>
      <c r="L279" t="s">
        <v>1058</v>
      </c>
      <c r="M279">
        <v>10</v>
      </c>
    </row>
    <row r="280" spans="1:13" x14ac:dyDescent="0.3">
      <c r="A280" t="s">
        <v>873</v>
      </c>
      <c r="B280" t="s">
        <v>18</v>
      </c>
      <c r="C280">
        <v>127</v>
      </c>
      <c r="D280" t="s">
        <v>6</v>
      </c>
      <c r="E280" s="31">
        <v>45217</v>
      </c>
      <c r="F280">
        <v>165</v>
      </c>
      <c r="G280">
        <v>2.5</v>
      </c>
      <c r="H280">
        <v>2024</v>
      </c>
      <c r="I280" t="s">
        <v>1068</v>
      </c>
      <c r="J280" t="s">
        <v>1091</v>
      </c>
      <c r="K280">
        <v>3</v>
      </c>
      <c r="L280" t="s">
        <v>1058</v>
      </c>
      <c r="M280">
        <v>10</v>
      </c>
    </row>
    <row r="281" spans="1:13" x14ac:dyDescent="0.3">
      <c r="A281" t="s">
        <v>878</v>
      </c>
      <c r="B281" t="s">
        <v>19</v>
      </c>
      <c r="C281">
        <v>43</v>
      </c>
      <c r="D281" t="s">
        <v>9</v>
      </c>
      <c r="E281" s="31">
        <v>45218</v>
      </c>
      <c r="F281">
        <v>84</v>
      </c>
      <c r="G281">
        <v>3.6</v>
      </c>
      <c r="H281">
        <v>2024</v>
      </c>
      <c r="I281" t="s">
        <v>1066</v>
      </c>
      <c r="J281" t="s">
        <v>1090</v>
      </c>
      <c r="K281">
        <v>4</v>
      </c>
      <c r="L281" t="s">
        <v>1058</v>
      </c>
      <c r="M281">
        <v>10</v>
      </c>
    </row>
    <row r="282" spans="1:13" x14ac:dyDescent="0.3">
      <c r="A282" t="s">
        <v>879</v>
      </c>
      <c r="B282" t="s">
        <v>14</v>
      </c>
      <c r="C282">
        <v>124</v>
      </c>
      <c r="D282" t="s">
        <v>6</v>
      </c>
      <c r="E282" s="31">
        <v>45218</v>
      </c>
      <c r="F282">
        <v>42</v>
      </c>
      <c r="G282">
        <v>3.7</v>
      </c>
      <c r="H282">
        <v>2024</v>
      </c>
      <c r="I282" t="s">
        <v>1066</v>
      </c>
      <c r="J282" t="s">
        <v>1091</v>
      </c>
      <c r="K282">
        <v>4</v>
      </c>
      <c r="L282" t="s">
        <v>1058</v>
      </c>
      <c r="M282">
        <v>10</v>
      </c>
    </row>
    <row r="283" spans="1:13" x14ac:dyDescent="0.3">
      <c r="A283" t="s">
        <v>881</v>
      </c>
      <c r="B283" t="s">
        <v>19</v>
      </c>
      <c r="C283">
        <v>126</v>
      </c>
      <c r="D283" t="s">
        <v>13</v>
      </c>
      <c r="E283" s="31">
        <v>45219</v>
      </c>
      <c r="F283">
        <v>80</v>
      </c>
      <c r="G283">
        <v>4.7</v>
      </c>
      <c r="H283">
        <v>2024</v>
      </c>
      <c r="I283" t="s">
        <v>1062</v>
      </c>
      <c r="J283" t="s">
        <v>1091</v>
      </c>
      <c r="K283">
        <v>5</v>
      </c>
      <c r="L283" t="s">
        <v>1058</v>
      </c>
      <c r="M283">
        <v>10</v>
      </c>
    </row>
    <row r="284" spans="1:13" x14ac:dyDescent="0.3">
      <c r="A284" t="s">
        <v>886</v>
      </c>
      <c r="B284" t="s">
        <v>5</v>
      </c>
      <c r="C284">
        <v>54</v>
      </c>
      <c r="D284" t="s">
        <v>13</v>
      </c>
      <c r="E284" s="31">
        <v>45221</v>
      </c>
      <c r="F284">
        <v>120</v>
      </c>
      <c r="G284">
        <v>4.7</v>
      </c>
      <c r="H284">
        <v>2024</v>
      </c>
      <c r="I284" t="s">
        <v>1065</v>
      </c>
      <c r="J284" t="s">
        <v>1090</v>
      </c>
      <c r="K284">
        <v>5</v>
      </c>
      <c r="L284" t="s">
        <v>1058</v>
      </c>
      <c r="M284">
        <v>10</v>
      </c>
    </row>
    <row r="285" spans="1:13" x14ac:dyDescent="0.3">
      <c r="A285" t="s">
        <v>888</v>
      </c>
      <c r="B285" t="s">
        <v>5</v>
      </c>
      <c r="C285">
        <v>76</v>
      </c>
      <c r="D285" t="s">
        <v>6</v>
      </c>
      <c r="E285" s="31">
        <v>45221</v>
      </c>
      <c r="F285">
        <v>80</v>
      </c>
      <c r="G285">
        <v>4.5</v>
      </c>
      <c r="H285">
        <v>2024</v>
      </c>
      <c r="I285" t="s">
        <v>1065</v>
      </c>
      <c r="J285" t="s">
        <v>1089</v>
      </c>
      <c r="K285">
        <v>5</v>
      </c>
      <c r="L285" t="s">
        <v>1058</v>
      </c>
      <c r="M285">
        <v>10</v>
      </c>
    </row>
    <row r="286" spans="1:13" x14ac:dyDescent="0.3">
      <c r="A286" t="s">
        <v>889</v>
      </c>
      <c r="B286" t="s">
        <v>5</v>
      </c>
      <c r="C286">
        <v>37</v>
      </c>
      <c r="D286" t="s">
        <v>10</v>
      </c>
      <c r="E286" s="31">
        <v>45222</v>
      </c>
      <c r="F286">
        <v>117</v>
      </c>
      <c r="G286">
        <v>4</v>
      </c>
      <c r="H286">
        <v>2024</v>
      </c>
      <c r="I286" t="s">
        <v>1063</v>
      </c>
      <c r="J286" t="s">
        <v>1090</v>
      </c>
      <c r="K286">
        <v>4</v>
      </c>
      <c r="L286" t="s">
        <v>1058</v>
      </c>
      <c r="M286">
        <v>10</v>
      </c>
    </row>
    <row r="287" spans="1:13" x14ac:dyDescent="0.3">
      <c r="A287" t="s">
        <v>899</v>
      </c>
      <c r="B287" t="s">
        <v>14</v>
      </c>
      <c r="C287">
        <v>171</v>
      </c>
      <c r="D287" t="s">
        <v>10</v>
      </c>
      <c r="E287" s="31">
        <v>45225</v>
      </c>
      <c r="F287">
        <v>84</v>
      </c>
      <c r="G287">
        <v>4.4000000000000004</v>
      </c>
      <c r="H287">
        <v>2024</v>
      </c>
      <c r="I287" t="s">
        <v>1066</v>
      </c>
      <c r="J287" t="s">
        <v>1091</v>
      </c>
      <c r="K287">
        <v>4</v>
      </c>
      <c r="L287" t="s">
        <v>1058</v>
      </c>
      <c r="M287">
        <v>10</v>
      </c>
    </row>
    <row r="288" spans="1:13" x14ac:dyDescent="0.3">
      <c r="A288" t="s">
        <v>904</v>
      </c>
      <c r="B288" t="s">
        <v>14</v>
      </c>
      <c r="C288">
        <v>143</v>
      </c>
      <c r="D288" t="s">
        <v>13</v>
      </c>
      <c r="E288" s="31">
        <v>45227</v>
      </c>
      <c r="F288">
        <v>58</v>
      </c>
      <c r="G288">
        <v>4.3</v>
      </c>
      <c r="H288">
        <v>2024</v>
      </c>
      <c r="I288" t="s">
        <v>1064</v>
      </c>
      <c r="J288" t="s">
        <v>1091</v>
      </c>
      <c r="K288">
        <v>4</v>
      </c>
      <c r="L288" t="s">
        <v>1058</v>
      </c>
      <c r="M288">
        <v>10</v>
      </c>
    </row>
    <row r="289" spans="1:13" x14ac:dyDescent="0.3">
      <c r="A289" t="s">
        <v>905</v>
      </c>
      <c r="B289" t="s">
        <v>14</v>
      </c>
      <c r="C289">
        <v>64</v>
      </c>
      <c r="D289" t="s">
        <v>11</v>
      </c>
      <c r="E289" s="31">
        <v>45227</v>
      </c>
      <c r="F289">
        <v>185</v>
      </c>
      <c r="G289">
        <v>2.2000000000000002</v>
      </c>
      <c r="H289">
        <v>2024</v>
      </c>
      <c r="I289" t="s">
        <v>1064</v>
      </c>
      <c r="J289" t="s">
        <v>1089</v>
      </c>
      <c r="K289">
        <v>2</v>
      </c>
      <c r="L289" t="s">
        <v>1058</v>
      </c>
      <c r="M289">
        <v>10</v>
      </c>
    </row>
    <row r="290" spans="1:13" x14ac:dyDescent="0.3">
      <c r="A290" t="s">
        <v>906</v>
      </c>
      <c r="B290" t="s">
        <v>14</v>
      </c>
      <c r="C290">
        <v>69</v>
      </c>
      <c r="D290" t="s">
        <v>11</v>
      </c>
      <c r="E290" s="31">
        <v>45227</v>
      </c>
      <c r="F290">
        <v>40</v>
      </c>
      <c r="G290">
        <v>4.8</v>
      </c>
      <c r="H290">
        <v>2024</v>
      </c>
      <c r="I290" t="s">
        <v>1064</v>
      </c>
      <c r="J290" t="s">
        <v>1089</v>
      </c>
      <c r="K290">
        <v>5</v>
      </c>
      <c r="L290" t="s">
        <v>1058</v>
      </c>
      <c r="M290">
        <v>10</v>
      </c>
    </row>
    <row r="291" spans="1:13" x14ac:dyDescent="0.3">
      <c r="A291" t="s">
        <v>907</v>
      </c>
      <c r="B291" t="s">
        <v>14</v>
      </c>
      <c r="C291">
        <v>18</v>
      </c>
      <c r="D291" t="s">
        <v>6</v>
      </c>
      <c r="E291" s="31">
        <v>45227</v>
      </c>
      <c r="F291">
        <v>225</v>
      </c>
      <c r="G291">
        <v>2.6</v>
      </c>
      <c r="H291">
        <v>2024</v>
      </c>
      <c r="I291" t="s">
        <v>1064</v>
      </c>
      <c r="J291" t="s">
        <v>1093</v>
      </c>
      <c r="K291">
        <v>3</v>
      </c>
      <c r="L291" t="s">
        <v>1058</v>
      </c>
      <c r="M291">
        <v>10</v>
      </c>
    </row>
    <row r="292" spans="1:13" x14ac:dyDescent="0.3">
      <c r="A292" t="s">
        <v>909</v>
      </c>
      <c r="B292" t="s">
        <v>18</v>
      </c>
      <c r="C292">
        <v>110</v>
      </c>
      <c r="D292" t="s">
        <v>9</v>
      </c>
      <c r="E292" s="31">
        <v>45228</v>
      </c>
      <c r="F292">
        <v>88</v>
      </c>
      <c r="G292">
        <v>3.4</v>
      </c>
      <c r="H292">
        <v>2024</v>
      </c>
      <c r="I292" t="s">
        <v>1065</v>
      </c>
      <c r="J292" t="s">
        <v>1089</v>
      </c>
      <c r="K292">
        <v>3</v>
      </c>
      <c r="L292" t="s">
        <v>1058</v>
      </c>
      <c r="M292">
        <v>10</v>
      </c>
    </row>
    <row r="293" spans="1:13" x14ac:dyDescent="0.3">
      <c r="A293" t="s">
        <v>911</v>
      </c>
      <c r="B293" t="s">
        <v>18</v>
      </c>
      <c r="C293">
        <v>147</v>
      </c>
      <c r="D293" t="s">
        <v>9</v>
      </c>
      <c r="E293" s="31">
        <v>45228</v>
      </c>
      <c r="F293">
        <v>68</v>
      </c>
      <c r="G293">
        <v>2.1</v>
      </c>
      <c r="H293">
        <v>2024</v>
      </c>
      <c r="I293" t="s">
        <v>1065</v>
      </c>
      <c r="J293" t="s">
        <v>1091</v>
      </c>
      <c r="K293">
        <v>2</v>
      </c>
      <c r="L293" t="s">
        <v>1058</v>
      </c>
      <c r="M293">
        <v>10</v>
      </c>
    </row>
    <row r="294" spans="1:13" x14ac:dyDescent="0.3">
      <c r="A294" t="s">
        <v>917</v>
      </c>
      <c r="B294" t="s">
        <v>5</v>
      </c>
      <c r="C294">
        <v>62</v>
      </c>
      <c r="D294" t="s">
        <v>9</v>
      </c>
      <c r="E294" s="31">
        <v>45231</v>
      </c>
      <c r="F294">
        <v>78</v>
      </c>
      <c r="G294">
        <v>3.5</v>
      </c>
      <c r="H294">
        <v>2024</v>
      </c>
      <c r="I294" t="s">
        <v>1068</v>
      </c>
      <c r="J294" t="s">
        <v>1089</v>
      </c>
      <c r="K294">
        <v>4</v>
      </c>
      <c r="L294" t="s">
        <v>1059</v>
      </c>
      <c r="M294">
        <v>11</v>
      </c>
    </row>
    <row r="295" spans="1:13" x14ac:dyDescent="0.3">
      <c r="A295" t="s">
        <v>922</v>
      </c>
      <c r="B295" t="s">
        <v>15</v>
      </c>
      <c r="C295">
        <v>52</v>
      </c>
      <c r="D295" t="s">
        <v>9</v>
      </c>
      <c r="E295" s="31">
        <v>45236</v>
      </c>
      <c r="F295">
        <v>220</v>
      </c>
      <c r="G295">
        <v>5</v>
      </c>
      <c r="H295">
        <v>2024</v>
      </c>
      <c r="I295" t="s">
        <v>1063</v>
      </c>
      <c r="J295" t="s">
        <v>1090</v>
      </c>
      <c r="K295">
        <v>5</v>
      </c>
      <c r="L295" t="s">
        <v>1059</v>
      </c>
      <c r="M295">
        <v>11</v>
      </c>
    </row>
    <row r="296" spans="1:13" x14ac:dyDescent="0.3">
      <c r="A296" t="s">
        <v>925</v>
      </c>
      <c r="B296" t="s">
        <v>19</v>
      </c>
      <c r="C296">
        <v>74</v>
      </c>
      <c r="D296" t="s">
        <v>10</v>
      </c>
      <c r="E296" s="31">
        <v>45238</v>
      </c>
      <c r="F296">
        <v>160</v>
      </c>
      <c r="G296">
        <v>2.7</v>
      </c>
      <c r="H296">
        <v>2024</v>
      </c>
      <c r="I296" t="s">
        <v>1068</v>
      </c>
      <c r="J296" t="s">
        <v>1089</v>
      </c>
      <c r="K296">
        <v>3</v>
      </c>
      <c r="L296" t="s">
        <v>1059</v>
      </c>
      <c r="M296">
        <v>11</v>
      </c>
    </row>
    <row r="297" spans="1:13" x14ac:dyDescent="0.3">
      <c r="A297" t="s">
        <v>926</v>
      </c>
      <c r="B297" t="s">
        <v>19</v>
      </c>
      <c r="C297">
        <v>30</v>
      </c>
      <c r="D297" t="s">
        <v>6</v>
      </c>
      <c r="E297" s="31">
        <v>45238</v>
      </c>
      <c r="F297">
        <v>84</v>
      </c>
      <c r="G297">
        <v>4</v>
      </c>
      <c r="H297">
        <v>2024</v>
      </c>
      <c r="I297" t="s">
        <v>1068</v>
      </c>
      <c r="J297" t="s">
        <v>1093</v>
      </c>
      <c r="K297">
        <v>4</v>
      </c>
      <c r="L297" t="s">
        <v>1059</v>
      </c>
      <c r="M297">
        <v>11</v>
      </c>
    </row>
    <row r="298" spans="1:13" x14ac:dyDescent="0.3">
      <c r="A298" t="s">
        <v>928</v>
      </c>
      <c r="B298" t="s">
        <v>19</v>
      </c>
      <c r="C298">
        <v>151</v>
      </c>
      <c r="D298" t="s">
        <v>11</v>
      </c>
      <c r="E298" s="31">
        <v>45238</v>
      </c>
      <c r="F298">
        <v>84</v>
      </c>
      <c r="G298">
        <v>4.5999999999999996</v>
      </c>
      <c r="H298">
        <v>2024</v>
      </c>
      <c r="I298" t="s">
        <v>1068</v>
      </c>
      <c r="J298" t="s">
        <v>1091</v>
      </c>
      <c r="K298">
        <v>5</v>
      </c>
      <c r="L298" t="s">
        <v>1059</v>
      </c>
      <c r="M298">
        <v>11</v>
      </c>
    </row>
    <row r="299" spans="1:13" x14ac:dyDescent="0.3">
      <c r="A299" t="s">
        <v>932</v>
      </c>
      <c r="B299" t="s">
        <v>18</v>
      </c>
      <c r="C299">
        <v>89</v>
      </c>
      <c r="D299" t="s">
        <v>13</v>
      </c>
      <c r="E299" s="31">
        <v>45240</v>
      </c>
      <c r="F299">
        <v>88</v>
      </c>
      <c r="G299">
        <v>4.9000000000000004</v>
      </c>
      <c r="H299">
        <v>2024</v>
      </c>
      <c r="I299" t="s">
        <v>1062</v>
      </c>
      <c r="J299" t="s">
        <v>1089</v>
      </c>
      <c r="K299">
        <v>5</v>
      </c>
      <c r="L299" t="s">
        <v>1059</v>
      </c>
      <c r="M299">
        <v>11</v>
      </c>
    </row>
    <row r="300" spans="1:13" x14ac:dyDescent="0.3">
      <c r="A300" t="s">
        <v>934</v>
      </c>
      <c r="B300" t="s">
        <v>19</v>
      </c>
      <c r="C300">
        <v>84</v>
      </c>
      <c r="D300" t="s">
        <v>13</v>
      </c>
      <c r="E300" s="31">
        <v>45241</v>
      </c>
      <c r="F300">
        <v>66</v>
      </c>
      <c r="G300">
        <v>4.7</v>
      </c>
      <c r="H300">
        <v>2024</v>
      </c>
      <c r="I300" t="s">
        <v>1064</v>
      </c>
      <c r="J300" t="s">
        <v>1089</v>
      </c>
      <c r="K300">
        <v>5</v>
      </c>
      <c r="L300" t="s">
        <v>1059</v>
      </c>
      <c r="M300">
        <v>11</v>
      </c>
    </row>
    <row r="301" spans="1:13" x14ac:dyDescent="0.3">
      <c r="A301" t="s">
        <v>936</v>
      </c>
      <c r="B301" t="s">
        <v>18</v>
      </c>
      <c r="C301">
        <v>146</v>
      </c>
      <c r="D301" t="s">
        <v>10</v>
      </c>
      <c r="E301" s="31">
        <v>45242</v>
      </c>
      <c r="F301">
        <v>220</v>
      </c>
      <c r="G301">
        <v>4.5</v>
      </c>
      <c r="H301">
        <v>2024</v>
      </c>
      <c r="I301" t="s">
        <v>1065</v>
      </c>
      <c r="J301" t="s">
        <v>1091</v>
      </c>
      <c r="K301">
        <v>5</v>
      </c>
      <c r="L301" t="s">
        <v>1059</v>
      </c>
      <c r="M301">
        <v>11</v>
      </c>
    </row>
    <row r="302" spans="1:13" x14ac:dyDescent="0.3">
      <c r="A302" t="s">
        <v>937</v>
      </c>
      <c r="B302" t="s">
        <v>14</v>
      </c>
      <c r="C302">
        <v>62</v>
      </c>
      <c r="D302" t="s">
        <v>6</v>
      </c>
      <c r="E302" s="31">
        <v>45243</v>
      </c>
      <c r="F302">
        <v>175</v>
      </c>
      <c r="G302">
        <v>4.4000000000000004</v>
      </c>
      <c r="H302">
        <v>2024</v>
      </c>
      <c r="I302" t="s">
        <v>1063</v>
      </c>
      <c r="J302" t="s">
        <v>1089</v>
      </c>
      <c r="K302">
        <v>4</v>
      </c>
      <c r="L302" t="s">
        <v>1059</v>
      </c>
      <c r="M302">
        <v>11</v>
      </c>
    </row>
    <row r="303" spans="1:13" x14ac:dyDescent="0.3">
      <c r="A303" t="s">
        <v>941</v>
      </c>
      <c r="B303" t="s">
        <v>18</v>
      </c>
      <c r="C303">
        <v>149</v>
      </c>
      <c r="D303" t="s">
        <v>9</v>
      </c>
      <c r="E303" s="31">
        <v>45244</v>
      </c>
      <c r="F303">
        <v>44</v>
      </c>
      <c r="G303">
        <v>2.2000000000000002</v>
      </c>
      <c r="H303">
        <v>2024</v>
      </c>
      <c r="I303" t="s">
        <v>1067</v>
      </c>
      <c r="J303" t="s">
        <v>1091</v>
      </c>
      <c r="K303">
        <v>2</v>
      </c>
      <c r="L303" t="s">
        <v>1059</v>
      </c>
      <c r="M303">
        <v>11</v>
      </c>
    </row>
    <row r="304" spans="1:13" x14ac:dyDescent="0.3">
      <c r="A304" t="s">
        <v>943</v>
      </c>
      <c r="B304" t="s">
        <v>14</v>
      </c>
      <c r="C304">
        <v>113</v>
      </c>
      <c r="D304" t="s">
        <v>9</v>
      </c>
      <c r="E304" s="31">
        <v>45245</v>
      </c>
      <c r="F304">
        <v>34</v>
      </c>
      <c r="G304">
        <v>3.9</v>
      </c>
      <c r="H304">
        <v>2024</v>
      </c>
      <c r="I304" t="s">
        <v>1068</v>
      </c>
      <c r="J304" t="s">
        <v>1089</v>
      </c>
      <c r="K304">
        <v>4</v>
      </c>
      <c r="L304" t="s">
        <v>1059</v>
      </c>
      <c r="M304">
        <v>11</v>
      </c>
    </row>
    <row r="305" spans="1:13" x14ac:dyDescent="0.3">
      <c r="A305" t="s">
        <v>948</v>
      </c>
      <c r="B305" t="s">
        <v>15</v>
      </c>
      <c r="C305">
        <v>54</v>
      </c>
      <c r="D305" t="s">
        <v>9</v>
      </c>
      <c r="E305" s="31">
        <v>45247</v>
      </c>
      <c r="F305">
        <v>35</v>
      </c>
      <c r="G305">
        <v>2.8</v>
      </c>
      <c r="H305">
        <v>2024</v>
      </c>
      <c r="I305" t="s">
        <v>1062</v>
      </c>
      <c r="J305" t="s">
        <v>1090</v>
      </c>
      <c r="K305">
        <v>3</v>
      </c>
      <c r="L305" t="s">
        <v>1059</v>
      </c>
      <c r="M305">
        <v>11</v>
      </c>
    </row>
    <row r="306" spans="1:13" x14ac:dyDescent="0.3">
      <c r="A306" t="s">
        <v>950</v>
      </c>
      <c r="B306" t="s">
        <v>18</v>
      </c>
      <c r="C306">
        <v>71</v>
      </c>
      <c r="D306" t="s">
        <v>6</v>
      </c>
      <c r="E306" s="31">
        <v>45247</v>
      </c>
      <c r="F306">
        <v>64</v>
      </c>
      <c r="G306">
        <v>3.9</v>
      </c>
      <c r="H306">
        <v>2024</v>
      </c>
      <c r="I306" t="s">
        <v>1062</v>
      </c>
      <c r="J306" t="s">
        <v>1089</v>
      </c>
      <c r="K306">
        <v>4</v>
      </c>
      <c r="L306" t="s">
        <v>1059</v>
      </c>
      <c r="M306">
        <v>11</v>
      </c>
    </row>
    <row r="307" spans="1:13" x14ac:dyDescent="0.3">
      <c r="A307" t="s">
        <v>959</v>
      </c>
      <c r="B307" t="s">
        <v>15</v>
      </c>
      <c r="C307">
        <v>99</v>
      </c>
      <c r="D307" t="s">
        <v>6</v>
      </c>
      <c r="E307" s="31">
        <v>45253</v>
      </c>
      <c r="F307">
        <v>116</v>
      </c>
      <c r="G307">
        <v>3.9</v>
      </c>
      <c r="H307">
        <v>2024</v>
      </c>
      <c r="I307" t="s">
        <v>1066</v>
      </c>
      <c r="J307" t="s">
        <v>1089</v>
      </c>
      <c r="K307">
        <v>4</v>
      </c>
      <c r="L307" t="s">
        <v>1059</v>
      </c>
      <c r="M307">
        <v>11</v>
      </c>
    </row>
    <row r="308" spans="1:13" x14ac:dyDescent="0.3">
      <c r="A308" t="s">
        <v>962</v>
      </c>
      <c r="B308" t="s">
        <v>15</v>
      </c>
      <c r="C308">
        <v>158</v>
      </c>
      <c r="D308" t="s">
        <v>13</v>
      </c>
      <c r="E308" s="31">
        <v>45254</v>
      </c>
      <c r="F308">
        <v>148</v>
      </c>
      <c r="G308">
        <v>4</v>
      </c>
      <c r="H308">
        <v>2024</v>
      </c>
      <c r="I308" t="s">
        <v>1062</v>
      </c>
      <c r="J308" t="s">
        <v>1091</v>
      </c>
      <c r="K308">
        <v>4</v>
      </c>
      <c r="L308" t="s">
        <v>1059</v>
      </c>
      <c r="M308">
        <v>11</v>
      </c>
    </row>
    <row r="309" spans="1:13" x14ac:dyDescent="0.3">
      <c r="A309" t="s">
        <v>966</v>
      </c>
      <c r="B309" t="s">
        <v>19</v>
      </c>
      <c r="C309">
        <v>96</v>
      </c>
      <c r="D309" t="s">
        <v>11</v>
      </c>
      <c r="E309" s="31">
        <v>45256</v>
      </c>
      <c r="F309">
        <v>136</v>
      </c>
      <c r="G309">
        <v>5</v>
      </c>
      <c r="H309">
        <v>2024</v>
      </c>
      <c r="I309" t="s">
        <v>1065</v>
      </c>
      <c r="J309" t="s">
        <v>1089</v>
      </c>
      <c r="K309">
        <v>5</v>
      </c>
      <c r="L309" t="s">
        <v>1059</v>
      </c>
      <c r="M309">
        <v>11</v>
      </c>
    </row>
    <row r="310" spans="1:13" x14ac:dyDescent="0.3">
      <c r="A310" t="s">
        <v>970</v>
      </c>
      <c r="B310" t="s">
        <v>18</v>
      </c>
      <c r="C310">
        <v>34</v>
      </c>
      <c r="D310" t="s">
        <v>11</v>
      </c>
      <c r="E310" s="31">
        <v>45258</v>
      </c>
      <c r="F310">
        <v>25</v>
      </c>
      <c r="G310">
        <v>4.0999999999999996</v>
      </c>
      <c r="H310">
        <v>2024</v>
      </c>
      <c r="I310" t="s">
        <v>1067</v>
      </c>
      <c r="J310" t="s">
        <v>1090</v>
      </c>
      <c r="K310">
        <v>4</v>
      </c>
      <c r="L310" t="s">
        <v>1059</v>
      </c>
      <c r="M310">
        <v>11</v>
      </c>
    </row>
    <row r="311" spans="1:13" x14ac:dyDescent="0.3">
      <c r="A311" t="s">
        <v>971</v>
      </c>
      <c r="B311" t="s">
        <v>14</v>
      </c>
      <c r="C311">
        <v>2</v>
      </c>
      <c r="D311" t="s">
        <v>6</v>
      </c>
      <c r="E311" s="31">
        <v>45259</v>
      </c>
      <c r="F311">
        <v>62</v>
      </c>
      <c r="G311">
        <v>2.8</v>
      </c>
      <c r="H311">
        <v>2024</v>
      </c>
      <c r="I311" t="s">
        <v>1068</v>
      </c>
      <c r="J311" t="s">
        <v>1092</v>
      </c>
      <c r="K311">
        <v>3</v>
      </c>
      <c r="L311" t="s">
        <v>1059</v>
      </c>
      <c r="M311">
        <v>11</v>
      </c>
    </row>
    <row r="312" spans="1:13" x14ac:dyDescent="0.3">
      <c r="A312" t="s">
        <v>976</v>
      </c>
      <c r="B312" t="s">
        <v>18</v>
      </c>
      <c r="C312">
        <v>97</v>
      </c>
      <c r="D312" t="s">
        <v>10</v>
      </c>
      <c r="E312" s="31">
        <v>45261</v>
      </c>
      <c r="F312">
        <v>114</v>
      </c>
      <c r="G312">
        <v>4.8</v>
      </c>
      <c r="H312">
        <v>2024</v>
      </c>
      <c r="I312" t="s">
        <v>1062</v>
      </c>
      <c r="J312" t="s">
        <v>1089</v>
      </c>
      <c r="K312">
        <v>5</v>
      </c>
      <c r="L312" t="s">
        <v>1060</v>
      </c>
      <c r="M312">
        <v>12</v>
      </c>
    </row>
    <row r="313" spans="1:13" x14ac:dyDescent="0.3">
      <c r="A313" t="s">
        <v>980</v>
      </c>
      <c r="B313" t="s">
        <v>14</v>
      </c>
      <c r="C313">
        <v>133</v>
      </c>
      <c r="D313" t="s">
        <v>10</v>
      </c>
      <c r="E313" s="31">
        <v>45263</v>
      </c>
      <c r="F313">
        <v>96</v>
      </c>
      <c r="G313">
        <v>4.3</v>
      </c>
      <c r="H313">
        <v>2024</v>
      </c>
      <c r="I313" t="s">
        <v>1065</v>
      </c>
      <c r="J313" t="s">
        <v>1091</v>
      </c>
      <c r="K313">
        <v>4</v>
      </c>
      <c r="L313" t="s">
        <v>1060</v>
      </c>
      <c r="M313">
        <v>12</v>
      </c>
    </row>
    <row r="314" spans="1:13" x14ac:dyDescent="0.3">
      <c r="A314" t="s">
        <v>983</v>
      </c>
      <c r="B314" t="s">
        <v>18</v>
      </c>
      <c r="C314">
        <v>38</v>
      </c>
      <c r="D314" t="s">
        <v>13</v>
      </c>
      <c r="E314" s="31">
        <v>45265</v>
      </c>
      <c r="F314">
        <v>27</v>
      </c>
      <c r="G314">
        <v>3.1</v>
      </c>
      <c r="H314">
        <v>2024</v>
      </c>
      <c r="I314" t="s">
        <v>1067</v>
      </c>
      <c r="J314" t="s">
        <v>1090</v>
      </c>
      <c r="K314">
        <v>3</v>
      </c>
      <c r="L314" t="s">
        <v>1060</v>
      </c>
      <c r="M314">
        <v>12</v>
      </c>
    </row>
    <row r="315" spans="1:13" x14ac:dyDescent="0.3">
      <c r="A315" t="s">
        <v>984</v>
      </c>
      <c r="B315" t="s">
        <v>14</v>
      </c>
      <c r="C315">
        <v>78</v>
      </c>
      <c r="D315" t="s">
        <v>13</v>
      </c>
      <c r="E315" s="31">
        <v>45267</v>
      </c>
      <c r="F315">
        <v>200</v>
      </c>
      <c r="G315">
        <v>2.4</v>
      </c>
      <c r="H315">
        <v>2024</v>
      </c>
      <c r="I315" t="s">
        <v>1066</v>
      </c>
      <c r="J315" t="s">
        <v>1089</v>
      </c>
      <c r="K315">
        <v>2</v>
      </c>
      <c r="L315" t="s">
        <v>1060</v>
      </c>
      <c r="M315">
        <v>12</v>
      </c>
    </row>
    <row r="316" spans="1:13" x14ac:dyDescent="0.3">
      <c r="A316" t="s">
        <v>985</v>
      </c>
      <c r="B316" t="s">
        <v>18</v>
      </c>
      <c r="C316">
        <v>25</v>
      </c>
      <c r="D316" t="s">
        <v>9</v>
      </c>
      <c r="E316" s="31">
        <v>45268</v>
      </c>
      <c r="F316">
        <v>93</v>
      </c>
      <c r="G316">
        <v>3.5</v>
      </c>
      <c r="H316">
        <v>2024</v>
      </c>
      <c r="I316" t="s">
        <v>1062</v>
      </c>
      <c r="J316" t="s">
        <v>1093</v>
      </c>
      <c r="K316">
        <v>4</v>
      </c>
      <c r="L316" t="s">
        <v>1060</v>
      </c>
      <c r="M316">
        <v>12</v>
      </c>
    </row>
    <row r="317" spans="1:13" x14ac:dyDescent="0.3">
      <c r="A317" t="s">
        <v>987</v>
      </c>
      <c r="B317" t="s">
        <v>18</v>
      </c>
      <c r="C317">
        <v>103</v>
      </c>
      <c r="D317" t="s">
        <v>9</v>
      </c>
      <c r="E317" s="31">
        <v>45269</v>
      </c>
      <c r="F317">
        <v>72</v>
      </c>
      <c r="G317">
        <v>3.4</v>
      </c>
      <c r="H317">
        <v>2024</v>
      </c>
      <c r="I317" t="s">
        <v>1064</v>
      </c>
      <c r="J317" t="s">
        <v>1089</v>
      </c>
      <c r="K317">
        <v>3</v>
      </c>
      <c r="L317" t="s">
        <v>1060</v>
      </c>
      <c r="M317">
        <v>12</v>
      </c>
    </row>
    <row r="318" spans="1:13" x14ac:dyDescent="0.3">
      <c r="A318" t="s">
        <v>992</v>
      </c>
      <c r="B318" t="s">
        <v>5</v>
      </c>
      <c r="C318">
        <v>127</v>
      </c>
      <c r="D318" t="s">
        <v>6</v>
      </c>
      <c r="E318" s="31">
        <v>45275</v>
      </c>
      <c r="F318">
        <v>145</v>
      </c>
      <c r="G318">
        <v>2.6</v>
      </c>
      <c r="H318">
        <v>2024</v>
      </c>
      <c r="I318" t="s">
        <v>1062</v>
      </c>
      <c r="J318" t="s">
        <v>1091</v>
      </c>
      <c r="K318">
        <v>3</v>
      </c>
      <c r="L318" t="s">
        <v>1060</v>
      </c>
      <c r="M318">
        <v>12</v>
      </c>
    </row>
    <row r="319" spans="1:13" x14ac:dyDescent="0.3">
      <c r="A319" t="s">
        <v>993</v>
      </c>
      <c r="B319" t="s">
        <v>15</v>
      </c>
      <c r="C319">
        <v>96</v>
      </c>
      <c r="D319" t="s">
        <v>13</v>
      </c>
      <c r="E319" s="31">
        <v>45275</v>
      </c>
      <c r="F319">
        <v>115</v>
      </c>
      <c r="G319">
        <v>4.9000000000000004</v>
      </c>
      <c r="H319">
        <v>2024</v>
      </c>
      <c r="I319" t="s">
        <v>1062</v>
      </c>
      <c r="J319" t="s">
        <v>1089</v>
      </c>
      <c r="K319">
        <v>5</v>
      </c>
      <c r="L319" t="s">
        <v>1060</v>
      </c>
      <c r="M319">
        <v>12</v>
      </c>
    </row>
    <row r="320" spans="1:13" x14ac:dyDescent="0.3">
      <c r="A320" t="s">
        <v>1005</v>
      </c>
      <c r="B320" t="s">
        <v>5</v>
      </c>
      <c r="C320">
        <v>158</v>
      </c>
      <c r="D320" t="s">
        <v>10</v>
      </c>
      <c r="E320" s="31">
        <v>45276</v>
      </c>
      <c r="F320">
        <v>36</v>
      </c>
      <c r="G320">
        <v>4.7</v>
      </c>
      <c r="H320">
        <v>2024</v>
      </c>
      <c r="I320" t="s">
        <v>1064</v>
      </c>
      <c r="J320" t="s">
        <v>1091</v>
      </c>
      <c r="K320">
        <v>5</v>
      </c>
      <c r="L320" t="s">
        <v>1060</v>
      </c>
      <c r="M320">
        <v>12</v>
      </c>
    </row>
    <row r="321" spans="1:13" x14ac:dyDescent="0.3">
      <c r="A321" t="s">
        <v>1008</v>
      </c>
      <c r="B321" t="s">
        <v>18</v>
      </c>
      <c r="C321">
        <v>147</v>
      </c>
      <c r="D321" t="s">
        <v>13</v>
      </c>
      <c r="E321" s="31">
        <v>45276</v>
      </c>
      <c r="F321">
        <v>76</v>
      </c>
      <c r="G321">
        <v>4.7</v>
      </c>
      <c r="H321">
        <v>2024</v>
      </c>
      <c r="I321" t="s">
        <v>1064</v>
      </c>
      <c r="J321" t="s">
        <v>1091</v>
      </c>
      <c r="K321">
        <v>5</v>
      </c>
      <c r="L321" t="s">
        <v>1060</v>
      </c>
      <c r="M321">
        <v>12</v>
      </c>
    </row>
    <row r="322" spans="1:13" x14ac:dyDescent="0.3">
      <c r="A322" t="s">
        <v>1009</v>
      </c>
      <c r="B322" t="s">
        <v>19</v>
      </c>
      <c r="C322">
        <v>126</v>
      </c>
      <c r="D322" t="s">
        <v>13</v>
      </c>
      <c r="E322" s="31">
        <v>45276</v>
      </c>
      <c r="F322">
        <v>185</v>
      </c>
      <c r="G322">
        <v>4.8</v>
      </c>
      <c r="H322">
        <v>2024</v>
      </c>
      <c r="I322" t="s">
        <v>1064</v>
      </c>
      <c r="J322" t="s">
        <v>1091</v>
      </c>
      <c r="K322">
        <v>5</v>
      </c>
      <c r="L322" t="s">
        <v>1060</v>
      </c>
      <c r="M322">
        <v>12</v>
      </c>
    </row>
    <row r="323" spans="1:13" x14ac:dyDescent="0.3">
      <c r="A323" t="s">
        <v>1011</v>
      </c>
      <c r="B323" t="s">
        <v>14</v>
      </c>
      <c r="C323">
        <v>32</v>
      </c>
      <c r="D323" t="s">
        <v>13</v>
      </c>
      <c r="E323" s="31">
        <v>45277</v>
      </c>
      <c r="F323">
        <v>148</v>
      </c>
      <c r="G323">
        <v>4</v>
      </c>
      <c r="H323">
        <v>2024</v>
      </c>
      <c r="I323" t="s">
        <v>1065</v>
      </c>
      <c r="J323" t="s">
        <v>1090</v>
      </c>
      <c r="K323">
        <v>4</v>
      </c>
      <c r="L323" t="s">
        <v>1060</v>
      </c>
      <c r="M323">
        <v>12</v>
      </c>
    </row>
    <row r="324" spans="1:13" x14ac:dyDescent="0.3">
      <c r="A324" t="s">
        <v>1015</v>
      </c>
      <c r="B324" t="s">
        <v>15</v>
      </c>
      <c r="C324">
        <v>76</v>
      </c>
      <c r="D324" t="s">
        <v>9</v>
      </c>
      <c r="E324" s="31">
        <v>45281</v>
      </c>
      <c r="F324">
        <v>82</v>
      </c>
      <c r="G324">
        <v>2.1</v>
      </c>
      <c r="H324">
        <v>2024</v>
      </c>
      <c r="I324" t="s">
        <v>1066</v>
      </c>
      <c r="J324" t="s">
        <v>1089</v>
      </c>
      <c r="K324">
        <v>2</v>
      </c>
      <c r="L324" t="s">
        <v>1060</v>
      </c>
      <c r="M324">
        <v>12</v>
      </c>
    </row>
    <row r="325" spans="1:13" x14ac:dyDescent="0.3">
      <c r="A325" t="s">
        <v>1016</v>
      </c>
      <c r="B325" t="s">
        <v>5</v>
      </c>
      <c r="C325">
        <v>89</v>
      </c>
      <c r="D325" t="s">
        <v>13</v>
      </c>
      <c r="E325" s="31">
        <v>45284</v>
      </c>
      <c r="F325">
        <v>88</v>
      </c>
      <c r="G325">
        <v>2.8</v>
      </c>
      <c r="H325">
        <v>2024</v>
      </c>
      <c r="I325" t="s">
        <v>1065</v>
      </c>
      <c r="J325" t="s">
        <v>1089</v>
      </c>
      <c r="K325">
        <v>3</v>
      </c>
      <c r="L325" t="s">
        <v>1060</v>
      </c>
      <c r="M325">
        <v>12</v>
      </c>
    </row>
    <row r="326" spans="1:13" x14ac:dyDescent="0.3">
      <c r="A326" t="s">
        <v>1019</v>
      </c>
      <c r="B326" t="s">
        <v>14</v>
      </c>
      <c r="C326">
        <v>140</v>
      </c>
      <c r="D326" t="s">
        <v>10</v>
      </c>
      <c r="E326" s="31">
        <v>45285</v>
      </c>
      <c r="F326">
        <v>105</v>
      </c>
      <c r="G326">
        <v>1.7</v>
      </c>
      <c r="H326">
        <v>2024</v>
      </c>
      <c r="I326" t="s">
        <v>1063</v>
      </c>
      <c r="J326" t="s">
        <v>1091</v>
      </c>
      <c r="K326">
        <v>2</v>
      </c>
      <c r="L326" t="s">
        <v>1060</v>
      </c>
      <c r="M326">
        <v>12</v>
      </c>
    </row>
    <row r="327" spans="1:13" x14ac:dyDescent="0.3">
      <c r="A327" t="s">
        <v>1032</v>
      </c>
      <c r="B327" t="s">
        <v>15</v>
      </c>
      <c r="C327">
        <v>127</v>
      </c>
      <c r="D327" t="s">
        <v>13</v>
      </c>
      <c r="E327" s="31">
        <v>45290</v>
      </c>
      <c r="F327">
        <v>215</v>
      </c>
      <c r="G327">
        <v>3.8</v>
      </c>
      <c r="H327">
        <v>2024</v>
      </c>
      <c r="I327" t="s">
        <v>1064</v>
      </c>
      <c r="J327" t="s">
        <v>1091</v>
      </c>
      <c r="K327">
        <v>4</v>
      </c>
      <c r="L327" t="s">
        <v>1060</v>
      </c>
      <c r="M327">
        <v>12</v>
      </c>
    </row>
    <row r="328" spans="1:13" x14ac:dyDescent="0.3">
      <c r="A328" t="s">
        <v>1033</v>
      </c>
      <c r="B328" t="s">
        <v>14</v>
      </c>
      <c r="C328">
        <v>146</v>
      </c>
      <c r="D328" t="s">
        <v>10</v>
      </c>
      <c r="E328" s="31">
        <v>45291</v>
      </c>
      <c r="F328">
        <v>115</v>
      </c>
      <c r="G328">
        <v>2.2999999999999998</v>
      </c>
      <c r="H328">
        <v>2024</v>
      </c>
      <c r="I328" t="s">
        <v>1065</v>
      </c>
      <c r="J328" t="s">
        <v>1091</v>
      </c>
      <c r="K328">
        <v>2</v>
      </c>
      <c r="L328" t="s">
        <v>1060</v>
      </c>
      <c r="M328">
        <v>12</v>
      </c>
    </row>
    <row r="329" spans="1:13" x14ac:dyDescent="0.3">
      <c r="A329" t="s">
        <v>1034</v>
      </c>
      <c r="B329" t="s">
        <v>18</v>
      </c>
      <c r="C329">
        <v>123</v>
      </c>
      <c r="D329" t="s">
        <v>10</v>
      </c>
      <c r="E329" s="31">
        <v>45291</v>
      </c>
      <c r="F329">
        <v>64</v>
      </c>
      <c r="G329">
        <v>3.7</v>
      </c>
      <c r="H329">
        <v>2024</v>
      </c>
      <c r="I329" t="s">
        <v>1065</v>
      </c>
      <c r="J329" t="s">
        <v>1091</v>
      </c>
      <c r="K329">
        <v>4</v>
      </c>
      <c r="L329" t="s">
        <v>1060</v>
      </c>
      <c r="M329">
        <v>12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8E3A7-6290-4B87-A8A0-868CE3B0CEBA}">
  <dimension ref="A1:BB698"/>
  <sheetViews>
    <sheetView tabSelected="1" zoomScale="75" zoomScaleNormal="75" workbookViewId="0">
      <selection activeCell="C1" sqref="C1"/>
    </sheetView>
  </sheetViews>
  <sheetFormatPr defaultRowHeight="14.4" x14ac:dyDescent="0.3"/>
  <cols>
    <col min="1" max="2" width="3.59765625" customWidth="1"/>
    <col min="5" max="5" width="1.3984375" customWidth="1"/>
    <col min="15" max="15" width="12.5" customWidth="1"/>
  </cols>
  <sheetData>
    <row r="1" spans="1:54" ht="31.5" customHeight="1" x14ac:dyDescent="0.3">
      <c r="A1" s="20"/>
      <c r="B1" s="20"/>
      <c r="C1" s="47" t="s">
        <v>1103</v>
      </c>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row>
    <row r="2" spans="1:54" x14ac:dyDescent="0.3">
      <c r="A2" s="20"/>
      <c r="B2" s="20"/>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row>
    <row r="3" spans="1:54" x14ac:dyDescent="0.3">
      <c r="A3" s="20"/>
      <c r="B3" s="20"/>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row>
    <row r="4" spans="1:54" x14ac:dyDescent="0.3">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row>
    <row r="5" spans="1:54" x14ac:dyDescent="0.3">
      <c r="A5" s="20"/>
      <c r="B5" s="20"/>
      <c r="C5" s="26"/>
      <c r="D5" s="26"/>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row>
    <row r="6" spans="1:54" x14ac:dyDescent="0.3">
      <c r="A6" s="20"/>
      <c r="B6" s="20"/>
      <c r="C6" s="26"/>
      <c r="D6" s="26"/>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row>
    <row r="7" spans="1:54" x14ac:dyDescent="0.3">
      <c r="A7" s="20"/>
      <c r="B7" s="20"/>
      <c r="C7" s="26"/>
      <c r="D7" s="26"/>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row>
    <row r="8" spans="1:54" x14ac:dyDescent="0.3">
      <c r="A8" s="20"/>
      <c r="B8" s="20"/>
      <c r="C8" s="26"/>
      <c r="D8" s="26"/>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row>
    <row r="9" spans="1:54" x14ac:dyDescent="0.3">
      <c r="A9" s="20"/>
      <c r="B9" s="20"/>
      <c r="C9" s="26"/>
      <c r="D9" s="26"/>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row>
    <row r="10" spans="1:54" x14ac:dyDescent="0.3">
      <c r="A10" s="20"/>
      <c r="B10" s="20"/>
      <c r="C10" s="26"/>
      <c r="D10" s="26"/>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row>
    <row r="11" spans="1:54" x14ac:dyDescent="0.3">
      <c r="A11" s="20"/>
      <c r="B11" s="20"/>
      <c r="C11" s="26"/>
      <c r="D11" s="26"/>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row>
    <row r="12" spans="1:54" x14ac:dyDescent="0.3">
      <c r="A12" s="20"/>
      <c r="B12" s="20"/>
      <c r="C12" s="26"/>
      <c r="D12" s="26"/>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row>
    <row r="13" spans="1:54" x14ac:dyDescent="0.3">
      <c r="A13" s="20"/>
      <c r="B13" s="20"/>
      <c r="C13" s="26"/>
      <c r="D13" s="26"/>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row>
    <row r="14" spans="1:54" x14ac:dyDescent="0.3">
      <c r="A14" s="20"/>
      <c r="B14" s="20"/>
      <c r="C14" s="26"/>
      <c r="D14" s="26"/>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row>
    <row r="15" spans="1:54" x14ac:dyDescent="0.3">
      <c r="A15" s="20"/>
      <c r="B15" s="20"/>
      <c r="C15" s="26"/>
      <c r="D15" s="26"/>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row>
    <row r="16" spans="1:54" x14ac:dyDescent="0.3">
      <c r="A16" s="20"/>
      <c r="B16" s="20"/>
      <c r="C16" s="26"/>
      <c r="D16" s="26"/>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row>
    <row r="17" spans="1:54" x14ac:dyDescent="0.3">
      <c r="A17" s="20"/>
      <c r="B17" s="20"/>
      <c r="C17" s="26"/>
      <c r="D17" s="26"/>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row>
    <row r="18" spans="1:54" x14ac:dyDescent="0.3">
      <c r="A18" s="20"/>
      <c r="B18" s="20"/>
      <c r="C18" s="26"/>
      <c r="D18" s="26"/>
      <c r="E18" s="20"/>
      <c r="F18" s="20"/>
      <c r="G18" s="20"/>
      <c r="H18" s="20"/>
      <c r="I18" s="20"/>
      <c r="J18" s="20"/>
      <c r="K18" s="20"/>
      <c r="L18" s="20"/>
      <c r="M18" s="20"/>
      <c r="N18" s="20"/>
      <c r="O18" s="32"/>
      <c r="P18" s="41" t="str">
        <f>Pivot!H37</f>
        <v>R01</v>
      </c>
      <c r="Q18" s="41" t="str">
        <f>Pivot!I37</f>
        <v>R02</v>
      </c>
      <c r="R18" s="41" t="str">
        <f>Pivot!J37</f>
        <v>R03</v>
      </c>
      <c r="S18" s="41" t="str">
        <f>Pivot!K37</f>
        <v>R04</v>
      </c>
      <c r="T18" s="41" t="str">
        <f>Pivot!L37</f>
        <v>R05</v>
      </c>
      <c r="U18" s="42" t="s">
        <v>1096</v>
      </c>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row>
    <row r="19" spans="1:54" x14ac:dyDescent="0.3">
      <c r="A19" s="20"/>
      <c r="B19" s="20"/>
      <c r="C19" s="26"/>
      <c r="D19" s="26"/>
      <c r="E19" s="20"/>
      <c r="F19" s="20"/>
      <c r="G19" s="20"/>
      <c r="H19" s="20"/>
      <c r="I19" s="20"/>
      <c r="J19" s="20"/>
      <c r="K19" s="20"/>
      <c r="L19" s="20"/>
      <c r="M19" s="20"/>
      <c r="N19" s="20"/>
      <c r="O19" s="43" t="str" cm="1">
        <f t="array" ref="O19:U36">IF(Pivot!G38:M55 = "","",Pivot!G38:M55)</f>
        <v>Cincinnati</v>
      </c>
      <c r="P19" s="33" t="str">
        <v/>
      </c>
      <c r="Q19" s="33" t="str">
        <v/>
      </c>
      <c r="R19" s="33" t="str">
        <v/>
      </c>
      <c r="S19" s="33" t="str">
        <v/>
      </c>
      <c r="T19" s="33" t="str">
        <v/>
      </c>
      <c r="U19" s="34" t="str">
        <v/>
      </c>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row>
    <row r="20" spans="1:54" x14ac:dyDescent="0.3">
      <c r="A20" s="20"/>
      <c r="B20" s="20"/>
      <c r="C20" s="26"/>
      <c r="D20" s="26"/>
      <c r="E20" s="20"/>
      <c r="F20" s="20"/>
      <c r="G20" s="20"/>
      <c r="H20" s="20"/>
      <c r="I20" s="20"/>
      <c r="J20" s="20"/>
      <c r="K20" s="20"/>
      <c r="L20" s="20"/>
      <c r="M20" s="20"/>
      <c r="N20" s="20"/>
      <c r="O20" s="35" t="str">
        <v>C0003</v>
      </c>
      <c r="P20" s="36">
        <v>891</v>
      </c>
      <c r="Q20" s="36">
        <v>1332</v>
      </c>
      <c r="R20" s="36">
        <v>1282</v>
      </c>
      <c r="S20" s="36">
        <v>739</v>
      </c>
      <c r="T20" s="36">
        <v>560</v>
      </c>
      <c r="U20" s="37">
        <v>4804</v>
      </c>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row>
    <row r="21" spans="1:54" x14ac:dyDescent="0.3">
      <c r="A21" s="20"/>
      <c r="B21" s="20"/>
      <c r="C21" s="26"/>
      <c r="D21" s="26"/>
      <c r="E21" s="20"/>
      <c r="F21" s="20"/>
      <c r="G21" s="20"/>
      <c r="H21" s="20"/>
      <c r="I21" s="20"/>
      <c r="J21" s="20"/>
      <c r="K21" s="20"/>
      <c r="L21" s="20"/>
      <c r="M21" s="20"/>
      <c r="N21" s="20"/>
      <c r="O21" s="35" t="str">
        <v>C0004</v>
      </c>
      <c r="P21" s="36">
        <v>1991</v>
      </c>
      <c r="Q21" s="36">
        <v>1886</v>
      </c>
      <c r="R21" s="36">
        <v>1206</v>
      </c>
      <c r="S21" s="36">
        <v>884</v>
      </c>
      <c r="T21" s="36">
        <v>1722</v>
      </c>
      <c r="U21" s="37">
        <v>7689</v>
      </c>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row>
    <row r="22" spans="1:54" x14ac:dyDescent="0.3">
      <c r="A22" s="20"/>
      <c r="B22" s="20"/>
      <c r="C22" s="26"/>
      <c r="D22" s="26"/>
      <c r="E22" s="20"/>
      <c r="F22" s="20"/>
      <c r="G22" s="20"/>
      <c r="H22" s="20"/>
      <c r="I22" s="20"/>
      <c r="J22" s="20"/>
      <c r="K22" s="20"/>
      <c r="L22" s="20"/>
      <c r="M22" s="20"/>
      <c r="N22" s="20"/>
      <c r="O22" s="35" t="str">
        <v>C0011</v>
      </c>
      <c r="P22" s="36">
        <v>1163</v>
      </c>
      <c r="Q22" s="36">
        <v>1180</v>
      </c>
      <c r="R22" s="36">
        <v>1616</v>
      </c>
      <c r="S22" s="36">
        <v>1043</v>
      </c>
      <c r="T22" s="36">
        <v>1747</v>
      </c>
      <c r="U22" s="37">
        <v>6749</v>
      </c>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row>
    <row r="23" spans="1:54" x14ac:dyDescent="0.3">
      <c r="A23" s="20"/>
      <c r="B23" s="20"/>
      <c r="C23" s="26"/>
      <c r="D23" s="26"/>
      <c r="E23" s="20"/>
      <c r="F23" s="20"/>
      <c r="G23" s="20"/>
      <c r="H23" s="20"/>
      <c r="I23" s="20"/>
      <c r="J23" s="20"/>
      <c r="K23" s="20"/>
      <c r="L23" s="20"/>
      <c r="M23" s="20"/>
      <c r="N23" s="20"/>
      <c r="O23" s="35" t="str">
        <v>C0012</v>
      </c>
      <c r="P23" s="36">
        <v>1438</v>
      </c>
      <c r="Q23" s="36">
        <v>1616</v>
      </c>
      <c r="R23" s="36">
        <v>866</v>
      </c>
      <c r="S23" s="36">
        <v>829</v>
      </c>
      <c r="T23" s="36">
        <v>2070</v>
      </c>
      <c r="U23" s="37">
        <v>6819</v>
      </c>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row>
    <row r="24" spans="1:54" x14ac:dyDescent="0.3">
      <c r="A24" s="20"/>
      <c r="B24" s="20"/>
      <c r="C24" s="26"/>
      <c r="D24" s="26"/>
      <c r="E24" s="20"/>
      <c r="F24" s="20"/>
      <c r="G24" s="20"/>
      <c r="H24" s="20"/>
      <c r="I24" s="20"/>
      <c r="J24" s="20"/>
      <c r="K24" s="20"/>
      <c r="L24" s="20"/>
      <c r="M24" s="20"/>
      <c r="N24" s="20"/>
      <c r="O24" s="43" t="str">
        <v>Cleveland</v>
      </c>
      <c r="P24" s="36" t="str">
        <v/>
      </c>
      <c r="Q24" s="36" t="str">
        <v/>
      </c>
      <c r="R24" s="36" t="str">
        <v/>
      </c>
      <c r="S24" s="36" t="str">
        <v/>
      </c>
      <c r="T24" s="36" t="str">
        <v/>
      </c>
      <c r="U24" s="37" t="str">
        <v/>
      </c>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row>
    <row r="25" spans="1:54" x14ac:dyDescent="0.3">
      <c r="A25" s="20"/>
      <c r="B25" s="20"/>
      <c r="C25" s="26"/>
      <c r="D25" s="26"/>
      <c r="E25" s="20"/>
      <c r="F25" s="20"/>
      <c r="G25" s="20"/>
      <c r="H25" s="20"/>
      <c r="I25" s="20"/>
      <c r="J25" s="20"/>
      <c r="K25" s="20"/>
      <c r="L25" s="20"/>
      <c r="M25" s="20"/>
      <c r="N25" s="20"/>
      <c r="O25" s="35" t="str">
        <v>C0002</v>
      </c>
      <c r="P25" s="36">
        <v>1233</v>
      </c>
      <c r="Q25" s="36">
        <v>223</v>
      </c>
      <c r="R25" s="36">
        <v>1680</v>
      </c>
      <c r="S25" s="36">
        <v>990</v>
      </c>
      <c r="T25" s="36">
        <v>1508</v>
      </c>
      <c r="U25" s="37">
        <v>5634</v>
      </c>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row>
    <row r="26" spans="1:54" x14ac:dyDescent="0.3">
      <c r="A26" s="20"/>
      <c r="B26" s="20"/>
      <c r="C26" s="26"/>
      <c r="D26" s="26"/>
      <c r="E26" s="20"/>
      <c r="F26" s="20"/>
      <c r="G26" s="20"/>
      <c r="H26" s="20"/>
      <c r="I26" s="20"/>
      <c r="J26" s="20"/>
      <c r="K26" s="20"/>
      <c r="L26" s="20"/>
      <c r="M26" s="20"/>
      <c r="N26" s="20"/>
      <c r="O26" s="35" t="str">
        <v>C0007</v>
      </c>
      <c r="P26" s="36">
        <v>1598</v>
      </c>
      <c r="Q26" s="36">
        <v>1907</v>
      </c>
      <c r="R26" s="36">
        <v>869</v>
      </c>
      <c r="S26" s="36">
        <v>1426</v>
      </c>
      <c r="T26" s="36">
        <v>1416</v>
      </c>
      <c r="U26" s="37">
        <v>7216</v>
      </c>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row>
    <row r="27" spans="1:54" x14ac:dyDescent="0.3">
      <c r="A27" s="20"/>
      <c r="B27" s="20"/>
      <c r="C27" s="26"/>
      <c r="D27" s="26"/>
      <c r="E27" s="20"/>
      <c r="F27" s="20"/>
      <c r="G27" s="20"/>
      <c r="H27" s="20"/>
      <c r="I27" s="20"/>
      <c r="J27" s="20"/>
      <c r="K27" s="20"/>
      <c r="L27" s="20"/>
      <c r="M27" s="20"/>
      <c r="N27" s="20"/>
      <c r="O27" s="35" t="str">
        <v>C0008</v>
      </c>
      <c r="P27" s="36">
        <v>900</v>
      </c>
      <c r="Q27" s="36">
        <v>1016</v>
      </c>
      <c r="R27" s="36">
        <v>960</v>
      </c>
      <c r="S27" s="36">
        <v>940</v>
      </c>
      <c r="T27" s="36">
        <v>1193</v>
      </c>
      <c r="U27" s="37">
        <v>5009</v>
      </c>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row>
    <row r="28" spans="1:54" x14ac:dyDescent="0.3">
      <c r="A28" s="20"/>
      <c r="B28" s="20"/>
      <c r="C28" s="26"/>
      <c r="D28" s="26"/>
      <c r="E28" s="20"/>
      <c r="F28" s="20"/>
      <c r="G28" s="20"/>
      <c r="H28" s="20"/>
      <c r="I28" s="20"/>
      <c r="J28" s="20"/>
      <c r="K28" s="20"/>
      <c r="L28" s="20"/>
      <c r="M28" s="49" t="e" vm="6">
        <f>Pivot!D64</f>
        <v>#VALUE!</v>
      </c>
      <c r="N28" s="50"/>
      <c r="O28" s="35" t="str">
        <v>C0010</v>
      </c>
      <c r="P28" s="36">
        <v>900</v>
      </c>
      <c r="Q28" s="36">
        <v>1470</v>
      </c>
      <c r="R28" s="36">
        <v>1617</v>
      </c>
      <c r="S28" s="36">
        <v>1314</v>
      </c>
      <c r="T28" s="36">
        <v>941</v>
      </c>
      <c r="U28" s="37">
        <v>6242</v>
      </c>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row>
    <row r="29" spans="1:54" x14ac:dyDescent="0.3">
      <c r="A29" s="20"/>
      <c r="B29" s="20"/>
      <c r="C29" s="26"/>
      <c r="D29" s="26"/>
      <c r="E29" s="20"/>
      <c r="F29" s="20"/>
      <c r="G29" s="20"/>
      <c r="H29" s="20"/>
      <c r="I29" s="20"/>
      <c r="J29" s="20"/>
      <c r="K29" s="20"/>
      <c r="L29" s="20"/>
      <c r="M29" s="49"/>
      <c r="N29" s="50"/>
      <c r="O29" s="35" t="str">
        <v>C0013</v>
      </c>
      <c r="P29" s="36">
        <v>1255</v>
      </c>
      <c r="Q29" s="36">
        <v>516</v>
      </c>
      <c r="R29" s="36">
        <v>1874</v>
      </c>
      <c r="S29" s="36">
        <v>1863</v>
      </c>
      <c r="T29" s="36">
        <v>1722</v>
      </c>
      <c r="U29" s="37">
        <v>7230</v>
      </c>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row>
    <row r="30" spans="1:54" x14ac:dyDescent="0.3">
      <c r="A30" s="20"/>
      <c r="B30" s="20"/>
      <c r="C30" s="26"/>
      <c r="D30" s="26"/>
      <c r="E30" s="20"/>
      <c r="F30" s="20"/>
      <c r="G30" s="20"/>
      <c r="H30" s="20"/>
      <c r="I30" s="20"/>
      <c r="J30" s="20"/>
      <c r="K30" s="20"/>
      <c r="L30" s="20"/>
      <c r="M30" s="49"/>
      <c r="N30" s="50"/>
      <c r="O30" s="35" t="str">
        <v>C0015</v>
      </c>
      <c r="P30" s="36">
        <v>1138</v>
      </c>
      <c r="Q30" s="36">
        <v>1898</v>
      </c>
      <c r="R30" s="36">
        <v>1482</v>
      </c>
      <c r="S30" s="36">
        <v>846</v>
      </c>
      <c r="T30" s="36">
        <v>1154</v>
      </c>
      <c r="U30" s="37">
        <v>6518</v>
      </c>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row>
    <row r="31" spans="1:54" x14ac:dyDescent="0.3">
      <c r="A31" s="20"/>
      <c r="B31" s="20"/>
      <c r="C31" s="26"/>
      <c r="D31" s="26"/>
      <c r="E31" s="20"/>
      <c r="F31" s="20"/>
      <c r="G31" s="20"/>
      <c r="H31" s="20"/>
      <c r="I31" s="20"/>
      <c r="J31" s="20"/>
      <c r="K31" s="20"/>
      <c r="L31" s="20"/>
      <c r="M31" s="49"/>
      <c r="N31" s="50"/>
      <c r="O31" s="43" t="str">
        <v>Columbus</v>
      </c>
      <c r="P31" s="36" t="str">
        <v/>
      </c>
      <c r="Q31" s="36" t="str">
        <v/>
      </c>
      <c r="R31" s="36" t="str">
        <v/>
      </c>
      <c r="S31" s="36" t="str">
        <v/>
      </c>
      <c r="T31" s="36" t="str">
        <v/>
      </c>
      <c r="U31" s="37" t="str">
        <v/>
      </c>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row>
    <row r="32" spans="1:54" x14ac:dyDescent="0.3">
      <c r="A32" s="20"/>
      <c r="B32" s="20"/>
      <c r="C32" s="26"/>
      <c r="D32" s="26"/>
      <c r="E32" s="20"/>
      <c r="F32" s="20"/>
      <c r="G32" s="20"/>
      <c r="H32" s="20"/>
      <c r="I32" s="20"/>
      <c r="J32" s="20"/>
      <c r="K32" s="20"/>
      <c r="L32" s="20"/>
      <c r="M32" s="49"/>
      <c r="N32" s="50"/>
      <c r="O32" s="35" t="str">
        <v>C0001</v>
      </c>
      <c r="P32" s="36">
        <v>1655</v>
      </c>
      <c r="Q32" s="36">
        <v>805</v>
      </c>
      <c r="R32" s="36">
        <v>2263</v>
      </c>
      <c r="S32" s="36">
        <v>987</v>
      </c>
      <c r="T32" s="36">
        <v>1075</v>
      </c>
      <c r="U32" s="37">
        <v>6785</v>
      </c>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row>
    <row r="33" spans="1:54" x14ac:dyDescent="0.3">
      <c r="A33" s="20"/>
      <c r="B33" s="20"/>
      <c r="C33" s="26"/>
      <c r="D33" s="26"/>
      <c r="E33" s="20"/>
      <c r="F33" s="20"/>
      <c r="G33" s="20"/>
      <c r="H33" s="20"/>
      <c r="I33" s="20"/>
      <c r="J33" s="20"/>
      <c r="K33" s="20"/>
      <c r="L33" s="20"/>
      <c r="M33" s="46" t="str">
        <f>Pivot!C61</f>
        <v>% of calls:22%</v>
      </c>
      <c r="N33" s="45"/>
      <c r="O33" s="35" t="str">
        <v>C0005</v>
      </c>
      <c r="P33" s="36">
        <v>1104</v>
      </c>
      <c r="Q33" s="36">
        <v>2280</v>
      </c>
      <c r="R33" s="36">
        <v>1445</v>
      </c>
      <c r="S33" s="36">
        <v>1722</v>
      </c>
      <c r="T33" s="36">
        <v>1196</v>
      </c>
      <c r="U33" s="37">
        <v>7747</v>
      </c>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row>
    <row r="34" spans="1:54" x14ac:dyDescent="0.3">
      <c r="A34" s="20"/>
      <c r="B34" s="20"/>
      <c r="C34" s="26"/>
      <c r="D34" s="26"/>
      <c r="E34" s="20"/>
      <c r="F34" s="20"/>
      <c r="G34" s="20"/>
      <c r="H34" s="20"/>
      <c r="I34" s="20"/>
      <c r="J34" s="20"/>
      <c r="K34" s="20"/>
      <c r="L34" s="20"/>
      <c r="M34" s="46" t="str">
        <f>Pivot!C62</f>
        <v>Call rank:1</v>
      </c>
      <c r="N34" s="45"/>
      <c r="O34" s="35" t="str">
        <v>C0006</v>
      </c>
      <c r="P34" s="36">
        <v>372</v>
      </c>
      <c r="Q34" s="36">
        <v>1818</v>
      </c>
      <c r="R34" s="36">
        <v>1346</v>
      </c>
      <c r="S34" s="36">
        <v>1156</v>
      </c>
      <c r="T34" s="36">
        <v>1484</v>
      </c>
      <c r="U34" s="37">
        <v>6176</v>
      </c>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row>
    <row r="35" spans="1:54" x14ac:dyDescent="0.3">
      <c r="A35" s="20"/>
      <c r="B35" s="20"/>
      <c r="C35" s="26"/>
      <c r="D35" s="26"/>
      <c r="E35" s="20"/>
      <c r="F35" s="20"/>
      <c r="G35" s="20"/>
      <c r="H35" s="20"/>
      <c r="I35" s="20"/>
      <c r="J35" s="20"/>
      <c r="K35" s="20"/>
      <c r="L35" s="20"/>
      <c r="M35" s="46" t="str">
        <f>Pivot!C63</f>
        <v>Amount rank:2</v>
      </c>
      <c r="N35" s="45"/>
      <c r="O35" s="35" t="str">
        <v>C0009</v>
      </c>
      <c r="P35" s="36">
        <v>1415</v>
      </c>
      <c r="Q35" s="36">
        <v>1271</v>
      </c>
      <c r="R35" s="36">
        <v>1214</v>
      </c>
      <c r="S35" s="36">
        <v>1135</v>
      </c>
      <c r="T35" s="36">
        <v>1566</v>
      </c>
      <c r="U35" s="37">
        <v>6601</v>
      </c>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row>
    <row r="36" spans="1:54" x14ac:dyDescent="0.3">
      <c r="A36" s="20"/>
      <c r="B36" s="20"/>
      <c r="C36" s="26"/>
      <c r="D36" s="26"/>
      <c r="E36" s="20"/>
      <c r="F36" s="20"/>
      <c r="G36" s="20"/>
      <c r="H36" s="20"/>
      <c r="I36" s="20"/>
      <c r="J36" s="20"/>
      <c r="K36" s="20"/>
      <c r="L36" s="20"/>
      <c r="M36" s="20"/>
      <c r="N36" s="20"/>
      <c r="O36" s="38" t="str">
        <v>C0014</v>
      </c>
      <c r="P36" s="39">
        <v>1362</v>
      </c>
      <c r="Q36" s="39">
        <v>1363</v>
      </c>
      <c r="R36" s="39">
        <v>1152</v>
      </c>
      <c r="S36" s="39">
        <v>777</v>
      </c>
      <c r="T36" s="39">
        <v>750</v>
      </c>
      <c r="U36" s="40">
        <v>5404</v>
      </c>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row>
    <row r="37" spans="1:54" x14ac:dyDescent="0.3">
      <c r="A37" s="20"/>
      <c r="B37" s="20"/>
      <c r="C37" s="26"/>
      <c r="D37" s="26"/>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row>
    <row r="38" spans="1:54" x14ac:dyDescent="0.3">
      <c r="A38" s="20"/>
      <c r="B38" s="20"/>
      <c r="C38" s="26"/>
      <c r="D38" s="26"/>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row>
    <row r="39" spans="1:54" x14ac:dyDescent="0.3">
      <c r="A39" s="20"/>
      <c r="B39" s="20"/>
      <c r="C39" s="26"/>
      <c r="D39" s="26"/>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row>
    <row r="40" spans="1:54" x14ac:dyDescent="0.3">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row>
    <row r="41" spans="1:54" x14ac:dyDescent="0.3">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row>
    <row r="42" spans="1:54" x14ac:dyDescent="0.3">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row>
    <row r="43" spans="1:54" x14ac:dyDescent="0.3">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row>
    <row r="44" spans="1:54" x14ac:dyDescent="0.3">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row>
    <row r="45" spans="1:54" x14ac:dyDescent="0.3">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row>
    <row r="46" spans="1:54" x14ac:dyDescent="0.3">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row>
    <row r="47" spans="1:54" x14ac:dyDescent="0.3">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row>
    <row r="48" spans="1:54" x14ac:dyDescent="0.3">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row>
    <row r="49" spans="1:54" x14ac:dyDescent="0.3">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row>
    <row r="50" spans="1:54" x14ac:dyDescent="0.3">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row>
    <row r="51" spans="1:54" x14ac:dyDescent="0.3">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row>
    <row r="52" spans="1:54" x14ac:dyDescent="0.3">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row>
    <row r="53" spans="1:54" x14ac:dyDescent="0.3">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row>
    <row r="54" spans="1:54" x14ac:dyDescent="0.3">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row>
    <row r="55" spans="1:54" x14ac:dyDescent="0.3">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row>
    <row r="56" spans="1:54" x14ac:dyDescent="0.3">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row>
    <row r="57" spans="1:54" x14ac:dyDescent="0.3">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row>
    <row r="58" spans="1:54" x14ac:dyDescent="0.3">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row>
    <row r="59" spans="1:54" x14ac:dyDescent="0.3">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row>
    <row r="60" spans="1:54" x14ac:dyDescent="0.3">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row>
    <row r="61" spans="1:54" x14ac:dyDescent="0.3">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row>
    <row r="62" spans="1:54" x14ac:dyDescent="0.3">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row>
    <row r="63" spans="1:54" x14ac:dyDescent="0.3">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row>
    <row r="64" spans="1:54" x14ac:dyDescent="0.3">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row>
    <row r="65" spans="1:54" x14ac:dyDescent="0.3">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row>
    <row r="66" spans="1:54" x14ac:dyDescent="0.3">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row>
    <row r="67" spans="1:54" x14ac:dyDescent="0.3">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row>
    <row r="68" spans="1:54" x14ac:dyDescent="0.3">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row>
    <row r="69" spans="1:54" x14ac:dyDescent="0.3">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row>
    <row r="70" spans="1:54" x14ac:dyDescent="0.3">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row>
    <row r="71" spans="1:54" x14ac:dyDescent="0.3">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row>
    <row r="72" spans="1:54" x14ac:dyDescent="0.3">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row>
    <row r="73" spans="1:54" x14ac:dyDescent="0.3">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row>
    <row r="74" spans="1:54" x14ac:dyDescent="0.3">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row>
    <row r="75" spans="1:54" x14ac:dyDescent="0.3">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c r="AQ75" s="20"/>
      <c r="AR75" s="20"/>
      <c r="AS75" s="20"/>
      <c r="AT75" s="20"/>
      <c r="AU75" s="20"/>
      <c r="AV75" s="20"/>
      <c r="AW75" s="20"/>
      <c r="AX75" s="20"/>
      <c r="AY75" s="20"/>
      <c r="AZ75" s="20"/>
      <c r="BA75" s="20"/>
      <c r="BB75" s="20"/>
    </row>
    <row r="76" spans="1:54" x14ac:dyDescent="0.3">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0"/>
      <c r="AS76" s="20"/>
      <c r="AT76" s="20"/>
      <c r="AU76" s="20"/>
      <c r="AV76" s="20"/>
      <c r="AW76" s="20"/>
      <c r="AX76" s="20"/>
      <c r="AY76" s="20"/>
      <c r="AZ76" s="20"/>
      <c r="BA76" s="20"/>
      <c r="BB76" s="20"/>
    </row>
    <row r="77" spans="1:54" x14ac:dyDescent="0.3">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c r="AQ77" s="20"/>
      <c r="AR77" s="20"/>
      <c r="AS77" s="20"/>
      <c r="AT77" s="20"/>
      <c r="AU77" s="20"/>
      <c r="AV77" s="20"/>
      <c r="AW77" s="20"/>
      <c r="AX77" s="20"/>
      <c r="AY77" s="20"/>
      <c r="AZ77" s="20"/>
      <c r="BA77" s="20"/>
      <c r="BB77" s="20"/>
    </row>
    <row r="78" spans="1:54" x14ac:dyDescent="0.3">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c r="AQ78" s="20"/>
      <c r="AR78" s="20"/>
      <c r="AS78" s="20"/>
      <c r="AT78" s="20"/>
      <c r="AU78" s="20"/>
      <c r="AV78" s="20"/>
      <c r="AW78" s="20"/>
      <c r="AX78" s="20"/>
      <c r="AY78" s="20"/>
      <c r="AZ78" s="20"/>
      <c r="BA78" s="20"/>
      <c r="BB78" s="20"/>
    </row>
    <row r="79" spans="1:54" x14ac:dyDescent="0.3">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c r="AQ79" s="20"/>
      <c r="AR79" s="20"/>
      <c r="AS79" s="20"/>
      <c r="AT79" s="20"/>
      <c r="AU79" s="20"/>
      <c r="AV79" s="20"/>
      <c r="AW79" s="20"/>
      <c r="AX79" s="20"/>
      <c r="AY79" s="20"/>
      <c r="AZ79" s="20"/>
      <c r="BA79" s="20"/>
      <c r="BB79" s="20"/>
    </row>
    <row r="80" spans="1:54" x14ac:dyDescent="0.3">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c r="AQ80" s="20"/>
      <c r="AR80" s="20"/>
      <c r="AS80" s="20"/>
      <c r="AT80" s="20"/>
      <c r="AU80" s="20"/>
      <c r="AV80" s="20"/>
      <c r="AW80" s="20"/>
      <c r="AX80" s="20"/>
      <c r="AY80" s="20"/>
      <c r="AZ80" s="20"/>
      <c r="BA80" s="20"/>
      <c r="BB80" s="20"/>
    </row>
    <row r="81" spans="1:54" x14ac:dyDescent="0.3">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c r="AQ81" s="20"/>
      <c r="AR81" s="20"/>
      <c r="AS81" s="20"/>
      <c r="AT81" s="20"/>
      <c r="AU81" s="20"/>
      <c r="AV81" s="20"/>
      <c r="AW81" s="20"/>
      <c r="AX81" s="20"/>
      <c r="AY81" s="20"/>
      <c r="AZ81" s="20"/>
      <c r="BA81" s="20"/>
      <c r="BB81" s="20"/>
    </row>
    <row r="82" spans="1:54" x14ac:dyDescent="0.3">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c r="AQ82" s="20"/>
      <c r="AR82" s="20"/>
      <c r="AS82" s="20"/>
      <c r="AT82" s="20"/>
      <c r="AU82" s="20"/>
      <c r="AV82" s="20"/>
      <c r="AW82" s="20"/>
      <c r="AX82" s="20"/>
      <c r="AY82" s="20"/>
      <c r="AZ82" s="20"/>
      <c r="BA82" s="20"/>
      <c r="BB82" s="20"/>
    </row>
    <row r="83" spans="1:54" x14ac:dyDescent="0.3">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c r="AQ83" s="20"/>
      <c r="AR83" s="20"/>
      <c r="AS83" s="20"/>
      <c r="AT83" s="20"/>
      <c r="AU83" s="20"/>
      <c r="AV83" s="20"/>
      <c r="AW83" s="20"/>
      <c r="AX83" s="20"/>
      <c r="AY83" s="20"/>
      <c r="AZ83" s="20"/>
      <c r="BA83" s="20"/>
      <c r="BB83" s="20"/>
    </row>
    <row r="84" spans="1:54" x14ac:dyDescent="0.3">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c r="AQ84" s="20"/>
      <c r="AR84" s="20"/>
      <c r="AS84" s="20"/>
      <c r="AT84" s="20"/>
      <c r="AU84" s="20"/>
      <c r="AV84" s="20"/>
      <c r="AW84" s="20"/>
      <c r="AX84" s="20"/>
      <c r="AY84" s="20"/>
      <c r="AZ84" s="20"/>
      <c r="BA84" s="20"/>
      <c r="BB84" s="20"/>
    </row>
    <row r="85" spans="1:54" x14ac:dyDescent="0.3">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c r="AQ85" s="20"/>
      <c r="AR85" s="20"/>
      <c r="AS85" s="20"/>
      <c r="AT85" s="20"/>
      <c r="AU85" s="20"/>
      <c r="AV85" s="20"/>
      <c r="AW85" s="20"/>
      <c r="AX85" s="20"/>
      <c r="AY85" s="20"/>
      <c r="AZ85" s="20"/>
      <c r="BA85" s="20"/>
      <c r="BB85" s="20"/>
    </row>
    <row r="86" spans="1:54" x14ac:dyDescent="0.3">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c r="AQ86" s="20"/>
      <c r="AR86" s="20"/>
      <c r="AS86" s="20"/>
      <c r="AT86" s="20"/>
      <c r="AU86" s="20"/>
      <c r="AV86" s="20"/>
      <c r="AW86" s="20"/>
      <c r="AX86" s="20"/>
      <c r="AY86" s="20"/>
      <c r="AZ86" s="20"/>
      <c r="BA86" s="20"/>
      <c r="BB86" s="20"/>
    </row>
    <row r="87" spans="1:54" x14ac:dyDescent="0.3">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c r="AQ87" s="20"/>
      <c r="AR87" s="20"/>
      <c r="AS87" s="20"/>
      <c r="AT87" s="20"/>
      <c r="AU87" s="20"/>
      <c r="AV87" s="20"/>
      <c r="AW87" s="20"/>
      <c r="AX87" s="20"/>
      <c r="AY87" s="20"/>
      <c r="AZ87" s="20"/>
      <c r="BA87" s="20"/>
      <c r="BB87" s="20"/>
    </row>
    <row r="88" spans="1:54" x14ac:dyDescent="0.3">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c r="AQ88" s="20"/>
      <c r="AR88" s="20"/>
      <c r="AS88" s="20"/>
      <c r="AT88" s="20"/>
      <c r="AU88" s="20"/>
      <c r="AV88" s="20"/>
      <c r="AW88" s="20"/>
      <c r="AX88" s="20"/>
      <c r="AY88" s="20"/>
      <c r="AZ88" s="20"/>
      <c r="BA88" s="20"/>
      <c r="BB88" s="20"/>
    </row>
    <row r="89" spans="1:54" x14ac:dyDescent="0.3">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c r="AQ89" s="20"/>
      <c r="AR89" s="20"/>
      <c r="AS89" s="20"/>
      <c r="AT89" s="20"/>
      <c r="AU89" s="20"/>
      <c r="AV89" s="20"/>
      <c r="AW89" s="20"/>
      <c r="AX89" s="20"/>
      <c r="AY89" s="20"/>
      <c r="AZ89" s="20"/>
      <c r="BA89" s="20"/>
      <c r="BB89" s="20"/>
    </row>
    <row r="90" spans="1:54" x14ac:dyDescent="0.3">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c r="AP90" s="20"/>
      <c r="AQ90" s="20"/>
      <c r="AR90" s="20"/>
      <c r="AS90" s="20"/>
      <c r="AT90" s="20"/>
      <c r="AU90" s="20"/>
      <c r="AV90" s="20"/>
      <c r="AW90" s="20"/>
      <c r="AX90" s="20"/>
      <c r="AY90" s="20"/>
      <c r="AZ90" s="20"/>
      <c r="BA90" s="20"/>
      <c r="BB90" s="20"/>
    </row>
    <row r="91" spans="1:54" x14ac:dyDescent="0.3">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c r="AP91" s="20"/>
      <c r="AQ91" s="20"/>
      <c r="AR91" s="20"/>
      <c r="AS91" s="20"/>
      <c r="AT91" s="20"/>
      <c r="AU91" s="20"/>
      <c r="AV91" s="20"/>
      <c r="AW91" s="20"/>
      <c r="AX91" s="20"/>
      <c r="AY91" s="20"/>
      <c r="AZ91" s="20"/>
      <c r="BA91" s="20"/>
      <c r="BB91" s="20"/>
    </row>
    <row r="92" spans="1:54" x14ac:dyDescent="0.3">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c r="AH92" s="20"/>
      <c r="AI92" s="20"/>
      <c r="AJ92" s="20"/>
      <c r="AK92" s="20"/>
      <c r="AL92" s="20"/>
      <c r="AM92" s="20"/>
      <c r="AN92" s="20"/>
      <c r="AO92" s="20"/>
      <c r="AP92" s="20"/>
      <c r="AQ92" s="20"/>
      <c r="AR92" s="20"/>
      <c r="AS92" s="20"/>
      <c r="AT92" s="20"/>
      <c r="AU92" s="20"/>
      <c r="AV92" s="20"/>
      <c r="AW92" s="20"/>
      <c r="AX92" s="20"/>
      <c r="AY92" s="20"/>
      <c r="AZ92" s="20"/>
      <c r="BA92" s="20"/>
      <c r="BB92" s="20"/>
    </row>
    <row r="93" spans="1:54" x14ac:dyDescent="0.3">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c r="AJ93" s="20"/>
      <c r="AK93" s="20"/>
      <c r="AL93" s="20"/>
      <c r="AM93" s="20"/>
      <c r="AN93" s="20"/>
      <c r="AO93" s="20"/>
      <c r="AP93" s="20"/>
      <c r="AQ93" s="20"/>
      <c r="AR93" s="20"/>
      <c r="AS93" s="20"/>
      <c r="AT93" s="20"/>
      <c r="AU93" s="20"/>
      <c r="AV93" s="20"/>
      <c r="AW93" s="20"/>
      <c r="AX93" s="20"/>
      <c r="AY93" s="20"/>
      <c r="AZ93" s="20"/>
      <c r="BA93" s="20"/>
      <c r="BB93" s="20"/>
    </row>
    <row r="94" spans="1:54" x14ac:dyDescent="0.3">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0"/>
      <c r="AJ94" s="20"/>
      <c r="AK94" s="20"/>
      <c r="AL94" s="20"/>
      <c r="AM94" s="20"/>
      <c r="AN94" s="20"/>
      <c r="AO94" s="20"/>
      <c r="AP94" s="20"/>
      <c r="AQ94" s="20"/>
      <c r="AR94" s="20"/>
      <c r="AS94" s="20"/>
      <c r="AT94" s="20"/>
      <c r="AU94" s="20"/>
      <c r="AV94" s="20"/>
      <c r="AW94" s="20"/>
      <c r="AX94" s="20"/>
      <c r="AY94" s="20"/>
      <c r="AZ94" s="20"/>
      <c r="BA94" s="20"/>
      <c r="BB94" s="20"/>
    </row>
    <row r="95" spans="1:54" x14ac:dyDescent="0.3">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c r="AJ95" s="20"/>
      <c r="AK95" s="20"/>
      <c r="AL95" s="20"/>
      <c r="AM95" s="20"/>
      <c r="AN95" s="20"/>
      <c r="AO95" s="20"/>
      <c r="AP95" s="20"/>
      <c r="AQ95" s="20"/>
      <c r="AR95" s="20"/>
      <c r="AS95" s="20"/>
      <c r="AT95" s="20"/>
      <c r="AU95" s="20"/>
      <c r="AV95" s="20"/>
      <c r="AW95" s="20"/>
      <c r="AX95" s="20"/>
      <c r="AY95" s="20"/>
      <c r="AZ95" s="20"/>
      <c r="BA95" s="20"/>
      <c r="BB95" s="20"/>
    </row>
    <row r="96" spans="1:54" x14ac:dyDescent="0.3">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c r="AA96" s="20"/>
      <c r="AB96" s="20"/>
      <c r="AC96" s="20"/>
      <c r="AD96" s="20"/>
      <c r="AE96" s="20"/>
      <c r="AF96" s="20"/>
      <c r="AG96" s="20"/>
      <c r="AH96" s="20"/>
      <c r="AI96" s="20"/>
      <c r="AJ96" s="20"/>
      <c r="AK96" s="20"/>
      <c r="AL96" s="20"/>
      <c r="AM96" s="20"/>
      <c r="AN96" s="20"/>
      <c r="AO96" s="20"/>
      <c r="AP96" s="20"/>
      <c r="AQ96" s="20"/>
      <c r="AR96" s="20"/>
      <c r="AS96" s="20"/>
      <c r="AT96" s="20"/>
      <c r="AU96" s="20"/>
      <c r="AV96" s="20"/>
      <c r="AW96" s="20"/>
      <c r="AX96" s="20"/>
      <c r="AY96" s="20"/>
      <c r="AZ96" s="20"/>
      <c r="BA96" s="20"/>
      <c r="BB96" s="20"/>
    </row>
    <row r="97" spans="1:54" x14ac:dyDescent="0.3">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0"/>
      <c r="AL97" s="20"/>
      <c r="AM97" s="20"/>
      <c r="AN97" s="20"/>
      <c r="AO97" s="20"/>
      <c r="AP97" s="20"/>
      <c r="AQ97" s="20"/>
      <c r="AR97" s="20"/>
      <c r="AS97" s="20"/>
      <c r="AT97" s="20"/>
      <c r="AU97" s="20"/>
      <c r="AV97" s="20"/>
      <c r="AW97" s="20"/>
      <c r="AX97" s="20"/>
      <c r="AY97" s="20"/>
      <c r="AZ97" s="20"/>
      <c r="BA97" s="20"/>
      <c r="BB97" s="20"/>
    </row>
    <row r="98" spans="1:54" x14ac:dyDescent="0.3">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0"/>
      <c r="AL98" s="20"/>
      <c r="AM98" s="20"/>
      <c r="AN98" s="20"/>
      <c r="AO98" s="20"/>
      <c r="AP98" s="20"/>
      <c r="AQ98" s="20"/>
      <c r="AR98" s="20"/>
      <c r="AS98" s="20"/>
      <c r="AT98" s="20"/>
      <c r="AU98" s="20"/>
      <c r="AV98" s="20"/>
      <c r="AW98" s="20"/>
      <c r="AX98" s="20"/>
      <c r="AY98" s="20"/>
      <c r="AZ98" s="20"/>
      <c r="BA98" s="20"/>
      <c r="BB98" s="20"/>
    </row>
    <row r="99" spans="1:54" x14ac:dyDescent="0.3">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c r="AA99" s="20"/>
      <c r="AB99" s="20"/>
      <c r="AC99" s="20"/>
      <c r="AD99" s="20"/>
      <c r="AE99" s="20"/>
      <c r="AF99" s="20"/>
      <c r="AG99" s="20"/>
      <c r="AH99" s="20"/>
      <c r="AI99" s="20"/>
      <c r="AJ99" s="20"/>
      <c r="AK99" s="20"/>
      <c r="AL99" s="20"/>
      <c r="AM99" s="20"/>
      <c r="AN99" s="20"/>
      <c r="AO99" s="20"/>
      <c r="AP99" s="20"/>
      <c r="AQ99" s="20"/>
      <c r="AR99" s="20"/>
      <c r="AS99" s="20"/>
      <c r="AT99" s="20"/>
      <c r="AU99" s="20"/>
      <c r="AV99" s="20"/>
      <c r="AW99" s="20"/>
      <c r="AX99" s="20"/>
      <c r="AY99" s="20"/>
      <c r="AZ99" s="20"/>
      <c r="BA99" s="20"/>
      <c r="BB99" s="20"/>
    </row>
    <row r="100" spans="1:54" x14ac:dyDescent="0.3">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c r="AB100" s="20"/>
      <c r="AC100" s="20"/>
      <c r="AD100" s="20"/>
      <c r="AE100" s="20"/>
      <c r="AF100" s="20"/>
      <c r="AG100" s="20"/>
      <c r="AH100" s="20"/>
      <c r="AI100" s="20"/>
      <c r="AJ100" s="20"/>
      <c r="AK100" s="20"/>
      <c r="AL100" s="20"/>
      <c r="AM100" s="20"/>
      <c r="AN100" s="20"/>
      <c r="AO100" s="20"/>
      <c r="AP100" s="20"/>
      <c r="AQ100" s="20"/>
      <c r="AR100" s="20"/>
      <c r="AS100" s="20"/>
      <c r="AT100" s="20"/>
      <c r="AU100" s="20"/>
      <c r="AV100" s="20"/>
      <c r="AW100" s="20"/>
      <c r="AX100" s="20"/>
      <c r="AY100" s="20"/>
      <c r="AZ100" s="20"/>
      <c r="BA100" s="20"/>
      <c r="BB100" s="20"/>
    </row>
    <row r="101" spans="1:54" x14ac:dyDescent="0.3">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c r="AK101" s="20"/>
      <c r="AL101" s="20"/>
      <c r="AM101" s="20"/>
      <c r="AN101" s="20"/>
      <c r="AO101" s="20"/>
      <c r="AP101" s="20"/>
      <c r="AQ101" s="20"/>
      <c r="AR101" s="20"/>
      <c r="AS101" s="20"/>
      <c r="AT101" s="20"/>
      <c r="AU101" s="20"/>
      <c r="AV101" s="20"/>
      <c r="AW101" s="20"/>
      <c r="AX101" s="20"/>
      <c r="AY101" s="20"/>
      <c r="AZ101" s="20"/>
      <c r="BA101" s="20"/>
      <c r="BB101" s="20"/>
    </row>
    <row r="102" spans="1:54" x14ac:dyDescent="0.3">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c r="AB102" s="20"/>
      <c r="AC102" s="20"/>
      <c r="AD102" s="20"/>
      <c r="AE102" s="20"/>
      <c r="AF102" s="20"/>
      <c r="AG102" s="20"/>
      <c r="AH102" s="20"/>
      <c r="AI102" s="20"/>
      <c r="AJ102" s="20"/>
      <c r="AK102" s="20"/>
      <c r="AL102" s="20"/>
      <c r="AM102" s="20"/>
      <c r="AN102" s="20"/>
      <c r="AO102" s="20"/>
      <c r="AP102" s="20"/>
      <c r="AQ102" s="20"/>
      <c r="AR102" s="20"/>
      <c r="AS102" s="20"/>
      <c r="AT102" s="20"/>
      <c r="AU102" s="20"/>
      <c r="AV102" s="20"/>
      <c r="AW102" s="20"/>
      <c r="AX102" s="20"/>
      <c r="AY102" s="20"/>
      <c r="AZ102" s="20"/>
      <c r="BA102" s="20"/>
      <c r="BB102" s="20"/>
    </row>
    <row r="103" spans="1:54" x14ac:dyDescent="0.3">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c r="AK103" s="20"/>
      <c r="AL103" s="20"/>
      <c r="AM103" s="20"/>
      <c r="AN103" s="20"/>
      <c r="AO103" s="20"/>
      <c r="AP103" s="20"/>
      <c r="AQ103" s="20"/>
      <c r="AR103" s="20"/>
      <c r="AS103" s="20"/>
      <c r="AT103" s="20"/>
      <c r="AU103" s="20"/>
      <c r="AV103" s="20"/>
      <c r="AW103" s="20"/>
      <c r="AX103" s="20"/>
      <c r="AY103" s="20"/>
      <c r="AZ103" s="20"/>
      <c r="BA103" s="20"/>
      <c r="BB103" s="20"/>
    </row>
    <row r="104" spans="1:54" x14ac:dyDescent="0.3">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c r="AK104" s="20"/>
      <c r="AL104" s="20"/>
      <c r="AM104" s="20"/>
      <c r="AN104" s="20"/>
      <c r="AO104" s="20"/>
      <c r="AP104" s="20"/>
      <c r="AQ104" s="20"/>
      <c r="AR104" s="20"/>
      <c r="AS104" s="20"/>
      <c r="AT104" s="20"/>
      <c r="AU104" s="20"/>
      <c r="AV104" s="20"/>
      <c r="AW104" s="20"/>
      <c r="AX104" s="20"/>
      <c r="AY104" s="20"/>
      <c r="AZ104" s="20"/>
      <c r="BA104" s="20"/>
      <c r="BB104" s="20"/>
    </row>
    <row r="105" spans="1:54" x14ac:dyDescent="0.3">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0"/>
      <c r="AN105" s="20"/>
      <c r="AO105" s="20"/>
      <c r="AP105" s="20"/>
      <c r="AQ105" s="20"/>
      <c r="AR105" s="20"/>
      <c r="AS105" s="20"/>
      <c r="AT105" s="20"/>
      <c r="AU105" s="20"/>
      <c r="AV105" s="20"/>
      <c r="AW105" s="20"/>
      <c r="AX105" s="20"/>
      <c r="AY105" s="20"/>
      <c r="AZ105" s="20"/>
      <c r="BA105" s="20"/>
      <c r="BB105" s="20"/>
    </row>
    <row r="106" spans="1:54" x14ac:dyDescent="0.3">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c r="AJ106" s="20"/>
      <c r="AK106" s="20"/>
      <c r="AL106" s="20"/>
      <c r="AM106" s="20"/>
      <c r="AN106" s="20"/>
      <c r="AO106" s="20"/>
      <c r="AP106" s="20"/>
      <c r="AQ106" s="20"/>
      <c r="AR106" s="20"/>
      <c r="AS106" s="20"/>
      <c r="AT106" s="20"/>
      <c r="AU106" s="20"/>
      <c r="AV106" s="20"/>
      <c r="AW106" s="20"/>
      <c r="AX106" s="20"/>
      <c r="AY106" s="20"/>
      <c r="AZ106" s="20"/>
      <c r="BA106" s="20"/>
      <c r="BB106" s="20"/>
    </row>
    <row r="107" spans="1:54" x14ac:dyDescent="0.3">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c r="AB107" s="20"/>
      <c r="AC107" s="20"/>
      <c r="AD107" s="20"/>
      <c r="AE107" s="20"/>
      <c r="AF107" s="20"/>
      <c r="AG107" s="20"/>
      <c r="AH107" s="20"/>
      <c r="AI107" s="20"/>
      <c r="AJ107" s="20"/>
      <c r="AK107" s="20"/>
      <c r="AL107" s="20"/>
      <c r="AM107" s="20"/>
      <c r="AN107" s="20"/>
      <c r="AO107" s="20"/>
      <c r="AP107" s="20"/>
      <c r="AQ107" s="20"/>
      <c r="AR107" s="20"/>
      <c r="AS107" s="20"/>
      <c r="AT107" s="20"/>
      <c r="AU107" s="20"/>
      <c r="AV107" s="20"/>
      <c r="AW107" s="20"/>
      <c r="AX107" s="20"/>
      <c r="AY107" s="20"/>
      <c r="AZ107" s="20"/>
      <c r="BA107" s="20"/>
      <c r="BB107" s="20"/>
    </row>
    <row r="108" spans="1:54" x14ac:dyDescent="0.3">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c r="AB108" s="20"/>
      <c r="AC108" s="20"/>
      <c r="AD108" s="20"/>
      <c r="AE108" s="20"/>
      <c r="AF108" s="20"/>
      <c r="AG108" s="20"/>
      <c r="AH108" s="20"/>
      <c r="AI108" s="20"/>
      <c r="AJ108" s="20"/>
      <c r="AK108" s="20"/>
      <c r="AL108" s="20"/>
      <c r="AM108" s="20"/>
      <c r="AN108" s="20"/>
      <c r="AO108" s="20"/>
      <c r="AP108" s="20"/>
      <c r="AQ108" s="20"/>
      <c r="AR108" s="20"/>
      <c r="AS108" s="20"/>
      <c r="AT108" s="20"/>
      <c r="AU108" s="20"/>
      <c r="AV108" s="20"/>
      <c r="AW108" s="20"/>
      <c r="AX108" s="20"/>
      <c r="AY108" s="20"/>
      <c r="AZ108" s="20"/>
      <c r="BA108" s="20"/>
      <c r="BB108" s="20"/>
    </row>
    <row r="109" spans="1:54" x14ac:dyDescent="0.3">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c r="AB109" s="20"/>
      <c r="AC109" s="20"/>
      <c r="AD109" s="20"/>
      <c r="AE109" s="20"/>
      <c r="AF109" s="20"/>
      <c r="AG109" s="20"/>
      <c r="AH109" s="20"/>
      <c r="AI109" s="20"/>
      <c r="AJ109" s="20"/>
      <c r="AK109" s="20"/>
      <c r="AL109" s="20"/>
      <c r="AM109" s="20"/>
      <c r="AN109" s="20"/>
      <c r="AO109" s="20"/>
      <c r="AP109" s="20"/>
      <c r="AQ109" s="20"/>
      <c r="AR109" s="20"/>
      <c r="AS109" s="20"/>
      <c r="AT109" s="20"/>
      <c r="AU109" s="20"/>
      <c r="AV109" s="20"/>
      <c r="AW109" s="20"/>
      <c r="AX109" s="20"/>
      <c r="AY109" s="20"/>
      <c r="AZ109" s="20"/>
      <c r="BA109" s="20"/>
      <c r="BB109" s="20"/>
    </row>
    <row r="110" spans="1:54" x14ac:dyDescent="0.3">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c r="AE110" s="20"/>
      <c r="AF110" s="20"/>
      <c r="AG110" s="20"/>
      <c r="AH110" s="20"/>
      <c r="AI110" s="20"/>
      <c r="AJ110" s="20"/>
      <c r="AK110" s="20"/>
      <c r="AL110" s="20"/>
      <c r="AM110" s="20"/>
      <c r="AN110" s="20"/>
      <c r="AO110" s="20"/>
      <c r="AP110" s="20"/>
      <c r="AQ110" s="20"/>
      <c r="AR110" s="20"/>
      <c r="AS110" s="20"/>
      <c r="AT110" s="20"/>
      <c r="AU110" s="20"/>
      <c r="AV110" s="20"/>
      <c r="AW110" s="20"/>
      <c r="AX110" s="20"/>
      <c r="AY110" s="20"/>
      <c r="AZ110" s="20"/>
      <c r="BA110" s="20"/>
      <c r="BB110" s="20"/>
    </row>
    <row r="111" spans="1:54" x14ac:dyDescent="0.3">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c r="AD111" s="20"/>
      <c r="AE111" s="20"/>
      <c r="AF111" s="20"/>
      <c r="AG111" s="20"/>
      <c r="AH111" s="20"/>
      <c r="AI111" s="20"/>
      <c r="AJ111" s="20"/>
      <c r="AK111" s="20"/>
      <c r="AL111" s="20"/>
      <c r="AM111" s="20"/>
      <c r="AN111" s="20"/>
      <c r="AO111" s="20"/>
      <c r="AP111" s="20"/>
      <c r="AQ111" s="20"/>
      <c r="AR111" s="20"/>
      <c r="AS111" s="20"/>
      <c r="AT111" s="20"/>
      <c r="AU111" s="20"/>
      <c r="AV111" s="20"/>
      <c r="AW111" s="20"/>
      <c r="AX111" s="20"/>
      <c r="AY111" s="20"/>
      <c r="AZ111" s="20"/>
      <c r="BA111" s="20"/>
      <c r="BB111" s="20"/>
    </row>
    <row r="112" spans="1:54" x14ac:dyDescent="0.3">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row>
    <row r="113" spans="1:54" x14ac:dyDescent="0.3">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c r="AB113" s="20"/>
      <c r="AC113" s="20"/>
      <c r="AD113" s="20"/>
      <c r="AE113" s="20"/>
      <c r="AF113" s="20"/>
      <c r="AG113" s="20"/>
      <c r="AH113" s="20"/>
      <c r="AI113" s="20"/>
      <c r="AJ113" s="20"/>
      <c r="AK113" s="20"/>
      <c r="AL113" s="20"/>
      <c r="AM113" s="20"/>
      <c r="AN113" s="20"/>
      <c r="AO113" s="20"/>
      <c r="AP113" s="20"/>
      <c r="AQ113" s="20"/>
      <c r="AR113" s="20"/>
      <c r="AS113" s="20"/>
      <c r="AT113" s="20"/>
      <c r="AU113" s="20"/>
      <c r="AV113" s="20"/>
      <c r="AW113" s="20"/>
      <c r="AX113" s="20"/>
      <c r="AY113" s="20"/>
      <c r="AZ113" s="20"/>
      <c r="BA113" s="20"/>
      <c r="BB113" s="20"/>
    </row>
    <row r="114" spans="1:54" x14ac:dyDescent="0.3">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c r="AB114" s="20"/>
      <c r="AC114" s="20"/>
      <c r="AD114" s="20"/>
      <c r="AE114" s="20"/>
      <c r="AF114" s="20"/>
      <c r="AG114" s="20"/>
      <c r="AH114" s="20"/>
      <c r="AI114" s="20"/>
      <c r="AJ114" s="20"/>
      <c r="AK114" s="20"/>
      <c r="AL114" s="20"/>
      <c r="AM114" s="20"/>
      <c r="AN114" s="20"/>
      <c r="AO114" s="20"/>
      <c r="AP114" s="20"/>
      <c r="AQ114" s="20"/>
      <c r="AR114" s="20"/>
      <c r="AS114" s="20"/>
      <c r="AT114" s="20"/>
      <c r="AU114" s="20"/>
      <c r="AV114" s="20"/>
      <c r="AW114" s="20"/>
      <c r="AX114" s="20"/>
      <c r="AY114" s="20"/>
      <c r="AZ114" s="20"/>
      <c r="BA114" s="20"/>
      <c r="BB114" s="20"/>
    </row>
    <row r="115" spans="1:54" x14ac:dyDescent="0.3">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0"/>
      <c r="AJ115" s="20"/>
      <c r="AK115" s="20"/>
      <c r="AL115" s="20"/>
      <c r="AM115" s="20"/>
      <c r="AN115" s="20"/>
      <c r="AO115" s="20"/>
      <c r="AP115" s="20"/>
      <c r="AQ115" s="20"/>
      <c r="AR115" s="20"/>
      <c r="AS115" s="20"/>
      <c r="AT115" s="20"/>
      <c r="AU115" s="20"/>
      <c r="AV115" s="20"/>
      <c r="AW115" s="20"/>
      <c r="AX115" s="20"/>
      <c r="AY115" s="20"/>
      <c r="AZ115" s="20"/>
      <c r="BA115" s="20"/>
      <c r="BB115" s="20"/>
    </row>
    <row r="116" spans="1:54" x14ac:dyDescent="0.3">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c r="AD116" s="20"/>
      <c r="AE116" s="20"/>
      <c r="AF116" s="20"/>
      <c r="AG116" s="20"/>
      <c r="AH116" s="20"/>
      <c r="AI116" s="20"/>
      <c r="AJ116" s="20"/>
      <c r="AK116" s="20"/>
      <c r="AL116" s="20"/>
      <c r="AM116" s="20"/>
      <c r="AN116" s="20"/>
      <c r="AO116" s="20"/>
      <c r="AP116" s="20"/>
      <c r="AQ116" s="20"/>
      <c r="AR116" s="20"/>
      <c r="AS116" s="20"/>
      <c r="AT116" s="20"/>
      <c r="AU116" s="20"/>
      <c r="AV116" s="20"/>
      <c r="AW116" s="20"/>
      <c r="AX116" s="20"/>
      <c r="AY116" s="20"/>
      <c r="AZ116" s="20"/>
      <c r="BA116" s="20"/>
      <c r="BB116" s="20"/>
    </row>
    <row r="117" spans="1:54" x14ac:dyDescent="0.3">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c r="AB117" s="20"/>
      <c r="AC117" s="20"/>
      <c r="AD117" s="20"/>
      <c r="AE117" s="20"/>
      <c r="AF117" s="20"/>
      <c r="AG117" s="20"/>
      <c r="AH117" s="20"/>
      <c r="AI117" s="20"/>
      <c r="AJ117" s="20"/>
      <c r="AK117" s="20"/>
      <c r="AL117" s="20"/>
      <c r="AM117" s="20"/>
      <c r="AN117" s="20"/>
      <c r="AO117" s="20"/>
      <c r="AP117" s="20"/>
      <c r="AQ117" s="20"/>
      <c r="AR117" s="20"/>
      <c r="AS117" s="20"/>
      <c r="AT117" s="20"/>
      <c r="AU117" s="20"/>
      <c r="AV117" s="20"/>
      <c r="AW117" s="20"/>
      <c r="AX117" s="20"/>
      <c r="AY117" s="20"/>
      <c r="AZ117" s="20"/>
      <c r="BA117" s="20"/>
      <c r="BB117" s="20"/>
    </row>
    <row r="118" spans="1:54" x14ac:dyDescent="0.3">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c r="AB118" s="20"/>
      <c r="AC118" s="20"/>
      <c r="AD118" s="20"/>
      <c r="AE118" s="20"/>
      <c r="AF118" s="20"/>
      <c r="AG118" s="20"/>
      <c r="AH118" s="20"/>
      <c r="AI118" s="20"/>
      <c r="AJ118" s="20"/>
      <c r="AK118" s="20"/>
      <c r="AL118" s="20"/>
      <c r="AM118" s="20"/>
      <c r="AN118" s="20"/>
      <c r="AO118" s="20"/>
      <c r="AP118" s="20"/>
      <c r="AQ118" s="20"/>
      <c r="AR118" s="20"/>
      <c r="AS118" s="20"/>
      <c r="AT118" s="20"/>
      <c r="AU118" s="20"/>
      <c r="AV118" s="20"/>
      <c r="AW118" s="20"/>
      <c r="AX118" s="20"/>
      <c r="AY118" s="20"/>
      <c r="AZ118" s="20"/>
      <c r="BA118" s="20"/>
      <c r="BB118" s="20"/>
    </row>
    <row r="119" spans="1:54" x14ac:dyDescent="0.3">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c r="AB119" s="20"/>
      <c r="AC119" s="20"/>
      <c r="AD119" s="20"/>
      <c r="AE119" s="20"/>
      <c r="AF119" s="20"/>
      <c r="AG119" s="20"/>
      <c r="AH119" s="20"/>
      <c r="AI119" s="20"/>
      <c r="AJ119" s="20"/>
      <c r="AK119" s="20"/>
      <c r="AL119" s="20"/>
      <c r="AM119" s="20"/>
      <c r="AN119" s="20"/>
      <c r="AO119" s="20"/>
      <c r="AP119" s="20"/>
      <c r="AQ119" s="20"/>
      <c r="AR119" s="20"/>
      <c r="AS119" s="20"/>
      <c r="AT119" s="20"/>
      <c r="AU119" s="20"/>
      <c r="AV119" s="20"/>
      <c r="AW119" s="20"/>
      <c r="AX119" s="20"/>
      <c r="AY119" s="20"/>
      <c r="AZ119" s="20"/>
      <c r="BA119" s="20"/>
      <c r="BB119" s="20"/>
    </row>
    <row r="120" spans="1:54" x14ac:dyDescent="0.3">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c r="AB120" s="20"/>
      <c r="AC120" s="20"/>
      <c r="AD120" s="20"/>
      <c r="AE120" s="20"/>
      <c r="AF120" s="20"/>
      <c r="AG120" s="20"/>
      <c r="AH120" s="20"/>
      <c r="AI120" s="20"/>
      <c r="AJ120" s="20"/>
      <c r="AK120" s="20"/>
      <c r="AL120" s="20"/>
      <c r="AM120" s="20"/>
      <c r="AN120" s="20"/>
      <c r="AO120" s="20"/>
      <c r="AP120" s="20"/>
      <c r="AQ120" s="20"/>
      <c r="AR120" s="20"/>
      <c r="AS120" s="20"/>
      <c r="AT120" s="20"/>
      <c r="AU120" s="20"/>
      <c r="AV120" s="20"/>
      <c r="AW120" s="20"/>
      <c r="AX120" s="20"/>
      <c r="AY120" s="20"/>
      <c r="AZ120" s="20"/>
      <c r="BA120" s="20"/>
      <c r="BB120" s="20"/>
    </row>
    <row r="121" spans="1:54" x14ac:dyDescent="0.3">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c r="AB121" s="20"/>
      <c r="AC121" s="20"/>
      <c r="AD121" s="20"/>
      <c r="AE121" s="20"/>
      <c r="AF121" s="20"/>
      <c r="AG121" s="20"/>
      <c r="AH121" s="20"/>
      <c r="AI121" s="20"/>
      <c r="AJ121" s="20"/>
      <c r="AK121" s="20"/>
      <c r="AL121" s="20"/>
      <c r="AM121" s="20"/>
      <c r="AN121" s="20"/>
      <c r="AO121" s="20"/>
      <c r="AP121" s="20"/>
      <c r="AQ121" s="20"/>
      <c r="AR121" s="20"/>
      <c r="AS121" s="20"/>
      <c r="AT121" s="20"/>
      <c r="AU121" s="20"/>
      <c r="AV121" s="20"/>
      <c r="AW121" s="20"/>
      <c r="AX121" s="20"/>
      <c r="AY121" s="20"/>
      <c r="AZ121" s="20"/>
      <c r="BA121" s="20"/>
      <c r="BB121" s="20"/>
    </row>
    <row r="122" spans="1:54" x14ac:dyDescent="0.3">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c r="AB122" s="20"/>
      <c r="AC122" s="20"/>
      <c r="AD122" s="20"/>
      <c r="AE122" s="20"/>
      <c r="AF122" s="20"/>
      <c r="AG122" s="20"/>
      <c r="AH122" s="20"/>
      <c r="AI122" s="20"/>
      <c r="AJ122" s="20"/>
      <c r="AK122" s="20"/>
      <c r="AL122" s="20"/>
      <c r="AM122" s="20"/>
      <c r="AN122" s="20"/>
      <c r="AO122" s="20"/>
      <c r="AP122" s="20"/>
      <c r="AQ122" s="20"/>
      <c r="AR122" s="20"/>
      <c r="AS122" s="20"/>
      <c r="AT122" s="20"/>
      <c r="AU122" s="20"/>
      <c r="AV122" s="20"/>
      <c r="AW122" s="20"/>
      <c r="AX122" s="20"/>
      <c r="AY122" s="20"/>
      <c r="AZ122" s="20"/>
      <c r="BA122" s="20"/>
      <c r="BB122" s="20"/>
    </row>
    <row r="123" spans="1:54" x14ac:dyDescent="0.3">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c r="AB123" s="20"/>
      <c r="AC123" s="20"/>
      <c r="AD123" s="20"/>
      <c r="AE123" s="20"/>
      <c r="AF123" s="20"/>
      <c r="AG123" s="20"/>
      <c r="AH123" s="20"/>
      <c r="AI123" s="20"/>
      <c r="AJ123" s="20"/>
      <c r="AK123" s="20"/>
      <c r="AL123" s="20"/>
      <c r="AM123" s="20"/>
      <c r="AN123" s="20"/>
      <c r="AO123" s="20"/>
      <c r="AP123" s="20"/>
      <c r="AQ123" s="20"/>
      <c r="AR123" s="20"/>
      <c r="AS123" s="20"/>
      <c r="AT123" s="20"/>
      <c r="AU123" s="20"/>
      <c r="AV123" s="20"/>
      <c r="AW123" s="20"/>
      <c r="AX123" s="20"/>
      <c r="AY123" s="20"/>
      <c r="AZ123" s="20"/>
      <c r="BA123" s="20"/>
      <c r="BB123" s="20"/>
    </row>
    <row r="124" spans="1:54" x14ac:dyDescent="0.3">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c r="AB124" s="20"/>
      <c r="AC124" s="20"/>
      <c r="AD124" s="20"/>
      <c r="AE124" s="20"/>
      <c r="AF124" s="20"/>
      <c r="AG124" s="20"/>
      <c r="AH124" s="20"/>
      <c r="AI124" s="20"/>
      <c r="AJ124" s="20"/>
      <c r="AK124" s="20"/>
      <c r="AL124" s="20"/>
      <c r="AM124" s="20"/>
      <c r="AN124" s="20"/>
      <c r="AO124" s="20"/>
      <c r="AP124" s="20"/>
      <c r="AQ124" s="20"/>
      <c r="AR124" s="20"/>
      <c r="AS124" s="20"/>
      <c r="AT124" s="20"/>
      <c r="AU124" s="20"/>
      <c r="AV124" s="20"/>
      <c r="AW124" s="20"/>
      <c r="AX124" s="20"/>
      <c r="AY124" s="20"/>
      <c r="AZ124" s="20"/>
      <c r="BA124" s="20"/>
      <c r="BB124" s="20"/>
    </row>
    <row r="125" spans="1:54" x14ac:dyDescent="0.3">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c r="AB125" s="20"/>
      <c r="AC125" s="20"/>
      <c r="AD125" s="20"/>
      <c r="AE125" s="20"/>
      <c r="AF125" s="20"/>
      <c r="AG125" s="20"/>
      <c r="AH125" s="20"/>
      <c r="AI125" s="20"/>
      <c r="AJ125" s="20"/>
      <c r="AK125" s="20"/>
      <c r="AL125" s="20"/>
      <c r="AM125" s="20"/>
      <c r="AN125" s="20"/>
      <c r="AO125" s="20"/>
      <c r="AP125" s="20"/>
      <c r="AQ125" s="20"/>
      <c r="AR125" s="20"/>
      <c r="AS125" s="20"/>
      <c r="AT125" s="20"/>
      <c r="AU125" s="20"/>
      <c r="AV125" s="20"/>
      <c r="AW125" s="20"/>
      <c r="AX125" s="20"/>
      <c r="AY125" s="20"/>
      <c r="AZ125" s="20"/>
      <c r="BA125" s="20"/>
      <c r="BB125" s="20"/>
    </row>
    <row r="126" spans="1:54" x14ac:dyDescent="0.3">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c r="AD126" s="20"/>
      <c r="AE126" s="20"/>
      <c r="AF126" s="20"/>
      <c r="AG126" s="20"/>
      <c r="AH126" s="20"/>
      <c r="AI126" s="20"/>
      <c r="AJ126" s="20"/>
      <c r="AK126" s="20"/>
      <c r="AL126" s="20"/>
      <c r="AM126" s="20"/>
      <c r="AN126" s="20"/>
      <c r="AO126" s="20"/>
      <c r="AP126" s="20"/>
      <c r="AQ126" s="20"/>
      <c r="AR126" s="20"/>
      <c r="AS126" s="20"/>
      <c r="AT126" s="20"/>
      <c r="AU126" s="20"/>
      <c r="AV126" s="20"/>
      <c r="AW126" s="20"/>
      <c r="AX126" s="20"/>
      <c r="AY126" s="20"/>
      <c r="AZ126" s="20"/>
      <c r="BA126" s="20"/>
      <c r="BB126" s="20"/>
    </row>
    <row r="127" spans="1:54" x14ac:dyDescent="0.3">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c r="AB127" s="20"/>
      <c r="AC127" s="20"/>
      <c r="AD127" s="20"/>
      <c r="AE127" s="20"/>
      <c r="AF127" s="20"/>
      <c r="AG127" s="20"/>
      <c r="AH127" s="20"/>
      <c r="AI127" s="20"/>
      <c r="AJ127" s="20"/>
      <c r="AK127" s="20"/>
      <c r="AL127" s="20"/>
      <c r="AM127" s="20"/>
      <c r="AN127" s="20"/>
      <c r="AO127" s="20"/>
      <c r="AP127" s="20"/>
      <c r="AQ127" s="20"/>
      <c r="AR127" s="20"/>
      <c r="AS127" s="20"/>
      <c r="AT127" s="20"/>
      <c r="AU127" s="20"/>
      <c r="AV127" s="20"/>
      <c r="AW127" s="20"/>
      <c r="AX127" s="20"/>
      <c r="AY127" s="20"/>
      <c r="AZ127" s="20"/>
      <c r="BA127" s="20"/>
      <c r="BB127" s="20"/>
    </row>
    <row r="128" spans="1:54" x14ac:dyDescent="0.3">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c r="AB128" s="20"/>
      <c r="AC128" s="20"/>
      <c r="AD128" s="20"/>
      <c r="AE128" s="20"/>
      <c r="AF128" s="20"/>
      <c r="AG128" s="20"/>
      <c r="AH128" s="20"/>
      <c r="AI128" s="20"/>
      <c r="AJ128" s="20"/>
      <c r="AK128" s="20"/>
      <c r="AL128" s="20"/>
      <c r="AM128" s="20"/>
      <c r="AN128" s="20"/>
      <c r="AO128" s="20"/>
      <c r="AP128" s="20"/>
      <c r="AQ128" s="20"/>
      <c r="AR128" s="20"/>
      <c r="AS128" s="20"/>
      <c r="AT128" s="20"/>
      <c r="AU128" s="20"/>
      <c r="AV128" s="20"/>
      <c r="AW128" s="20"/>
      <c r="AX128" s="20"/>
      <c r="AY128" s="20"/>
      <c r="AZ128" s="20"/>
      <c r="BA128" s="20"/>
      <c r="BB128" s="20"/>
    </row>
    <row r="129" spans="1:54" x14ac:dyDescent="0.3">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c r="AB129" s="20"/>
      <c r="AC129" s="20"/>
      <c r="AD129" s="20"/>
      <c r="AE129" s="20"/>
      <c r="AF129" s="20"/>
      <c r="AG129" s="20"/>
      <c r="AH129" s="20"/>
      <c r="AI129" s="20"/>
      <c r="AJ129" s="20"/>
      <c r="AK129" s="20"/>
      <c r="AL129" s="20"/>
      <c r="AM129" s="20"/>
      <c r="AN129" s="20"/>
      <c r="AO129" s="20"/>
      <c r="AP129" s="20"/>
      <c r="AQ129" s="20"/>
      <c r="AR129" s="20"/>
      <c r="AS129" s="20"/>
      <c r="AT129" s="20"/>
      <c r="AU129" s="20"/>
      <c r="AV129" s="20"/>
      <c r="AW129" s="20"/>
      <c r="AX129" s="20"/>
      <c r="AY129" s="20"/>
      <c r="AZ129" s="20"/>
      <c r="BA129" s="20"/>
      <c r="BB129" s="20"/>
    </row>
    <row r="130" spans="1:54" x14ac:dyDescent="0.3">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c r="AB130" s="20"/>
      <c r="AC130" s="20"/>
      <c r="AD130" s="20"/>
      <c r="AE130" s="20"/>
      <c r="AF130" s="20"/>
      <c r="AG130" s="20"/>
      <c r="AH130" s="20"/>
      <c r="AI130" s="20"/>
      <c r="AJ130" s="20"/>
      <c r="AK130" s="20"/>
      <c r="AL130" s="20"/>
      <c r="AM130" s="20"/>
      <c r="AN130" s="20"/>
      <c r="AO130" s="20"/>
      <c r="AP130" s="20"/>
      <c r="AQ130" s="20"/>
      <c r="AR130" s="20"/>
      <c r="AS130" s="20"/>
      <c r="AT130" s="20"/>
      <c r="AU130" s="20"/>
      <c r="AV130" s="20"/>
      <c r="AW130" s="20"/>
      <c r="AX130" s="20"/>
      <c r="AY130" s="20"/>
      <c r="AZ130" s="20"/>
      <c r="BA130" s="20"/>
      <c r="BB130" s="20"/>
    </row>
    <row r="131" spans="1:54" x14ac:dyDescent="0.3">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c r="AB131" s="20"/>
      <c r="AC131" s="20"/>
      <c r="AD131" s="20"/>
      <c r="AE131" s="20"/>
      <c r="AF131" s="20"/>
      <c r="AG131" s="20"/>
      <c r="AH131" s="20"/>
      <c r="AI131" s="20"/>
      <c r="AJ131" s="20"/>
      <c r="AK131" s="20"/>
      <c r="AL131" s="20"/>
      <c r="AM131" s="20"/>
      <c r="AN131" s="20"/>
      <c r="AO131" s="20"/>
      <c r="AP131" s="20"/>
      <c r="AQ131" s="20"/>
      <c r="AR131" s="20"/>
      <c r="AS131" s="20"/>
      <c r="AT131" s="20"/>
      <c r="AU131" s="20"/>
      <c r="AV131" s="20"/>
      <c r="AW131" s="20"/>
      <c r="AX131" s="20"/>
      <c r="AY131" s="20"/>
      <c r="AZ131" s="20"/>
      <c r="BA131" s="20"/>
      <c r="BB131" s="20"/>
    </row>
    <row r="132" spans="1:54" x14ac:dyDescent="0.3">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c r="AB132" s="20"/>
      <c r="AC132" s="20"/>
      <c r="AD132" s="20"/>
      <c r="AE132" s="20"/>
      <c r="AF132" s="20"/>
      <c r="AG132" s="20"/>
      <c r="AH132" s="20"/>
      <c r="AI132" s="20"/>
      <c r="AJ132" s="20"/>
      <c r="AK132" s="20"/>
      <c r="AL132" s="20"/>
      <c r="AM132" s="20"/>
      <c r="AN132" s="20"/>
      <c r="AO132" s="20"/>
      <c r="AP132" s="20"/>
      <c r="AQ132" s="20"/>
      <c r="AR132" s="20"/>
      <c r="AS132" s="20"/>
      <c r="AT132" s="20"/>
      <c r="AU132" s="20"/>
      <c r="AV132" s="20"/>
      <c r="AW132" s="20"/>
      <c r="AX132" s="20"/>
      <c r="AY132" s="20"/>
      <c r="AZ132" s="20"/>
      <c r="BA132" s="20"/>
      <c r="BB132" s="20"/>
    </row>
    <row r="133" spans="1:54" x14ac:dyDescent="0.3">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c r="AB133" s="20"/>
      <c r="AC133" s="20"/>
      <c r="AD133" s="20"/>
      <c r="AE133" s="20"/>
      <c r="AF133" s="20"/>
      <c r="AG133" s="20"/>
      <c r="AH133" s="20"/>
      <c r="AI133" s="20"/>
      <c r="AJ133" s="20"/>
      <c r="AK133" s="20"/>
      <c r="AL133" s="20"/>
      <c r="AM133" s="20"/>
      <c r="AN133" s="20"/>
      <c r="AO133" s="20"/>
      <c r="AP133" s="20"/>
      <c r="AQ133" s="20"/>
      <c r="AR133" s="20"/>
      <c r="AS133" s="20"/>
      <c r="AT133" s="20"/>
      <c r="AU133" s="20"/>
      <c r="AV133" s="20"/>
      <c r="AW133" s="20"/>
      <c r="AX133" s="20"/>
      <c r="AY133" s="20"/>
      <c r="AZ133" s="20"/>
      <c r="BA133" s="20"/>
      <c r="BB133" s="20"/>
    </row>
    <row r="134" spans="1:54" x14ac:dyDescent="0.3">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c r="AB134" s="20"/>
      <c r="AC134" s="20"/>
      <c r="AD134" s="20"/>
      <c r="AE134" s="20"/>
      <c r="AF134" s="20"/>
      <c r="AG134" s="20"/>
      <c r="AH134" s="20"/>
      <c r="AI134" s="20"/>
      <c r="AJ134" s="20"/>
      <c r="AK134" s="20"/>
      <c r="AL134" s="20"/>
      <c r="AM134" s="20"/>
      <c r="AN134" s="20"/>
      <c r="AO134" s="20"/>
      <c r="AP134" s="20"/>
      <c r="AQ134" s="20"/>
      <c r="AR134" s="20"/>
      <c r="AS134" s="20"/>
      <c r="AT134" s="20"/>
      <c r="AU134" s="20"/>
      <c r="AV134" s="20"/>
      <c r="AW134" s="20"/>
      <c r="AX134" s="20"/>
      <c r="AY134" s="20"/>
      <c r="AZ134" s="20"/>
      <c r="BA134" s="20"/>
      <c r="BB134" s="20"/>
    </row>
    <row r="135" spans="1:54" x14ac:dyDescent="0.3">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c r="AB135" s="20"/>
      <c r="AC135" s="20"/>
      <c r="AD135" s="20"/>
      <c r="AE135" s="20"/>
      <c r="AF135" s="20"/>
      <c r="AG135" s="20"/>
      <c r="AH135" s="20"/>
      <c r="AI135" s="20"/>
      <c r="AJ135" s="20"/>
      <c r="AK135" s="20"/>
      <c r="AL135" s="20"/>
      <c r="AM135" s="20"/>
      <c r="AN135" s="20"/>
      <c r="AO135" s="20"/>
      <c r="AP135" s="20"/>
      <c r="AQ135" s="20"/>
      <c r="AR135" s="20"/>
      <c r="AS135" s="20"/>
      <c r="AT135" s="20"/>
      <c r="AU135" s="20"/>
      <c r="AV135" s="20"/>
      <c r="AW135" s="20"/>
      <c r="AX135" s="20"/>
      <c r="AY135" s="20"/>
      <c r="AZ135" s="20"/>
      <c r="BA135" s="20"/>
      <c r="BB135" s="20"/>
    </row>
    <row r="136" spans="1:54" x14ac:dyDescent="0.3">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c r="AB136" s="20"/>
      <c r="AC136" s="20"/>
      <c r="AD136" s="20"/>
      <c r="AE136" s="20"/>
      <c r="AF136" s="20"/>
      <c r="AG136" s="20"/>
      <c r="AH136" s="20"/>
      <c r="AI136" s="20"/>
      <c r="AJ136" s="20"/>
      <c r="AK136" s="20"/>
      <c r="AL136" s="20"/>
      <c r="AM136" s="20"/>
      <c r="AN136" s="20"/>
      <c r="AO136" s="20"/>
      <c r="AP136" s="20"/>
      <c r="AQ136" s="20"/>
      <c r="AR136" s="20"/>
      <c r="AS136" s="20"/>
      <c r="AT136" s="20"/>
      <c r="AU136" s="20"/>
      <c r="AV136" s="20"/>
      <c r="AW136" s="20"/>
      <c r="AX136" s="20"/>
      <c r="AY136" s="20"/>
      <c r="AZ136" s="20"/>
      <c r="BA136" s="20"/>
      <c r="BB136" s="20"/>
    </row>
    <row r="137" spans="1:54" x14ac:dyDescent="0.3">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c r="AB137" s="20"/>
      <c r="AC137" s="20"/>
      <c r="AD137" s="20"/>
      <c r="AE137" s="20"/>
      <c r="AF137" s="20"/>
      <c r="AG137" s="20"/>
      <c r="AH137" s="20"/>
      <c r="AI137" s="20"/>
      <c r="AJ137" s="20"/>
      <c r="AK137" s="20"/>
      <c r="AL137" s="20"/>
      <c r="AM137" s="20"/>
      <c r="AN137" s="20"/>
      <c r="AO137" s="20"/>
      <c r="AP137" s="20"/>
      <c r="AQ137" s="20"/>
      <c r="AR137" s="20"/>
      <c r="AS137" s="20"/>
      <c r="AT137" s="20"/>
      <c r="AU137" s="20"/>
      <c r="AV137" s="20"/>
      <c r="AW137" s="20"/>
      <c r="AX137" s="20"/>
      <c r="AY137" s="20"/>
      <c r="AZ137" s="20"/>
      <c r="BA137" s="20"/>
      <c r="BB137" s="20"/>
    </row>
    <row r="138" spans="1:54" x14ac:dyDescent="0.3">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c r="AB138" s="20"/>
      <c r="AC138" s="20"/>
      <c r="AD138" s="20"/>
      <c r="AE138" s="20"/>
      <c r="AF138" s="20"/>
      <c r="AG138" s="20"/>
      <c r="AH138" s="20"/>
      <c r="AI138" s="20"/>
      <c r="AJ138" s="20"/>
      <c r="AK138" s="20"/>
      <c r="AL138" s="20"/>
      <c r="AM138" s="20"/>
      <c r="AN138" s="20"/>
      <c r="AO138" s="20"/>
      <c r="AP138" s="20"/>
      <c r="AQ138" s="20"/>
      <c r="AR138" s="20"/>
      <c r="AS138" s="20"/>
      <c r="AT138" s="20"/>
      <c r="AU138" s="20"/>
      <c r="AV138" s="20"/>
      <c r="AW138" s="20"/>
      <c r="AX138" s="20"/>
      <c r="AY138" s="20"/>
      <c r="AZ138" s="20"/>
      <c r="BA138" s="20"/>
      <c r="BB138" s="20"/>
    </row>
    <row r="139" spans="1:54" x14ac:dyDescent="0.3">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c r="AB139" s="20"/>
      <c r="AC139" s="20"/>
      <c r="AD139" s="20"/>
      <c r="AE139" s="20"/>
      <c r="AF139" s="20"/>
      <c r="AG139" s="20"/>
      <c r="AH139" s="20"/>
      <c r="AI139" s="20"/>
      <c r="AJ139" s="20"/>
      <c r="AK139" s="20"/>
      <c r="AL139" s="20"/>
      <c r="AM139" s="20"/>
      <c r="AN139" s="20"/>
      <c r="AO139" s="20"/>
      <c r="AP139" s="20"/>
      <c r="AQ139" s="20"/>
      <c r="AR139" s="20"/>
      <c r="AS139" s="20"/>
      <c r="AT139" s="20"/>
      <c r="AU139" s="20"/>
      <c r="AV139" s="20"/>
      <c r="AW139" s="20"/>
      <c r="AX139" s="20"/>
      <c r="AY139" s="20"/>
      <c r="AZ139" s="20"/>
      <c r="BA139" s="20"/>
      <c r="BB139" s="20"/>
    </row>
    <row r="140" spans="1:54" x14ac:dyDescent="0.3">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c r="AB140" s="20"/>
      <c r="AC140" s="20"/>
      <c r="AD140" s="20"/>
      <c r="AE140" s="20"/>
      <c r="AF140" s="20"/>
      <c r="AG140" s="20"/>
      <c r="AH140" s="20"/>
      <c r="AI140" s="20"/>
      <c r="AJ140" s="20"/>
      <c r="AK140" s="20"/>
      <c r="AL140" s="20"/>
      <c r="AM140" s="20"/>
      <c r="AN140" s="20"/>
      <c r="AO140" s="20"/>
      <c r="AP140" s="20"/>
      <c r="AQ140" s="20"/>
      <c r="AR140" s="20"/>
      <c r="AS140" s="20"/>
      <c r="AT140" s="20"/>
      <c r="AU140" s="20"/>
      <c r="AV140" s="20"/>
      <c r="AW140" s="20"/>
      <c r="AX140" s="20"/>
      <c r="AY140" s="20"/>
      <c r="AZ140" s="20"/>
      <c r="BA140" s="20"/>
      <c r="BB140" s="20"/>
    </row>
    <row r="141" spans="1:54" x14ac:dyDescent="0.3">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c r="AB141" s="20"/>
      <c r="AC141" s="20"/>
      <c r="AD141" s="20"/>
      <c r="AE141" s="20"/>
      <c r="AF141" s="20"/>
      <c r="AG141" s="20"/>
      <c r="AH141" s="20"/>
      <c r="AI141" s="20"/>
      <c r="AJ141" s="20"/>
      <c r="AK141" s="20"/>
      <c r="AL141" s="20"/>
      <c r="AM141" s="20"/>
      <c r="AN141" s="20"/>
      <c r="AO141" s="20"/>
      <c r="AP141" s="20"/>
      <c r="AQ141" s="20"/>
      <c r="AR141" s="20"/>
      <c r="AS141" s="20"/>
      <c r="AT141" s="20"/>
      <c r="AU141" s="20"/>
      <c r="AV141" s="20"/>
      <c r="AW141" s="20"/>
      <c r="AX141" s="20"/>
      <c r="AY141" s="20"/>
      <c r="AZ141" s="20"/>
      <c r="BA141" s="20"/>
      <c r="BB141" s="20"/>
    </row>
    <row r="142" spans="1:54" x14ac:dyDescent="0.3">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c r="AB142" s="20"/>
      <c r="AC142" s="20"/>
      <c r="AD142" s="20"/>
      <c r="AE142" s="20"/>
      <c r="AF142" s="20"/>
      <c r="AG142" s="20"/>
      <c r="AH142" s="20"/>
      <c r="AI142" s="20"/>
      <c r="AJ142" s="20"/>
      <c r="AK142" s="20"/>
      <c r="AL142" s="20"/>
      <c r="AM142" s="20"/>
      <c r="AN142" s="20"/>
      <c r="AO142" s="20"/>
      <c r="AP142" s="20"/>
      <c r="AQ142" s="20"/>
      <c r="AR142" s="20"/>
      <c r="AS142" s="20"/>
      <c r="AT142" s="20"/>
      <c r="AU142" s="20"/>
      <c r="AV142" s="20"/>
      <c r="AW142" s="20"/>
      <c r="AX142" s="20"/>
      <c r="AY142" s="20"/>
      <c r="AZ142" s="20"/>
      <c r="BA142" s="20"/>
      <c r="BB142" s="20"/>
    </row>
    <row r="143" spans="1:54" x14ac:dyDescent="0.3">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c r="AB143" s="20"/>
      <c r="AC143" s="20"/>
      <c r="AD143" s="20"/>
      <c r="AE143" s="20"/>
      <c r="AF143" s="20"/>
      <c r="AG143" s="20"/>
      <c r="AH143" s="20"/>
      <c r="AI143" s="20"/>
      <c r="AJ143" s="20"/>
      <c r="AK143" s="20"/>
      <c r="AL143" s="20"/>
      <c r="AM143" s="20"/>
      <c r="AN143" s="20"/>
      <c r="AO143" s="20"/>
      <c r="AP143" s="20"/>
      <c r="AQ143" s="20"/>
      <c r="AR143" s="20"/>
      <c r="AS143" s="20"/>
      <c r="AT143" s="20"/>
      <c r="AU143" s="20"/>
      <c r="AV143" s="20"/>
      <c r="AW143" s="20"/>
      <c r="AX143" s="20"/>
      <c r="AY143" s="20"/>
      <c r="AZ143" s="20"/>
      <c r="BA143" s="20"/>
      <c r="BB143" s="20"/>
    </row>
    <row r="144" spans="1:54" x14ac:dyDescent="0.3">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c r="AB144" s="20"/>
      <c r="AC144" s="20"/>
      <c r="AD144" s="20"/>
      <c r="AE144" s="20"/>
      <c r="AF144" s="20"/>
      <c r="AG144" s="20"/>
      <c r="AH144" s="20"/>
      <c r="AI144" s="20"/>
      <c r="AJ144" s="20"/>
      <c r="AK144" s="20"/>
      <c r="AL144" s="20"/>
      <c r="AM144" s="20"/>
      <c r="AN144" s="20"/>
      <c r="AO144" s="20"/>
      <c r="AP144" s="20"/>
      <c r="AQ144" s="20"/>
      <c r="AR144" s="20"/>
      <c r="AS144" s="20"/>
      <c r="AT144" s="20"/>
      <c r="AU144" s="20"/>
      <c r="AV144" s="20"/>
      <c r="AW144" s="20"/>
      <c r="AX144" s="20"/>
      <c r="AY144" s="20"/>
      <c r="AZ144" s="20"/>
      <c r="BA144" s="20"/>
      <c r="BB144" s="20"/>
    </row>
    <row r="145" spans="1:54" x14ac:dyDescent="0.3">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c r="AB145" s="20"/>
      <c r="AC145" s="20"/>
      <c r="AD145" s="20"/>
      <c r="AE145" s="20"/>
      <c r="AF145" s="20"/>
      <c r="AG145" s="20"/>
      <c r="AH145" s="20"/>
      <c r="AI145" s="20"/>
      <c r="AJ145" s="20"/>
      <c r="AK145" s="20"/>
      <c r="AL145" s="20"/>
      <c r="AM145" s="20"/>
      <c r="AN145" s="20"/>
      <c r="AO145" s="20"/>
      <c r="AP145" s="20"/>
      <c r="AQ145" s="20"/>
      <c r="AR145" s="20"/>
      <c r="AS145" s="20"/>
      <c r="AT145" s="20"/>
      <c r="AU145" s="20"/>
      <c r="AV145" s="20"/>
      <c r="AW145" s="20"/>
      <c r="AX145" s="20"/>
      <c r="AY145" s="20"/>
      <c r="AZ145" s="20"/>
      <c r="BA145" s="20"/>
      <c r="BB145" s="20"/>
    </row>
    <row r="146" spans="1:54" x14ac:dyDescent="0.3">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c r="AB146" s="20"/>
      <c r="AC146" s="20"/>
      <c r="AD146" s="20"/>
      <c r="AE146" s="20"/>
      <c r="AF146" s="20"/>
      <c r="AG146" s="20"/>
      <c r="AH146" s="20"/>
      <c r="AI146" s="20"/>
      <c r="AJ146" s="20"/>
      <c r="AK146" s="20"/>
      <c r="AL146" s="20"/>
      <c r="AM146" s="20"/>
      <c r="AN146" s="20"/>
      <c r="AO146" s="20"/>
      <c r="AP146" s="20"/>
      <c r="AQ146" s="20"/>
      <c r="AR146" s="20"/>
      <c r="AS146" s="20"/>
      <c r="AT146" s="20"/>
      <c r="AU146" s="20"/>
      <c r="AV146" s="20"/>
      <c r="AW146" s="20"/>
      <c r="AX146" s="20"/>
      <c r="AY146" s="20"/>
      <c r="AZ146" s="20"/>
      <c r="BA146" s="20"/>
      <c r="BB146" s="20"/>
    </row>
    <row r="147" spans="1:54" x14ac:dyDescent="0.3">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0"/>
      <c r="AB147" s="20"/>
      <c r="AC147" s="20"/>
      <c r="AD147" s="20"/>
      <c r="AE147" s="20"/>
      <c r="AF147" s="20"/>
      <c r="AG147" s="20"/>
      <c r="AH147" s="20"/>
      <c r="AI147" s="20"/>
      <c r="AJ147" s="20"/>
      <c r="AK147" s="20"/>
      <c r="AL147" s="20"/>
      <c r="AM147" s="20"/>
      <c r="AN147" s="20"/>
      <c r="AO147" s="20"/>
      <c r="AP147" s="20"/>
      <c r="AQ147" s="20"/>
      <c r="AR147" s="20"/>
      <c r="AS147" s="20"/>
      <c r="AT147" s="20"/>
      <c r="AU147" s="20"/>
      <c r="AV147" s="20"/>
      <c r="AW147" s="20"/>
      <c r="AX147" s="20"/>
      <c r="AY147" s="20"/>
      <c r="AZ147" s="20"/>
      <c r="BA147" s="20"/>
      <c r="BB147" s="20"/>
    </row>
    <row r="148" spans="1:54" x14ac:dyDescent="0.3">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c r="AB148" s="20"/>
      <c r="AC148" s="20"/>
      <c r="AD148" s="20"/>
      <c r="AE148" s="20"/>
      <c r="AF148" s="20"/>
      <c r="AG148" s="20"/>
      <c r="AH148" s="20"/>
      <c r="AI148" s="20"/>
      <c r="AJ148" s="20"/>
      <c r="AK148" s="20"/>
      <c r="AL148" s="20"/>
      <c r="AM148" s="20"/>
      <c r="AN148" s="20"/>
      <c r="AO148" s="20"/>
      <c r="AP148" s="20"/>
      <c r="AQ148" s="20"/>
      <c r="AR148" s="20"/>
      <c r="AS148" s="20"/>
      <c r="AT148" s="20"/>
      <c r="AU148" s="20"/>
      <c r="AV148" s="20"/>
      <c r="AW148" s="20"/>
      <c r="AX148" s="20"/>
      <c r="AY148" s="20"/>
      <c r="AZ148" s="20"/>
      <c r="BA148" s="20"/>
      <c r="BB148" s="20"/>
    </row>
    <row r="149" spans="1:54" x14ac:dyDescent="0.3">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c r="AB149" s="20"/>
      <c r="AC149" s="20"/>
      <c r="AD149" s="20"/>
      <c r="AE149" s="20"/>
      <c r="AF149" s="20"/>
      <c r="AG149" s="20"/>
      <c r="AH149" s="20"/>
      <c r="AI149" s="20"/>
      <c r="AJ149" s="20"/>
      <c r="AK149" s="20"/>
      <c r="AL149" s="20"/>
      <c r="AM149" s="20"/>
      <c r="AN149" s="20"/>
      <c r="AO149" s="20"/>
      <c r="AP149" s="20"/>
      <c r="AQ149" s="20"/>
      <c r="AR149" s="20"/>
      <c r="AS149" s="20"/>
      <c r="AT149" s="20"/>
      <c r="AU149" s="20"/>
      <c r="AV149" s="20"/>
      <c r="AW149" s="20"/>
      <c r="AX149" s="20"/>
      <c r="AY149" s="20"/>
      <c r="AZ149" s="20"/>
      <c r="BA149" s="20"/>
      <c r="BB149" s="20"/>
    </row>
    <row r="150" spans="1:54" x14ac:dyDescent="0.3">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c r="AA150" s="20"/>
      <c r="AB150" s="20"/>
      <c r="AC150" s="20"/>
      <c r="AD150" s="20"/>
      <c r="AE150" s="20"/>
      <c r="AF150" s="20"/>
      <c r="AG150" s="20"/>
      <c r="AH150" s="20"/>
      <c r="AI150" s="20"/>
      <c r="AJ150" s="20"/>
      <c r="AK150" s="20"/>
      <c r="AL150" s="20"/>
      <c r="AM150" s="20"/>
      <c r="AN150" s="20"/>
      <c r="AO150" s="20"/>
      <c r="AP150" s="20"/>
      <c r="AQ150" s="20"/>
      <c r="AR150" s="20"/>
      <c r="AS150" s="20"/>
      <c r="AT150" s="20"/>
      <c r="AU150" s="20"/>
      <c r="AV150" s="20"/>
      <c r="AW150" s="20"/>
      <c r="AX150" s="20"/>
      <c r="AY150" s="20"/>
      <c r="AZ150" s="20"/>
      <c r="BA150" s="20"/>
      <c r="BB150" s="20"/>
    </row>
    <row r="151" spans="1:54" x14ac:dyDescent="0.3">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c r="AB151" s="20"/>
      <c r="AC151" s="20"/>
      <c r="AD151" s="20"/>
      <c r="AE151" s="20"/>
      <c r="AF151" s="20"/>
      <c r="AG151" s="20"/>
      <c r="AH151" s="20"/>
      <c r="AI151" s="20"/>
      <c r="AJ151" s="20"/>
      <c r="AK151" s="20"/>
      <c r="AL151" s="20"/>
      <c r="AM151" s="20"/>
      <c r="AN151" s="20"/>
      <c r="AO151" s="20"/>
      <c r="AP151" s="20"/>
      <c r="AQ151" s="20"/>
      <c r="AR151" s="20"/>
      <c r="AS151" s="20"/>
      <c r="AT151" s="20"/>
      <c r="AU151" s="20"/>
      <c r="AV151" s="20"/>
      <c r="AW151" s="20"/>
      <c r="AX151" s="20"/>
      <c r="AY151" s="20"/>
      <c r="AZ151" s="20"/>
      <c r="BA151" s="20"/>
      <c r="BB151" s="20"/>
    </row>
    <row r="152" spans="1:54" x14ac:dyDescent="0.3">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c r="AB152" s="20"/>
      <c r="AC152" s="20"/>
      <c r="AD152" s="20"/>
      <c r="AE152" s="20"/>
      <c r="AF152" s="20"/>
      <c r="AG152" s="20"/>
      <c r="AH152" s="20"/>
      <c r="AI152" s="20"/>
      <c r="AJ152" s="20"/>
      <c r="AK152" s="20"/>
      <c r="AL152" s="20"/>
      <c r="AM152" s="20"/>
      <c r="AN152" s="20"/>
      <c r="AO152" s="20"/>
      <c r="AP152" s="20"/>
      <c r="AQ152" s="20"/>
      <c r="AR152" s="20"/>
      <c r="AS152" s="20"/>
      <c r="AT152" s="20"/>
      <c r="AU152" s="20"/>
      <c r="AV152" s="20"/>
      <c r="AW152" s="20"/>
      <c r="AX152" s="20"/>
      <c r="AY152" s="20"/>
      <c r="AZ152" s="20"/>
      <c r="BA152" s="20"/>
      <c r="BB152" s="20"/>
    </row>
    <row r="153" spans="1:54" x14ac:dyDescent="0.3">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c r="AA153" s="20"/>
      <c r="AB153" s="20"/>
      <c r="AC153" s="20"/>
      <c r="AD153" s="20"/>
      <c r="AE153" s="20"/>
      <c r="AF153" s="20"/>
      <c r="AG153" s="20"/>
      <c r="AH153" s="20"/>
      <c r="AI153" s="20"/>
      <c r="AJ153" s="20"/>
      <c r="AK153" s="20"/>
      <c r="AL153" s="20"/>
      <c r="AM153" s="20"/>
      <c r="AN153" s="20"/>
      <c r="AO153" s="20"/>
      <c r="AP153" s="20"/>
      <c r="AQ153" s="20"/>
      <c r="AR153" s="20"/>
      <c r="AS153" s="20"/>
      <c r="AT153" s="20"/>
      <c r="AU153" s="20"/>
      <c r="AV153" s="20"/>
      <c r="AW153" s="20"/>
      <c r="AX153" s="20"/>
      <c r="AY153" s="20"/>
      <c r="AZ153" s="20"/>
      <c r="BA153" s="20"/>
      <c r="BB153" s="20"/>
    </row>
    <row r="154" spans="1:54" x14ac:dyDescent="0.3">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0"/>
      <c r="AB154" s="20"/>
      <c r="AC154" s="20"/>
      <c r="AD154" s="20"/>
      <c r="AE154" s="20"/>
      <c r="AF154" s="20"/>
      <c r="AG154" s="20"/>
      <c r="AH154" s="20"/>
      <c r="AI154" s="20"/>
      <c r="AJ154" s="20"/>
      <c r="AK154" s="20"/>
      <c r="AL154" s="20"/>
      <c r="AM154" s="20"/>
      <c r="AN154" s="20"/>
      <c r="AO154" s="20"/>
      <c r="AP154" s="20"/>
      <c r="AQ154" s="20"/>
      <c r="AR154" s="20"/>
      <c r="AS154" s="20"/>
      <c r="AT154" s="20"/>
      <c r="AU154" s="20"/>
      <c r="AV154" s="20"/>
      <c r="AW154" s="20"/>
      <c r="AX154" s="20"/>
      <c r="AY154" s="20"/>
      <c r="AZ154" s="20"/>
      <c r="BA154" s="20"/>
      <c r="BB154" s="20"/>
    </row>
    <row r="155" spans="1:54" x14ac:dyDescent="0.3">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c r="AB155" s="20"/>
      <c r="AC155" s="20"/>
      <c r="AD155" s="20"/>
      <c r="AE155" s="20"/>
      <c r="AF155" s="20"/>
      <c r="AG155" s="20"/>
      <c r="AH155" s="20"/>
      <c r="AI155" s="20"/>
      <c r="AJ155" s="20"/>
      <c r="AK155" s="20"/>
      <c r="AL155" s="20"/>
      <c r="AM155" s="20"/>
      <c r="AN155" s="20"/>
      <c r="AO155" s="20"/>
      <c r="AP155" s="20"/>
      <c r="AQ155" s="20"/>
      <c r="AR155" s="20"/>
      <c r="AS155" s="20"/>
      <c r="AT155" s="20"/>
      <c r="AU155" s="20"/>
      <c r="AV155" s="20"/>
      <c r="AW155" s="20"/>
      <c r="AX155" s="20"/>
      <c r="AY155" s="20"/>
      <c r="AZ155" s="20"/>
      <c r="BA155" s="20"/>
      <c r="BB155" s="20"/>
    </row>
    <row r="156" spans="1:54" x14ac:dyDescent="0.3">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c r="AA156" s="20"/>
      <c r="AB156" s="20"/>
      <c r="AC156" s="20"/>
      <c r="AD156" s="20"/>
      <c r="AE156" s="20"/>
      <c r="AF156" s="20"/>
      <c r="AG156" s="20"/>
      <c r="AH156" s="20"/>
      <c r="AI156" s="20"/>
      <c r="AJ156" s="20"/>
      <c r="AK156" s="20"/>
      <c r="AL156" s="20"/>
      <c r="AM156" s="20"/>
      <c r="AN156" s="20"/>
      <c r="AO156" s="20"/>
      <c r="AP156" s="20"/>
      <c r="AQ156" s="20"/>
      <c r="AR156" s="20"/>
      <c r="AS156" s="20"/>
      <c r="AT156" s="20"/>
      <c r="AU156" s="20"/>
      <c r="AV156" s="20"/>
      <c r="AW156" s="20"/>
      <c r="AX156" s="20"/>
      <c r="AY156" s="20"/>
      <c r="AZ156" s="20"/>
      <c r="BA156" s="20"/>
      <c r="BB156" s="20"/>
    </row>
    <row r="157" spans="1:54" x14ac:dyDescent="0.3">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c r="AA157" s="20"/>
      <c r="AB157" s="20"/>
      <c r="AC157" s="20"/>
      <c r="AD157" s="20"/>
      <c r="AE157" s="20"/>
      <c r="AF157" s="20"/>
      <c r="AG157" s="20"/>
      <c r="AH157" s="20"/>
      <c r="AI157" s="20"/>
      <c r="AJ157" s="20"/>
      <c r="AK157" s="20"/>
      <c r="AL157" s="20"/>
      <c r="AM157" s="20"/>
      <c r="AN157" s="20"/>
      <c r="AO157" s="20"/>
      <c r="AP157" s="20"/>
      <c r="AQ157" s="20"/>
      <c r="AR157" s="20"/>
      <c r="AS157" s="20"/>
      <c r="AT157" s="20"/>
      <c r="AU157" s="20"/>
      <c r="AV157" s="20"/>
      <c r="AW157" s="20"/>
      <c r="AX157" s="20"/>
      <c r="AY157" s="20"/>
      <c r="AZ157" s="20"/>
      <c r="BA157" s="20"/>
      <c r="BB157" s="20"/>
    </row>
    <row r="158" spans="1:54" x14ac:dyDescent="0.3">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c r="AA158" s="20"/>
      <c r="AB158" s="20"/>
      <c r="AC158" s="20"/>
      <c r="AD158" s="20"/>
      <c r="AE158" s="20"/>
      <c r="AF158" s="20"/>
      <c r="AG158" s="20"/>
      <c r="AH158" s="20"/>
      <c r="AI158" s="20"/>
      <c r="AJ158" s="20"/>
      <c r="AK158" s="20"/>
      <c r="AL158" s="20"/>
      <c r="AM158" s="20"/>
      <c r="AN158" s="20"/>
      <c r="AO158" s="20"/>
      <c r="AP158" s="20"/>
      <c r="AQ158" s="20"/>
      <c r="AR158" s="20"/>
      <c r="AS158" s="20"/>
      <c r="AT158" s="20"/>
      <c r="AU158" s="20"/>
      <c r="AV158" s="20"/>
      <c r="AW158" s="20"/>
      <c r="AX158" s="20"/>
      <c r="AY158" s="20"/>
      <c r="AZ158" s="20"/>
      <c r="BA158" s="20"/>
      <c r="BB158" s="20"/>
    </row>
    <row r="159" spans="1:54" x14ac:dyDescent="0.3">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c r="AA159" s="20"/>
      <c r="AB159" s="20"/>
      <c r="AC159" s="20"/>
      <c r="AD159" s="20"/>
      <c r="AE159" s="20"/>
      <c r="AF159" s="20"/>
      <c r="AG159" s="20"/>
      <c r="AH159" s="20"/>
      <c r="AI159" s="20"/>
      <c r="AJ159" s="20"/>
      <c r="AK159" s="20"/>
      <c r="AL159" s="20"/>
      <c r="AM159" s="20"/>
      <c r="AN159" s="20"/>
      <c r="AO159" s="20"/>
      <c r="AP159" s="20"/>
      <c r="AQ159" s="20"/>
      <c r="AR159" s="20"/>
      <c r="AS159" s="20"/>
      <c r="AT159" s="20"/>
      <c r="AU159" s="20"/>
      <c r="AV159" s="20"/>
      <c r="AW159" s="20"/>
      <c r="AX159" s="20"/>
      <c r="AY159" s="20"/>
      <c r="AZ159" s="20"/>
      <c r="BA159" s="20"/>
      <c r="BB159" s="20"/>
    </row>
    <row r="160" spans="1:54" x14ac:dyDescent="0.3">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c r="AA160" s="20"/>
      <c r="AB160" s="20"/>
      <c r="AC160" s="20"/>
      <c r="AD160" s="20"/>
      <c r="AE160" s="20"/>
      <c r="AF160" s="20"/>
      <c r="AG160" s="20"/>
      <c r="AH160" s="20"/>
      <c r="AI160" s="20"/>
      <c r="AJ160" s="20"/>
      <c r="AK160" s="20"/>
      <c r="AL160" s="20"/>
      <c r="AM160" s="20"/>
      <c r="AN160" s="20"/>
      <c r="AO160" s="20"/>
      <c r="AP160" s="20"/>
      <c r="AQ160" s="20"/>
      <c r="AR160" s="20"/>
      <c r="AS160" s="20"/>
      <c r="AT160" s="20"/>
      <c r="AU160" s="20"/>
      <c r="AV160" s="20"/>
      <c r="AW160" s="20"/>
      <c r="AX160" s="20"/>
      <c r="AY160" s="20"/>
      <c r="AZ160" s="20"/>
      <c r="BA160" s="20"/>
      <c r="BB160" s="20"/>
    </row>
    <row r="161" spans="1:54" x14ac:dyDescent="0.3">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c r="AA161" s="20"/>
      <c r="AB161" s="20"/>
      <c r="AC161" s="20"/>
      <c r="AD161" s="20"/>
      <c r="AE161" s="20"/>
      <c r="AF161" s="20"/>
      <c r="AG161" s="20"/>
      <c r="AH161" s="20"/>
      <c r="AI161" s="20"/>
      <c r="AJ161" s="20"/>
      <c r="AK161" s="20"/>
      <c r="AL161" s="20"/>
      <c r="AM161" s="20"/>
      <c r="AN161" s="20"/>
      <c r="AO161" s="20"/>
      <c r="AP161" s="20"/>
      <c r="AQ161" s="20"/>
      <c r="AR161" s="20"/>
      <c r="AS161" s="20"/>
      <c r="AT161" s="20"/>
      <c r="AU161" s="20"/>
      <c r="AV161" s="20"/>
      <c r="AW161" s="20"/>
      <c r="AX161" s="20"/>
      <c r="AY161" s="20"/>
      <c r="AZ161" s="20"/>
      <c r="BA161" s="20"/>
      <c r="BB161" s="20"/>
    </row>
    <row r="162" spans="1:54" x14ac:dyDescent="0.3">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c r="AA162" s="20"/>
      <c r="AB162" s="20"/>
      <c r="AC162" s="20"/>
      <c r="AD162" s="20"/>
      <c r="AE162" s="20"/>
      <c r="AF162" s="20"/>
      <c r="AG162" s="20"/>
      <c r="AH162" s="20"/>
      <c r="AI162" s="20"/>
      <c r="AJ162" s="20"/>
      <c r="AK162" s="20"/>
      <c r="AL162" s="20"/>
      <c r="AM162" s="20"/>
      <c r="AN162" s="20"/>
      <c r="AO162" s="20"/>
      <c r="AP162" s="20"/>
      <c r="AQ162" s="20"/>
      <c r="AR162" s="20"/>
      <c r="AS162" s="20"/>
      <c r="AT162" s="20"/>
      <c r="AU162" s="20"/>
      <c r="AV162" s="20"/>
      <c r="AW162" s="20"/>
      <c r="AX162" s="20"/>
      <c r="AY162" s="20"/>
      <c r="AZ162" s="20"/>
      <c r="BA162" s="20"/>
      <c r="BB162" s="20"/>
    </row>
    <row r="163" spans="1:54" x14ac:dyDescent="0.3">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c r="AA163" s="20"/>
      <c r="AB163" s="20"/>
      <c r="AC163" s="20"/>
      <c r="AD163" s="20"/>
      <c r="AE163" s="20"/>
      <c r="AF163" s="20"/>
      <c r="AG163" s="20"/>
      <c r="AH163" s="20"/>
      <c r="AI163" s="20"/>
      <c r="AJ163" s="20"/>
      <c r="AK163" s="20"/>
      <c r="AL163" s="20"/>
      <c r="AM163" s="20"/>
      <c r="AN163" s="20"/>
      <c r="AO163" s="20"/>
      <c r="AP163" s="20"/>
      <c r="AQ163" s="20"/>
      <c r="AR163" s="20"/>
      <c r="AS163" s="20"/>
      <c r="AT163" s="20"/>
      <c r="AU163" s="20"/>
      <c r="AV163" s="20"/>
      <c r="AW163" s="20"/>
      <c r="AX163" s="20"/>
      <c r="AY163" s="20"/>
      <c r="AZ163" s="20"/>
      <c r="BA163" s="20"/>
      <c r="BB163" s="20"/>
    </row>
    <row r="164" spans="1:54" x14ac:dyDescent="0.3">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c r="AA164" s="20"/>
      <c r="AB164" s="20"/>
      <c r="AC164" s="20"/>
      <c r="AD164" s="20"/>
      <c r="AE164" s="20"/>
      <c r="AF164" s="20"/>
      <c r="AG164" s="20"/>
      <c r="AH164" s="20"/>
      <c r="AI164" s="20"/>
      <c r="AJ164" s="20"/>
      <c r="AK164" s="20"/>
      <c r="AL164" s="20"/>
      <c r="AM164" s="20"/>
      <c r="AN164" s="20"/>
      <c r="AO164" s="20"/>
      <c r="AP164" s="20"/>
      <c r="AQ164" s="20"/>
      <c r="AR164" s="20"/>
      <c r="AS164" s="20"/>
      <c r="AT164" s="20"/>
      <c r="AU164" s="20"/>
      <c r="AV164" s="20"/>
      <c r="AW164" s="20"/>
      <c r="AX164" s="20"/>
      <c r="AY164" s="20"/>
      <c r="AZ164" s="20"/>
      <c r="BA164" s="20"/>
      <c r="BB164" s="20"/>
    </row>
    <row r="165" spans="1:54" x14ac:dyDescent="0.3">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c r="AA165" s="20"/>
      <c r="AB165" s="20"/>
      <c r="AC165" s="20"/>
      <c r="AD165" s="20"/>
      <c r="AE165" s="20"/>
      <c r="AF165" s="20"/>
      <c r="AG165" s="20"/>
      <c r="AH165" s="20"/>
      <c r="AI165" s="20"/>
      <c r="AJ165" s="20"/>
      <c r="AK165" s="20"/>
      <c r="AL165" s="20"/>
      <c r="AM165" s="20"/>
      <c r="AN165" s="20"/>
      <c r="AO165" s="20"/>
      <c r="AP165" s="20"/>
      <c r="AQ165" s="20"/>
      <c r="AR165" s="20"/>
      <c r="AS165" s="20"/>
      <c r="AT165" s="20"/>
      <c r="AU165" s="20"/>
      <c r="AV165" s="20"/>
      <c r="AW165" s="20"/>
      <c r="AX165" s="20"/>
      <c r="AY165" s="20"/>
      <c r="AZ165" s="20"/>
      <c r="BA165" s="20"/>
      <c r="BB165" s="20"/>
    </row>
    <row r="166" spans="1:54" x14ac:dyDescent="0.3">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c r="AA166" s="20"/>
      <c r="AB166" s="20"/>
      <c r="AC166" s="20"/>
      <c r="AD166" s="20"/>
      <c r="AE166" s="20"/>
      <c r="AF166" s="20"/>
      <c r="AG166" s="20"/>
      <c r="AH166" s="20"/>
      <c r="AI166" s="20"/>
      <c r="AJ166" s="20"/>
      <c r="AK166" s="20"/>
      <c r="AL166" s="20"/>
      <c r="AM166" s="20"/>
      <c r="AN166" s="20"/>
      <c r="AO166" s="20"/>
      <c r="AP166" s="20"/>
      <c r="AQ166" s="20"/>
      <c r="AR166" s="20"/>
      <c r="AS166" s="20"/>
      <c r="AT166" s="20"/>
      <c r="AU166" s="20"/>
      <c r="AV166" s="20"/>
      <c r="AW166" s="20"/>
      <c r="AX166" s="20"/>
      <c r="AY166" s="20"/>
      <c r="AZ166" s="20"/>
      <c r="BA166" s="20"/>
      <c r="BB166" s="20"/>
    </row>
    <row r="167" spans="1:54" x14ac:dyDescent="0.3">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c r="AB167" s="20"/>
      <c r="AC167" s="20"/>
      <c r="AD167" s="20"/>
      <c r="AE167" s="20"/>
      <c r="AF167" s="20"/>
      <c r="AG167" s="20"/>
      <c r="AH167" s="20"/>
      <c r="AI167" s="20"/>
      <c r="AJ167" s="20"/>
      <c r="AK167" s="20"/>
      <c r="AL167" s="20"/>
      <c r="AM167" s="20"/>
      <c r="AN167" s="20"/>
      <c r="AO167" s="20"/>
      <c r="AP167" s="20"/>
      <c r="AQ167" s="20"/>
      <c r="AR167" s="20"/>
      <c r="AS167" s="20"/>
      <c r="AT167" s="20"/>
      <c r="AU167" s="20"/>
      <c r="AV167" s="20"/>
      <c r="AW167" s="20"/>
      <c r="AX167" s="20"/>
      <c r="AY167" s="20"/>
      <c r="AZ167" s="20"/>
      <c r="BA167" s="20"/>
      <c r="BB167" s="20"/>
    </row>
    <row r="168" spans="1:54" x14ac:dyDescent="0.3">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c r="AB168" s="20"/>
      <c r="AC168" s="20"/>
      <c r="AD168" s="20"/>
      <c r="AE168" s="20"/>
      <c r="AF168" s="20"/>
      <c r="AG168" s="20"/>
      <c r="AH168" s="20"/>
      <c r="AI168" s="20"/>
      <c r="AJ168" s="20"/>
      <c r="AK168" s="20"/>
      <c r="AL168" s="20"/>
      <c r="AM168" s="20"/>
      <c r="AN168" s="20"/>
      <c r="AO168" s="20"/>
      <c r="AP168" s="20"/>
      <c r="AQ168" s="20"/>
      <c r="AR168" s="20"/>
      <c r="AS168" s="20"/>
      <c r="AT168" s="20"/>
      <c r="AU168" s="20"/>
      <c r="AV168" s="20"/>
      <c r="AW168" s="20"/>
      <c r="AX168" s="20"/>
      <c r="AY168" s="20"/>
      <c r="AZ168" s="20"/>
      <c r="BA168" s="20"/>
      <c r="BB168" s="20"/>
    </row>
    <row r="169" spans="1:54" x14ac:dyDescent="0.3">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c r="AA169" s="20"/>
      <c r="AB169" s="20"/>
      <c r="AC169" s="20"/>
      <c r="AD169" s="20"/>
      <c r="AE169" s="20"/>
      <c r="AF169" s="20"/>
      <c r="AG169" s="20"/>
      <c r="AH169" s="20"/>
      <c r="AI169" s="20"/>
      <c r="AJ169" s="20"/>
      <c r="AK169" s="20"/>
      <c r="AL169" s="20"/>
      <c r="AM169" s="20"/>
      <c r="AN169" s="20"/>
      <c r="AO169" s="20"/>
      <c r="AP169" s="20"/>
      <c r="AQ169" s="20"/>
      <c r="AR169" s="20"/>
      <c r="AS169" s="20"/>
      <c r="AT169" s="20"/>
      <c r="AU169" s="20"/>
      <c r="AV169" s="20"/>
      <c r="AW169" s="20"/>
      <c r="AX169" s="20"/>
      <c r="AY169" s="20"/>
      <c r="AZ169" s="20"/>
      <c r="BA169" s="20"/>
      <c r="BB169" s="20"/>
    </row>
    <row r="170" spans="1:54" x14ac:dyDescent="0.3">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c r="AA170" s="20"/>
      <c r="AB170" s="20"/>
      <c r="AC170" s="20"/>
      <c r="AD170" s="20"/>
      <c r="AE170" s="20"/>
      <c r="AF170" s="20"/>
      <c r="AG170" s="20"/>
      <c r="AH170" s="20"/>
      <c r="AI170" s="20"/>
      <c r="AJ170" s="20"/>
      <c r="AK170" s="20"/>
      <c r="AL170" s="20"/>
      <c r="AM170" s="20"/>
      <c r="AN170" s="20"/>
      <c r="AO170" s="20"/>
      <c r="AP170" s="20"/>
      <c r="AQ170" s="20"/>
      <c r="AR170" s="20"/>
      <c r="AS170" s="20"/>
      <c r="AT170" s="20"/>
      <c r="AU170" s="20"/>
      <c r="AV170" s="20"/>
      <c r="AW170" s="20"/>
      <c r="AX170" s="20"/>
      <c r="AY170" s="20"/>
      <c r="AZ170" s="20"/>
      <c r="BA170" s="20"/>
      <c r="BB170" s="20"/>
    </row>
    <row r="171" spans="1:54" x14ac:dyDescent="0.3">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c r="AA171" s="20"/>
      <c r="AB171" s="20"/>
      <c r="AC171" s="20"/>
      <c r="AD171" s="20"/>
      <c r="AE171" s="20"/>
      <c r="AF171" s="20"/>
      <c r="AG171" s="20"/>
      <c r="AH171" s="20"/>
      <c r="AI171" s="20"/>
      <c r="AJ171" s="20"/>
      <c r="AK171" s="20"/>
      <c r="AL171" s="20"/>
      <c r="AM171" s="20"/>
      <c r="AN171" s="20"/>
      <c r="AO171" s="20"/>
      <c r="AP171" s="20"/>
      <c r="AQ171" s="20"/>
      <c r="AR171" s="20"/>
      <c r="AS171" s="20"/>
      <c r="AT171" s="20"/>
      <c r="AU171" s="20"/>
      <c r="AV171" s="20"/>
      <c r="AW171" s="20"/>
      <c r="AX171" s="20"/>
      <c r="AY171" s="20"/>
      <c r="AZ171" s="20"/>
      <c r="BA171" s="20"/>
      <c r="BB171" s="20"/>
    </row>
    <row r="172" spans="1:54" x14ac:dyDescent="0.3">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c r="AA172" s="20"/>
      <c r="AB172" s="20"/>
      <c r="AC172" s="20"/>
      <c r="AD172" s="20"/>
      <c r="AE172" s="20"/>
      <c r="AF172" s="20"/>
      <c r="AG172" s="20"/>
      <c r="AH172" s="20"/>
      <c r="AI172" s="20"/>
      <c r="AJ172" s="20"/>
      <c r="AK172" s="20"/>
      <c r="AL172" s="20"/>
      <c r="AM172" s="20"/>
      <c r="AN172" s="20"/>
      <c r="AO172" s="20"/>
      <c r="AP172" s="20"/>
      <c r="AQ172" s="20"/>
      <c r="AR172" s="20"/>
      <c r="AS172" s="20"/>
      <c r="AT172" s="20"/>
      <c r="AU172" s="20"/>
      <c r="AV172" s="20"/>
      <c r="AW172" s="20"/>
      <c r="AX172" s="20"/>
      <c r="AY172" s="20"/>
      <c r="AZ172" s="20"/>
      <c r="BA172" s="20"/>
      <c r="BB172" s="20"/>
    </row>
    <row r="173" spans="1:54" x14ac:dyDescent="0.3">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c r="AA173" s="20"/>
      <c r="AB173" s="20"/>
      <c r="AC173" s="20"/>
      <c r="AD173" s="20"/>
      <c r="AE173" s="20"/>
      <c r="AF173" s="20"/>
      <c r="AG173" s="20"/>
      <c r="AH173" s="20"/>
      <c r="AI173" s="20"/>
      <c r="AJ173" s="20"/>
      <c r="AK173" s="20"/>
      <c r="AL173" s="20"/>
      <c r="AM173" s="20"/>
      <c r="AN173" s="20"/>
      <c r="AO173" s="20"/>
      <c r="AP173" s="20"/>
      <c r="AQ173" s="20"/>
      <c r="AR173" s="20"/>
      <c r="AS173" s="20"/>
      <c r="AT173" s="20"/>
      <c r="AU173" s="20"/>
      <c r="AV173" s="20"/>
      <c r="AW173" s="20"/>
      <c r="AX173" s="20"/>
      <c r="AY173" s="20"/>
      <c r="AZ173" s="20"/>
      <c r="BA173" s="20"/>
      <c r="BB173" s="20"/>
    </row>
    <row r="174" spans="1:54" x14ac:dyDescent="0.3">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c r="AA174" s="20"/>
      <c r="AB174" s="20"/>
      <c r="AC174" s="20"/>
      <c r="AD174" s="20"/>
      <c r="AE174" s="20"/>
      <c r="AF174" s="20"/>
      <c r="AG174" s="20"/>
      <c r="AH174" s="20"/>
      <c r="AI174" s="20"/>
      <c r="AJ174" s="20"/>
      <c r="AK174" s="20"/>
      <c r="AL174" s="20"/>
      <c r="AM174" s="20"/>
      <c r="AN174" s="20"/>
      <c r="AO174" s="20"/>
      <c r="AP174" s="20"/>
      <c r="AQ174" s="20"/>
      <c r="AR174" s="20"/>
      <c r="AS174" s="20"/>
      <c r="AT174" s="20"/>
      <c r="AU174" s="20"/>
      <c r="AV174" s="20"/>
      <c r="AW174" s="20"/>
      <c r="AX174" s="20"/>
      <c r="AY174" s="20"/>
      <c r="AZ174" s="20"/>
      <c r="BA174" s="20"/>
      <c r="BB174" s="20"/>
    </row>
    <row r="175" spans="1:54" x14ac:dyDescent="0.3">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c r="AA175" s="20"/>
      <c r="AB175" s="20"/>
      <c r="AC175" s="20"/>
      <c r="AD175" s="20"/>
      <c r="AE175" s="20"/>
      <c r="AF175" s="20"/>
      <c r="AG175" s="20"/>
      <c r="AH175" s="20"/>
      <c r="AI175" s="20"/>
      <c r="AJ175" s="20"/>
      <c r="AK175" s="20"/>
      <c r="AL175" s="20"/>
      <c r="AM175" s="20"/>
      <c r="AN175" s="20"/>
      <c r="AO175" s="20"/>
      <c r="AP175" s="20"/>
      <c r="AQ175" s="20"/>
      <c r="AR175" s="20"/>
      <c r="AS175" s="20"/>
      <c r="AT175" s="20"/>
      <c r="AU175" s="20"/>
      <c r="AV175" s="20"/>
      <c r="AW175" s="20"/>
      <c r="AX175" s="20"/>
      <c r="AY175" s="20"/>
      <c r="AZ175" s="20"/>
      <c r="BA175" s="20"/>
      <c r="BB175" s="20"/>
    </row>
    <row r="176" spans="1:54" x14ac:dyDescent="0.3">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c r="AB176" s="20"/>
      <c r="AC176" s="20"/>
      <c r="AD176" s="20"/>
      <c r="AE176" s="20"/>
      <c r="AF176" s="20"/>
      <c r="AG176" s="20"/>
      <c r="AH176" s="20"/>
      <c r="AI176" s="20"/>
      <c r="AJ176" s="20"/>
      <c r="AK176" s="20"/>
      <c r="AL176" s="20"/>
      <c r="AM176" s="20"/>
      <c r="AN176" s="20"/>
      <c r="AO176" s="20"/>
      <c r="AP176" s="20"/>
      <c r="AQ176" s="20"/>
      <c r="AR176" s="20"/>
      <c r="AS176" s="20"/>
      <c r="AT176" s="20"/>
      <c r="AU176" s="20"/>
      <c r="AV176" s="20"/>
      <c r="AW176" s="20"/>
      <c r="AX176" s="20"/>
      <c r="AY176" s="20"/>
      <c r="AZ176" s="20"/>
      <c r="BA176" s="20"/>
      <c r="BB176" s="20"/>
    </row>
    <row r="177" spans="1:54" x14ac:dyDescent="0.3">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c r="AA177" s="20"/>
      <c r="AB177" s="20"/>
      <c r="AC177" s="20"/>
      <c r="AD177" s="20"/>
      <c r="AE177" s="20"/>
      <c r="AF177" s="20"/>
      <c r="AG177" s="20"/>
      <c r="AH177" s="20"/>
      <c r="AI177" s="20"/>
      <c r="AJ177" s="20"/>
      <c r="AK177" s="20"/>
      <c r="AL177" s="20"/>
      <c r="AM177" s="20"/>
      <c r="AN177" s="20"/>
      <c r="AO177" s="20"/>
      <c r="AP177" s="20"/>
      <c r="AQ177" s="20"/>
      <c r="AR177" s="20"/>
      <c r="AS177" s="20"/>
      <c r="AT177" s="20"/>
      <c r="AU177" s="20"/>
      <c r="AV177" s="20"/>
      <c r="AW177" s="20"/>
      <c r="AX177" s="20"/>
      <c r="AY177" s="20"/>
      <c r="AZ177" s="20"/>
      <c r="BA177" s="20"/>
      <c r="BB177" s="20"/>
    </row>
    <row r="178" spans="1:54" x14ac:dyDescent="0.3">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c r="AA178" s="20"/>
      <c r="AB178" s="20"/>
      <c r="AC178" s="20"/>
      <c r="AD178" s="20"/>
      <c r="AE178" s="20"/>
      <c r="AF178" s="20"/>
      <c r="AG178" s="20"/>
      <c r="AH178" s="20"/>
      <c r="AI178" s="20"/>
      <c r="AJ178" s="20"/>
      <c r="AK178" s="20"/>
      <c r="AL178" s="20"/>
      <c r="AM178" s="20"/>
      <c r="AN178" s="20"/>
      <c r="AO178" s="20"/>
      <c r="AP178" s="20"/>
      <c r="AQ178" s="20"/>
      <c r="AR178" s="20"/>
      <c r="AS178" s="20"/>
      <c r="AT178" s="20"/>
      <c r="AU178" s="20"/>
      <c r="AV178" s="20"/>
      <c r="AW178" s="20"/>
      <c r="AX178" s="20"/>
      <c r="AY178" s="20"/>
      <c r="AZ178" s="20"/>
      <c r="BA178" s="20"/>
      <c r="BB178" s="20"/>
    </row>
    <row r="179" spans="1:54" x14ac:dyDescent="0.3">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c r="AA179" s="20"/>
      <c r="AB179" s="20"/>
      <c r="AC179" s="20"/>
      <c r="AD179" s="20"/>
      <c r="AE179" s="20"/>
      <c r="AF179" s="20"/>
      <c r="AG179" s="20"/>
      <c r="AH179" s="20"/>
      <c r="AI179" s="20"/>
      <c r="AJ179" s="20"/>
      <c r="AK179" s="20"/>
      <c r="AL179" s="20"/>
      <c r="AM179" s="20"/>
      <c r="AN179" s="20"/>
      <c r="AO179" s="20"/>
      <c r="AP179" s="20"/>
      <c r="AQ179" s="20"/>
      <c r="AR179" s="20"/>
      <c r="AS179" s="20"/>
      <c r="AT179" s="20"/>
      <c r="AU179" s="20"/>
      <c r="AV179" s="20"/>
      <c r="AW179" s="20"/>
      <c r="AX179" s="20"/>
      <c r="AY179" s="20"/>
      <c r="AZ179" s="20"/>
      <c r="BA179" s="20"/>
      <c r="BB179" s="20"/>
    </row>
    <row r="180" spans="1:54" x14ac:dyDescent="0.3">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c r="AA180" s="20"/>
      <c r="AB180" s="20"/>
      <c r="AC180" s="20"/>
      <c r="AD180" s="20"/>
      <c r="AE180" s="20"/>
      <c r="AF180" s="20"/>
      <c r="AG180" s="20"/>
      <c r="AH180" s="20"/>
      <c r="AI180" s="20"/>
      <c r="AJ180" s="20"/>
      <c r="AK180" s="20"/>
      <c r="AL180" s="20"/>
      <c r="AM180" s="20"/>
      <c r="AN180" s="20"/>
      <c r="AO180" s="20"/>
      <c r="AP180" s="20"/>
      <c r="AQ180" s="20"/>
      <c r="AR180" s="20"/>
      <c r="AS180" s="20"/>
      <c r="AT180" s="20"/>
      <c r="AU180" s="20"/>
      <c r="AV180" s="20"/>
      <c r="AW180" s="20"/>
      <c r="AX180" s="20"/>
      <c r="AY180" s="20"/>
      <c r="AZ180" s="20"/>
      <c r="BA180" s="20"/>
      <c r="BB180" s="20"/>
    </row>
    <row r="181" spans="1:54" x14ac:dyDescent="0.3">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0"/>
      <c r="AB181" s="20"/>
      <c r="AC181" s="20"/>
      <c r="AD181" s="20"/>
      <c r="AE181" s="20"/>
      <c r="AF181" s="20"/>
      <c r="AG181" s="20"/>
      <c r="AH181" s="20"/>
      <c r="AI181" s="20"/>
      <c r="AJ181" s="20"/>
      <c r="AK181" s="20"/>
      <c r="AL181" s="20"/>
      <c r="AM181" s="20"/>
      <c r="AN181" s="20"/>
      <c r="AO181" s="20"/>
      <c r="AP181" s="20"/>
      <c r="AQ181" s="20"/>
      <c r="AR181" s="20"/>
      <c r="AS181" s="20"/>
      <c r="AT181" s="20"/>
      <c r="AU181" s="20"/>
      <c r="AV181" s="20"/>
      <c r="AW181" s="20"/>
      <c r="AX181" s="20"/>
      <c r="AY181" s="20"/>
      <c r="AZ181" s="20"/>
      <c r="BA181" s="20"/>
      <c r="BB181" s="20"/>
    </row>
    <row r="182" spans="1:54" x14ac:dyDescent="0.3">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c r="AB182" s="20"/>
      <c r="AC182" s="20"/>
      <c r="AD182" s="20"/>
      <c r="AE182" s="20"/>
      <c r="AF182" s="20"/>
      <c r="AG182" s="20"/>
      <c r="AH182" s="20"/>
      <c r="AI182" s="20"/>
      <c r="AJ182" s="20"/>
      <c r="AK182" s="20"/>
      <c r="AL182" s="20"/>
      <c r="AM182" s="20"/>
      <c r="AN182" s="20"/>
      <c r="AO182" s="20"/>
      <c r="AP182" s="20"/>
      <c r="AQ182" s="20"/>
      <c r="AR182" s="20"/>
      <c r="AS182" s="20"/>
      <c r="AT182" s="20"/>
      <c r="AU182" s="20"/>
      <c r="AV182" s="20"/>
      <c r="AW182" s="20"/>
      <c r="AX182" s="20"/>
      <c r="AY182" s="20"/>
      <c r="AZ182" s="20"/>
      <c r="BA182" s="20"/>
      <c r="BB182" s="20"/>
    </row>
    <row r="183" spans="1:54" x14ac:dyDescent="0.3">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c r="AB183" s="20"/>
      <c r="AC183" s="20"/>
      <c r="AD183" s="20"/>
      <c r="AE183" s="20"/>
      <c r="AF183" s="20"/>
      <c r="AG183" s="20"/>
      <c r="AH183" s="20"/>
      <c r="AI183" s="20"/>
      <c r="AJ183" s="20"/>
      <c r="AK183" s="20"/>
      <c r="AL183" s="20"/>
      <c r="AM183" s="20"/>
      <c r="AN183" s="20"/>
      <c r="AO183" s="20"/>
      <c r="AP183" s="20"/>
      <c r="AQ183" s="20"/>
      <c r="AR183" s="20"/>
      <c r="AS183" s="20"/>
      <c r="AT183" s="20"/>
      <c r="AU183" s="20"/>
      <c r="AV183" s="20"/>
      <c r="AW183" s="20"/>
      <c r="AX183" s="20"/>
      <c r="AY183" s="20"/>
      <c r="AZ183" s="20"/>
      <c r="BA183" s="20"/>
      <c r="BB183" s="20"/>
    </row>
    <row r="184" spans="1:54" x14ac:dyDescent="0.3">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c r="AB184" s="20"/>
      <c r="AC184" s="20"/>
      <c r="AD184" s="20"/>
      <c r="AE184" s="20"/>
      <c r="AF184" s="20"/>
      <c r="AG184" s="20"/>
      <c r="AH184" s="20"/>
      <c r="AI184" s="20"/>
      <c r="AJ184" s="20"/>
      <c r="AK184" s="20"/>
      <c r="AL184" s="20"/>
      <c r="AM184" s="20"/>
      <c r="AN184" s="20"/>
      <c r="AO184" s="20"/>
      <c r="AP184" s="20"/>
      <c r="AQ184" s="20"/>
      <c r="AR184" s="20"/>
      <c r="AS184" s="20"/>
      <c r="AT184" s="20"/>
      <c r="AU184" s="20"/>
      <c r="AV184" s="20"/>
      <c r="AW184" s="20"/>
      <c r="AX184" s="20"/>
      <c r="AY184" s="20"/>
      <c r="AZ184" s="20"/>
      <c r="BA184" s="20"/>
      <c r="BB184" s="20"/>
    </row>
    <row r="185" spans="1:54" x14ac:dyDescent="0.3">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c r="AB185" s="20"/>
      <c r="AC185" s="20"/>
      <c r="AD185" s="20"/>
      <c r="AE185" s="20"/>
      <c r="AF185" s="20"/>
      <c r="AG185" s="20"/>
      <c r="AH185" s="20"/>
      <c r="AI185" s="20"/>
      <c r="AJ185" s="20"/>
      <c r="AK185" s="20"/>
      <c r="AL185" s="20"/>
      <c r="AM185" s="20"/>
      <c r="AN185" s="20"/>
      <c r="AO185" s="20"/>
      <c r="AP185" s="20"/>
      <c r="AQ185" s="20"/>
      <c r="AR185" s="20"/>
      <c r="AS185" s="20"/>
      <c r="AT185" s="20"/>
      <c r="AU185" s="20"/>
      <c r="AV185" s="20"/>
      <c r="AW185" s="20"/>
      <c r="AX185" s="20"/>
      <c r="AY185" s="20"/>
      <c r="AZ185" s="20"/>
      <c r="BA185" s="20"/>
      <c r="BB185" s="20"/>
    </row>
    <row r="186" spans="1:54" x14ac:dyDescent="0.3">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c r="AB186" s="20"/>
      <c r="AC186" s="20"/>
      <c r="AD186" s="20"/>
      <c r="AE186" s="20"/>
      <c r="AF186" s="20"/>
      <c r="AG186" s="20"/>
      <c r="AH186" s="20"/>
      <c r="AI186" s="20"/>
      <c r="AJ186" s="20"/>
      <c r="AK186" s="20"/>
      <c r="AL186" s="20"/>
      <c r="AM186" s="20"/>
      <c r="AN186" s="20"/>
      <c r="AO186" s="20"/>
      <c r="AP186" s="20"/>
      <c r="AQ186" s="20"/>
      <c r="AR186" s="20"/>
      <c r="AS186" s="20"/>
      <c r="AT186" s="20"/>
      <c r="AU186" s="20"/>
      <c r="AV186" s="20"/>
      <c r="AW186" s="20"/>
      <c r="AX186" s="20"/>
      <c r="AY186" s="20"/>
      <c r="AZ186" s="20"/>
      <c r="BA186" s="20"/>
      <c r="BB186" s="20"/>
    </row>
    <row r="187" spans="1:54" x14ac:dyDescent="0.3">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c r="AB187" s="20"/>
      <c r="AC187" s="20"/>
      <c r="AD187" s="20"/>
      <c r="AE187" s="20"/>
      <c r="AF187" s="20"/>
      <c r="AG187" s="20"/>
      <c r="AH187" s="20"/>
      <c r="AI187" s="20"/>
      <c r="AJ187" s="20"/>
      <c r="AK187" s="20"/>
      <c r="AL187" s="20"/>
      <c r="AM187" s="20"/>
      <c r="AN187" s="20"/>
      <c r="AO187" s="20"/>
      <c r="AP187" s="20"/>
      <c r="AQ187" s="20"/>
      <c r="AR187" s="20"/>
      <c r="AS187" s="20"/>
      <c r="AT187" s="20"/>
      <c r="AU187" s="20"/>
      <c r="AV187" s="20"/>
      <c r="AW187" s="20"/>
      <c r="AX187" s="20"/>
      <c r="AY187" s="20"/>
      <c r="AZ187" s="20"/>
      <c r="BA187" s="20"/>
      <c r="BB187" s="20"/>
    </row>
    <row r="188" spans="1:54" x14ac:dyDescent="0.3">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c r="AB188" s="20"/>
      <c r="AC188" s="20"/>
      <c r="AD188" s="20"/>
      <c r="AE188" s="20"/>
      <c r="AF188" s="20"/>
      <c r="AG188" s="20"/>
      <c r="AH188" s="20"/>
      <c r="AI188" s="20"/>
      <c r="AJ188" s="20"/>
      <c r="AK188" s="20"/>
      <c r="AL188" s="20"/>
      <c r="AM188" s="20"/>
      <c r="AN188" s="20"/>
      <c r="AO188" s="20"/>
      <c r="AP188" s="20"/>
      <c r="AQ188" s="20"/>
      <c r="AR188" s="20"/>
      <c r="AS188" s="20"/>
      <c r="AT188" s="20"/>
      <c r="AU188" s="20"/>
      <c r="AV188" s="20"/>
      <c r="AW188" s="20"/>
      <c r="AX188" s="20"/>
      <c r="AY188" s="20"/>
      <c r="AZ188" s="20"/>
      <c r="BA188" s="20"/>
      <c r="BB188" s="20"/>
    </row>
    <row r="189" spans="1:54" x14ac:dyDescent="0.3">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c r="AB189" s="20"/>
      <c r="AC189" s="20"/>
      <c r="AD189" s="20"/>
      <c r="AE189" s="20"/>
      <c r="AF189" s="20"/>
      <c r="AG189" s="20"/>
      <c r="AH189" s="20"/>
      <c r="AI189" s="20"/>
      <c r="AJ189" s="20"/>
      <c r="AK189" s="20"/>
      <c r="AL189" s="20"/>
      <c r="AM189" s="20"/>
      <c r="AN189" s="20"/>
      <c r="AO189" s="20"/>
      <c r="AP189" s="20"/>
      <c r="AQ189" s="20"/>
      <c r="AR189" s="20"/>
      <c r="AS189" s="20"/>
      <c r="AT189" s="20"/>
      <c r="AU189" s="20"/>
      <c r="AV189" s="20"/>
      <c r="AW189" s="20"/>
      <c r="AX189" s="20"/>
      <c r="AY189" s="20"/>
      <c r="AZ189" s="20"/>
      <c r="BA189" s="20"/>
      <c r="BB189" s="20"/>
    </row>
    <row r="190" spans="1:54" x14ac:dyDescent="0.3">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c r="AB190" s="20"/>
      <c r="AC190" s="20"/>
      <c r="AD190" s="20"/>
      <c r="AE190" s="20"/>
      <c r="AF190" s="20"/>
      <c r="AG190" s="20"/>
      <c r="AH190" s="20"/>
      <c r="AI190" s="20"/>
      <c r="AJ190" s="20"/>
      <c r="AK190" s="20"/>
      <c r="AL190" s="20"/>
      <c r="AM190" s="20"/>
      <c r="AN190" s="20"/>
      <c r="AO190" s="20"/>
      <c r="AP190" s="20"/>
      <c r="AQ190" s="20"/>
      <c r="AR190" s="20"/>
      <c r="AS190" s="20"/>
      <c r="AT190" s="20"/>
      <c r="AU190" s="20"/>
      <c r="AV190" s="20"/>
      <c r="AW190" s="20"/>
      <c r="AX190" s="20"/>
      <c r="AY190" s="20"/>
      <c r="AZ190" s="20"/>
      <c r="BA190" s="20"/>
      <c r="BB190" s="20"/>
    </row>
    <row r="191" spans="1:54" x14ac:dyDescent="0.3">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0"/>
      <c r="AB191" s="20"/>
      <c r="AC191" s="20"/>
      <c r="AD191" s="20"/>
      <c r="AE191" s="20"/>
      <c r="AF191" s="20"/>
      <c r="AG191" s="20"/>
      <c r="AH191" s="20"/>
      <c r="AI191" s="20"/>
      <c r="AJ191" s="20"/>
      <c r="AK191" s="20"/>
      <c r="AL191" s="20"/>
      <c r="AM191" s="20"/>
      <c r="AN191" s="20"/>
      <c r="AO191" s="20"/>
      <c r="AP191" s="20"/>
      <c r="AQ191" s="20"/>
      <c r="AR191" s="20"/>
      <c r="AS191" s="20"/>
      <c r="AT191" s="20"/>
      <c r="AU191" s="20"/>
      <c r="AV191" s="20"/>
      <c r="AW191" s="20"/>
      <c r="AX191" s="20"/>
      <c r="AY191" s="20"/>
      <c r="AZ191" s="20"/>
      <c r="BA191" s="20"/>
      <c r="BB191" s="20"/>
    </row>
    <row r="192" spans="1:54" x14ac:dyDescent="0.3">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c r="AB192" s="20"/>
      <c r="AC192" s="20"/>
      <c r="AD192" s="20"/>
      <c r="AE192" s="20"/>
      <c r="AF192" s="20"/>
      <c r="AG192" s="20"/>
      <c r="AH192" s="20"/>
      <c r="AI192" s="20"/>
      <c r="AJ192" s="20"/>
      <c r="AK192" s="20"/>
      <c r="AL192" s="20"/>
      <c r="AM192" s="20"/>
      <c r="AN192" s="20"/>
      <c r="AO192" s="20"/>
      <c r="AP192" s="20"/>
      <c r="AQ192" s="20"/>
      <c r="AR192" s="20"/>
      <c r="AS192" s="20"/>
      <c r="AT192" s="20"/>
      <c r="AU192" s="20"/>
      <c r="AV192" s="20"/>
      <c r="AW192" s="20"/>
      <c r="AX192" s="20"/>
      <c r="AY192" s="20"/>
      <c r="AZ192" s="20"/>
      <c r="BA192" s="20"/>
      <c r="BB192" s="20"/>
    </row>
    <row r="193" spans="1:54" x14ac:dyDescent="0.3">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c r="AB193" s="20"/>
      <c r="AC193" s="20"/>
      <c r="AD193" s="20"/>
      <c r="AE193" s="20"/>
      <c r="AF193" s="20"/>
      <c r="AG193" s="20"/>
      <c r="AH193" s="20"/>
      <c r="AI193" s="20"/>
      <c r="AJ193" s="20"/>
      <c r="AK193" s="20"/>
      <c r="AL193" s="20"/>
      <c r="AM193" s="20"/>
      <c r="AN193" s="20"/>
      <c r="AO193" s="20"/>
      <c r="AP193" s="20"/>
      <c r="AQ193" s="20"/>
      <c r="AR193" s="20"/>
      <c r="AS193" s="20"/>
      <c r="AT193" s="20"/>
      <c r="AU193" s="20"/>
      <c r="AV193" s="20"/>
      <c r="AW193" s="20"/>
      <c r="AX193" s="20"/>
      <c r="AY193" s="20"/>
      <c r="AZ193" s="20"/>
      <c r="BA193" s="20"/>
      <c r="BB193" s="20"/>
    </row>
    <row r="194" spans="1:54" x14ac:dyDescent="0.3">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c r="AB194" s="20"/>
      <c r="AC194" s="20"/>
      <c r="AD194" s="20"/>
      <c r="AE194" s="20"/>
      <c r="AF194" s="20"/>
      <c r="AG194" s="20"/>
      <c r="AH194" s="20"/>
      <c r="AI194" s="20"/>
      <c r="AJ194" s="20"/>
      <c r="AK194" s="20"/>
      <c r="AL194" s="20"/>
      <c r="AM194" s="20"/>
      <c r="AN194" s="20"/>
      <c r="AO194" s="20"/>
      <c r="AP194" s="20"/>
      <c r="AQ194" s="20"/>
      <c r="AR194" s="20"/>
      <c r="AS194" s="20"/>
      <c r="AT194" s="20"/>
      <c r="AU194" s="20"/>
      <c r="AV194" s="20"/>
      <c r="AW194" s="20"/>
      <c r="AX194" s="20"/>
      <c r="AY194" s="20"/>
      <c r="AZ194" s="20"/>
      <c r="BA194" s="20"/>
      <c r="BB194" s="20"/>
    </row>
    <row r="195" spans="1:54" x14ac:dyDescent="0.3">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c r="AB195" s="20"/>
      <c r="AC195" s="20"/>
      <c r="AD195" s="20"/>
      <c r="AE195" s="20"/>
      <c r="AF195" s="20"/>
      <c r="AG195" s="20"/>
      <c r="AH195" s="20"/>
      <c r="AI195" s="20"/>
      <c r="AJ195" s="20"/>
      <c r="AK195" s="20"/>
      <c r="AL195" s="20"/>
      <c r="AM195" s="20"/>
      <c r="AN195" s="20"/>
      <c r="AO195" s="20"/>
      <c r="AP195" s="20"/>
      <c r="AQ195" s="20"/>
      <c r="AR195" s="20"/>
      <c r="AS195" s="20"/>
      <c r="AT195" s="20"/>
      <c r="AU195" s="20"/>
      <c r="AV195" s="20"/>
      <c r="AW195" s="20"/>
      <c r="AX195" s="20"/>
      <c r="AY195" s="20"/>
      <c r="AZ195" s="20"/>
      <c r="BA195" s="20"/>
      <c r="BB195" s="20"/>
    </row>
    <row r="196" spans="1:54" x14ac:dyDescent="0.3">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c r="AB196" s="20"/>
      <c r="AC196" s="20"/>
      <c r="AD196" s="20"/>
      <c r="AE196" s="20"/>
      <c r="AF196" s="20"/>
      <c r="AG196" s="20"/>
      <c r="AH196" s="20"/>
      <c r="AI196" s="20"/>
      <c r="AJ196" s="20"/>
      <c r="AK196" s="20"/>
      <c r="AL196" s="20"/>
      <c r="AM196" s="20"/>
      <c r="AN196" s="20"/>
      <c r="AO196" s="20"/>
      <c r="AP196" s="20"/>
      <c r="AQ196" s="20"/>
      <c r="AR196" s="20"/>
      <c r="AS196" s="20"/>
      <c r="AT196" s="20"/>
      <c r="AU196" s="20"/>
      <c r="AV196" s="20"/>
      <c r="AW196" s="20"/>
      <c r="AX196" s="20"/>
      <c r="AY196" s="20"/>
      <c r="AZ196" s="20"/>
      <c r="BA196" s="20"/>
      <c r="BB196" s="20"/>
    </row>
    <row r="197" spans="1:54" x14ac:dyDescent="0.3">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c r="AB197" s="20"/>
      <c r="AC197" s="20"/>
      <c r="AD197" s="20"/>
      <c r="AE197" s="20"/>
      <c r="AF197" s="20"/>
      <c r="AG197" s="20"/>
      <c r="AH197" s="20"/>
      <c r="AI197" s="20"/>
      <c r="AJ197" s="20"/>
      <c r="AK197" s="20"/>
      <c r="AL197" s="20"/>
      <c r="AM197" s="20"/>
      <c r="AN197" s="20"/>
      <c r="AO197" s="20"/>
      <c r="AP197" s="20"/>
      <c r="AQ197" s="20"/>
      <c r="AR197" s="20"/>
      <c r="AS197" s="20"/>
      <c r="AT197" s="20"/>
      <c r="AU197" s="20"/>
      <c r="AV197" s="20"/>
      <c r="AW197" s="20"/>
      <c r="AX197" s="20"/>
      <c r="AY197" s="20"/>
      <c r="AZ197" s="20"/>
      <c r="BA197" s="20"/>
      <c r="BB197" s="20"/>
    </row>
    <row r="198" spans="1:54" x14ac:dyDescent="0.3">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c r="AJ198" s="20"/>
      <c r="AK198" s="20"/>
      <c r="AL198" s="20"/>
      <c r="AM198" s="20"/>
      <c r="AN198" s="20"/>
      <c r="AO198" s="20"/>
      <c r="AP198" s="20"/>
      <c r="AQ198" s="20"/>
      <c r="AR198" s="20"/>
      <c r="AS198" s="20"/>
      <c r="AT198" s="20"/>
      <c r="AU198" s="20"/>
      <c r="AV198" s="20"/>
      <c r="AW198" s="20"/>
      <c r="AX198" s="20"/>
      <c r="AY198" s="20"/>
      <c r="AZ198" s="20"/>
      <c r="BA198" s="20"/>
      <c r="BB198" s="20"/>
    </row>
    <row r="199" spans="1:54" x14ac:dyDescent="0.3">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c r="AJ199" s="20"/>
      <c r="AK199" s="20"/>
      <c r="AL199" s="20"/>
      <c r="AM199" s="20"/>
      <c r="AN199" s="20"/>
      <c r="AO199" s="20"/>
      <c r="AP199" s="20"/>
      <c r="AQ199" s="20"/>
      <c r="AR199" s="20"/>
      <c r="AS199" s="20"/>
      <c r="AT199" s="20"/>
      <c r="AU199" s="20"/>
      <c r="AV199" s="20"/>
      <c r="AW199" s="20"/>
      <c r="AX199" s="20"/>
      <c r="AY199" s="20"/>
      <c r="AZ199" s="20"/>
      <c r="BA199" s="20"/>
      <c r="BB199" s="20"/>
    </row>
    <row r="200" spans="1:54" x14ac:dyDescent="0.3">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c r="AJ200" s="20"/>
      <c r="AK200" s="20"/>
      <c r="AL200" s="20"/>
      <c r="AM200" s="20"/>
      <c r="AN200" s="20"/>
      <c r="AO200" s="20"/>
      <c r="AP200" s="20"/>
      <c r="AQ200" s="20"/>
      <c r="AR200" s="20"/>
      <c r="AS200" s="20"/>
      <c r="AT200" s="20"/>
      <c r="AU200" s="20"/>
      <c r="AV200" s="20"/>
      <c r="AW200" s="20"/>
      <c r="AX200" s="20"/>
      <c r="AY200" s="20"/>
      <c r="AZ200" s="20"/>
      <c r="BA200" s="20"/>
      <c r="BB200" s="20"/>
    </row>
    <row r="201" spans="1:54" x14ac:dyDescent="0.3">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c r="AJ201" s="20"/>
      <c r="AK201" s="20"/>
      <c r="AL201" s="20"/>
      <c r="AM201" s="20"/>
      <c r="AN201" s="20"/>
      <c r="AO201" s="20"/>
      <c r="AP201" s="20"/>
      <c r="AQ201" s="20"/>
      <c r="AR201" s="20"/>
      <c r="AS201" s="20"/>
      <c r="AT201" s="20"/>
      <c r="AU201" s="20"/>
      <c r="AV201" s="20"/>
      <c r="AW201" s="20"/>
      <c r="AX201" s="20"/>
      <c r="AY201" s="20"/>
      <c r="AZ201" s="20"/>
      <c r="BA201" s="20"/>
      <c r="BB201" s="20"/>
    </row>
    <row r="202" spans="1:54" x14ac:dyDescent="0.3">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c r="AJ202" s="20"/>
      <c r="AK202" s="20"/>
      <c r="AL202" s="20"/>
      <c r="AM202" s="20"/>
      <c r="AN202" s="20"/>
      <c r="AO202" s="20"/>
      <c r="AP202" s="20"/>
      <c r="AQ202" s="20"/>
      <c r="AR202" s="20"/>
      <c r="AS202" s="20"/>
      <c r="AT202" s="20"/>
      <c r="AU202" s="20"/>
      <c r="AV202" s="20"/>
      <c r="AW202" s="20"/>
      <c r="AX202" s="20"/>
      <c r="AY202" s="20"/>
      <c r="AZ202" s="20"/>
      <c r="BA202" s="20"/>
      <c r="BB202" s="20"/>
    </row>
    <row r="203" spans="1:54" x14ac:dyDescent="0.3">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c r="AJ203" s="20"/>
      <c r="AK203" s="20"/>
      <c r="AL203" s="20"/>
      <c r="AM203" s="20"/>
      <c r="AN203" s="20"/>
      <c r="AO203" s="20"/>
      <c r="AP203" s="20"/>
      <c r="AQ203" s="20"/>
      <c r="AR203" s="20"/>
      <c r="AS203" s="20"/>
      <c r="AT203" s="20"/>
      <c r="AU203" s="20"/>
      <c r="AV203" s="20"/>
      <c r="AW203" s="20"/>
      <c r="AX203" s="20"/>
      <c r="AY203" s="20"/>
      <c r="AZ203" s="20"/>
      <c r="BA203" s="20"/>
      <c r="BB203" s="20"/>
    </row>
    <row r="204" spans="1:54" x14ac:dyDescent="0.3">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c r="AJ204" s="20"/>
      <c r="AK204" s="20"/>
      <c r="AL204" s="20"/>
      <c r="AM204" s="20"/>
      <c r="AN204" s="20"/>
      <c r="AO204" s="20"/>
      <c r="AP204" s="20"/>
      <c r="AQ204" s="20"/>
      <c r="AR204" s="20"/>
      <c r="AS204" s="20"/>
      <c r="AT204" s="20"/>
      <c r="AU204" s="20"/>
      <c r="AV204" s="20"/>
      <c r="AW204" s="20"/>
      <c r="AX204" s="20"/>
      <c r="AY204" s="20"/>
      <c r="AZ204" s="20"/>
      <c r="BA204" s="20"/>
      <c r="BB204" s="20"/>
    </row>
    <row r="205" spans="1:54" x14ac:dyDescent="0.3">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c r="AJ205" s="20"/>
      <c r="AK205" s="20"/>
      <c r="AL205" s="20"/>
      <c r="AM205" s="20"/>
      <c r="AN205" s="20"/>
      <c r="AO205" s="20"/>
      <c r="AP205" s="20"/>
      <c r="AQ205" s="20"/>
      <c r="AR205" s="20"/>
      <c r="AS205" s="20"/>
      <c r="AT205" s="20"/>
      <c r="AU205" s="20"/>
      <c r="AV205" s="20"/>
      <c r="AW205" s="20"/>
      <c r="AX205" s="20"/>
      <c r="AY205" s="20"/>
      <c r="AZ205" s="20"/>
      <c r="BA205" s="20"/>
      <c r="BB205" s="20"/>
    </row>
    <row r="206" spans="1:54" x14ac:dyDescent="0.3">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c r="AJ206" s="20"/>
      <c r="AK206" s="20"/>
      <c r="AL206" s="20"/>
      <c r="AM206" s="20"/>
      <c r="AN206" s="20"/>
      <c r="AO206" s="20"/>
      <c r="AP206" s="20"/>
      <c r="AQ206" s="20"/>
      <c r="AR206" s="20"/>
      <c r="AS206" s="20"/>
      <c r="AT206" s="20"/>
      <c r="AU206" s="20"/>
      <c r="AV206" s="20"/>
      <c r="AW206" s="20"/>
      <c r="AX206" s="20"/>
      <c r="AY206" s="20"/>
      <c r="AZ206" s="20"/>
      <c r="BA206" s="20"/>
      <c r="BB206" s="20"/>
    </row>
    <row r="207" spans="1:54" x14ac:dyDescent="0.3">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c r="AJ207" s="20"/>
      <c r="AK207" s="20"/>
      <c r="AL207" s="20"/>
      <c r="AM207" s="20"/>
      <c r="AN207" s="20"/>
      <c r="AO207" s="20"/>
      <c r="AP207" s="20"/>
      <c r="AQ207" s="20"/>
      <c r="AR207" s="20"/>
      <c r="AS207" s="20"/>
      <c r="AT207" s="20"/>
      <c r="AU207" s="20"/>
      <c r="AV207" s="20"/>
      <c r="AW207" s="20"/>
      <c r="AX207" s="20"/>
      <c r="AY207" s="20"/>
      <c r="AZ207" s="20"/>
      <c r="BA207" s="20"/>
      <c r="BB207" s="20"/>
    </row>
    <row r="208" spans="1:54" x14ac:dyDescent="0.3">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c r="AJ208" s="20"/>
      <c r="AK208" s="20"/>
      <c r="AL208" s="20"/>
      <c r="AM208" s="20"/>
      <c r="AN208" s="20"/>
      <c r="AO208" s="20"/>
      <c r="AP208" s="20"/>
      <c r="AQ208" s="20"/>
      <c r="AR208" s="20"/>
      <c r="AS208" s="20"/>
      <c r="AT208" s="20"/>
      <c r="AU208" s="20"/>
      <c r="AV208" s="20"/>
      <c r="AW208" s="20"/>
      <c r="AX208" s="20"/>
      <c r="AY208" s="20"/>
      <c r="AZ208" s="20"/>
      <c r="BA208" s="20"/>
      <c r="BB208" s="20"/>
    </row>
    <row r="209" spans="1:54" x14ac:dyDescent="0.3">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c r="AJ209" s="20"/>
      <c r="AK209" s="20"/>
      <c r="AL209" s="20"/>
      <c r="AM209" s="20"/>
      <c r="AN209" s="20"/>
      <c r="AO209" s="20"/>
      <c r="AP209" s="20"/>
      <c r="AQ209" s="20"/>
      <c r="AR209" s="20"/>
      <c r="AS209" s="20"/>
      <c r="AT209" s="20"/>
      <c r="AU209" s="20"/>
      <c r="AV209" s="20"/>
      <c r="AW209" s="20"/>
      <c r="AX209" s="20"/>
      <c r="AY209" s="20"/>
      <c r="AZ209" s="20"/>
      <c r="BA209" s="20"/>
      <c r="BB209" s="20"/>
    </row>
    <row r="210" spans="1:54" x14ac:dyDescent="0.3">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c r="AJ210" s="20"/>
      <c r="AK210" s="20"/>
      <c r="AL210" s="20"/>
      <c r="AM210" s="20"/>
      <c r="AN210" s="20"/>
      <c r="AO210" s="20"/>
      <c r="AP210" s="20"/>
      <c r="AQ210" s="20"/>
      <c r="AR210" s="20"/>
      <c r="AS210" s="20"/>
      <c r="AT210" s="20"/>
      <c r="AU210" s="20"/>
      <c r="AV210" s="20"/>
      <c r="AW210" s="20"/>
      <c r="AX210" s="20"/>
      <c r="AY210" s="20"/>
      <c r="AZ210" s="20"/>
      <c r="BA210" s="20"/>
      <c r="BB210" s="20"/>
    </row>
    <row r="211" spans="1:54" x14ac:dyDescent="0.3">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c r="AJ211" s="20"/>
      <c r="AK211" s="20"/>
      <c r="AL211" s="20"/>
      <c r="AM211" s="20"/>
      <c r="AN211" s="20"/>
      <c r="AO211" s="20"/>
      <c r="AP211" s="20"/>
      <c r="AQ211" s="20"/>
      <c r="AR211" s="20"/>
      <c r="AS211" s="20"/>
      <c r="AT211" s="20"/>
      <c r="AU211" s="20"/>
      <c r="AV211" s="20"/>
      <c r="AW211" s="20"/>
      <c r="AX211" s="20"/>
      <c r="AY211" s="20"/>
      <c r="AZ211" s="20"/>
      <c r="BA211" s="20"/>
      <c r="BB211" s="20"/>
    </row>
    <row r="212" spans="1:54" x14ac:dyDescent="0.3">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c r="AJ212" s="20"/>
      <c r="AK212" s="20"/>
      <c r="AL212" s="20"/>
      <c r="AM212" s="20"/>
      <c r="AN212" s="20"/>
      <c r="AO212" s="20"/>
      <c r="AP212" s="20"/>
      <c r="AQ212" s="20"/>
      <c r="AR212" s="20"/>
      <c r="AS212" s="20"/>
      <c r="AT212" s="20"/>
      <c r="AU212" s="20"/>
      <c r="AV212" s="20"/>
      <c r="AW212" s="20"/>
      <c r="AX212" s="20"/>
      <c r="AY212" s="20"/>
      <c r="AZ212" s="20"/>
      <c r="BA212" s="20"/>
      <c r="BB212" s="20"/>
    </row>
    <row r="213" spans="1:54" x14ac:dyDescent="0.3">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c r="AJ213" s="20"/>
      <c r="AK213" s="20"/>
      <c r="AL213" s="20"/>
      <c r="AM213" s="20"/>
      <c r="AN213" s="20"/>
      <c r="AO213" s="20"/>
      <c r="AP213" s="20"/>
      <c r="AQ213" s="20"/>
      <c r="AR213" s="20"/>
      <c r="AS213" s="20"/>
      <c r="AT213" s="20"/>
      <c r="AU213" s="20"/>
      <c r="AV213" s="20"/>
      <c r="AW213" s="20"/>
      <c r="AX213" s="20"/>
      <c r="AY213" s="20"/>
      <c r="AZ213" s="20"/>
      <c r="BA213" s="20"/>
      <c r="BB213" s="20"/>
    </row>
    <row r="214" spans="1:54" x14ac:dyDescent="0.3">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c r="AJ214" s="20"/>
      <c r="AK214" s="20"/>
      <c r="AL214" s="20"/>
      <c r="AM214" s="20"/>
      <c r="AN214" s="20"/>
      <c r="AO214" s="20"/>
      <c r="AP214" s="20"/>
      <c r="AQ214" s="20"/>
      <c r="AR214" s="20"/>
      <c r="AS214" s="20"/>
      <c r="AT214" s="20"/>
      <c r="AU214" s="20"/>
      <c r="AV214" s="20"/>
      <c r="AW214" s="20"/>
      <c r="AX214" s="20"/>
      <c r="AY214" s="20"/>
      <c r="AZ214" s="20"/>
      <c r="BA214" s="20"/>
      <c r="BB214" s="20"/>
    </row>
    <row r="215" spans="1:54" x14ac:dyDescent="0.3">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c r="AJ215" s="20"/>
      <c r="AK215" s="20"/>
      <c r="AL215" s="20"/>
      <c r="AM215" s="20"/>
      <c r="AN215" s="20"/>
      <c r="AO215" s="20"/>
      <c r="AP215" s="20"/>
      <c r="AQ215" s="20"/>
      <c r="AR215" s="20"/>
      <c r="AS215" s="20"/>
      <c r="AT215" s="20"/>
      <c r="AU215" s="20"/>
      <c r="AV215" s="20"/>
      <c r="AW215" s="20"/>
      <c r="AX215" s="20"/>
      <c r="AY215" s="20"/>
      <c r="AZ215" s="20"/>
      <c r="BA215" s="20"/>
      <c r="BB215" s="20"/>
    </row>
    <row r="216" spans="1:54" x14ac:dyDescent="0.3">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c r="AJ216" s="20"/>
      <c r="AK216" s="20"/>
      <c r="AL216" s="20"/>
      <c r="AM216" s="20"/>
      <c r="AN216" s="20"/>
      <c r="AO216" s="20"/>
      <c r="AP216" s="20"/>
      <c r="AQ216" s="20"/>
      <c r="AR216" s="20"/>
      <c r="AS216" s="20"/>
      <c r="AT216" s="20"/>
      <c r="AU216" s="20"/>
      <c r="AV216" s="20"/>
      <c r="AW216" s="20"/>
      <c r="AX216" s="20"/>
      <c r="AY216" s="20"/>
      <c r="AZ216" s="20"/>
      <c r="BA216" s="20"/>
      <c r="BB216" s="20"/>
    </row>
    <row r="217" spans="1:54" x14ac:dyDescent="0.3">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c r="AJ217" s="20"/>
      <c r="AK217" s="20"/>
      <c r="AL217" s="20"/>
      <c r="AM217" s="20"/>
      <c r="AN217" s="20"/>
      <c r="AO217" s="20"/>
      <c r="AP217" s="20"/>
      <c r="AQ217" s="20"/>
      <c r="AR217" s="20"/>
      <c r="AS217" s="20"/>
      <c r="AT217" s="20"/>
      <c r="AU217" s="20"/>
      <c r="AV217" s="20"/>
      <c r="AW217" s="20"/>
      <c r="AX217" s="20"/>
      <c r="AY217" s="20"/>
      <c r="AZ217" s="20"/>
      <c r="BA217" s="20"/>
      <c r="BB217" s="20"/>
    </row>
    <row r="218" spans="1:54" x14ac:dyDescent="0.3">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c r="AJ218" s="20"/>
      <c r="AK218" s="20"/>
      <c r="AL218" s="20"/>
      <c r="AM218" s="20"/>
      <c r="AN218" s="20"/>
      <c r="AO218" s="20"/>
      <c r="AP218" s="20"/>
      <c r="AQ218" s="20"/>
      <c r="AR218" s="20"/>
      <c r="AS218" s="20"/>
      <c r="AT218" s="20"/>
      <c r="AU218" s="20"/>
      <c r="AV218" s="20"/>
      <c r="AW218" s="20"/>
      <c r="AX218" s="20"/>
      <c r="AY218" s="20"/>
      <c r="AZ218" s="20"/>
      <c r="BA218" s="20"/>
      <c r="BB218" s="20"/>
    </row>
    <row r="219" spans="1:54" x14ac:dyDescent="0.3">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c r="AJ219" s="20"/>
      <c r="AK219" s="20"/>
      <c r="AL219" s="20"/>
      <c r="AM219" s="20"/>
      <c r="AN219" s="20"/>
      <c r="AO219" s="20"/>
      <c r="AP219" s="20"/>
      <c r="AQ219" s="20"/>
      <c r="AR219" s="20"/>
      <c r="AS219" s="20"/>
      <c r="AT219" s="20"/>
      <c r="AU219" s="20"/>
      <c r="AV219" s="20"/>
      <c r="AW219" s="20"/>
      <c r="AX219" s="20"/>
      <c r="AY219" s="20"/>
      <c r="AZ219" s="20"/>
      <c r="BA219" s="20"/>
      <c r="BB219" s="20"/>
    </row>
    <row r="220" spans="1:54" x14ac:dyDescent="0.3">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c r="AJ220" s="20"/>
      <c r="AK220" s="20"/>
      <c r="AL220" s="20"/>
      <c r="AM220" s="20"/>
      <c r="AN220" s="20"/>
      <c r="AO220" s="20"/>
      <c r="AP220" s="20"/>
      <c r="AQ220" s="20"/>
      <c r="AR220" s="20"/>
      <c r="AS220" s="20"/>
      <c r="AT220" s="20"/>
      <c r="AU220" s="20"/>
      <c r="AV220" s="20"/>
      <c r="AW220" s="20"/>
      <c r="AX220" s="20"/>
      <c r="AY220" s="20"/>
      <c r="AZ220" s="20"/>
      <c r="BA220" s="20"/>
      <c r="BB220" s="20"/>
    </row>
    <row r="221" spans="1:54" x14ac:dyDescent="0.3">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c r="AJ221" s="20"/>
      <c r="AK221" s="20"/>
      <c r="AL221" s="20"/>
      <c r="AM221" s="20"/>
      <c r="AN221" s="20"/>
      <c r="AO221" s="20"/>
      <c r="AP221" s="20"/>
      <c r="AQ221" s="20"/>
      <c r="AR221" s="20"/>
      <c r="AS221" s="20"/>
      <c r="AT221" s="20"/>
      <c r="AU221" s="20"/>
      <c r="AV221" s="20"/>
      <c r="AW221" s="20"/>
      <c r="AX221" s="20"/>
      <c r="AY221" s="20"/>
      <c r="AZ221" s="20"/>
      <c r="BA221" s="20"/>
      <c r="BB221" s="20"/>
    </row>
    <row r="222" spans="1:54" x14ac:dyDescent="0.3">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c r="AJ222" s="20"/>
      <c r="AK222" s="20"/>
      <c r="AL222" s="20"/>
      <c r="AM222" s="20"/>
      <c r="AN222" s="20"/>
      <c r="AO222" s="20"/>
      <c r="AP222" s="20"/>
      <c r="AQ222" s="20"/>
      <c r="AR222" s="20"/>
      <c r="AS222" s="20"/>
      <c r="AT222" s="20"/>
      <c r="AU222" s="20"/>
      <c r="AV222" s="20"/>
      <c r="AW222" s="20"/>
      <c r="AX222" s="20"/>
      <c r="AY222" s="20"/>
      <c r="AZ222" s="20"/>
      <c r="BA222" s="20"/>
      <c r="BB222" s="20"/>
    </row>
    <row r="223" spans="1:54" x14ac:dyDescent="0.3">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c r="AJ223" s="20"/>
      <c r="AK223" s="20"/>
      <c r="AL223" s="20"/>
      <c r="AM223" s="20"/>
      <c r="AN223" s="20"/>
      <c r="AO223" s="20"/>
      <c r="AP223" s="20"/>
      <c r="AQ223" s="20"/>
      <c r="AR223" s="20"/>
      <c r="AS223" s="20"/>
      <c r="AT223" s="20"/>
      <c r="AU223" s="20"/>
      <c r="AV223" s="20"/>
      <c r="AW223" s="20"/>
      <c r="AX223" s="20"/>
      <c r="AY223" s="20"/>
      <c r="AZ223" s="20"/>
      <c r="BA223" s="20"/>
      <c r="BB223" s="20"/>
    </row>
    <row r="224" spans="1:54" x14ac:dyDescent="0.3">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c r="AJ224" s="20"/>
      <c r="AK224" s="20"/>
      <c r="AL224" s="20"/>
      <c r="AM224" s="20"/>
      <c r="AN224" s="20"/>
      <c r="AO224" s="20"/>
      <c r="AP224" s="20"/>
      <c r="AQ224" s="20"/>
      <c r="AR224" s="20"/>
      <c r="AS224" s="20"/>
      <c r="AT224" s="20"/>
      <c r="AU224" s="20"/>
      <c r="AV224" s="20"/>
      <c r="AW224" s="20"/>
      <c r="AX224" s="20"/>
      <c r="AY224" s="20"/>
      <c r="AZ224" s="20"/>
      <c r="BA224" s="20"/>
      <c r="BB224" s="20"/>
    </row>
    <row r="225" spans="1:54" x14ac:dyDescent="0.3">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c r="AJ225" s="20"/>
      <c r="AK225" s="20"/>
      <c r="AL225" s="20"/>
      <c r="AM225" s="20"/>
      <c r="AN225" s="20"/>
      <c r="AO225" s="20"/>
      <c r="AP225" s="20"/>
      <c r="AQ225" s="20"/>
      <c r="AR225" s="20"/>
      <c r="AS225" s="20"/>
      <c r="AT225" s="20"/>
      <c r="AU225" s="20"/>
      <c r="AV225" s="20"/>
      <c r="AW225" s="20"/>
      <c r="AX225" s="20"/>
      <c r="AY225" s="20"/>
      <c r="AZ225" s="20"/>
      <c r="BA225" s="20"/>
      <c r="BB225" s="20"/>
    </row>
    <row r="226" spans="1:54" x14ac:dyDescent="0.3">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c r="AJ226" s="20"/>
      <c r="AK226" s="20"/>
      <c r="AL226" s="20"/>
      <c r="AM226" s="20"/>
      <c r="AN226" s="20"/>
      <c r="AO226" s="20"/>
      <c r="AP226" s="20"/>
      <c r="AQ226" s="20"/>
      <c r="AR226" s="20"/>
      <c r="AS226" s="20"/>
      <c r="AT226" s="20"/>
      <c r="AU226" s="20"/>
      <c r="AV226" s="20"/>
      <c r="AW226" s="20"/>
      <c r="AX226" s="20"/>
      <c r="AY226" s="20"/>
      <c r="AZ226" s="20"/>
      <c r="BA226" s="20"/>
      <c r="BB226" s="20"/>
    </row>
    <row r="227" spans="1:54" x14ac:dyDescent="0.3">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c r="AJ227" s="20"/>
      <c r="AK227" s="20"/>
      <c r="AL227" s="20"/>
      <c r="AM227" s="20"/>
      <c r="AN227" s="20"/>
      <c r="AO227" s="20"/>
      <c r="AP227" s="20"/>
      <c r="AQ227" s="20"/>
      <c r="AR227" s="20"/>
      <c r="AS227" s="20"/>
      <c r="AT227" s="20"/>
      <c r="AU227" s="20"/>
      <c r="AV227" s="20"/>
      <c r="AW227" s="20"/>
      <c r="AX227" s="20"/>
      <c r="AY227" s="20"/>
      <c r="AZ227" s="20"/>
      <c r="BA227" s="20"/>
      <c r="BB227" s="20"/>
    </row>
    <row r="228" spans="1:54" x14ac:dyDescent="0.3">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c r="AJ228" s="20"/>
      <c r="AK228" s="20"/>
      <c r="AL228" s="20"/>
      <c r="AM228" s="20"/>
      <c r="AN228" s="20"/>
      <c r="AO228" s="20"/>
      <c r="AP228" s="20"/>
      <c r="AQ228" s="20"/>
      <c r="AR228" s="20"/>
      <c r="AS228" s="20"/>
      <c r="AT228" s="20"/>
      <c r="AU228" s="20"/>
      <c r="AV228" s="20"/>
      <c r="AW228" s="20"/>
      <c r="AX228" s="20"/>
      <c r="AY228" s="20"/>
      <c r="AZ228" s="20"/>
      <c r="BA228" s="20"/>
      <c r="BB228" s="20"/>
    </row>
    <row r="229" spans="1:54" x14ac:dyDescent="0.3">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c r="AJ229" s="20"/>
      <c r="AK229" s="20"/>
      <c r="AL229" s="20"/>
      <c r="AM229" s="20"/>
      <c r="AN229" s="20"/>
      <c r="AO229" s="20"/>
      <c r="AP229" s="20"/>
      <c r="AQ229" s="20"/>
      <c r="AR229" s="20"/>
      <c r="AS229" s="20"/>
      <c r="AT229" s="20"/>
      <c r="AU229" s="20"/>
      <c r="AV229" s="20"/>
      <c r="AW229" s="20"/>
      <c r="AX229" s="20"/>
      <c r="AY229" s="20"/>
      <c r="AZ229" s="20"/>
      <c r="BA229" s="20"/>
      <c r="BB229" s="20"/>
    </row>
    <row r="230" spans="1:54" x14ac:dyDescent="0.3">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c r="AJ230" s="20"/>
      <c r="AK230" s="20"/>
      <c r="AL230" s="20"/>
      <c r="AM230" s="20"/>
      <c r="AN230" s="20"/>
      <c r="AO230" s="20"/>
      <c r="AP230" s="20"/>
      <c r="AQ230" s="20"/>
      <c r="AR230" s="20"/>
      <c r="AS230" s="20"/>
      <c r="AT230" s="20"/>
      <c r="AU230" s="20"/>
      <c r="AV230" s="20"/>
      <c r="AW230" s="20"/>
      <c r="AX230" s="20"/>
      <c r="AY230" s="20"/>
      <c r="AZ230" s="20"/>
      <c r="BA230" s="20"/>
      <c r="BB230" s="20"/>
    </row>
    <row r="231" spans="1:54" x14ac:dyDescent="0.3">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c r="AJ231" s="20"/>
      <c r="AK231" s="20"/>
      <c r="AL231" s="20"/>
      <c r="AM231" s="20"/>
      <c r="AN231" s="20"/>
      <c r="AO231" s="20"/>
      <c r="AP231" s="20"/>
      <c r="AQ231" s="20"/>
      <c r="AR231" s="20"/>
      <c r="AS231" s="20"/>
      <c r="AT231" s="20"/>
      <c r="AU231" s="20"/>
      <c r="AV231" s="20"/>
      <c r="AW231" s="20"/>
      <c r="AX231" s="20"/>
      <c r="AY231" s="20"/>
      <c r="AZ231" s="20"/>
      <c r="BA231" s="20"/>
      <c r="BB231" s="20"/>
    </row>
    <row r="232" spans="1:54" x14ac:dyDescent="0.3">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c r="AJ232" s="20"/>
      <c r="AK232" s="20"/>
      <c r="AL232" s="20"/>
      <c r="AM232" s="20"/>
      <c r="AN232" s="20"/>
      <c r="AO232" s="20"/>
      <c r="AP232" s="20"/>
      <c r="AQ232" s="20"/>
      <c r="AR232" s="20"/>
      <c r="AS232" s="20"/>
      <c r="AT232" s="20"/>
      <c r="AU232" s="20"/>
      <c r="AV232" s="20"/>
      <c r="AW232" s="20"/>
      <c r="AX232" s="20"/>
      <c r="AY232" s="20"/>
      <c r="AZ232" s="20"/>
      <c r="BA232" s="20"/>
      <c r="BB232" s="20"/>
    </row>
    <row r="233" spans="1:54" x14ac:dyDescent="0.3">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c r="AJ233" s="20"/>
      <c r="AK233" s="20"/>
      <c r="AL233" s="20"/>
      <c r="AM233" s="20"/>
      <c r="AN233" s="20"/>
      <c r="AO233" s="20"/>
      <c r="AP233" s="20"/>
      <c r="AQ233" s="20"/>
      <c r="AR233" s="20"/>
      <c r="AS233" s="20"/>
      <c r="AT233" s="20"/>
      <c r="AU233" s="20"/>
      <c r="AV233" s="20"/>
      <c r="AW233" s="20"/>
      <c r="AX233" s="20"/>
      <c r="AY233" s="20"/>
      <c r="AZ233" s="20"/>
      <c r="BA233" s="20"/>
      <c r="BB233" s="20"/>
    </row>
    <row r="234" spans="1:54" x14ac:dyDescent="0.3">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c r="AJ234" s="20"/>
      <c r="AK234" s="20"/>
      <c r="AL234" s="20"/>
      <c r="AM234" s="20"/>
      <c r="AN234" s="20"/>
      <c r="AO234" s="20"/>
      <c r="AP234" s="20"/>
      <c r="AQ234" s="20"/>
      <c r="AR234" s="20"/>
      <c r="AS234" s="20"/>
      <c r="AT234" s="20"/>
      <c r="AU234" s="20"/>
      <c r="AV234" s="20"/>
      <c r="AW234" s="20"/>
      <c r="AX234" s="20"/>
      <c r="AY234" s="20"/>
      <c r="AZ234" s="20"/>
      <c r="BA234" s="20"/>
      <c r="BB234" s="20"/>
    </row>
    <row r="235" spans="1:54" x14ac:dyDescent="0.3">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c r="AJ235" s="20"/>
      <c r="AK235" s="20"/>
      <c r="AL235" s="20"/>
      <c r="AM235" s="20"/>
      <c r="AN235" s="20"/>
      <c r="AO235" s="20"/>
      <c r="AP235" s="20"/>
      <c r="AQ235" s="20"/>
      <c r="AR235" s="20"/>
      <c r="AS235" s="20"/>
      <c r="AT235" s="20"/>
      <c r="AU235" s="20"/>
      <c r="AV235" s="20"/>
      <c r="AW235" s="20"/>
      <c r="AX235" s="20"/>
      <c r="AY235" s="20"/>
      <c r="AZ235" s="20"/>
      <c r="BA235" s="20"/>
      <c r="BB235" s="20"/>
    </row>
    <row r="236" spans="1:54" x14ac:dyDescent="0.3">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c r="AJ236" s="20"/>
      <c r="AK236" s="20"/>
      <c r="AL236" s="20"/>
      <c r="AM236" s="20"/>
      <c r="AN236" s="20"/>
      <c r="AO236" s="20"/>
      <c r="AP236" s="20"/>
      <c r="AQ236" s="20"/>
      <c r="AR236" s="20"/>
      <c r="AS236" s="20"/>
      <c r="AT236" s="20"/>
      <c r="AU236" s="20"/>
      <c r="AV236" s="20"/>
      <c r="AW236" s="20"/>
      <c r="AX236" s="20"/>
      <c r="AY236" s="20"/>
      <c r="AZ236" s="20"/>
      <c r="BA236" s="20"/>
      <c r="BB236" s="20"/>
    </row>
    <row r="237" spans="1:54" x14ac:dyDescent="0.3">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c r="AJ237" s="20"/>
      <c r="AK237" s="20"/>
      <c r="AL237" s="20"/>
      <c r="AM237" s="20"/>
      <c r="AN237" s="20"/>
      <c r="AO237" s="20"/>
      <c r="AP237" s="20"/>
      <c r="AQ237" s="20"/>
      <c r="AR237" s="20"/>
      <c r="AS237" s="20"/>
      <c r="AT237" s="20"/>
      <c r="AU237" s="20"/>
      <c r="AV237" s="20"/>
      <c r="AW237" s="20"/>
      <c r="AX237" s="20"/>
      <c r="AY237" s="20"/>
      <c r="AZ237" s="20"/>
      <c r="BA237" s="20"/>
      <c r="BB237" s="20"/>
    </row>
    <row r="238" spans="1:54" x14ac:dyDescent="0.3">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c r="AJ238" s="20"/>
      <c r="AK238" s="20"/>
      <c r="AL238" s="20"/>
      <c r="AM238" s="20"/>
      <c r="AN238" s="20"/>
      <c r="AO238" s="20"/>
      <c r="AP238" s="20"/>
      <c r="AQ238" s="20"/>
      <c r="AR238" s="20"/>
      <c r="AS238" s="20"/>
      <c r="AT238" s="20"/>
      <c r="AU238" s="20"/>
      <c r="AV238" s="20"/>
      <c r="AW238" s="20"/>
      <c r="AX238" s="20"/>
      <c r="AY238" s="20"/>
      <c r="AZ238" s="20"/>
      <c r="BA238" s="20"/>
      <c r="BB238" s="20"/>
    </row>
    <row r="239" spans="1:54" x14ac:dyDescent="0.3">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c r="AJ239" s="20"/>
      <c r="AK239" s="20"/>
      <c r="AL239" s="20"/>
      <c r="AM239" s="20"/>
      <c r="AN239" s="20"/>
      <c r="AO239" s="20"/>
      <c r="AP239" s="20"/>
      <c r="AQ239" s="20"/>
      <c r="AR239" s="20"/>
      <c r="AS239" s="20"/>
      <c r="AT239" s="20"/>
      <c r="AU239" s="20"/>
      <c r="AV239" s="20"/>
      <c r="AW239" s="20"/>
      <c r="AX239" s="20"/>
      <c r="AY239" s="20"/>
      <c r="AZ239" s="20"/>
      <c r="BA239" s="20"/>
      <c r="BB239" s="20"/>
    </row>
    <row r="240" spans="1:54" x14ac:dyDescent="0.3">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c r="AJ240" s="20"/>
      <c r="AK240" s="20"/>
      <c r="AL240" s="20"/>
      <c r="AM240" s="20"/>
      <c r="AN240" s="20"/>
      <c r="AO240" s="20"/>
      <c r="AP240" s="20"/>
      <c r="AQ240" s="20"/>
      <c r="AR240" s="20"/>
      <c r="AS240" s="20"/>
      <c r="AT240" s="20"/>
      <c r="AU240" s="20"/>
      <c r="AV240" s="20"/>
      <c r="AW240" s="20"/>
      <c r="AX240" s="20"/>
      <c r="AY240" s="20"/>
      <c r="AZ240" s="20"/>
      <c r="BA240" s="20"/>
      <c r="BB240" s="20"/>
    </row>
    <row r="241" spans="1:54" x14ac:dyDescent="0.3">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c r="AJ241" s="20"/>
      <c r="AK241" s="20"/>
      <c r="AL241" s="20"/>
      <c r="AM241" s="20"/>
      <c r="AN241" s="20"/>
      <c r="AO241" s="20"/>
      <c r="AP241" s="20"/>
      <c r="AQ241" s="20"/>
      <c r="AR241" s="20"/>
      <c r="AS241" s="20"/>
      <c r="AT241" s="20"/>
      <c r="AU241" s="20"/>
      <c r="AV241" s="20"/>
      <c r="AW241" s="20"/>
      <c r="AX241" s="20"/>
      <c r="AY241" s="20"/>
      <c r="AZ241" s="20"/>
      <c r="BA241" s="20"/>
      <c r="BB241" s="20"/>
    </row>
    <row r="242" spans="1:54" x14ac:dyDescent="0.3">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c r="AJ242" s="20"/>
      <c r="AK242" s="20"/>
      <c r="AL242" s="20"/>
      <c r="AM242" s="20"/>
      <c r="AN242" s="20"/>
      <c r="AO242" s="20"/>
      <c r="AP242" s="20"/>
      <c r="AQ242" s="20"/>
      <c r="AR242" s="20"/>
      <c r="AS242" s="20"/>
      <c r="AT242" s="20"/>
      <c r="AU242" s="20"/>
      <c r="AV242" s="20"/>
      <c r="AW242" s="20"/>
      <c r="AX242" s="20"/>
      <c r="AY242" s="20"/>
      <c r="AZ242" s="20"/>
      <c r="BA242" s="20"/>
      <c r="BB242" s="20"/>
    </row>
    <row r="243" spans="1:54" x14ac:dyDescent="0.3">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c r="AJ243" s="20"/>
      <c r="AK243" s="20"/>
      <c r="AL243" s="20"/>
      <c r="AM243" s="20"/>
      <c r="AN243" s="20"/>
      <c r="AO243" s="20"/>
      <c r="AP243" s="20"/>
      <c r="AQ243" s="20"/>
      <c r="AR243" s="20"/>
      <c r="AS243" s="20"/>
      <c r="AT243" s="20"/>
      <c r="AU243" s="20"/>
      <c r="AV243" s="20"/>
      <c r="AW243" s="20"/>
      <c r="AX243" s="20"/>
      <c r="AY243" s="20"/>
      <c r="AZ243" s="20"/>
      <c r="BA243" s="20"/>
      <c r="BB243" s="20"/>
    </row>
    <row r="244" spans="1:54" x14ac:dyDescent="0.3">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c r="AJ244" s="20"/>
      <c r="AK244" s="20"/>
      <c r="AL244" s="20"/>
      <c r="AM244" s="20"/>
      <c r="AN244" s="20"/>
      <c r="AO244" s="20"/>
      <c r="AP244" s="20"/>
      <c r="AQ244" s="20"/>
      <c r="AR244" s="20"/>
      <c r="AS244" s="20"/>
      <c r="AT244" s="20"/>
      <c r="AU244" s="20"/>
      <c r="AV244" s="20"/>
      <c r="AW244" s="20"/>
      <c r="AX244" s="20"/>
      <c r="AY244" s="20"/>
      <c r="AZ244" s="20"/>
      <c r="BA244" s="20"/>
      <c r="BB244" s="20"/>
    </row>
    <row r="245" spans="1:54" x14ac:dyDescent="0.3">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c r="AJ245" s="20"/>
      <c r="AK245" s="20"/>
      <c r="AL245" s="20"/>
      <c r="AM245" s="20"/>
      <c r="AN245" s="20"/>
      <c r="AO245" s="20"/>
      <c r="AP245" s="20"/>
      <c r="AQ245" s="20"/>
      <c r="AR245" s="20"/>
      <c r="AS245" s="20"/>
      <c r="AT245" s="20"/>
      <c r="AU245" s="20"/>
      <c r="AV245" s="20"/>
      <c r="AW245" s="20"/>
      <c r="AX245" s="20"/>
      <c r="AY245" s="20"/>
      <c r="AZ245" s="20"/>
      <c r="BA245" s="20"/>
      <c r="BB245" s="20"/>
    </row>
    <row r="246" spans="1:54" x14ac:dyDescent="0.3">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c r="AJ246" s="20"/>
      <c r="AK246" s="20"/>
      <c r="AL246" s="20"/>
      <c r="AM246" s="20"/>
      <c r="AN246" s="20"/>
      <c r="AO246" s="20"/>
      <c r="AP246" s="20"/>
      <c r="AQ246" s="20"/>
      <c r="AR246" s="20"/>
      <c r="AS246" s="20"/>
      <c r="AT246" s="20"/>
      <c r="AU246" s="20"/>
      <c r="AV246" s="20"/>
      <c r="AW246" s="20"/>
      <c r="AX246" s="20"/>
      <c r="AY246" s="20"/>
      <c r="AZ246" s="20"/>
      <c r="BA246" s="20"/>
      <c r="BB246" s="20"/>
    </row>
    <row r="247" spans="1:54" x14ac:dyDescent="0.3">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c r="AJ247" s="20"/>
      <c r="AK247" s="20"/>
      <c r="AL247" s="20"/>
      <c r="AM247" s="20"/>
      <c r="AN247" s="20"/>
      <c r="AO247" s="20"/>
      <c r="AP247" s="20"/>
      <c r="AQ247" s="20"/>
      <c r="AR247" s="20"/>
      <c r="AS247" s="20"/>
      <c r="AT247" s="20"/>
      <c r="AU247" s="20"/>
      <c r="AV247" s="20"/>
      <c r="AW247" s="20"/>
      <c r="AX247" s="20"/>
      <c r="AY247" s="20"/>
      <c r="AZ247" s="20"/>
      <c r="BA247" s="20"/>
      <c r="BB247" s="20"/>
    </row>
    <row r="248" spans="1:54" x14ac:dyDescent="0.3">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c r="AJ248" s="20"/>
      <c r="AK248" s="20"/>
      <c r="AL248" s="20"/>
      <c r="AM248" s="20"/>
      <c r="AN248" s="20"/>
      <c r="AO248" s="20"/>
      <c r="AP248" s="20"/>
      <c r="AQ248" s="20"/>
      <c r="AR248" s="20"/>
      <c r="AS248" s="20"/>
      <c r="AT248" s="20"/>
      <c r="AU248" s="20"/>
      <c r="AV248" s="20"/>
      <c r="AW248" s="20"/>
      <c r="AX248" s="20"/>
      <c r="AY248" s="20"/>
      <c r="AZ248" s="20"/>
      <c r="BA248" s="20"/>
      <c r="BB248" s="20"/>
    </row>
    <row r="249" spans="1:54" x14ac:dyDescent="0.3">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c r="AJ249" s="20"/>
      <c r="AK249" s="20"/>
      <c r="AL249" s="20"/>
      <c r="AM249" s="20"/>
      <c r="AN249" s="20"/>
      <c r="AO249" s="20"/>
      <c r="AP249" s="20"/>
      <c r="AQ249" s="20"/>
      <c r="AR249" s="20"/>
      <c r="AS249" s="20"/>
      <c r="AT249" s="20"/>
      <c r="AU249" s="20"/>
      <c r="AV249" s="20"/>
      <c r="AW249" s="20"/>
      <c r="AX249" s="20"/>
      <c r="AY249" s="20"/>
      <c r="AZ249" s="20"/>
      <c r="BA249" s="20"/>
      <c r="BB249" s="20"/>
    </row>
    <row r="250" spans="1:54" x14ac:dyDescent="0.3">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c r="AJ250" s="20"/>
      <c r="AK250" s="20"/>
      <c r="AL250" s="20"/>
      <c r="AM250" s="20"/>
      <c r="AN250" s="20"/>
      <c r="AO250" s="20"/>
      <c r="AP250" s="20"/>
      <c r="AQ250" s="20"/>
      <c r="AR250" s="20"/>
      <c r="AS250" s="20"/>
      <c r="AT250" s="20"/>
      <c r="AU250" s="20"/>
      <c r="AV250" s="20"/>
      <c r="AW250" s="20"/>
      <c r="AX250" s="20"/>
      <c r="AY250" s="20"/>
      <c r="AZ250" s="20"/>
      <c r="BA250" s="20"/>
      <c r="BB250" s="20"/>
    </row>
    <row r="251" spans="1:54" x14ac:dyDescent="0.3">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c r="AJ251" s="20"/>
      <c r="AK251" s="20"/>
      <c r="AL251" s="20"/>
      <c r="AM251" s="20"/>
      <c r="AN251" s="20"/>
      <c r="AO251" s="20"/>
      <c r="AP251" s="20"/>
      <c r="AQ251" s="20"/>
      <c r="AR251" s="20"/>
      <c r="AS251" s="20"/>
      <c r="AT251" s="20"/>
      <c r="AU251" s="20"/>
      <c r="AV251" s="20"/>
      <c r="AW251" s="20"/>
      <c r="AX251" s="20"/>
      <c r="AY251" s="20"/>
      <c r="AZ251" s="20"/>
      <c r="BA251" s="20"/>
      <c r="BB251" s="20"/>
    </row>
    <row r="252" spans="1:54" x14ac:dyDescent="0.3">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c r="AJ252" s="20"/>
      <c r="AK252" s="20"/>
      <c r="AL252" s="20"/>
      <c r="AM252" s="20"/>
      <c r="AN252" s="20"/>
      <c r="AO252" s="20"/>
      <c r="AP252" s="20"/>
      <c r="AQ252" s="20"/>
      <c r="AR252" s="20"/>
      <c r="AS252" s="20"/>
      <c r="AT252" s="20"/>
      <c r="AU252" s="20"/>
      <c r="AV252" s="20"/>
      <c r="AW252" s="20"/>
      <c r="AX252" s="20"/>
      <c r="AY252" s="20"/>
      <c r="AZ252" s="20"/>
      <c r="BA252" s="20"/>
      <c r="BB252" s="20"/>
    </row>
    <row r="253" spans="1:54" x14ac:dyDescent="0.3">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c r="AJ253" s="20"/>
      <c r="AK253" s="20"/>
      <c r="AL253" s="20"/>
      <c r="AM253" s="20"/>
      <c r="AN253" s="20"/>
      <c r="AO253" s="20"/>
      <c r="AP253" s="20"/>
      <c r="AQ253" s="20"/>
      <c r="AR253" s="20"/>
      <c r="AS253" s="20"/>
      <c r="AT253" s="20"/>
      <c r="AU253" s="20"/>
      <c r="AV253" s="20"/>
      <c r="AW253" s="20"/>
      <c r="AX253" s="20"/>
      <c r="AY253" s="20"/>
      <c r="AZ253" s="20"/>
      <c r="BA253" s="20"/>
      <c r="BB253" s="20"/>
    </row>
    <row r="254" spans="1:54" x14ac:dyDescent="0.3">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c r="AJ254" s="20"/>
      <c r="AK254" s="20"/>
      <c r="AL254" s="20"/>
      <c r="AM254" s="20"/>
      <c r="AN254" s="20"/>
      <c r="AO254" s="20"/>
      <c r="AP254" s="20"/>
      <c r="AQ254" s="20"/>
      <c r="AR254" s="20"/>
      <c r="AS254" s="20"/>
      <c r="AT254" s="20"/>
      <c r="AU254" s="20"/>
      <c r="AV254" s="20"/>
      <c r="AW254" s="20"/>
      <c r="AX254" s="20"/>
      <c r="AY254" s="20"/>
      <c r="AZ254" s="20"/>
      <c r="BA254" s="20"/>
      <c r="BB254" s="20"/>
    </row>
    <row r="255" spans="1:54" x14ac:dyDescent="0.3">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c r="AJ255" s="20"/>
      <c r="AK255" s="20"/>
      <c r="AL255" s="20"/>
      <c r="AM255" s="20"/>
      <c r="AN255" s="20"/>
      <c r="AO255" s="20"/>
      <c r="AP255" s="20"/>
      <c r="AQ255" s="20"/>
      <c r="AR255" s="20"/>
      <c r="AS255" s="20"/>
      <c r="AT255" s="20"/>
      <c r="AU255" s="20"/>
      <c r="AV255" s="20"/>
      <c r="AW255" s="20"/>
      <c r="AX255" s="20"/>
      <c r="AY255" s="20"/>
      <c r="AZ255" s="20"/>
      <c r="BA255" s="20"/>
      <c r="BB255" s="20"/>
    </row>
    <row r="256" spans="1:54" x14ac:dyDescent="0.3">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c r="AJ256" s="20"/>
      <c r="AK256" s="20"/>
      <c r="AL256" s="20"/>
      <c r="AM256" s="20"/>
      <c r="AN256" s="20"/>
      <c r="AO256" s="20"/>
      <c r="AP256" s="20"/>
      <c r="AQ256" s="20"/>
      <c r="AR256" s="20"/>
      <c r="AS256" s="20"/>
      <c r="AT256" s="20"/>
      <c r="AU256" s="20"/>
      <c r="AV256" s="20"/>
      <c r="AW256" s="20"/>
      <c r="AX256" s="20"/>
      <c r="AY256" s="20"/>
      <c r="AZ256" s="20"/>
      <c r="BA256" s="20"/>
      <c r="BB256" s="20"/>
    </row>
    <row r="257" spans="1:54" x14ac:dyDescent="0.3">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c r="AJ257" s="20"/>
      <c r="AK257" s="20"/>
      <c r="AL257" s="20"/>
      <c r="AM257" s="20"/>
      <c r="AN257" s="20"/>
      <c r="AO257" s="20"/>
      <c r="AP257" s="20"/>
      <c r="AQ257" s="20"/>
      <c r="AR257" s="20"/>
      <c r="AS257" s="20"/>
      <c r="AT257" s="20"/>
      <c r="AU257" s="20"/>
      <c r="AV257" s="20"/>
      <c r="AW257" s="20"/>
      <c r="AX257" s="20"/>
      <c r="AY257" s="20"/>
      <c r="AZ257" s="20"/>
      <c r="BA257" s="20"/>
      <c r="BB257" s="20"/>
    </row>
    <row r="258" spans="1:54" x14ac:dyDescent="0.3">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c r="AJ258" s="20"/>
      <c r="AK258" s="20"/>
      <c r="AL258" s="20"/>
      <c r="AM258" s="20"/>
      <c r="AN258" s="20"/>
      <c r="AO258" s="20"/>
      <c r="AP258" s="20"/>
      <c r="AQ258" s="20"/>
      <c r="AR258" s="20"/>
      <c r="AS258" s="20"/>
      <c r="AT258" s="20"/>
      <c r="AU258" s="20"/>
      <c r="AV258" s="20"/>
      <c r="AW258" s="20"/>
      <c r="AX258" s="20"/>
      <c r="AY258" s="20"/>
      <c r="AZ258" s="20"/>
      <c r="BA258" s="20"/>
      <c r="BB258" s="20"/>
    </row>
    <row r="259" spans="1:54" x14ac:dyDescent="0.3">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c r="AJ259" s="20"/>
      <c r="AK259" s="20"/>
      <c r="AL259" s="20"/>
      <c r="AM259" s="20"/>
      <c r="AN259" s="20"/>
      <c r="AO259" s="20"/>
      <c r="AP259" s="20"/>
      <c r="AQ259" s="20"/>
      <c r="AR259" s="20"/>
      <c r="AS259" s="20"/>
      <c r="AT259" s="20"/>
      <c r="AU259" s="20"/>
      <c r="AV259" s="20"/>
      <c r="AW259" s="20"/>
      <c r="AX259" s="20"/>
      <c r="AY259" s="20"/>
      <c r="AZ259" s="20"/>
      <c r="BA259" s="20"/>
      <c r="BB259" s="20"/>
    </row>
    <row r="260" spans="1:54" x14ac:dyDescent="0.3">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c r="AJ260" s="20"/>
      <c r="AK260" s="20"/>
      <c r="AL260" s="20"/>
      <c r="AM260" s="20"/>
      <c r="AN260" s="20"/>
      <c r="AO260" s="20"/>
      <c r="AP260" s="20"/>
      <c r="AQ260" s="20"/>
      <c r="AR260" s="20"/>
      <c r="AS260" s="20"/>
      <c r="AT260" s="20"/>
      <c r="AU260" s="20"/>
      <c r="AV260" s="20"/>
      <c r="AW260" s="20"/>
      <c r="AX260" s="20"/>
      <c r="AY260" s="20"/>
      <c r="AZ260" s="20"/>
      <c r="BA260" s="20"/>
      <c r="BB260" s="20"/>
    </row>
    <row r="261" spans="1:54" x14ac:dyDescent="0.3">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c r="AJ261" s="20"/>
      <c r="AK261" s="20"/>
      <c r="AL261" s="20"/>
      <c r="AM261" s="20"/>
      <c r="AN261" s="20"/>
      <c r="AO261" s="20"/>
      <c r="AP261" s="20"/>
      <c r="AQ261" s="20"/>
      <c r="AR261" s="20"/>
      <c r="AS261" s="20"/>
      <c r="AT261" s="20"/>
      <c r="AU261" s="20"/>
      <c r="AV261" s="20"/>
      <c r="AW261" s="20"/>
      <c r="AX261" s="20"/>
      <c r="AY261" s="20"/>
      <c r="AZ261" s="20"/>
      <c r="BA261" s="20"/>
      <c r="BB261" s="20"/>
    </row>
    <row r="262" spans="1:54" x14ac:dyDescent="0.3">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c r="AJ262" s="20"/>
      <c r="AK262" s="20"/>
      <c r="AL262" s="20"/>
      <c r="AM262" s="20"/>
      <c r="AN262" s="20"/>
      <c r="AO262" s="20"/>
      <c r="AP262" s="20"/>
      <c r="AQ262" s="20"/>
      <c r="AR262" s="20"/>
      <c r="AS262" s="20"/>
      <c r="AT262" s="20"/>
      <c r="AU262" s="20"/>
      <c r="AV262" s="20"/>
      <c r="AW262" s="20"/>
      <c r="AX262" s="20"/>
      <c r="AY262" s="20"/>
      <c r="AZ262" s="20"/>
      <c r="BA262" s="20"/>
      <c r="BB262" s="20"/>
    </row>
    <row r="263" spans="1:54" x14ac:dyDescent="0.3">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c r="AJ263" s="20"/>
      <c r="AK263" s="20"/>
      <c r="AL263" s="20"/>
      <c r="AM263" s="20"/>
      <c r="AN263" s="20"/>
      <c r="AO263" s="20"/>
      <c r="AP263" s="20"/>
      <c r="AQ263" s="20"/>
      <c r="AR263" s="20"/>
      <c r="AS263" s="20"/>
      <c r="AT263" s="20"/>
      <c r="AU263" s="20"/>
      <c r="AV263" s="20"/>
      <c r="AW263" s="20"/>
      <c r="AX263" s="20"/>
      <c r="AY263" s="20"/>
      <c r="AZ263" s="20"/>
      <c r="BA263" s="20"/>
      <c r="BB263" s="20"/>
    </row>
    <row r="264" spans="1:54" x14ac:dyDescent="0.3">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c r="AJ264" s="20"/>
      <c r="AK264" s="20"/>
      <c r="AL264" s="20"/>
      <c r="AM264" s="20"/>
      <c r="AN264" s="20"/>
      <c r="AO264" s="20"/>
      <c r="AP264" s="20"/>
      <c r="AQ264" s="20"/>
      <c r="AR264" s="20"/>
      <c r="AS264" s="20"/>
      <c r="AT264" s="20"/>
      <c r="AU264" s="20"/>
      <c r="AV264" s="20"/>
      <c r="AW264" s="20"/>
      <c r="AX264" s="20"/>
      <c r="AY264" s="20"/>
      <c r="AZ264" s="20"/>
      <c r="BA264" s="20"/>
      <c r="BB264" s="20"/>
    </row>
    <row r="265" spans="1:54" x14ac:dyDescent="0.3">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c r="AJ265" s="20"/>
      <c r="AK265" s="20"/>
      <c r="AL265" s="20"/>
      <c r="AM265" s="20"/>
      <c r="AN265" s="20"/>
      <c r="AO265" s="20"/>
      <c r="AP265" s="20"/>
      <c r="AQ265" s="20"/>
      <c r="AR265" s="20"/>
      <c r="AS265" s="20"/>
      <c r="AT265" s="20"/>
      <c r="AU265" s="20"/>
      <c r="AV265" s="20"/>
      <c r="AW265" s="20"/>
      <c r="AX265" s="20"/>
      <c r="AY265" s="20"/>
      <c r="AZ265" s="20"/>
      <c r="BA265" s="20"/>
      <c r="BB265" s="20"/>
    </row>
    <row r="266" spans="1:54" x14ac:dyDescent="0.3">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c r="AJ266" s="20"/>
      <c r="AK266" s="20"/>
      <c r="AL266" s="20"/>
      <c r="AM266" s="20"/>
      <c r="AN266" s="20"/>
      <c r="AO266" s="20"/>
      <c r="AP266" s="20"/>
      <c r="AQ266" s="20"/>
      <c r="AR266" s="20"/>
      <c r="AS266" s="20"/>
      <c r="AT266" s="20"/>
      <c r="AU266" s="20"/>
      <c r="AV266" s="20"/>
      <c r="AW266" s="20"/>
      <c r="AX266" s="20"/>
      <c r="AY266" s="20"/>
      <c r="AZ266" s="20"/>
      <c r="BA266" s="20"/>
      <c r="BB266" s="20"/>
    </row>
    <row r="267" spans="1:54" x14ac:dyDescent="0.3">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c r="AJ267" s="20"/>
      <c r="AK267" s="20"/>
      <c r="AL267" s="20"/>
      <c r="AM267" s="20"/>
      <c r="AN267" s="20"/>
      <c r="AO267" s="20"/>
      <c r="AP267" s="20"/>
      <c r="AQ267" s="20"/>
      <c r="AR267" s="20"/>
      <c r="AS267" s="20"/>
      <c r="AT267" s="20"/>
      <c r="AU267" s="20"/>
      <c r="AV267" s="20"/>
      <c r="AW267" s="20"/>
      <c r="AX267" s="20"/>
      <c r="AY267" s="20"/>
      <c r="AZ267" s="20"/>
      <c r="BA267" s="20"/>
      <c r="BB267" s="20"/>
    </row>
    <row r="268" spans="1:54" x14ac:dyDescent="0.3">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c r="AJ268" s="20"/>
      <c r="AK268" s="20"/>
      <c r="AL268" s="20"/>
      <c r="AM268" s="20"/>
      <c r="AN268" s="20"/>
      <c r="AO268" s="20"/>
      <c r="AP268" s="20"/>
      <c r="AQ268" s="20"/>
      <c r="AR268" s="20"/>
      <c r="AS268" s="20"/>
      <c r="AT268" s="20"/>
      <c r="AU268" s="20"/>
      <c r="AV268" s="20"/>
      <c r="AW268" s="20"/>
      <c r="AX268" s="20"/>
      <c r="AY268" s="20"/>
      <c r="AZ268" s="20"/>
      <c r="BA268" s="20"/>
      <c r="BB268" s="20"/>
    </row>
    <row r="269" spans="1:54" x14ac:dyDescent="0.3">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c r="AJ269" s="20"/>
      <c r="AK269" s="20"/>
      <c r="AL269" s="20"/>
      <c r="AM269" s="20"/>
      <c r="AN269" s="20"/>
      <c r="AO269" s="20"/>
      <c r="AP269" s="20"/>
      <c r="AQ269" s="20"/>
      <c r="AR269" s="20"/>
      <c r="AS269" s="20"/>
      <c r="AT269" s="20"/>
      <c r="AU269" s="20"/>
      <c r="AV269" s="20"/>
      <c r="AW269" s="20"/>
      <c r="AX269" s="20"/>
      <c r="AY269" s="20"/>
      <c r="AZ269" s="20"/>
      <c r="BA269" s="20"/>
      <c r="BB269" s="20"/>
    </row>
    <row r="270" spans="1:54" x14ac:dyDescent="0.3">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c r="AJ270" s="20"/>
      <c r="AK270" s="20"/>
      <c r="AL270" s="20"/>
      <c r="AM270" s="20"/>
      <c r="AN270" s="20"/>
      <c r="AO270" s="20"/>
      <c r="AP270" s="20"/>
      <c r="AQ270" s="20"/>
      <c r="AR270" s="20"/>
      <c r="AS270" s="20"/>
      <c r="AT270" s="20"/>
      <c r="AU270" s="20"/>
      <c r="AV270" s="20"/>
      <c r="AW270" s="20"/>
      <c r="AX270" s="20"/>
      <c r="AY270" s="20"/>
      <c r="AZ270" s="20"/>
      <c r="BA270" s="20"/>
      <c r="BB270" s="20"/>
    </row>
    <row r="271" spans="1:54" x14ac:dyDescent="0.3">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c r="AJ271" s="20"/>
      <c r="AK271" s="20"/>
      <c r="AL271" s="20"/>
      <c r="AM271" s="20"/>
      <c r="AN271" s="20"/>
      <c r="AO271" s="20"/>
      <c r="AP271" s="20"/>
      <c r="AQ271" s="20"/>
      <c r="AR271" s="20"/>
      <c r="AS271" s="20"/>
      <c r="AT271" s="20"/>
      <c r="AU271" s="20"/>
      <c r="AV271" s="20"/>
      <c r="AW271" s="20"/>
      <c r="AX271" s="20"/>
      <c r="AY271" s="20"/>
      <c r="AZ271" s="20"/>
      <c r="BA271" s="20"/>
      <c r="BB271" s="20"/>
    </row>
    <row r="272" spans="1:54" x14ac:dyDescent="0.3">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c r="AJ272" s="20"/>
      <c r="AK272" s="20"/>
      <c r="AL272" s="20"/>
      <c r="AM272" s="20"/>
      <c r="AN272" s="20"/>
      <c r="AO272" s="20"/>
      <c r="AP272" s="20"/>
      <c r="AQ272" s="20"/>
      <c r="AR272" s="20"/>
      <c r="AS272" s="20"/>
      <c r="AT272" s="20"/>
      <c r="AU272" s="20"/>
      <c r="AV272" s="20"/>
      <c r="AW272" s="20"/>
      <c r="AX272" s="20"/>
      <c r="AY272" s="20"/>
      <c r="AZ272" s="20"/>
      <c r="BA272" s="20"/>
      <c r="BB272" s="20"/>
    </row>
    <row r="273" spans="1:54" x14ac:dyDescent="0.3">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c r="AJ273" s="20"/>
      <c r="AK273" s="20"/>
      <c r="AL273" s="20"/>
      <c r="AM273" s="20"/>
      <c r="AN273" s="20"/>
      <c r="AO273" s="20"/>
      <c r="AP273" s="20"/>
      <c r="AQ273" s="20"/>
      <c r="AR273" s="20"/>
      <c r="AS273" s="20"/>
      <c r="AT273" s="20"/>
      <c r="AU273" s="20"/>
      <c r="AV273" s="20"/>
      <c r="AW273" s="20"/>
      <c r="AX273" s="20"/>
      <c r="AY273" s="20"/>
      <c r="AZ273" s="20"/>
      <c r="BA273" s="20"/>
      <c r="BB273" s="20"/>
    </row>
    <row r="274" spans="1:54" x14ac:dyDescent="0.3">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c r="AJ274" s="20"/>
      <c r="AK274" s="20"/>
      <c r="AL274" s="20"/>
      <c r="AM274" s="20"/>
      <c r="AN274" s="20"/>
      <c r="AO274" s="20"/>
      <c r="AP274" s="20"/>
      <c r="AQ274" s="20"/>
      <c r="AR274" s="20"/>
      <c r="AS274" s="20"/>
      <c r="AT274" s="20"/>
      <c r="AU274" s="20"/>
      <c r="AV274" s="20"/>
      <c r="AW274" s="20"/>
      <c r="AX274" s="20"/>
      <c r="AY274" s="20"/>
      <c r="AZ274" s="20"/>
      <c r="BA274" s="20"/>
      <c r="BB274" s="20"/>
    </row>
    <row r="275" spans="1:54" x14ac:dyDescent="0.3">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c r="AJ275" s="20"/>
      <c r="AK275" s="20"/>
      <c r="AL275" s="20"/>
      <c r="AM275" s="20"/>
      <c r="AN275" s="20"/>
      <c r="AO275" s="20"/>
      <c r="AP275" s="20"/>
      <c r="AQ275" s="20"/>
      <c r="AR275" s="20"/>
      <c r="AS275" s="20"/>
      <c r="AT275" s="20"/>
      <c r="AU275" s="20"/>
      <c r="AV275" s="20"/>
      <c r="AW275" s="20"/>
      <c r="AX275" s="20"/>
      <c r="AY275" s="20"/>
      <c r="AZ275" s="20"/>
      <c r="BA275" s="20"/>
      <c r="BB275" s="20"/>
    </row>
    <row r="276" spans="1:54" x14ac:dyDescent="0.3">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c r="AJ276" s="20"/>
      <c r="AK276" s="20"/>
      <c r="AL276" s="20"/>
      <c r="AM276" s="20"/>
      <c r="AN276" s="20"/>
      <c r="AO276" s="20"/>
      <c r="AP276" s="20"/>
      <c r="AQ276" s="20"/>
      <c r="AR276" s="20"/>
      <c r="AS276" s="20"/>
      <c r="AT276" s="20"/>
      <c r="AU276" s="20"/>
      <c r="AV276" s="20"/>
      <c r="AW276" s="20"/>
      <c r="AX276" s="20"/>
      <c r="AY276" s="20"/>
      <c r="AZ276" s="20"/>
      <c r="BA276" s="20"/>
      <c r="BB276" s="20"/>
    </row>
    <row r="277" spans="1:54" x14ac:dyDescent="0.3">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c r="AJ277" s="20"/>
      <c r="AK277" s="20"/>
      <c r="AL277" s="20"/>
      <c r="AM277" s="20"/>
      <c r="AN277" s="20"/>
      <c r="AO277" s="20"/>
      <c r="AP277" s="20"/>
      <c r="AQ277" s="20"/>
      <c r="AR277" s="20"/>
      <c r="AS277" s="20"/>
      <c r="AT277" s="20"/>
      <c r="AU277" s="20"/>
      <c r="AV277" s="20"/>
      <c r="AW277" s="20"/>
      <c r="AX277" s="20"/>
      <c r="AY277" s="20"/>
      <c r="AZ277" s="20"/>
      <c r="BA277" s="20"/>
      <c r="BB277" s="20"/>
    </row>
    <row r="278" spans="1:54" x14ac:dyDescent="0.3">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c r="AJ278" s="20"/>
      <c r="AK278" s="20"/>
      <c r="AL278" s="20"/>
      <c r="AM278" s="20"/>
      <c r="AN278" s="20"/>
      <c r="AO278" s="20"/>
      <c r="AP278" s="20"/>
      <c r="AQ278" s="20"/>
      <c r="AR278" s="20"/>
      <c r="AS278" s="20"/>
      <c r="AT278" s="20"/>
      <c r="AU278" s="20"/>
      <c r="AV278" s="20"/>
      <c r="AW278" s="20"/>
      <c r="AX278" s="20"/>
      <c r="AY278" s="20"/>
      <c r="AZ278" s="20"/>
      <c r="BA278" s="20"/>
      <c r="BB278" s="20"/>
    </row>
    <row r="279" spans="1:54" x14ac:dyDescent="0.3">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c r="AJ279" s="20"/>
      <c r="AK279" s="20"/>
      <c r="AL279" s="20"/>
      <c r="AM279" s="20"/>
      <c r="AN279" s="20"/>
      <c r="AO279" s="20"/>
      <c r="AP279" s="20"/>
      <c r="AQ279" s="20"/>
      <c r="AR279" s="20"/>
      <c r="AS279" s="20"/>
      <c r="AT279" s="20"/>
      <c r="AU279" s="20"/>
      <c r="AV279" s="20"/>
      <c r="AW279" s="20"/>
      <c r="AX279" s="20"/>
      <c r="AY279" s="20"/>
      <c r="AZ279" s="20"/>
      <c r="BA279" s="20"/>
      <c r="BB279" s="20"/>
    </row>
    <row r="280" spans="1:54" x14ac:dyDescent="0.3">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c r="AJ280" s="20"/>
      <c r="AK280" s="20"/>
      <c r="AL280" s="20"/>
      <c r="AM280" s="20"/>
      <c r="AN280" s="20"/>
      <c r="AO280" s="20"/>
      <c r="AP280" s="20"/>
      <c r="AQ280" s="20"/>
      <c r="AR280" s="20"/>
      <c r="AS280" s="20"/>
      <c r="AT280" s="20"/>
      <c r="AU280" s="20"/>
      <c r="AV280" s="20"/>
      <c r="AW280" s="20"/>
      <c r="AX280" s="20"/>
      <c r="AY280" s="20"/>
      <c r="AZ280" s="20"/>
      <c r="BA280" s="20"/>
      <c r="BB280" s="20"/>
    </row>
    <row r="281" spans="1:54" x14ac:dyDescent="0.3">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c r="AJ281" s="20"/>
      <c r="AK281" s="20"/>
      <c r="AL281" s="20"/>
      <c r="AM281" s="20"/>
      <c r="AN281" s="20"/>
      <c r="AO281" s="20"/>
      <c r="AP281" s="20"/>
      <c r="AQ281" s="20"/>
      <c r="AR281" s="20"/>
      <c r="AS281" s="20"/>
      <c r="AT281" s="20"/>
      <c r="AU281" s="20"/>
      <c r="AV281" s="20"/>
      <c r="AW281" s="20"/>
      <c r="AX281" s="20"/>
      <c r="AY281" s="20"/>
      <c r="AZ281" s="20"/>
      <c r="BA281" s="20"/>
      <c r="BB281" s="20"/>
    </row>
    <row r="282" spans="1:54" x14ac:dyDescent="0.3">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c r="AJ282" s="20"/>
      <c r="AK282" s="20"/>
      <c r="AL282" s="20"/>
      <c r="AM282" s="20"/>
      <c r="AN282" s="20"/>
      <c r="AO282" s="20"/>
      <c r="AP282" s="20"/>
      <c r="AQ282" s="20"/>
      <c r="AR282" s="20"/>
      <c r="AS282" s="20"/>
      <c r="AT282" s="20"/>
      <c r="AU282" s="20"/>
      <c r="AV282" s="20"/>
      <c r="AW282" s="20"/>
      <c r="AX282" s="20"/>
      <c r="AY282" s="20"/>
      <c r="AZ282" s="20"/>
      <c r="BA282" s="20"/>
      <c r="BB282" s="20"/>
    </row>
    <row r="283" spans="1:54" x14ac:dyDescent="0.3">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c r="AJ283" s="20"/>
      <c r="AK283" s="20"/>
      <c r="AL283" s="20"/>
      <c r="AM283" s="20"/>
      <c r="AN283" s="20"/>
      <c r="AO283" s="20"/>
      <c r="AP283" s="20"/>
      <c r="AQ283" s="20"/>
      <c r="AR283" s="20"/>
      <c r="AS283" s="20"/>
      <c r="AT283" s="20"/>
      <c r="AU283" s="20"/>
      <c r="AV283" s="20"/>
      <c r="AW283" s="20"/>
      <c r="AX283" s="20"/>
      <c r="AY283" s="20"/>
      <c r="AZ283" s="20"/>
      <c r="BA283" s="20"/>
      <c r="BB283" s="20"/>
    </row>
    <row r="284" spans="1:54" x14ac:dyDescent="0.3">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c r="AJ284" s="20"/>
      <c r="AK284" s="20"/>
      <c r="AL284" s="20"/>
      <c r="AM284" s="20"/>
      <c r="AN284" s="20"/>
      <c r="AO284" s="20"/>
      <c r="AP284" s="20"/>
      <c r="AQ284" s="20"/>
      <c r="AR284" s="20"/>
      <c r="AS284" s="20"/>
      <c r="AT284" s="20"/>
      <c r="AU284" s="20"/>
      <c r="AV284" s="20"/>
      <c r="AW284" s="20"/>
      <c r="AX284" s="20"/>
      <c r="AY284" s="20"/>
      <c r="AZ284" s="20"/>
      <c r="BA284" s="20"/>
      <c r="BB284" s="20"/>
    </row>
    <row r="285" spans="1:54" x14ac:dyDescent="0.3">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c r="AJ285" s="20"/>
      <c r="AK285" s="20"/>
      <c r="AL285" s="20"/>
      <c r="AM285" s="20"/>
      <c r="AN285" s="20"/>
      <c r="AO285" s="20"/>
      <c r="AP285" s="20"/>
      <c r="AQ285" s="20"/>
      <c r="AR285" s="20"/>
      <c r="AS285" s="20"/>
      <c r="AT285" s="20"/>
      <c r="AU285" s="20"/>
      <c r="AV285" s="20"/>
      <c r="AW285" s="20"/>
      <c r="AX285" s="20"/>
      <c r="AY285" s="20"/>
      <c r="AZ285" s="20"/>
      <c r="BA285" s="20"/>
      <c r="BB285" s="20"/>
    </row>
    <row r="286" spans="1:54" x14ac:dyDescent="0.3">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c r="AJ286" s="20"/>
      <c r="AK286" s="20"/>
      <c r="AL286" s="20"/>
      <c r="AM286" s="20"/>
      <c r="AN286" s="20"/>
      <c r="AO286" s="20"/>
      <c r="AP286" s="20"/>
      <c r="AQ286" s="20"/>
      <c r="AR286" s="20"/>
      <c r="AS286" s="20"/>
      <c r="AT286" s="20"/>
      <c r="AU286" s="20"/>
      <c r="AV286" s="20"/>
      <c r="AW286" s="20"/>
      <c r="AX286" s="20"/>
      <c r="AY286" s="20"/>
      <c r="AZ286" s="20"/>
      <c r="BA286" s="20"/>
      <c r="BB286" s="20"/>
    </row>
    <row r="287" spans="1:54" x14ac:dyDescent="0.3">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c r="AJ287" s="20"/>
      <c r="AK287" s="20"/>
      <c r="AL287" s="20"/>
      <c r="AM287" s="20"/>
      <c r="AN287" s="20"/>
      <c r="AO287" s="20"/>
      <c r="AP287" s="20"/>
      <c r="AQ287" s="20"/>
      <c r="AR287" s="20"/>
      <c r="AS287" s="20"/>
      <c r="AT287" s="20"/>
      <c r="AU287" s="20"/>
      <c r="AV287" s="20"/>
      <c r="AW287" s="20"/>
      <c r="AX287" s="20"/>
      <c r="AY287" s="20"/>
      <c r="AZ287" s="20"/>
      <c r="BA287" s="20"/>
      <c r="BB287" s="20"/>
    </row>
    <row r="288" spans="1:54" x14ac:dyDescent="0.3">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c r="AJ288" s="20"/>
      <c r="AK288" s="20"/>
      <c r="AL288" s="20"/>
      <c r="AM288" s="20"/>
      <c r="AN288" s="20"/>
      <c r="AO288" s="20"/>
      <c r="AP288" s="20"/>
      <c r="AQ288" s="20"/>
      <c r="AR288" s="20"/>
      <c r="AS288" s="20"/>
      <c r="AT288" s="20"/>
      <c r="AU288" s="20"/>
      <c r="AV288" s="20"/>
      <c r="AW288" s="20"/>
      <c r="AX288" s="20"/>
      <c r="AY288" s="20"/>
      <c r="AZ288" s="20"/>
      <c r="BA288" s="20"/>
      <c r="BB288" s="20"/>
    </row>
    <row r="289" spans="1:54" x14ac:dyDescent="0.3">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c r="AJ289" s="20"/>
      <c r="AK289" s="20"/>
      <c r="AL289" s="20"/>
      <c r="AM289" s="20"/>
      <c r="AN289" s="20"/>
      <c r="AO289" s="20"/>
      <c r="AP289" s="20"/>
      <c r="AQ289" s="20"/>
      <c r="AR289" s="20"/>
      <c r="AS289" s="20"/>
      <c r="AT289" s="20"/>
      <c r="AU289" s="20"/>
      <c r="AV289" s="20"/>
      <c r="AW289" s="20"/>
      <c r="AX289" s="20"/>
      <c r="AY289" s="20"/>
      <c r="AZ289" s="20"/>
      <c r="BA289" s="20"/>
      <c r="BB289" s="20"/>
    </row>
    <row r="290" spans="1:54" x14ac:dyDescent="0.3">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c r="AJ290" s="20"/>
      <c r="AK290" s="20"/>
      <c r="AL290" s="20"/>
      <c r="AM290" s="20"/>
      <c r="AN290" s="20"/>
      <c r="AO290" s="20"/>
      <c r="AP290" s="20"/>
      <c r="AQ290" s="20"/>
      <c r="AR290" s="20"/>
      <c r="AS290" s="20"/>
      <c r="AT290" s="20"/>
      <c r="AU290" s="20"/>
      <c r="AV290" s="20"/>
      <c r="AW290" s="20"/>
      <c r="AX290" s="20"/>
      <c r="AY290" s="20"/>
      <c r="AZ290" s="20"/>
      <c r="BA290" s="20"/>
      <c r="BB290" s="20"/>
    </row>
    <row r="291" spans="1:54" x14ac:dyDescent="0.3">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c r="AJ291" s="20"/>
      <c r="AK291" s="20"/>
      <c r="AL291" s="20"/>
      <c r="AM291" s="20"/>
      <c r="AN291" s="20"/>
      <c r="AO291" s="20"/>
      <c r="AP291" s="20"/>
      <c r="AQ291" s="20"/>
      <c r="AR291" s="20"/>
      <c r="AS291" s="20"/>
      <c r="AT291" s="20"/>
      <c r="AU291" s="20"/>
      <c r="AV291" s="20"/>
      <c r="AW291" s="20"/>
      <c r="AX291" s="20"/>
      <c r="AY291" s="20"/>
      <c r="AZ291" s="20"/>
      <c r="BA291" s="20"/>
      <c r="BB291" s="20"/>
    </row>
    <row r="292" spans="1:54" x14ac:dyDescent="0.3">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c r="AJ292" s="20"/>
      <c r="AK292" s="20"/>
      <c r="AL292" s="20"/>
      <c r="AM292" s="20"/>
      <c r="AN292" s="20"/>
      <c r="AO292" s="20"/>
      <c r="AP292" s="20"/>
      <c r="AQ292" s="20"/>
      <c r="AR292" s="20"/>
      <c r="AS292" s="20"/>
      <c r="AT292" s="20"/>
      <c r="AU292" s="20"/>
      <c r="AV292" s="20"/>
      <c r="AW292" s="20"/>
      <c r="AX292" s="20"/>
      <c r="AY292" s="20"/>
      <c r="AZ292" s="20"/>
      <c r="BA292" s="20"/>
      <c r="BB292" s="20"/>
    </row>
    <row r="293" spans="1:54" x14ac:dyDescent="0.3">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c r="AJ293" s="20"/>
      <c r="AK293" s="20"/>
      <c r="AL293" s="20"/>
      <c r="AM293" s="20"/>
      <c r="AN293" s="20"/>
      <c r="AO293" s="20"/>
      <c r="AP293" s="20"/>
      <c r="AQ293" s="20"/>
      <c r="AR293" s="20"/>
      <c r="AS293" s="20"/>
      <c r="AT293" s="20"/>
      <c r="AU293" s="20"/>
      <c r="AV293" s="20"/>
      <c r="AW293" s="20"/>
      <c r="AX293" s="20"/>
      <c r="AY293" s="20"/>
      <c r="AZ293" s="20"/>
      <c r="BA293" s="20"/>
      <c r="BB293" s="20"/>
    </row>
    <row r="294" spans="1:54" x14ac:dyDescent="0.3">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c r="AJ294" s="20"/>
      <c r="AK294" s="20"/>
      <c r="AL294" s="20"/>
      <c r="AM294" s="20"/>
      <c r="AN294" s="20"/>
      <c r="AO294" s="20"/>
      <c r="AP294" s="20"/>
      <c r="AQ294" s="20"/>
      <c r="AR294" s="20"/>
      <c r="AS294" s="20"/>
      <c r="AT294" s="20"/>
      <c r="AU294" s="20"/>
      <c r="AV294" s="20"/>
      <c r="AW294" s="20"/>
      <c r="AX294" s="20"/>
      <c r="AY294" s="20"/>
      <c r="AZ294" s="20"/>
      <c r="BA294" s="20"/>
      <c r="BB294" s="20"/>
    </row>
    <row r="295" spans="1:54" x14ac:dyDescent="0.3">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c r="AJ295" s="20"/>
      <c r="AK295" s="20"/>
      <c r="AL295" s="20"/>
      <c r="AM295" s="20"/>
      <c r="AN295" s="20"/>
      <c r="AO295" s="20"/>
      <c r="AP295" s="20"/>
      <c r="AQ295" s="20"/>
      <c r="AR295" s="20"/>
      <c r="AS295" s="20"/>
      <c r="AT295" s="20"/>
      <c r="AU295" s="20"/>
      <c r="AV295" s="20"/>
      <c r="AW295" s="20"/>
      <c r="AX295" s="20"/>
      <c r="AY295" s="20"/>
      <c r="AZ295" s="20"/>
      <c r="BA295" s="20"/>
      <c r="BB295" s="20"/>
    </row>
    <row r="296" spans="1:54" x14ac:dyDescent="0.3">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c r="AJ296" s="20"/>
      <c r="AK296" s="20"/>
      <c r="AL296" s="20"/>
      <c r="AM296" s="20"/>
      <c r="AN296" s="20"/>
      <c r="AO296" s="20"/>
      <c r="AP296" s="20"/>
      <c r="AQ296" s="20"/>
      <c r="AR296" s="20"/>
      <c r="AS296" s="20"/>
      <c r="AT296" s="20"/>
      <c r="AU296" s="20"/>
      <c r="AV296" s="20"/>
      <c r="AW296" s="20"/>
      <c r="AX296" s="20"/>
      <c r="AY296" s="20"/>
      <c r="AZ296" s="20"/>
      <c r="BA296" s="20"/>
      <c r="BB296" s="20"/>
    </row>
    <row r="297" spans="1:54" x14ac:dyDescent="0.3">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c r="AJ297" s="20"/>
      <c r="AK297" s="20"/>
      <c r="AL297" s="20"/>
      <c r="AM297" s="20"/>
      <c r="AN297" s="20"/>
      <c r="AO297" s="20"/>
      <c r="AP297" s="20"/>
      <c r="AQ297" s="20"/>
      <c r="AR297" s="20"/>
      <c r="AS297" s="20"/>
      <c r="AT297" s="20"/>
      <c r="AU297" s="20"/>
      <c r="AV297" s="20"/>
      <c r="AW297" s="20"/>
      <c r="AX297" s="20"/>
      <c r="AY297" s="20"/>
      <c r="AZ297" s="20"/>
      <c r="BA297" s="20"/>
      <c r="BB297" s="20"/>
    </row>
    <row r="298" spans="1:54" x14ac:dyDescent="0.3">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c r="AJ298" s="20"/>
      <c r="AK298" s="20"/>
      <c r="AL298" s="20"/>
      <c r="AM298" s="20"/>
      <c r="AN298" s="20"/>
      <c r="AO298" s="20"/>
      <c r="AP298" s="20"/>
      <c r="AQ298" s="20"/>
      <c r="AR298" s="20"/>
      <c r="AS298" s="20"/>
      <c r="AT298" s="20"/>
      <c r="AU298" s="20"/>
      <c r="AV298" s="20"/>
      <c r="AW298" s="20"/>
      <c r="AX298" s="20"/>
      <c r="AY298" s="20"/>
      <c r="AZ298" s="20"/>
      <c r="BA298" s="20"/>
      <c r="BB298" s="20"/>
    </row>
    <row r="299" spans="1:54" x14ac:dyDescent="0.3">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c r="AJ299" s="20"/>
      <c r="AK299" s="20"/>
      <c r="AL299" s="20"/>
      <c r="AM299" s="20"/>
      <c r="AN299" s="20"/>
      <c r="AO299" s="20"/>
      <c r="AP299" s="20"/>
      <c r="AQ299" s="20"/>
      <c r="AR299" s="20"/>
      <c r="AS299" s="20"/>
      <c r="AT299" s="20"/>
      <c r="AU299" s="20"/>
      <c r="AV299" s="20"/>
      <c r="AW299" s="20"/>
      <c r="AX299" s="20"/>
      <c r="AY299" s="20"/>
      <c r="AZ299" s="20"/>
      <c r="BA299" s="20"/>
      <c r="BB299" s="20"/>
    </row>
    <row r="300" spans="1:54" x14ac:dyDescent="0.3">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c r="AJ300" s="20"/>
      <c r="AK300" s="20"/>
      <c r="AL300" s="20"/>
      <c r="AM300" s="20"/>
      <c r="AN300" s="20"/>
      <c r="AO300" s="20"/>
      <c r="AP300" s="20"/>
      <c r="AQ300" s="20"/>
      <c r="AR300" s="20"/>
      <c r="AS300" s="20"/>
      <c r="AT300" s="20"/>
      <c r="AU300" s="20"/>
      <c r="AV300" s="20"/>
      <c r="AW300" s="20"/>
      <c r="AX300" s="20"/>
      <c r="AY300" s="20"/>
      <c r="AZ300" s="20"/>
      <c r="BA300" s="20"/>
      <c r="BB300" s="20"/>
    </row>
    <row r="301" spans="1:54" x14ac:dyDescent="0.3">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c r="AJ301" s="20"/>
      <c r="AK301" s="20"/>
      <c r="AL301" s="20"/>
      <c r="AM301" s="20"/>
      <c r="AN301" s="20"/>
      <c r="AO301" s="20"/>
      <c r="AP301" s="20"/>
      <c r="AQ301" s="20"/>
      <c r="AR301" s="20"/>
      <c r="AS301" s="20"/>
      <c r="AT301" s="20"/>
      <c r="AU301" s="20"/>
      <c r="AV301" s="20"/>
      <c r="AW301" s="20"/>
      <c r="AX301" s="20"/>
      <c r="AY301" s="20"/>
      <c r="AZ301" s="20"/>
      <c r="BA301" s="20"/>
      <c r="BB301" s="20"/>
    </row>
    <row r="302" spans="1:54" x14ac:dyDescent="0.3">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c r="AJ302" s="20"/>
      <c r="AK302" s="20"/>
      <c r="AL302" s="20"/>
      <c r="AM302" s="20"/>
      <c r="AN302" s="20"/>
      <c r="AO302" s="20"/>
      <c r="AP302" s="20"/>
      <c r="AQ302" s="20"/>
      <c r="AR302" s="20"/>
      <c r="AS302" s="20"/>
      <c r="AT302" s="20"/>
      <c r="AU302" s="20"/>
      <c r="AV302" s="20"/>
      <c r="AW302" s="20"/>
      <c r="AX302" s="20"/>
      <c r="AY302" s="20"/>
      <c r="AZ302" s="20"/>
      <c r="BA302" s="20"/>
      <c r="BB302" s="20"/>
    </row>
    <row r="303" spans="1:54" x14ac:dyDescent="0.3">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c r="AJ303" s="20"/>
      <c r="AK303" s="20"/>
      <c r="AL303" s="20"/>
      <c r="AM303" s="20"/>
      <c r="AN303" s="20"/>
      <c r="AO303" s="20"/>
      <c r="AP303" s="20"/>
      <c r="AQ303" s="20"/>
      <c r="AR303" s="20"/>
      <c r="AS303" s="20"/>
      <c r="AT303" s="20"/>
      <c r="AU303" s="20"/>
      <c r="AV303" s="20"/>
      <c r="AW303" s="20"/>
      <c r="AX303" s="20"/>
      <c r="AY303" s="20"/>
      <c r="AZ303" s="20"/>
      <c r="BA303" s="20"/>
      <c r="BB303" s="20"/>
    </row>
    <row r="304" spans="1:54" x14ac:dyDescent="0.3">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c r="AJ304" s="20"/>
      <c r="AK304" s="20"/>
      <c r="AL304" s="20"/>
      <c r="AM304" s="20"/>
      <c r="AN304" s="20"/>
      <c r="AO304" s="20"/>
      <c r="AP304" s="20"/>
      <c r="AQ304" s="20"/>
      <c r="AR304" s="20"/>
      <c r="AS304" s="20"/>
      <c r="AT304" s="20"/>
      <c r="AU304" s="20"/>
      <c r="AV304" s="20"/>
      <c r="AW304" s="20"/>
      <c r="AX304" s="20"/>
      <c r="AY304" s="20"/>
      <c r="AZ304" s="20"/>
      <c r="BA304" s="20"/>
      <c r="BB304" s="20"/>
    </row>
    <row r="305" spans="1:54" x14ac:dyDescent="0.3">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c r="AJ305" s="20"/>
      <c r="AK305" s="20"/>
      <c r="AL305" s="20"/>
      <c r="AM305" s="20"/>
      <c r="AN305" s="20"/>
      <c r="AO305" s="20"/>
      <c r="AP305" s="20"/>
      <c r="AQ305" s="20"/>
      <c r="AR305" s="20"/>
      <c r="AS305" s="20"/>
      <c r="AT305" s="20"/>
      <c r="AU305" s="20"/>
      <c r="AV305" s="20"/>
      <c r="AW305" s="20"/>
      <c r="AX305" s="20"/>
      <c r="AY305" s="20"/>
      <c r="AZ305" s="20"/>
      <c r="BA305" s="20"/>
      <c r="BB305" s="20"/>
    </row>
    <row r="306" spans="1:54" x14ac:dyDescent="0.3">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c r="AJ306" s="20"/>
      <c r="AK306" s="20"/>
      <c r="AL306" s="20"/>
      <c r="AM306" s="20"/>
      <c r="AN306" s="20"/>
      <c r="AO306" s="20"/>
      <c r="AP306" s="20"/>
      <c r="AQ306" s="20"/>
      <c r="AR306" s="20"/>
      <c r="AS306" s="20"/>
      <c r="AT306" s="20"/>
      <c r="AU306" s="20"/>
      <c r="AV306" s="20"/>
      <c r="AW306" s="20"/>
      <c r="AX306" s="20"/>
      <c r="AY306" s="20"/>
      <c r="AZ306" s="20"/>
      <c r="BA306" s="20"/>
      <c r="BB306" s="20"/>
    </row>
    <row r="307" spans="1:54" x14ac:dyDescent="0.3">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c r="AJ307" s="20"/>
      <c r="AK307" s="20"/>
      <c r="AL307" s="20"/>
      <c r="AM307" s="20"/>
      <c r="AN307" s="20"/>
      <c r="AO307" s="20"/>
      <c r="AP307" s="20"/>
      <c r="AQ307" s="20"/>
      <c r="AR307" s="20"/>
      <c r="AS307" s="20"/>
      <c r="AT307" s="20"/>
      <c r="AU307" s="20"/>
      <c r="AV307" s="20"/>
      <c r="AW307" s="20"/>
      <c r="AX307" s="20"/>
      <c r="AY307" s="20"/>
      <c r="AZ307" s="20"/>
      <c r="BA307" s="20"/>
      <c r="BB307" s="20"/>
    </row>
    <row r="308" spans="1:54" x14ac:dyDescent="0.3">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c r="AJ308" s="20"/>
      <c r="AK308" s="20"/>
      <c r="AL308" s="20"/>
      <c r="AM308" s="20"/>
      <c r="AN308" s="20"/>
      <c r="AO308" s="20"/>
      <c r="AP308" s="20"/>
      <c r="AQ308" s="20"/>
      <c r="AR308" s="20"/>
      <c r="AS308" s="20"/>
      <c r="AT308" s="20"/>
      <c r="AU308" s="20"/>
      <c r="AV308" s="20"/>
      <c r="AW308" s="20"/>
      <c r="AX308" s="20"/>
      <c r="AY308" s="20"/>
      <c r="AZ308" s="20"/>
      <c r="BA308" s="20"/>
      <c r="BB308" s="20"/>
    </row>
    <row r="309" spans="1:54" x14ac:dyDescent="0.3">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c r="AJ309" s="20"/>
      <c r="AK309" s="20"/>
      <c r="AL309" s="20"/>
      <c r="AM309" s="20"/>
      <c r="AN309" s="20"/>
      <c r="AO309" s="20"/>
      <c r="AP309" s="20"/>
      <c r="AQ309" s="20"/>
      <c r="AR309" s="20"/>
      <c r="AS309" s="20"/>
      <c r="AT309" s="20"/>
      <c r="AU309" s="20"/>
      <c r="AV309" s="20"/>
      <c r="AW309" s="20"/>
      <c r="AX309" s="20"/>
      <c r="AY309" s="20"/>
      <c r="AZ309" s="20"/>
      <c r="BA309" s="20"/>
      <c r="BB309" s="20"/>
    </row>
    <row r="310" spans="1:54" x14ac:dyDescent="0.3">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c r="AJ310" s="20"/>
      <c r="AK310" s="20"/>
      <c r="AL310" s="20"/>
      <c r="AM310" s="20"/>
      <c r="AN310" s="20"/>
      <c r="AO310" s="20"/>
      <c r="AP310" s="20"/>
      <c r="AQ310" s="20"/>
      <c r="AR310" s="20"/>
      <c r="AS310" s="20"/>
      <c r="AT310" s="20"/>
      <c r="AU310" s="20"/>
      <c r="AV310" s="20"/>
      <c r="AW310" s="20"/>
      <c r="AX310" s="20"/>
      <c r="AY310" s="20"/>
      <c r="AZ310" s="20"/>
      <c r="BA310" s="20"/>
      <c r="BB310" s="20"/>
    </row>
    <row r="311" spans="1:54" x14ac:dyDescent="0.3">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c r="AJ311" s="20"/>
      <c r="AK311" s="20"/>
      <c r="AL311" s="20"/>
      <c r="AM311" s="20"/>
      <c r="AN311" s="20"/>
      <c r="AO311" s="20"/>
      <c r="AP311" s="20"/>
      <c r="AQ311" s="20"/>
      <c r="AR311" s="20"/>
      <c r="AS311" s="20"/>
      <c r="AT311" s="20"/>
      <c r="AU311" s="20"/>
      <c r="AV311" s="20"/>
      <c r="AW311" s="20"/>
      <c r="AX311" s="20"/>
      <c r="AY311" s="20"/>
      <c r="AZ311" s="20"/>
      <c r="BA311" s="20"/>
      <c r="BB311" s="20"/>
    </row>
    <row r="312" spans="1:54" x14ac:dyDescent="0.3">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c r="AJ312" s="20"/>
      <c r="AK312" s="20"/>
      <c r="AL312" s="20"/>
      <c r="AM312" s="20"/>
      <c r="AN312" s="20"/>
      <c r="AO312" s="20"/>
      <c r="AP312" s="20"/>
      <c r="AQ312" s="20"/>
      <c r="AR312" s="20"/>
      <c r="AS312" s="20"/>
      <c r="AT312" s="20"/>
      <c r="AU312" s="20"/>
      <c r="AV312" s="20"/>
      <c r="AW312" s="20"/>
      <c r="AX312" s="20"/>
      <c r="AY312" s="20"/>
      <c r="AZ312" s="20"/>
      <c r="BA312" s="20"/>
      <c r="BB312" s="20"/>
    </row>
    <row r="313" spans="1:54" x14ac:dyDescent="0.3">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c r="AJ313" s="20"/>
      <c r="AK313" s="20"/>
      <c r="AL313" s="20"/>
      <c r="AM313" s="20"/>
      <c r="AN313" s="20"/>
      <c r="AO313" s="20"/>
      <c r="AP313" s="20"/>
      <c r="AQ313" s="20"/>
      <c r="AR313" s="20"/>
      <c r="AS313" s="20"/>
      <c r="AT313" s="20"/>
      <c r="AU313" s="20"/>
      <c r="AV313" s="20"/>
      <c r="AW313" s="20"/>
      <c r="AX313" s="20"/>
      <c r="AY313" s="20"/>
      <c r="AZ313" s="20"/>
      <c r="BA313" s="20"/>
      <c r="BB313" s="20"/>
    </row>
    <row r="314" spans="1:54" x14ac:dyDescent="0.3">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c r="AJ314" s="20"/>
      <c r="AK314" s="20"/>
      <c r="AL314" s="20"/>
      <c r="AM314" s="20"/>
      <c r="AN314" s="20"/>
      <c r="AO314" s="20"/>
      <c r="AP314" s="20"/>
      <c r="AQ314" s="20"/>
      <c r="AR314" s="20"/>
      <c r="AS314" s="20"/>
      <c r="AT314" s="20"/>
      <c r="AU314" s="20"/>
      <c r="AV314" s="20"/>
      <c r="AW314" s="20"/>
      <c r="AX314" s="20"/>
      <c r="AY314" s="20"/>
      <c r="AZ314" s="20"/>
      <c r="BA314" s="20"/>
      <c r="BB314" s="20"/>
    </row>
    <row r="315" spans="1:54" x14ac:dyDescent="0.3">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c r="AJ315" s="20"/>
      <c r="AK315" s="20"/>
      <c r="AL315" s="20"/>
      <c r="AM315" s="20"/>
      <c r="AN315" s="20"/>
      <c r="AO315" s="20"/>
      <c r="AP315" s="20"/>
      <c r="AQ315" s="20"/>
      <c r="AR315" s="20"/>
      <c r="AS315" s="20"/>
      <c r="AT315" s="20"/>
      <c r="AU315" s="20"/>
      <c r="AV315" s="20"/>
      <c r="AW315" s="20"/>
      <c r="AX315" s="20"/>
      <c r="AY315" s="20"/>
      <c r="AZ315" s="20"/>
      <c r="BA315" s="20"/>
      <c r="BB315" s="20"/>
    </row>
    <row r="316" spans="1:54" x14ac:dyDescent="0.3">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c r="AJ316" s="20"/>
      <c r="AK316" s="20"/>
      <c r="AL316" s="20"/>
      <c r="AM316" s="20"/>
      <c r="AN316" s="20"/>
      <c r="AO316" s="20"/>
      <c r="AP316" s="20"/>
      <c r="AQ316" s="20"/>
      <c r="AR316" s="20"/>
      <c r="AS316" s="20"/>
      <c r="AT316" s="20"/>
      <c r="AU316" s="20"/>
      <c r="AV316" s="20"/>
      <c r="AW316" s="20"/>
      <c r="AX316" s="20"/>
      <c r="AY316" s="20"/>
      <c r="AZ316" s="20"/>
      <c r="BA316" s="20"/>
      <c r="BB316" s="20"/>
    </row>
    <row r="317" spans="1:54" x14ac:dyDescent="0.3">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c r="AJ317" s="20"/>
      <c r="AK317" s="20"/>
      <c r="AL317" s="20"/>
      <c r="AM317" s="20"/>
      <c r="AN317" s="20"/>
      <c r="AO317" s="20"/>
      <c r="AP317" s="20"/>
      <c r="AQ317" s="20"/>
      <c r="AR317" s="20"/>
      <c r="AS317" s="20"/>
      <c r="AT317" s="20"/>
      <c r="AU317" s="20"/>
      <c r="AV317" s="20"/>
      <c r="AW317" s="20"/>
      <c r="AX317" s="20"/>
      <c r="AY317" s="20"/>
      <c r="AZ317" s="20"/>
      <c r="BA317" s="20"/>
      <c r="BB317" s="20"/>
    </row>
    <row r="318" spans="1:54" x14ac:dyDescent="0.3">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c r="AJ318" s="20"/>
      <c r="AK318" s="20"/>
      <c r="AL318" s="20"/>
      <c r="AM318" s="20"/>
      <c r="AN318" s="20"/>
      <c r="AO318" s="20"/>
      <c r="AP318" s="20"/>
      <c r="AQ318" s="20"/>
      <c r="AR318" s="20"/>
      <c r="AS318" s="20"/>
      <c r="AT318" s="20"/>
      <c r="AU318" s="20"/>
      <c r="AV318" s="20"/>
      <c r="AW318" s="20"/>
      <c r="AX318" s="20"/>
      <c r="AY318" s="20"/>
      <c r="AZ318" s="20"/>
      <c r="BA318" s="20"/>
      <c r="BB318" s="20"/>
    </row>
    <row r="319" spans="1:54" x14ac:dyDescent="0.3">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c r="AJ319" s="20"/>
      <c r="AK319" s="20"/>
      <c r="AL319" s="20"/>
      <c r="AM319" s="20"/>
      <c r="AN319" s="20"/>
      <c r="AO319" s="20"/>
      <c r="AP319" s="20"/>
      <c r="AQ319" s="20"/>
      <c r="AR319" s="20"/>
      <c r="AS319" s="20"/>
      <c r="AT319" s="20"/>
      <c r="AU319" s="20"/>
      <c r="AV319" s="20"/>
      <c r="AW319" s="20"/>
      <c r="AX319" s="20"/>
      <c r="AY319" s="20"/>
      <c r="AZ319" s="20"/>
      <c r="BA319" s="20"/>
      <c r="BB319" s="20"/>
    </row>
    <row r="320" spans="1:54" x14ac:dyDescent="0.3">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c r="AJ320" s="20"/>
      <c r="AK320" s="20"/>
      <c r="AL320" s="20"/>
      <c r="AM320" s="20"/>
      <c r="AN320" s="20"/>
      <c r="AO320" s="20"/>
      <c r="AP320" s="20"/>
      <c r="AQ320" s="20"/>
      <c r="AR320" s="20"/>
      <c r="AS320" s="20"/>
      <c r="AT320" s="20"/>
      <c r="AU320" s="20"/>
      <c r="AV320" s="20"/>
      <c r="AW320" s="20"/>
      <c r="AX320" s="20"/>
      <c r="AY320" s="20"/>
      <c r="AZ320" s="20"/>
      <c r="BA320" s="20"/>
      <c r="BB320" s="20"/>
    </row>
    <row r="321" spans="1:54" x14ac:dyDescent="0.3">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c r="AJ321" s="20"/>
      <c r="AK321" s="20"/>
      <c r="AL321" s="20"/>
      <c r="AM321" s="20"/>
      <c r="AN321" s="20"/>
      <c r="AO321" s="20"/>
      <c r="AP321" s="20"/>
      <c r="AQ321" s="20"/>
      <c r="AR321" s="20"/>
      <c r="AS321" s="20"/>
      <c r="AT321" s="20"/>
      <c r="AU321" s="20"/>
      <c r="AV321" s="20"/>
      <c r="AW321" s="20"/>
      <c r="AX321" s="20"/>
      <c r="AY321" s="20"/>
      <c r="AZ321" s="20"/>
      <c r="BA321" s="20"/>
      <c r="BB321" s="20"/>
    </row>
    <row r="322" spans="1:54" x14ac:dyDescent="0.3">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c r="AJ322" s="20"/>
      <c r="AK322" s="20"/>
      <c r="AL322" s="20"/>
      <c r="AM322" s="20"/>
      <c r="AN322" s="20"/>
      <c r="AO322" s="20"/>
      <c r="AP322" s="20"/>
      <c r="AQ322" s="20"/>
      <c r="AR322" s="20"/>
      <c r="AS322" s="20"/>
      <c r="AT322" s="20"/>
      <c r="AU322" s="20"/>
      <c r="AV322" s="20"/>
      <c r="AW322" s="20"/>
      <c r="AX322" s="20"/>
      <c r="AY322" s="20"/>
      <c r="AZ322" s="20"/>
      <c r="BA322" s="20"/>
      <c r="BB322" s="20"/>
    </row>
    <row r="323" spans="1:54" x14ac:dyDescent="0.3">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c r="AJ323" s="20"/>
      <c r="AK323" s="20"/>
      <c r="AL323" s="20"/>
      <c r="AM323" s="20"/>
      <c r="AN323" s="20"/>
      <c r="AO323" s="20"/>
      <c r="AP323" s="20"/>
      <c r="AQ323" s="20"/>
      <c r="AR323" s="20"/>
      <c r="AS323" s="20"/>
      <c r="AT323" s="20"/>
      <c r="AU323" s="20"/>
      <c r="AV323" s="20"/>
      <c r="AW323" s="20"/>
      <c r="AX323" s="20"/>
      <c r="AY323" s="20"/>
      <c r="AZ323" s="20"/>
      <c r="BA323" s="20"/>
      <c r="BB323" s="20"/>
    </row>
    <row r="324" spans="1:54" x14ac:dyDescent="0.3">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c r="AJ324" s="20"/>
      <c r="AK324" s="20"/>
      <c r="AL324" s="20"/>
      <c r="AM324" s="20"/>
      <c r="AN324" s="20"/>
      <c r="AO324" s="20"/>
      <c r="AP324" s="20"/>
      <c r="AQ324" s="20"/>
      <c r="AR324" s="20"/>
      <c r="AS324" s="20"/>
      <c r="AT324" s="20"/>
      <c r="AU324" s="20"/>
      <c r="AV324" s="20"/>
      <c r="AW324" s="20"/>
      <c r="AX324" s="20"/>
      <c r="AY324" s="20"/>
      <c r="AZ324" s="20"/>
      <c r="BA324" s="20"/>
      <c r="BB324" s="20"/>
    </row>
    <row r="325" spans="1:54" x14ac:dyDescent="0.3">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c r="AJ325" s="20"/>
      <c r="AK325" s="20"/>
      <c r="AL325" s="20"/>
      <c r="AM325" s="20"/>
      <c r="AN325" s="20"/>
      <c r="AO325" s="20"/>
      <c r="AP325" s="20"/>
      <c r="AQ325" s="20"/>
      <c r="AR325" s="20"/>
      <c r="AS325" s="20"/>
      <c r="AT325" s="20"/>
      <c r="AU325" s="20"/>
      <c r="AV325" s="20"/>
      <c r="AW325" s="20"/>
      <c r="AX325" s="20"/>
      <c r="AY325" s="20"/>
      <c r="AZ325" s="20"/>
      <c r="BA325" s="20"/>
      <c r="BB325" s="20"/>
    </row>
    <row r="326" spans="1:54" x14ac:dyDescent="0.3">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c r="AJ326" s="20"/>
      <c r="AK326" s="20"/>
      <c r="AL326" s="20"/>
      <c r="AM326" s="20"/>
      <c r="AN326" s="20"/>
      <c r="AO326" s="20"/>
      <c r="AP326" s="20"/>
      <c r="AQ326" s="20"/>
      <c r="AR326" s="20"/>
      <c r="AS326" s="20"/>
      <c r="AT326" s="20"/>
      <c r="AU326" s="20"/>
      <c r="AV326" s="20"/>
      <c r="AW326" s="20"/>
      <c r="AX326" s="20"/>
      <c r="AY326" s="20"/>
      <c r="AZ326" s="20"/>
      <c r="BA326" s="20"/>
      <c r="BB326" s="20"/>
    </row>
    <row r="327" spans="1:54" x14ac:dyDescent="0.3">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c r="AJ327" s="20"/>
      <c r="AK327" s="20"/>
      <c r="AL327" s="20"/>
      <c r="AM327" s="20"/>
      <c r="AN327" s="20"/>
      <c r="AO327" s="20"/>
      <c r="AP327" s="20"/>
      <c r="AQ327" s="20"/>
      <c r="AR327" s="20"/>
      <c r="AS327" s="20"/>
      <c r="AT327" s="20"/>
      <c r="AU327" s="20"/>
      <c r="AV327" s="20"/>
      <c r="AW327" s="20"/>
      <c r="AX327" s="20"/>
      <c r="AY327" s="20"/>
      <c r="AZ327" s="20"/>
      <c r="BA327" s="20"/>
      <c r="BB327" s="20"/>
    </row>
    <row r="328" spans="1:54" x14ac:dyDescent="0.3">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c r="AJ328" s="20"/>
      <c r="AK328" s="20"/>
      <c r="AL328" s="20"/>
      <c r="AM328" s="20"/>
      <c r="AN328" s="20"/>
      <c r="AO328" s="20"/>
      <c r="AP328" s="20"/>
      <c r="AQ328" s="20"/>
      <c r="AR328" s="20"/>
      <c r="AS328" s="20"/>
      <c r="AT328" s="20"/>
      <c r="AU328" s="20"/>
      <c r="AV328" s="20"/>
      <c r="AW328" s="20"/>
      <c r="AX328" s="20"/>
      <c r="AY328" s="20"/>
      <c r="AZ328" s="20"/>
      <c r="BA328" s="20"/>
      <c r="BB328" s="20"/>
    </row>
    <row r="329" spans="1:54" x14ac:dyDescent="0.3">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c r="AJ329" s="20"/>
      <c r="AK329" s="20"/>
      <c r="AL329" s="20"/>
      <c r="AM329" s="20"/>
      <c r="AN329" s="20"/>
      <c r="AO329" s="20"/>
      <c r="AP329" s="20"/>
      <c r="AQ329" s="20"/>
      <c r="AR329" s="20"/>
      <c r="AS329" s="20"/>
      <c r="AT329" s="20"/>
      <c r="AU329" s="20"/>
      <c r="AV329" s="20"/>
      <c r="AW329" s="20"/>
      <c r="AX329" s="20"/>
      <c r="AY329" s="20"/>
      <c r="AZ329" s="20"/>
      <c r="BA329" s="20"/>
      <c r="BB329" s="20"/>
    </row>
    <row r="330" spans="1:54" x14ac:dyDescent="0.3">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c r="AJ330" s="20"/>
      <c r="AK330" s="20"/>
      <c r="AL330" s="20"/>
      <c r="AM330" s="20"/>
      <c r="AN330" s="20"/>
      <c r="AO330" s="20"/>
      <c r="AP330" s="20"/>
      <c r="AQ330" s="20"/>
      <c r="AR330" s="20"/>
      <c r="AS330" s="20"/>
      <c r="AT330" s="20"/>
      <c r="AU330" s="20"/>
      <c r="AV330" s="20"/>
      <c r="AW330" s="20"/>
      <c r="AX330" s="20"/>
      <c r="AY330" s="20"/>
      <c r="AZ330" s="20"/>
      <c r="BA330" s="20"/>
      <c r="BB330" s="20"/>
    </row>
    <row r="331" spans="1:54" x14ac:dyDescent="0.3">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c r="AJ331" s="20"/>
      <c r="AK331" s="20"/>
      <c r="AL331" s="20"/>
      <c r="AM331" s="20"/>
      <c r="AN331" s="20"/>
      <c r="AO331" s="20"/>
      <c r="AP331" s="20"/>
      <c r="AQ331" s="20"/>
      <c r="AR331" s="20"/>
      <c r="AS331" s="20"/>
      <c r="AT331" s="20"/>
      <c r="AU331" s="20"/>
      <c r="AV331" s="20"/>
      <c r="AW331" s="20"/>
      <c r="AX331" s="20"/>
      <c r="AY331" s="20"/>
      <c r="AZ331" s="20"/>
      <c r="BA331" s="20"/>
      <c r="BB331" s="20"/>
    </row>
    <row r="332" spans="1:54" x14ac:dyDescent="0.3">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c r="AJ332" s="20"/>
      <c r="AK332" s="20"/>
      <c r="AL332" s="20"/>
      <c r="AM332" s="20"/>
      <c r="AN332" s="20"/>
      <c r="AO332" s="20"/>
      <c r="AP332" s="20"/>
      <c r="AQ332" s="20"/>
      <c r="AR332" s="20"/>
      <c r="AS332" s="20"/>
      <c r="AT332" s="20"/>
      <c r="AU332" s="20"/>
      <c r="AV332" s="20"/>
      <c r="AW332" s="20"/>
      <c r="AX332" s="20"/>
      <c r="AY332" s="20"/>
      <c r="AZ332" s="20"/>
      <c r="BA332" s="20"/>
      <c r="BB332" s="20"/>
    </row>
    <row r="333" spans="1:54" x14ac:dyDescent="0.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c r="AJ333" s="20"/>
      <c r="AK333" s="20"/>
      <c r="AL333" s="20"/>
      <c r="AM333" s="20"/>
      <c r="AN333" s="20"/>
      <c r="AO333" s="20"/>
      <c r="AP333" s="20"/>
      <c r="AQ333" s="20"/>
      <c r="AR333" s="20"/>
      <c r="AS333" s="20"/>
      <c r="AT333" s="20"/>
      <c r="AU333" s="20"/>
      <c r="AV333" s="20"/>
      <c r="AW333" s="20"/>
      <c r="AX333" s="20"/>
      <c r="AY333" s="20"/>
      <c r="AZ333" s="20"/>
      <c r="BA333" s="20"/>
      <c r="BB333" s="20"/>
    </row>
    <row r="334" spans="1:54" x14ac:dyDescent="0.3">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c r="AJ334" s="20"/>
      <c r="AK334" s="20"/>
      <c r="AL334" s="20"/>
      <c r="AM334" s="20"/>
      <c r="AN334" s="20"/>
      <c r="AO334" s="20"/>
      <c r="AP334" s="20"/>
      <c r="AQ334" s="20"/>
      <c r="AR334" s="20"/>
      <c r="AS334" s="20"/>
      <c r="AT334" s="20"/>
      <c r="AU334" s="20"/>
      <c r="AV334" s="20"/>
      <c r="AW334" s="20"/>
      <c r="AX334" s="20"/>
      <c r="AY334" s="20"/>
      <c r="AZ334" s="20"/>
      <c r="BA334" s="20"/>
      <c r="BB334" s="20"/>
    </row>
    <row r="335" spans="1:54" x14ac:dyDescent="0.3">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c r="AJ335" s="20"/>
      <c r="AK335" s="20"/>
      <c r="AL335" s="20"/>
      <c r="AM335" s="20"/>
      <c r="AN335" s="20"/>
      <c r="AO335" s="20"/>
      <c r="AP335" s="20"/>
      <c r="AQ335" s="20"/>
      <c r="AR335" s="20"/>
      <c r="AS335" s="20"/>
      <c r="AT335" s="20"/>
      <c r="AU335" s="20"/>
      <c r="AV335" s="20"/>
      <c r="AW335" s="20"/>
      <c r="AX335" s="20"/>
      <c r="AY335" s="20"/>
      <c r="AZ335" s="20"/>
      <c r="BA335" s="20"/>
      <c r="BB335" s="20"/>
    </row>
    <row r="336" spans="1:54" x14ac:dyDescent="0.3">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c r="AJ336" s="20"/>
      <c r="AK336" s="20"/>
      <c r="AL336" s="20"/>
      <c r="AM336" s="20"/>
      <c r="AN336" s="20"/>
      <c r="AO336" s="20"/>
      <c r="AP336" s="20"/>
      <c r="AQ336" s="20"/>
      <c r="AR336" s="20"/>
      <c r="AS336" s="20"/>
      <c r="AT336" s="20"/>
      <c r="AU336" s="20"/>
      <c r="AV336" s="20"/>
      <c r="AW336" s="20"/>
      <c r="AX336" s="20"/>
      <c r="AY336" s="20"/>
      <c r="AZ336" s="20"/>
      <c r="BA336" s="20"/>
      <c r="BB336" s="20"/>
    </row>
    <row r="337" spans="1:54" x14ac:dyDescent="0.3">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c r="AJ337" s="20"/>
      <c r="AK337" s="20"/>
      <c r="AL337" s="20"/>
      <c r="AM337" s="20"/>
      <c r="AN337" s="20"/>
      <c r="AO337" s="20"/>
      <c r="AP337" s="20"/>
      <c r="AQ337" s="20"/>
      <c r="AR337" s="20"/>
      <c r="AS337" s="20"/>
      <c r="AT337" s="20"/>
      <c r="AU337" s="20"/>
      <c r="AV337" s="20"/>
      <c r="AW337" s="20"/>
      <c r="AX337" s="20"/>
      <c r="AY337" s="20"/>
      <c r="AZ337" s="20"/>
      <c r="BA337" s="20"/>
      <c r="BB337" s="20"/>
    </row>
    <row r="338" spans="1:54" x14ac:dyDescent="0.3">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c r="AJ338" s="20"/>
      <c r="AK338" s="20"/>
      <c r="AL338" s="20"/>
      <c r="AM338" s="20"/>
      <c r="AN338" s="20"/>
      <c r="AO338" s="20"/>
      <c r="AP338" s="20"/>
      <c r="AQ338" s="20"/>
      <c r="AR338" s="20"/>
      <c r="AS338" s="20"/>
      <c r="AT338" s="20"/>
      <c r="AU338" s="20"/>
      <c r="AV338" s="20"/>
      <c r="AW338" s="20"/>
      <c r="AX338" s="20"/>
      <c r="AY338" s="20"/>
      <c r="AZ338" s="20"/>
      <c r="BA338" s="20"/>
      <c r="BB338" s="20"/>
    </row>
    <row r="339" spans="1:54" x14ac:dyDescent="0.3">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c r="AJ339" s="20"/>
      <c r="AK339" s="20"/>
      <c r="AL339" s="20"/>
      <c r="AM339" s="20"/>
      <c r="AN339" s="20"/>
      <c r="AO339" s="20"/>
      <c r="AP339" s="20"/>
      <c r="AQ339" s="20"/>
      <c r="AR339" s="20"/>
      <c r="AS339" s="20"/>
      <c r="AT339" s="20"/>
      <c r="AU339" s="20"/>
      <c r="AV339" s="20"/>
      <c r="AW339" s="20"/>
      <c r="AX339" s="20"/>
      <c r="AY339" s="20"/>
      <c r="AZ339" s="20"/>
      <c r="BA339" s="20"/>
      <c r="BB339" s="20"/>
    </row>
    <row r="340" spans="1:54" x14ac:dyDescent="0.3">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c r="AJ340" s="20"/>
      <c r="AK340" s="20"/>
      <c r="AL340" s="20"/>
      <c r="AM340" s="20"/>
      <c r="AN340" s="20"/>
      <c r="AO340" s="20"/>
      <c r="AP340" s="20"/>
      <c r="AQ340" s="20"/>
      <c r="AR340" s="20"/>
      <c r="AS340" s="20"/>
      <c r="AT340" s="20"/>
      <c r="AU340" s="20"/>
      <c r="AV340" s="20"/>
      <c r="AW340" s="20"/>
      <c r="AX340" s="20"/>
      <c r="AY340" s="20"/>
      <c r="AZ340" s="20"/>
      <c r="BA340" s="20"/>
      <c r="BB340" s="20"/>
    </row>
    <row r="341" spans="1:54" x14ac:dyDescent="0.3">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c r="AJ341" s="20"/>
      <c r="AK341" s="20"/>
      <c r="AL341" s="20"/>
      <c r="AM341" s="20"/>
      <c r="AN341" s="20"/>
      <c r="AO341" s="20"/>
      <c r="AP341" s="20"/>
      <c r="AQ341" s="20"/>
      <c r="AR341" s="20"/>
      <c r="AS341" s="20"/>
      <c r="AT341" s="20"/>
      <c r="AU341" s="20"/>
      <c r="AV341" s="20"/>
      <c r="AW341" s="20"/>
      <c r="AX341" s="20"/>
      <c r="AY341" s="20"/>
      <c r="AZ341" s="20"/>
      <c r="BA341" s="20"/>
      <c r="BB341" s="20"/>
    </row>
    <row r="342" spans="1:54" x14ac:dyDescent="0.3">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c r="AJ342" s="20"/>
      <c r="AK342" s="20"/>
      <c r="AL342" s="20"/>
      <c r="AM342" s="20"/>
      <c r="AN342" s="20"/>
      <c r="AO342" s="20"/>
      <c r="AP342" s="20"/>
      <c r="AQ342" s="20"/>
      <c r="AR342" s="20"/>
      <c r="AS342" s="20"/>
      <c r="AT342" s="20"/>
      <c r="AU342" s="20"/>
      <c r="AV342" s="20"/>
      <c r="AW342" s="20"/>
      <c r="AX342" s="20"/>
      <c r="AY342" s="20"/>
      <c r="AZ342" s="20"/>
      <c r="BA342" s="20"/>
      <c r="BB342" s="20"/>
    </row>
    <row r="343" spans="1:54" x14ac:dyDescent="0.3">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c r="AJ343" s="20"/>
      <c r="AK343" s="20"/>
      <c r="AL343" s="20"/>
      <c r="AM343" s="20"/>
      <c r="AN343" s="20"/>
      <c r="AO343" s="20"/>
      <c r="AP343" s="20"/>
      <c r="AQ343" s="20"/>
      <c r="AR343" s="20"/>
      <c r="AS343" s="20"/>
      <c r="AT343" s="20"/>
      <c r="AU343" s="20"/>
      <c r="AV343" s="20"/>
      <c r="AW343" s="20"/>
      <c r="AX343" s="20"/>
      <c r="AY343" s="20"/>
      <c r="AZ343" s="20"/>
      <c r="BA343" s="20"/>
      <c r="BB343" s="20"/>
    </row>
    <row r="344" spans="1:54" x14ac:dyDescent="0.3">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c r="AJ344" s="20"/>
      <c r="AK344" s="20"/>
      <c r="AL344" s="20"/>
      <c r="AM344" s="20"/>
      <c r="AN344" s="20"/>
      <c r="AO344" s="20"/>
      <c r="AP344" s="20"/>
      <c r="AQ344" s="20"/>
      <c r="AR344" s="20"/>
      <c r="AS344" s="20"/>
      <c r="AT344" s="20"/>
      <c r="AU344" s="20"/>
      <c r="AV344" s="20"/>
      <c r="AW344" s="20"/>
      <c r="AX344" s="20"/>
      <c r="AY344" s="20"/>
      <c r="AZ344" s="20"/>
      <c r="BA344" s="20"/>
      <c r="BB344" s="20"/>
    </row>
    <row r="345" spans="1:54" x14ac:dyDescent="0.3">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c r="AJ345" s="20"/>
      <c r="AK345" s="20"/>
      <c r="AL345" s="20"/>
      <c r="AM345" s="20"/>
      <c r="AN345" s="20"/>
      <c r="AO345" s="20"/>
      <c r="AP345" s="20"/>
      <c r="AQ345" s="20"/>
      <c r="AR345" s="20"/>
      <c r="AS345" s="20"/>
      <c r="AT345" s="20"/>
      <c r="AU345" s="20"/>
      <c r="AV345" s="20"/>
      <c r="AW345" s="20"/>
      <c r="AX345" s="20"/>
      <c r="AY345" s="20"/>
      <c r="AZ345" s="20"/>
      <c r="BA345" s="20"/>
      <c r="BB345" s="20"/>
    </row>
    <row r="346" spans="1:54" x14ac:dyDescent="0.3">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c r="AJ346" s="20"/>
      <c r="AK346" s="20"/>
      <c r="AL346" s="20"/>
      <c r="AM346" s="20"/>
      <c r="AN346" s="20"/>
      <c r="AO346" s="20"/>
      <c r="AP346" s="20"/>
      <c r="AQ346" s="20"/>
      <c r="AR346" s="20"/>
      <c r="AS346" s="20"/>
      <c r="AT346" s="20"/>
      <c r="AU346" s="20"/>
      <c r="AV346" s="20"/>
      <c r="AW346" s="20"/>
      <c r="AX346" s="20"/>
      <c r="AY346" s="20"/>
      <c r="AZ346" s="20"/>
      <c r="BA346" s="20"/>
      <c r="BB346" s="20"/>
    </row>
    <row r="347" spans="1:54" x14ac:dyDescent="0.3">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c r="AJ347" s="20"/>
      <c r="AK347" s="20"/>
      <c r="AL347" s="20"/>
      <c r="AM347" s="20"/>
      <c r="AN347" s="20"/>
      <c r="AO347" s="20"/>
      <c r="AP347" s="20"/>
      <c r="AQ347" s="20"/>
      <c r="AR347" s="20"/>
      <c r="AS347" s="20"/>
      <c r="AT347" s="20"/>
      <c r="AU347" s="20"/>
      <c r="AV347" s="20"/>
      <c r="AW347" s="20"/>
      <c r="AX347" s="20"/>
      <c r="AY347" s="20"/>
      <c r="AZ347" s="20"/>
      <c r="BA347" s="20"/>
      <c r="BB347" s="20"/>
    </row>
    <row r="348" spans="1:54" x14ac:dyDescent="0.3">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c r="AJ348" s="20"/>
      <c r="AK348" s="20"/>
      <c r="AL348" s="20"/>
      <c r="AM348" s="20"/>
      <c r="AN348" s="20"/>
      <c r="AO348" s="20"/>
      <c r="AP348" s="20"/>
      <c r="AQ348" s="20"/>
      <c r="AR348" s="20"/>
      <c r="AS348" s="20"/>
      <c r="AT348" s="20"/>
      <c r="AU348" s="20"/>
      <c r="AV348" s="20"/>
      <c r="AW348" s="20"/>
      <c r="AX348" s="20"/>
      <c r="AY348" s="20"/>
      <c r="AZ348" s="20"/>
      <c r="BA348" s="20"/>
      <c r="BB348" s="20"/>
    </row>
    <row r="349" spans="1:54" x14ac:dyDescent="0.3">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c r="AJ349" s="20"/>
      <c r="AK349" s="20"/>
      <c r="AL349" s="20"/>
      <c r="AM349" s="20"/>
      <c r="AN349" s="20"/>
      <c r="AO349" s="20"/>
      <c r="AP349" s="20"/>
      <c r="AQ349" s="20"/>
      <c r="AR349" s="20"/>
      <c r="AS349" s="20"/>
      <c r="AT349" s="20"/>
      <c r="AU349" s="20"/>
      <c r="AV349" s="20"/>
      <c r="AW349" s="20"/>
      <c r="AX349" s="20"/>
      <c r="AY349" s="20"/>
      <c r="AZ349" s="20"/>
      <c r="BA349" s="20"/>
      <c r="BB349" s="20"/>
    </row>
    <row r="350" spans="1:54" x14ac:dyDescent="0.3">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c r="AJ350" s="20"/>
      <c r="AK350" s="20"/>
      <c r="AL350" s="20"/>
      <c r="AM350" s="20"/>
      <c r="AN350" s="20"/>
      <c r="AO350" s="20"/>
      <c r="AP350" s="20"/>
      <c r="AQ350" s="20"/>
      <c r="AR350" s="20"/>
      <c r="AS350" s="20"/>
      <c r="AT350" s="20"/>
      <c r="AU350" s="20"/>
      <c r="AV350" s="20"/>
      <c r="AW350" s="20"/>
      <c r="AX350" s="20"/>
      <c r="AY350" s="20"/>
      <c r="AZ350" s="20"/>
      <c r="BA350" s="20"/>
      <c r="BB350" s="20"/>
    </row>
    <row r="351" spans="1:54" x14ac:dyDescent="0.3">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c r="AJ351" s="20"/>
      <c r="AK351" s="20"/>
      <c r="AL351" s="20"/>
      <c r="AM351" s="20"/>
      <c r="AN351" s="20"/>
      <c r="AO351" s="20"/>
      <c r="AP351" s="20"/>
      <c r="AQ351" s="20"/>
      <c r="AR351" s="20"/>
      <c r="AS351" s="20"/>
      <c r="AT351" s="20"/>
      <c r="AU351" s="20"/>
      <c r="AV351" s="20"/>
      <c r="AW351" s="20"/>
      <c r="AX351" s="20"/>
      <c r="AY351" s="20"/>
      <c r="AZ351" s="20"/>
      <c r="BA351" s="20"/>
      <c r="BB351" s="20"/>
    </row>
    <row r="352" spans="1:54" x14ac:dyDescent="0.3">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c r="AJ352" s="20"/>
      <c r="AK352" s="20"/>
      <c r="AL352" s="20"/>
      <c r="AM352" s="20"/>
      <c r="AN352" s="20"/>
      <c r="AO352" s="20"/>
      <c r="AP352" s="20"/>
      <c r="AQ352" s="20"/>
      <c r="AR352" s="20"/>
      <c r="AS352" s="20"/>
      <c r="AT352" s="20"/>
      <c r="AU352" s="20"/>
      <c r="AV352" s="20"/>
      <c r="AW352" s="20"/>
      <c r="AX352" s="20"/>
      <c r="AY352" s="20"/>
      <c r="AZ352" s="20"/>
      <c r="BA352" s="20"/>
      <c r="BB352" s="20"/>
    </row>
    <row r="353" spans="1:54" x14ac:dyDescent="0.3">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c r="AJ353" s="20"/>
      <c r="AK353" s="20"/>
      <c r="AL353" s="20"/>
      <c r="AM353" s="20"/>
      <c r="AN353" s="20"/>
      <c r="AO353" s="20"/>
      <c r="AP353" s="20"/>
      <c r="AQ353" s="20"/>
      <c r="AR353" s="20"/>
      <c r="AS353" s="20"/>
      <c r="AT353" s="20"/>
      <c r="AU353" s="20"/>
      <c r="AV353" s="20"/>
      <c r="AW353" s="20"/>
      <c r="AX353" s="20"/>
      <c r="AY353" s="20"/>
      <c r="AZ353" s="20"/>
      <c r="BA353" s="20"/>
      <c r="BB353" s="20"/>
    </row>
    <row r="354" spans="1:54" x14ac:dyDescent="0.3">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c r="AJ354" s="20"/>
      <c r="AK354" s="20"/>
      <c r="AL354" s="20"/>
      <c r="AM354" s="20"/>
      <c r="AN354" s="20"/>
      <c r="AO354" s="20"/>
      <c r="AP354" s="20"/>
      <c r="AQ354" s="20"/>
      <c r="AR354" s="20"/>
      <c r="AS354" s="20"/>
      <c r="AT354" s="20"/>
      <c r="AU354" s="20"/>
      <c r="AV354" s="20"/>
      <c r="AW354" s="20"/>
      <c r="AX354" s="20"/>
      <c r="AY354" s="20"/>
      <c r="AZ354" s="20"/>
      <c r="BA354" s="20"/>
      <c r="BB354" s="20"/>
    </row>
    <row r="355" spans="1:54" x14ac:dyDescent="0.3">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c r="AJ355" s="20"/>
      <c r="AK355" s="20"/>
      <c r="AL355" s="20"/>
      <c r="AM355" s="20"/>
      <c r="AN355" s="20"/>
      <c r="AO355" s="20"/>
      <c r="AP355" s="20"/>
      <c r="AQ355" s="20"/>
      <c r="AR355" s="20"/>
      <c r="AS355" s="20"/>
      <c r="AT355" s="20"/>
      <c r="AU355" s="20"/>
      <c r="AV355" s="20"/>
      <c r="AW355" s="20"/>
      <c r="AX355" s="20"/>
      <c r="AY355" s="20"/>
      <c r="AZ355" s="20"/>
      <c r="BA355" s="20"/>
      <c r="BB355" s="20"/>
    </row>
    <row r="356" spans="1:54" x14ac:dyDescent="0.3">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c r="AJ356" s="20"/>
      <c r="AK356" s="20"/>
      <c r="AL356" s="20"/>
      <c r="AM356" s="20"/>
      <c r="AN356" s="20"/>
      <c r="AO356" s="20"/>
      <c r="AP356" s="20"/>
      <c r="AQ356" s="20"/>
      <c r="AR356" s="20"/>
      <c r="AS356" s="20"/>
      <c r="AT356" s="20"/>
      <c r="AU356" s="20"/>
      <c r="AV356" s="20"/>
      <c r="AW356" s="20"/>
      <c r="AX356" s="20"/>
      <c r="AY356" s="20"/>
      <c r="AZ356" s="20"/>
      <c r="BA356" s="20"/>
      <c r="BB356" s="20"/>
    </row>
    <row r="357" spans="1:54" x14ac:dyDescent="0.3">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c r="AJ357" s="20"/>
      <c r="AK357" s="20"/>
      <c r="AL357" s="20"/>
      <c r="AM357" s="20"/>
      <c r="AN357" s="20"/>
      <c r="AO357" s="20"/>
      <c r="AP357" s="20"/>
      <c r="AQ357" s="20"/>
      <c r="AR357" s="20"/>
      <c r="AS357" s="20"/>
      <c r="AT357" s="20"/>
      <c r="AU357" s="20"/>
      <c r="AV357" s="20"/>
      <c r="AW357" s="20"/>
      <c r="AX357" s="20"/>
      <c r="AY357" s="20"/>
      <c r="AZ357" s="20"/>
      <c r="BA357" s="20"/>
      <c r="BB357" s="20"/>
    </row>
    <row r="358" spans="1:54" x14ac:dyDescent="0.3">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c r="AJ358" s="20"/>
      <c r="AK358" s="20"/>
      <c r="AL358" s="20"/>
      <c r="AM358" s="20"/>
      <c r="AN358" s="20"/>
      <c r="AO358" s="20"/>
      <c r="AP358" s="20"/>
      <c r="AQ358" s="20"/>
      <c r="AR358" s="20"/>
      <c r="AS358" s="20"/>
      <c r="AT358" s="20"/>
      <c r="AU358" s="20"/>
      <c r="AV358" s="20"/>
      <c r="AW358" s="20"/>
      <c r="AX358" s="20"/>
      <c r="AY358" s="20"/>
      <c r="AZ358" s="20"/>
      <c r="BA358" s="20"/>
      <c r="BB358" s="20"/>
    </row>
    <row r="359" spans="1:54" x14ac:dyDescent="0.3">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c r="AJ359" s="20"/>
      <c r="AK359" s="20"/>
      <c r="AL359" s="20"/>
      <c r="AM359" s="20"/>
      <c r="AN359" s="20"/>
      <c r="AO359" s="20"/>
      <c r="AP359" s="20"/>
      <c r="AQ359" s="20"/>
      <c r="AR359" s="20"/>
      <c r="AS359" s="20"/>
      <c r="AT359" s="20"/>
      <c r="AU359" s="20"/>
      <c r="AV359" s="20"/>
      <c r="AW359" s="20"/>
      <c r="AX359" s="20"/>
      <c r="AY359" s="20"/>
      <c r="AZ359" s="20"/>
      <c r="BA359" s="20"/>
      <c r="BB359" s="20"/>
    </row>
    <row r="360" spans="1:54" x14ac:dyDescent="0.3">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c r="AJ360" s="20"/>
      <c r="AK360" s="20"/>
      <c r="AL360" s="20"/>
      <c r="AM360" s="20"/>
      <c r="AN360" s="20"/>
      <c r="AO360" s="20"/>
      <c r="AP360" s="20"/>
      <c r="AQ360" s="20"/>
      <c r="AR360" s="20"/>
      <c r="AS360" s="20"/>
      <c r="AT360" s="20"/>
      <c r="AU360" s="20"/>
      <c r="AV360" s="20"/>
      <c r="AW360" s="20"/>
      <c r="AX360" s="20"/>
      <c r="AY360" s="20"/>
      <c r="AZ360" s="20"/>
      <c r="BA360" s="20"/>
      <c r="BB360" s="20"/>
    </row>
    <row r="361" spans="1:54" x14ac:dyDescent="0.3">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c r="AJ361" s="20"/>
      <c r="AK361" s="20"/>
      <c r="AL361" s="20"/>
      <c r="AM361" s="20"/>
      <c r="AN361" s="20"/>
      <c r="AO361" s="20"/>
      <c r="AP361" s="20"/>
      <c r="AQ361" s="20"/>
      <c r="AR361" s="20"/>
      <c r="AS361" s="20"/>
      <c r="AT361" s="20"/>
      <c r="AU361" s="20"/>
      <c r="AV361" s="20"/>
      <c r="AW361" s="20"/>
      <c r="AX361" s="20"/>
      <c r="AY361" s="20"/>
      <c r="AZ361" s="20"/>
      <c r="BA361" s="20"/>
      <c r="BB361" s="20"/>
    </row>
    <row r="362" spans="1:54" x14ac:dyDescent="0.3">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c r="AJ362" s="20"/>
      <c r="AK362" s="20"/>
      <c r="AL362" s="20"/>
      <c r="AM362" s="20"/>
      <c r="AN362" s="20"/>
      <c r="AO362" s="20"/>
      <c r="AP362" s="20"/>
      <c r="AQ362" s="20"/>
      <c r="AR362" s="20"/>
      <c r="AS362" s="20"/>
      <c r="AT362" s="20"/>
      <c r="AU362" s="20"/>
      <c r="AV362" s="20"/>
      <c r="AW362" s="20"/>
      <c r="AX362" s="20"/>
      <c r="AY362" s="20"/>
      <c r="AZ362" s="20"/>
      <c r="BA362" s="20"/>
      <c r="BB362" s="20"/>
    </row>
    <row r="363" spans="1:54" x14ac:dyDescent="0.3">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c r="AJ363" s="20"/>
      <c r="AK363" s="20"/>
      <c r="AL363" s="20"/>
      <c r="AM363" s="20"/>
      <c r="AN363" s="20"/>
      <c r="AO363" s="20"/>
      <c r="AP363" s="20"/>
      <c r="AQ363" s="20"/>
      <c r="AR363" s="20"/>
      <c r="AS363" s="20"/>
      <c r="AT363" s="20"/>
      <c r="AU363" s="20"/>
      <c r="AV363" s="20"/>
      <c r="AW363" s="20"/>
      <c r="AX363" s="20"/>
      <c r="AY363" s="20"/>
      <c r="AZ363" s="20"/>
      <c r="BA363" s="20"/>
      <c r="BB363" s="20"/>
    </row>
    <row r="364" spans="1:54" x14ac:dyDescent="0.3">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c r="AJ364" s="20"/>
      <c r="AK364" s="20"/>
      <c r="AL364" s="20"/>
      <c r="AM364" s="20"/>
      <c r="AN364" s="20"/>
      <c r="AO364" s="20"/>
      <c r="AP364" s="20"/>
      <c r="AQ364" s="20"/>
      <c r="AR364" s="20"/>
      <c r="AS364" s="20"/>
      <c r="AT364" s="20"/>
      <c r="AU364" s="20"/>
      <c r="AV364" s="20"/>
      <c r="AW364" s="20"/>
      <c r="AX364" s="20"/>
      <c r="AY364" s="20"/>
      <c r="AZ364" s="20"/>
      <c r="BA364" s="20"/>
      <c r="BB364" s="20"/>
    </row>
    <row r="365" spans="1:54" x14ac:dyDescent="0.3">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c r="AJ365" s="20"/>
      <c r="AK365" s="20"/>
      <c r="AL365" s="20"/>
      <c r="AM365" s="20"/>
      <c r="AN365" s="20"/>
      <c r="AO365" s="20"/>
      <c r="AP365" s="20"/>
      <c r="AQ365" s="20"/>
      <c r="AR365" s="20"/>
      <c r="AS365" s="20"/>
      <c r="AT365" s="20"/>
      <c r="AU365" s="20"/>
      <c r="AV365" s="20"/>
      <c r="AW365" s="20"/>
      <c r="AX365" s="20"/>
      <c r="AY365" s="20"/>
      <c r="AZ365" s="20"/>
      <c r="BA365" s="20"/>
      <c r="BB365" s="20"/>
    </row>
    <row r="366" spans="1:54" x14ac:dyDescent="0.3">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c r="AJ366" s="20"/>
      <c r="AK366" s="20"/>
      <c r="AL366" s="20"/>
      <c r="AM366" s="20"/>
      <c r="AN366" s="20"/>
      <c r="AO366" s="20"/>
      <c r="AP366" s="20"/>
      <c r="AQ366" s="20"/>
      <c r="AR366" s="20"/>
      <c r="AS366" s="20"/>
      <c r="AT366" s="20"/>
      <c r="AU366" s="20"/>
      <c r="AV366" s="20"/>
      <c r="AW366" s="20"/>
      <c r="AX366" s="20"/>
      <c r="AY366" s="20"/>
      <c r="AZ366" s="20"/>
      <c r="BA366" s="20"/>
      <c r="BB366" s="20"/>
    </row>
    <row r="367" spans="1:54" x14ac:dyDescent="0.3">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c r="AJ367" s="20"/>
      <c r="AK367" s="20"/>
      <c r="AL367" s="20"/>
      <c r="AM367" s="20"/>
      <c r="AN367" s="20"/>
      <c r="AO367" s="20"/>
      <c r="AP367" s="20"/>
      <c r="AQ367" s="20"/>
      <c r="AR367" s="20"/>
      <c r="AS367" s="20"/>
      <c r="AT367" s="20"/>
      <c r="AU367" s="20"/>
      <c r="AV367" s="20"/>
      <c r="AW367" s="20"/>
      <c r="AX367" s="20"/>
      <c r="AY367" s="20"/>
      <c r="AZ367" s="20"/>
      <c r="BA367" s="20"/>
      <c r="BB367" s="20"/>
    </row>
    <row r="368" spans="1:54" x14ac:dyDescent="0.3">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c r="AJ368" s="20"/>
      <c r="AK368" s="20"/>
      <c r="AL368" s="20"/>
      <c r="AM368" s="20"/>
      <c r="AN368" s="20"/>
      <c r="AO368" s="20"/>
      <c r="AP368" s="20"/>
      <c r="AQ368" s="20"/>
      <c r="AR368" s="20"/>
      <c r="AS368" s="20"/>
      <c r="AT368" s="20"/>
      <c r="AU368" s="20"/>
      <c r="AV368" s="20"/>
      <c r="AW368" s="20"/>
      <c r="AX368" s="20"/>
      <c r="AY368" s="20"/>
      <c r="AZ368" s="20"/>
      <c r="BA368" s="20"/>
      <c r="BB368" s="20"/>
    </row>
    <row r="369" spans="1:54" x14ac:dyDescent="0.3">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c r="AJ369" s="20"/>
      <c r="AK369" s="20"/>
      <c r="AL369" s="20"/>
      <c r="AM369" s="20"/>
      <c r="AN369" s="20"/>
      <c r="AO369" s="20"/>
      <c r="AP369" s="20"/>
      <c r="AQ369" s="20"/>
      <c r="AR369" s="20"/>
      <c r="AS369" s="20"/>
      <c r="AT369" s="20"/>
      <c r="AU369" s="20"/>
      <c r="AV369" s="20"/>
      <c r="AW369" s="20"/>
      <c r="AX369" s="20"/>
      <c r="AY369" s="20"/>
      <c r="AZ369" s="20"/>
      <c r="BA369" s="20"/>
      <c r="BB369" s="20"/>
    </row>
    <row r="370" spans="1:54" x14ac:dyDescent="0.3">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c r="AJ370" s="20"/>
      <c r="AK370" s="20"/>
      <c r="AL370" s="20"/>
      <c r="AM370" s="20"/>
      <c r="AN370" s="20"/>
      <c r="AO370" s="20"/>
      <c r="AP370" s="20"/>
      <c r="AQ370" s="20"/>
      <c r="AR370" s="20"/>
      <c r="AS370" s="20"/>
      <c r="AT370" s="20"/>
      <c r="AU370" s="20"/>
      <c r="AV370" s="20"/>
      <c r="AW370" s="20"/>
      <c r="AX370" s="20"/>
      <c r="AY370" s="20"/>
      <c r="AZ370" s="20"/>
      <c r="BA370" s="20"/>
      <c r="BB370" s="20"/>
    </row>
    <row r="371" spans="1:54" x14ac:dyDescent="0.3">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c r="AJ371" s="20"/>
      <c r="AK371" s="20"/>
      <c r="AL371" s="20"/>
      <c r="AM371" s="20"/>
      <c r="AN371" s="20"/>
      <c r="AO371" s="20"/>
      <c r="AP371" s="20"/>
      <c r="AQ371" s="20"/>
      <c r="AR371" s="20"/>
      <c r="AS371" s="20"/>
      <c r="AT371" s="20"/>
      <c r="AU371" s="20"/>
      <c r="AV371" s="20"/>
      <c r="AW371" s="20"/>
      <c r="AX371" s="20"/>
      <c r="AY371" s="20"/>
      <c r="AZ371" s="20"/>
      <c r="BA371" s="20"/>
      <c r="BB371" s="20"/>
    </row>
    <row r="372" spans="1:54" x14ac:dyDescent="0.3">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c r="AJ372" s="20"/>
      <c r="AK372" s="20"/>
      <c r="AL372" s="20"/>
      <c r="AM372" s="20"/>
      <c r="AN372" s="20"/>
      <c r="AO372" s="20"/>
      <c r="AP372" s="20"/>
      <c r="AQ372" s="20"/>
      <c r="AR372" s="20"/>
      <c r="AS372" s="20"/>
      <c r="AT372" s="20"/>
      <c r="AU372" s="20"/>
      <c r="AV372" s="20"/>
      <c r="AW372" s="20"/>
      <c r="AX372" s="20"/>
      <c r="AY372" s="20"/>
      <c r="AZ372" s="20"/>
      <c r="BA372" s="20"/>
      <c r="BB372" s="20"/>
    </row>
    <row r="373" spans="1:54" x14ac:dyDescent="0.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c r="AJ373" s="20"/>
      <c r="AK373" s="20"/>
      <c r="AL373" s="20"/>
      <c r="AM373" s="20"/>
      <c r="AN373" s="20"/>
      <c r="AO373" s="20"/>
      <c r="AP373" s="20"/>
      <c r="AQ373" s="20"/>
      <c r="AR373" s="20"/>
      <c r="AS373" s="20"/>
      <c r="AT373" s="20"/>
      <c r="AU373" s="20"/>
      <c r="AV373" s="20"/>
      <c r="AW373" s="20"/>
      <c r="AX373" s="20"/>
      <c r="AY373" s="20"/>
      <c r="AZ373" s="20"/>
      <c r="BA373" s="20"/>
      <c r="BB373" s="20"/>
    </row>
    <row r="374" spans="1:54" x14ac:dyDescent="0.3">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c r="AJ374" s="20"/>
      <c r="AK374" s="20"/>
      <c r="AL374" s="20"/>
      <c r="AM374" s="20"/>
      <c r="AN374" s="20"/>
      <c r="AO374" s="20"/>
      <c r="AP374" s="20"/>
      <c r="AQ374" s="20"/>
      <c r="AR374" s="20"/>
      <c r="AS374" s="20"/>
      <c r="AT374" s="20"/>
      <c r="AU374" s="20"/>
      <c r="AV374" s="20"/>
      <c r="AW374" s="20"/>
      <c r="AX374" s="20"/>
      <c r="AY374" s="20"/>
      <c r="AZ374" s="20"/>
      <c r="BA374" s="20"/>
      <c r="BB374" s="20"/>
    </row>
    <row r="375" spans="1:54" x14ac:dyDescent="0.3">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c r="AJ375" s="20"/>
      <c r="AK375" s="20"/>
      <c r="AL375" s="20"/>
      <c r="AM375" s="20"/>
      <c r="AN375" s="20"/>
      <c r="AO375" s="20"/>
      <c r="AP375" s="20"/>
      <c r="AQ375" s="20"/>
      <c r="AR375" s="20"/>
      <c r="AS375" s="20"/>
      <c r="AT375" s="20"/>
      <c r="AU375" s="20"/>
      <c r="AV375" s="20"/>
      <c r="AW375" s="20"/>
      <c r="AX375" s="20"/>
      <c r="AY375" s="20"/>
      <c r="AZ375" s="20"/>
      <c r="BA375" s="20"/>
      <c r="BB375" s="20"/>
    </row>
    <row r="376" spans="1:54" x14ac:dyDescent="0.3">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c r="AJ376" s="20"/>
      <c r="AK376" s="20"/>
      <c r="AL376" s="20"/>
      <c r="AM376" s="20"/>
      <c r="AN376" s="20"/>
      <c r="AO376" s="20"/>
      <c r="AP376" s="20"/>
      <c r="AQ376" s="20"/>
      <c r="AR376" s="20"/>
      <c r="AS376" s="20"/>
      <c r="AT376" s="20"/>
      <c r="AU376" s="20"/>
      <c r="AV376" s="20"/>
      <c r="AW376" s="20"/>
      <c r="AX376" s="20"/>
      <c r="AY376" s="20"/>
      <c r="AZ376" s="20"/>
      <c r="BA376" s="20"/>
      <c r="BB376" s="20"/>
    </row>
    <row r="377" spans="1:54" x14ac:dyDescent="0.3">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c r="AJ377" s="20"/>
      <c r="AK377" s="20"/>
      <c r="AL377" s="20"/>
      <c r="AM377" s="20"/>
      <c r="AN377" s="20"/>
      <c r="AO377" s="20"/>
      <c r="AP377" s="20"/>
      <c r="AQ377" s="20"/>
      <c r="AR377" s="20"/>
      <c r="AS377" s="20"/>
      <c r="AT377" s="20"/>
      <c r="AU377" s="20"/>
      <c r="AV377" s="20"/>
      <c r="AW377" s="20"/>
      <c r="AX377" s="20"/>
      <c r="AY377" s="20"/>
      <c r="AZ377" s="20"/>
      <c r="BA377" s="20"/>
      <c r="BB377" s="20"/>
    </row>
    <row r="378" spans="1:54" x14ac:dyDescent="0.3">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c r="AJ378" s="20"/>
      <c r="AK378" s="20"/>
      <c r="AL378" s="20"/>
      <c r="AM378" s="20"/>
      <c r="AN378" s="20"/>
      <c r="AO378" s="20"/>
      <c r="AP378" s="20"/>
      <c r="AQ378" s="20"/>
      <c r="AR378" s="20"/>
      <c r="AS378" s="20"/>
      <c r="AT378" s="20"/>
      <c r="AU378" s="20"/>
      <c r="AV378" s="20"/>
      <c r="AW378" s="20"/>
      <c r="AX378" s="20"/>
      <c r="AY378" s="20"/>
      <c r="AZ378" s="20"/>
      <c r="BA378" s="20"/>
      <c r="BB378" s="20"/>
    </row>
    <row r="379" spans="1:54" x14ac:dyDescent="0.3">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c r="AJ379" s="20"/>
      <c r="AK379" s="20"/>
      <c r="AL379" s="20"/>
      <c r="AM379" s="20"/>
      <c r="AN379" s="20"/>
      <c r="AO379" s="20"/>
      <c r="AP379" s="20"/>
      <c r="AQ379" s="20"/>
      <c r="AR379" s="20"/>
      <c r="AS379" s="20"/>
      <c r="AT379" s="20"/>
      <c r="AU379" s="20"/>
      <c r="AV379" s="20"/>
      <c r="AW379" s="20"/>
      <c r="AX379" s="20"/>
      <c r="AY379" s="20"/>
      <c r="AZ379" s="20"/>
      <c r="BA379" s="20"/>
      <c r="BB379" s="20"/>
    </row>
    <row r="380" spans="1:54" x14ac:dyDescent="0.3">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c r="AJ380" s="20"/>
      <c r="AK380" s="20"/>
      <c r="AL380" s="20"/>
      <c r="AM380" s="20"/>
      <c r="AN380" s="20"/>
      <c r="AO380" s="20"/>
      <c r="AP380" s="20"/>
      <c r="AQ380" s="20"/>
      <c r="AR380" s="20"/>
      <c r="AS380" s="20"/>
      <c r="AT380" s="20"/>
      <c r="AU380" s="20"/>
      <c r="AV380" s="20"/>
      <c r="AW380" s="20"/>
      <c r="AX380" s="20"/>
      <c r="AY380" s="20"/>
      <c r="AZ380" s="20"/>
      <c r="BA380" s="20"/>
      <c r="BB380" s="20"/>
    </row>
    <row r="381" spans="1:54" x14ac:dyDescent="0.3">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c r="AJ381" s="20"/>
      <c r="AK381" s="20"/>
      <c r="AL381" s="20"/>
      <c r="AM381" s="20"/>
      <c r="AN381" s="20"/>
      <c r="AO381" s="20"/>
      <c r="AP381" s="20"/>
      <c r="AQ381" s="20"/>
      <c r="AR381" s="20"/>
      <c r="AS381" s="20"/>
      <c r="AT381" s="20"/>
      <c r="AU381" s="20"/>
      <c r="AV381" s="20"/>
      <c r="AW381" s="20"/>
      <c r="AX381" s="20"/>
      <c r="AY381" s="20"/>
      <c r="AZ381" s="20"/>
      <c r="BA381" s="20"/>
      <c r="BB381" s="20"/>
    </row>
    <row r="382" spans="1:54" x14ac:dyDescent="0.3">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c r="AJ382" s="20"/>
      <c r="AK382" s="20"/>
      <c r="AL382" s="20"/>
      <c r="AM382" s="20"/>
      <c r="AN382" s="20"/>
      <c r="AO382" s="20"/>
      <c r="AP382" s="20"/>
      <c r="AQ382" s="20"/>
      <c r="AR382" s="20"/>
      <c r="AS382" s="20"/>
      <c r="AT382" s="20"/>
      <c r="AU382" s="20"/>
      <c r="AV382" s="20"/>
      <c r="AW382" s="20"/>
      <c r="AX382" s="20"/>
      <c r="AY382" s="20"/>
      <c r="AZ382" s="20"/>
      <c r="BA382" s="20"/>
      <c r="BB382" s="20"/>
    </row>
    <row r="383" spans="1:54" x14ac:dyDescent="0.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c r="AJ383" s="20"/>
      <c r="AK383" s="20"/>
      <c r="AL383" s="20"/>
      <c r="AM383" s="20"/>
      <c r="AN383" s="20"/>
      <c r="AO383" s="20"/>
      <c r="AP383" s="20"/>
      <c r="AQ383" s="20"/>
      <c r="AR383" s="20"/>
      <c r="AS383" s="20"/>
      <c r="AT383" s="20"/>
      <c r="AU383" s="20"/>
      <c r="AV383" s="20"/>
      <c r="AW383" s="20"/>
      <c r="AX383" s="20"/>
      <c r="AY383" s="20"/>
      <c r="AZ383" s="20"/>
      <c r="BA383" s="20"/>
      <c r="BB383" s="20"/>
    </row>
    <row r="384" spans="1:54" x14ac:dyDescent="0.3">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c r="AJ384" s="20"/>
      <c r="AK384" s="20"/>
      <c r="AL384" s="20"/>
      <c r="AM384" s="20"/>
      <c r="AN384" s="20"/>
      <c r="AO384" s="20"/>
      <c r="AP384" s="20"/>
      <c r="AQ384" s="20"/>
      <c r="AR384" s="20"/>
      <c r="AS384" s="20"/>
      <c r="AT384" s="20"/>
      <c r="AU384" s="20"/>
      <c r="AV384" s="20"/>
      <c r="AW384" s="20"/>
      <c r="AX384" s="20"/>
      <c r="AY384" s="20"/>
      <c r="AZ384" s="20"/>
      <c r="BA384" s="20"/>
      <c r="BB384" s="20"/>
    </row>
    <row r="385" spans="1:54" x14ac:dyDescent="0.3">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c r="AJ385" s="20"/>
      <c r="AK385" s="20"/>
      <c r="AL385" s="20"/>
      <c r="AM385" s="20"/>
      <c r="AN385" s="20"/>
      <c r="AO385" s="20"/>
      <c r="AP385" s="20"/>
      <c r="AQ385" s="20"/>
      <c r="AR385" s="20"/>
      <c r="AS385" s="20"/>
      <c r="AT385" s="20"/>
      <c r="AU385" s="20"/>
      <c r="AV385" s="20"/>
      <c r="AW385" s="20"/>
      <c r="AX385" s="20"/>
      <c r="AY385" s="20"/>
      <c r="AZ385" s="20"/>
      <c r="BA385" s="20"/>
      <c r="BB385" s="20"/>
    </row>
    <row r="386" spans="1:54" x14ac:dyDescent="0.3">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c r="AJ386" s="20"/>
      <c r="AK386" s="20"/>
      <c r="AL386" s="20"/>
      <c r="AM386" s="20"/>
      <c r="AN386" s="20"/>
      <c r="AO386" s="20"/>
      <c r="AP386" s="20"/>
      <c r="AQ386" s="20"/>
      <c r="AR386" s="20"/>
      <c r="AS386" s="20"/>
      <c r="AT386" s="20"/>
      <c r="AU386" s="20"/>
      <c r="AV386" s="20"/>
      <c r="AW386" s="20"/>
      <c r="AX386" s="20"/>
      <c r="AY386" s="20"/>
      <c r="AZ386" s="20"/>
      <c r="BA386" s="20"/>
      <c r="BB386" s="20"/>
    </row>
    <row r="387" spans="1:54" x14ac:dyDescent="0.3">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c r="AJ387" s="20"/>
      <c r="AK387" s="20"/>
      <c r="AL387" s="20"/>
      <c r="AM387" s="20"/>
      <c r="AN387" s="20"/>
      <c r="AO387" s="20"/>
      <c r="AP387" s="20"/>
      <c r="AQ387" s="20"/>
      <c r="AR387" s="20"/>
      <c r="AS387" s="20"/>
      <c r="AT387" s="20"/>
      <c r="AU387" s="20"/>
      <c r="AV387" s="20"/>
      <c r="AW387" s="20"/>
      <c r="AX387" s="20"/>
      <c r="AY387" s="20"/>
      <c r="AZ387" s="20"/>
      <c r="BA387" s="20"/>
      <c r="BB387" s="20"/>
    </row>
    <row r="388" spans="1:54" x14ac:dyDescent="0.3">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c r="AJ388" s="20"/>
      <c r="AK388" s="20"/>
      <c r="AL388" s="20"/>
      <c r="AM388" s="20"/>
      <c r="AN388" s="20"/>
      <c r="AO388" s="20"/>
      <c r="AP388" s="20"/>
      <c r="AQ388" s="20"/>
      <c r="AR388" s="20"/>
      <c r="AS388" s="20"/>
      <c r="AT388" s="20"/>
      <c r="AU388" s="20"/>
      <c r="AV388" s="20"/>
      <c r="AW388" s="20"/>
      <c r="AX388" s="20"/>
      <c r="AY388" s="20"/>
      <c r="AZ388" s="20"/>
      <c r="BA388" s="20"/>
      <c r="BB388" s="20"/>
    </row>
    <row r="389" spans="1:54" x14ac:dyDescent="0.3">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c r="AJ389" s="20"/>
      <c r="AK389" s="20"/>
      <c r="AL389" s="20"/>
      <c r="AM389" s="20"/>
      <c r="AN389" s="20"/>
      <c r="AO389" s="20"/>
      <c r="AP389" s="20"/>
      <c r="AQ389" s="20"/>
      <c r="AR389" s="20"/>
      <c r="AS389" s="20"/>
      <c r="AT389" s="20"/>
      <c r="AU389" s="20"/>
      <c r="AV389" s="20"/>
      <c r="AW389" s="20"/>
      <c r="AX389" s="20"/>
      <c r="AY389" s="20"/>
      <c r="AZ389" s="20"/>
      <c r="BA389" s="20"/>
      <c r="BB389" s="20"/>
    </row>
    <row r="390" spans="1:54" x14ac:dyDescent="0.3">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c r="AJ390" s="20"/>
      <c r="AK390" s="20"/>
      <c r="AL390" s="20"/>
      <c r="AM390" s="20"/>
      <c r="AN390" s="20"/>
      <c r="AO390" s="20"/>
      <c r="AP390" s="20"/>
      <c r="AQ390" s="20"/>
      <c r="AR390" s="20"/>
      <c r="AS390" s="20"/>
      <c r="AT390" s="20"/>
      <c r="AU390" s="20"/>
      <c r="AV390" s="20"/>
      <c r="AW390" s="20"/>
      <c r="AX390" s="20"/>
      <c r="AY390" s="20"/>
      <c r="AZ390" s="20"/>
      <c r="BA390" s="20"/>
      <c r="BB390" s="20"/>
    </row>
    <row r="391" spans="1:54" x14ac:dyDescent="0.3">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c r="AJ391" s="20"/>
      <c r="AK391" s="20"/>
      <c r="AL391" s="20"/>
      <c r="AM391" s="20"/>
      <c r="AN391" s="20"/>
      <c r="AO391" s="20"/>
      <c r="AP391" s="20"/>
      <c r="AQ391" s="20"/>
      <c r="AR391" s="20"/>
      <c r="AS391" s="20"/>
      <c r="AT391" s="20"/>
      <c r="AU391" s="20"/>
      <c r="AV391" s="20"/>
      <c r="AW391" s="20"/>
      <c r="AX391" s="20"/>
      <c r="AY391" s="20"/>
      <c r="AZ391" s="20"/>
      <c r="BA391" s="20"/>
      <c r="BB391" s="20"/>
    </row>
    <row r="392" spans="1:54" x14ac:dyDescent="0.3">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c r="AJ392" s="20"/>
      <c r="AK392" s="20"/>
      <c r="AL392" s="20"/>
      <c r="AM392" s="20"/>
      <c r="AN392" s="20"/>
      <c r="AO392" s="20"/>
      <c r="AP392" s="20"/>
      <c r="AQ392" s="20"/>
      <c r="AR392" s="20"/>
      <c r="AS392" s="20"/>
      <c r="AT392" s="20"/>
      <c r="AU392" s="20"/>
      <c r="AV392" s="20"/>
      <c r="AW392" s="20"/>
      <c r="AX392" s="20"/>
      <c r="AY392" s="20"/>
      <c r="AZ392" s="20"/>
      <c r="BA392" s="20"/>
      <c r="BB392" s="20"/>
    </row>
    <row r="393" spans="1:54" x14ac:dyDescent="0.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c r="AJ393" s="20"/>
      <c r="AK393" s="20"/>
      <c r="AL393" s="20"/>
      <c r="AM393" s="20"/>
      <c r="AN393" s="20"/>
      <c r="AO393" s="20"/>
      <c r="AP393" s="20"/>
      <c r="AQ393" s="20"/>
      <c r="AR393" s="20"/>
      <c r="AS393" s="20"/>
      <c r="AT393" s="20"/>
      <c r="AU393" s="20"/>
      <c r="AV393" s="20"/>
      <c r="AW393" s="20"/>
      <c r="AX393" s="20"/>
      <c r="AY393" s="20"/>
      <c r="AZ393" s="20"/>
      <c r="BA393" s="20"/>
      <c r="BB393" s="20"/>
    </row>
    <row r="394" spans="1:54" x14ac:dyDescent="0.3">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c r="AJ394" s="20"/>
      <c r="AK394" s="20"/>
      <c r="AL394" s="20"/>
      <c r="AM394" s="20"/>
      <c r="AN394" s="20"/>
      <c r="AO394" s="20"/>
      <c r="AP394" s="20"/>
      <c r="AQ394" s="20"/>
      <c r="AR394" s="20"/>
      <c r="AS394" s="20"/>
      <c r="AT394" s="20"/>
      <c r="AU394" s="20"/>
      <c r="AV394" s="20"/>
      <c r="AW394" s="20"/>
      <c r="AX394" s="20"/>
      <c r="AY394" s="20"/>
      <c r="AZ394" s="20"/>
      <c r="BA394" s="20"/>
      <c r="BB394" s="20"/>
    </row>
    <row r="395" spans="1:54" x14ac:dyDescent="0.3">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c r="AJ395" s="20"/>
      <c r="AK395" s="20"/>
      <c r="AL395" s="20"/>
      <c r="AM395" s="20"/>
      <c r="AN395" s="20"/>
      <c r="AO395" s="20"/>
      <c r="AP395" s="20"/>
      <c r="AQ395" s="20"/>
      <c r="AR395" s="20"/>
      <c r="AS395" s="20"/>
      <c r="AT395" s="20"/>
      <c r="AU395" s="20"/>
      <c r="AV395" s="20"/>
      <c r="AW395" s="20"/>
      <c r="AX395" s="20"/>
      <c r="AY395" s="20"/>
      <c r="AZ395" s="20"/>
      <c r="BA395" s="20"/>
      <c r="BB395" s="20"/>
    </row>
    <row r="396" spans="1:54" x14ac:dyDescent="0.3">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c r="AJ396" s="20"/>
      <c r="AK396" s="20"/>
      <c r="AL396" s="20"/>
      <c r="AM396" s="20"/>
      <c r="AN396" s="20"/>
      <c r="AO396" s="20"/>
      <c r="AP396" s="20"/>
      <c r="AQ396" s="20"/>
      <c r="AR396" s="20"/>
      <c r="AS396" s="20"/>
      <c r="AT396" s="20"/>
      <c r="AU396" s="20"/>
      <c r="AV396" s="20"/>
      <c r="AW396" s="20"/>
      <c r="AX396" s="20"/>
      <c r="AY396" s="20"/>
      <c r="AZ396" s="20"/>
      <c r="BA396" s="20"/>
      <c r="BB396" s="20"/>
    </row>
    <row r="397" spans="1:54" x14ac:dyDescent="0.3">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c r="AJ397" s="20"/>
      <c r="AK397" s="20"/>
      <c r="AL397" s="20"/>
      <c r="AM397" s="20"/>
      <c r="AN397" s="20"/>
      <c r="AO397" s="20"/>
      <c r="AP397" s="20"/>
      <c r="AQ397" s="20"/>
      <c r="AR397" s="20"/>
      <c r="AS397" s="20"/>
      <c r="AT397" s="20"/>
      <c r="AU397" s="20"/>
      <c r="AV397" s="20"/>
      <c r="AW397" s="20"/>
      <c r="AX397" s="20"/>
      <c r="AY397" s="20"/>
      <c r="AZ397" s="20"/>
      <c r="BA397" s="20"/>
      <c r="BB397" s="20"/>
    </row>
    <row r="398" spans="1:54" x14ac:dyDescent="0.3">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c r="AJ398" s="20"/>
      <c r="AK398" s="20"/>
      <c r="AL398" s="20"/>
      <c r="AM398" s="20"/>
      <c r="AN398" s="20"/>
      <c r="AO398" s="20"/>
      <c r="AP398" s="20"/>
      <c r="AQ398" s="20"/>
      <c r="AR398" s="20"/>
      <c r="AS398" s="20"/>
      <c r="AT398" s="20"/>
      <c r="AU398" s="20"/>
      <c r="AV398" s="20"/>
      <c r="AW398" s="20"/>
      <c r="AX398" s="20"/>
      <c r="AY398" s="20"/>
      <c r="AZ398" s="20"/>
      <c r="BA398" s="20"/>
      <c r="BB398" s="20"/>
    </row>
    <row r="399" spans="1:54" x14ac:dyDescent="0.3">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c r="AJ399" s="20"/>
      <c r="AK399" s="20"/>
      <c r="AL399" s="20"/>
      <c r="AM399" s="20"/>
      <c r="AN399" s="20"/>
      <c r="AO399" s="20"/>
      <c r="AP399" s="20"/>
      <c r="AQ399" s="20"/>
      <c r="AR399" s="20"/>
      <c r="AS399" s="20"/>
      <c r="AT399" s="20"/>
      <c r="AU399" s="20"/>
      <c r="AV399" s="20"/>
      <c r="AW399" s="20"/>
      <c r="AX399" s="20"/>
      <c r="AY399" s="20"/>
      <c r="AZ399" s="20"/>
      <c r="BA399" s="20"/>
      <c r="BB399" s="20"/>
    </row>
    <row r="400" spans="1:54" x14ac:dyDescent="0.3">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c r="AJ400" s="20"/>
      <c r="AK400" s="20"/>
      <c r="AL400" s="20"/>
      <c r="AM400" s="20"/>
      <c r="AN400" s="20"/>
      <c r="AO400" s="20"/>
      <c r="AP400" s="20"/>
      <c r="AQ400" s="20"/>
      <c r="AR400" s="20"/>
      <c r="AS400" s="20"/>
      <c r="AT400" s="20"/>
      <c r="AU400" s="20"/>
      <c r="AV400" s="20"/>
      <c r="AW400" s="20"/>
      <c r="AX400" s="20"/>
      <c r="AY400" s="20"/>
      <c r="AZ400" s="20"/>
      <c r="BA400" s="20"/>
      <c r="BB400" s="20"/>
    </row>
    <row r="401" spans="1:54" x14ac:dyDescent="0.3">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c r="AJ401" s="20"/>
      <c r="AK401" s="20"/>
      <c r="AL401" s="20"/>
      <c r="AM401" s="20"/>
      <c r="AN401" s="20"/>
      <c r="AO401" s="20"/>
      <c r="AP401" s="20"/>
      <c r="AQ401" s="20"/>
      <c r="AR401" s="20"/>
      <c r="AS401" s="20"/>
      <c r="AT401" s="20"/>
      <c r="AU401" s="20"/>
      <c r="AV401" s="20"/>
      <c r="AW401" s="20"/>
      <c r="AX401" s="20"/>
      <c r="AY401" s="20"/>
      <c r="AZ401" s="20"/>
      <c r="BA401" s="20"/>
      <c r="BB401" s="20"/>
    </row>
    <row r="402" spans="1:54" x14ac:dyDescent="0.3">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c r="AJ402" s="20"/>
      <c r="AK402" s="20"/>
      <c r="AL402" s="20"/>
      <c r="AM402" s="20"/>
      <c r="AN402" s="20"/>
      <c r="AO402" s="20"/>
      <c r="AP402" s="20"/>
      <c r="AQ402" s="20"/>
      <c r="AR402" s="20"/>
      <c r="AS402" s="20"/>
      <c r="AT402" s="20"/>
      <c r="AU402" s="20"/>
      <c r="AV402" s="20"/>
      <c r="AW402" s="20"/>
      <c r="AX402" s="20"/>
      <c r="AY402" s="20"/>
      <c r="AZ402" s="20"/>
      <c r="BA402" s="20"/>
      <c r="BB402" s="20"/>
    </row>
    <row r="403" spans="1:54" x14ac:dyDescent="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c r="AJ403" s="20"/>
      <c r="AK403" s="20"/>
      <c r="AL403" s="20"/>
      <c r="AM403" s="20"/>
      <c r="AN403" s="20"/>
      <c r="AO403" s="20"/>
      <c r="AP403" s="20"/>
      <c r="AQ403" s="20"/>
      <c r="AR403" s="20"/>
      <c r="AS403" s="20"/>
      <c r="AT403" s="20"/>
      <c r="AU403" s="20"/>
      <c r="AV403" s="20"/>
      <c r="AW403" s="20"/>
      <c r="AX403" s="20"/>
      <c r="AY403" s="20"/>
      <c r="AZ403" s="20"/>
      <c r="BA403" s="20"/>
      <c r="BB403" s="20"/>
    </row>
    <row r="404" spans="1:54" x14ac:dyDescent="0.3">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c r="AJ404" s="20"/>
      <c r="AK404" s="20"/>
      <c r="AL404" s="20"/>
      <c r="AM404" s="20"/>
      <c r="AN404" s="20"/>
      <c r="AO404" s="20"/>
      <c r="AP404" s="20"/>
      <c r="AQ404" s="20"/>
      <c r="AR404" s="20"/>
      <c r="AS404" s="20"/>
      <c r="AT404" s="20"/>
      <c r="AU404" s="20"/>
      <c r="AV404" s="20"/>
      <c r="AW404" s="20"/>
      <c r="AX404" s="20"/>
      <c r="AY404" s="20"/>
      <c r="AZ404" s="20"/>
      <c r="BA404" s="20"/>
      <c r="BB404" s="20"/>
    </row>
    <row r="405" spans="1:54" x14ac:dyDescent="0.3">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c r="AS405" s="20"/>
      <c r="AT405" s="20"/>
      <c r="AU405" s="20"/>
      <c r="AV405" s="20"/>
      <c r="AW405" s="20"/>
      <c r="AX405" s="20"/>
      <c r="AY405" s="20"/>
      <c r="AZ405" s="20"/>
      <c r="BA405" s="20"/>
      <c r="BB405" s="20"/>
    </row>
    <row r="406" spans="1:54" x14ac:dyDescent="0.3">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c r="AS406" s="20"/>
      <c r="AT406" s="20"/>
      <c r="AU406" s="20"/>
      <c r="AV406" s="20"/>
      <c r="AW406" s="20"/>
      <c r="AX406" s="20"/>
      <c r="AY406" s="20"/>
      <c r="AZ406" s="20"/>
      <c r="BA406" s="20"/>
      <c r="BB406" s="20"/>
    </row>
    <row r="407" spans="1:54" x14ac:dyDescent="0.3">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c r="AS407" s="20"/>
      <c r="AT407" s="20"/>
      <c r="AU407" s="20"/>
      <c r="AV407" s="20"/>
      <c r="AW407" s="20"/>
      <c r="AX407" s="20"/>
      <c r="AY407" s="20"/>
      <c r="AZ407" s="20"/>
      <c r="BA407" s="20"/>
      <c r="BB407" s="20"/>
    </row>
    <row r="408" spans="1:54" x14ac:dyDescent="0.3">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c r="AS408" s="20"/>
      <c r="AT408" s="20"/>
      <c r="AU408" s="20"/>
      <c r="AV408" s="20"/>
      <c r="AW408" s="20"/>
      <c r="AX408" s="20"/>
      <c r="AY408" s="20"/>
      <c r="AZ408" s="20"/>
      <c r="BA408" s="20"/>
      <c r="BB408" s="20"/>
    </row>
    <row r="409" spans="1:54" x14ac:dyDescent="0.3">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c r="AS409" s="20"/>
      <c r="AT409" s="20"/>
      <c r="AU409" s="20"/>
      <c r="AV409" s="20"/>
      <c r="AW409" s="20"/>
      <c r="AX409" s="20"/>
      <c r="AY409" s="20"/>
      <c r="AZ409" s="20"/>
      <c r="BA409" s="20"/>
      <c r="BB409" s="20"/>
    </row>
    <row r="410" spans="1:54" x14ac:dyDescent="0.3">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c r="AS410" s="20"/>
      <c r="AT410" s="20"/>
      <c r="AU410" s="20"/>
      <c r="AV410" s="20"/>
      <c r="AW410" s="20"/>
      <c r="AX410" s="20"/>
      <c r="AY410" s="20"/>
      <c r="AZ410" s="20"/>
      <c r="BA410" s="20"/>
      <c r="BB410" s="20"/>
    </row>
    <row r="411" spans="1:54" x14ac:dyDescent="0.3">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c r="AS411" s="20"/>
      <c r="AT411" s="20"/>
      <c r="AU411" s="20"/>
      <c r="AV411" s="20"/>
      <c r="AW411" s="20"/>
      <c r="AX411" s="20"/>
      <c r="AY411" s="20"/>
      <c r="AZ411" s="20"/>
      <c r="BA411" s="20"/>
      <c r="BB411" s="20"/>
    </row>
    <row r="412" spans="1:54" x14ac:dyDescent="0.3">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c r="AS412" s="20"/>
      <c r="AT412" s="20"/>
      <c r="AU412" s="20"/>
      <c r="AV412" s="20"/>
      <c r="AW412" s="20"/>
      <c r="AX412" s="20"/>
      <c r="AY412" s="20"/>
      <c r="AZ412" s="20"/>
      <c r="BA412" s="20"/>
      <c r="BB412" s="20"/>
    </row>
    <row r="413" spans="1:54" x14ac:dyDescent="0.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c r="AS413" s="20"/>
      <c r="AT413" s="20"/>
      <c r="AU413" s="20"/>
      <c r="AV413" s="20"/>
      <c r="AW413" s="20"/>
      <c r="AX413" s="20"/>
      <c r="AY413" s="20"/>
      <c r="AZ413" s="20"/>
      <c r="BA413" s="20"/>
      <c r="BB413" s="20"/>
    </row>
    <row r="414" spans="1:54" x14ac:dyDescent="0.3">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c r="AS414" s="20"/>
      <c r="AT414" s="20"/>
      <c r="AU414" s="20"/>
      <c r="AV414" s="20"/>
      <c r="AW414" s="20"/>
      <c r="AX414" s="20"/>
      <c r="AY414" s="20"/>
      <c r="AZ414" s="20"/>
      <c r="BA414" s="20"/>
      <c r="BB414" s="20"/>
    </row>
    <row r="415" spans="1:54" x14ac:dyDescent="0.3">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c r="AS415" s="20"/>
      <c r="AT415" s="20"/>
      <c r="AU415" s="20"/>
      <c r="AV415" s="20"/>
      <c r="AW415" s="20"/>
      <c r="AX415" s="20"/>
      <c r="AY415" s="20"/>
      <c r="AZ415" s="20"/>
      <c r="BA415" s="20"/>
      <c r="BB415" s="20"/>
    </row>
    <row r="416" spans="1:54" x14ac:dyDescent="0.3">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c r="AS416" s="20"/>
      <c r="AT416" s="20"/>
      <c r="AU416" s="20"/>
      <c r="AV416" s="20"/>
      <c r="AW416" s="20"/>
      <c r="AX416" s="20"/>
      <c r="AY416" s="20"/>
      <c r="AZ416" s="20"/>
      <c r="BA416" s="20"/>
      <c r="BB416" s="20"/>
    </row>
    <row r="417" spans="1:54" x14ac:dyDescent="0.3">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c r="AS417" s="20"/>
      <c r="AT417" s="20"/>
      <c r="AU417" s="20"/>
      <c r="AV417" s="20"/>
      <c r="AW417" s="20"/>
      <c r="AX417" s="20"/>
      <c r="AY417" s="20"/>
      <c r="AZ417" s="20"/>
      <c r="BA417" s="20"/>
      <c r="BB417" s="20"/>
    </row>
    <row r="418" spans="1:54" x14ac:dyDescent="0.3">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c r="AS418" s="20"/>
      <c r="AT418" s="20"/>
      <c r="AU418" s="20"/>
      <c r="AV418" s="20"/>
      <c r="AW418" s="20"/>
      <c r="AX418" s="20"/>
      <c r="AY418" s="20"/>
      <c r="AZ418" s="20"/>
      <c r="BA418" s="20"/>
      <c r="BB418" s="20"/>
    </row>
    <row r="419" spans="1:54" x14ac:dyDescent="0.3">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c r="AS419" s="20"/>
      <c r="AT419" s="20"/>
      <c r="AU419" s="20"/>
      <c r="AV419" s="20"/>
      <c r="AW419" s="20"/>
      <c r="AX419" s="20"/>
      <c r="AY419" s="20"/>
      <c r="AZ419" s="20"/>
      <c r="BA419" s="20"/>
      <c r="BB419" s="20"/>
    </row>
    <row r="420" spans="1:54" x14ac:dyDescent="0.3">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c r="AS420" s="20"/>
      <c r="AT420" s="20"/>
      <c r="AU420" s="20"/>
      <c r="AV420" s="20"/>
      <c r="AW420" s="20"/>
      <c r="AX420" s="20"/>
      <c r="AY420" s="20"/>
      <c r="AZ420" s="20"/>
      <c r="BA420" s="20"/>
      <c r="BB420" s="20"/>
    </row>
    <row r="421" spans="1:54" x14ac:dyDescent="0.3">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c r="AS421" s="20"/>
      <c r="AT421" s="20"/>
      <c r="AU421" s="20"/>
      <c r="AV421" s="20"/>
      <c r="AW421" s="20"/>
      <c r="AX421" s="20"/>
      <c r="AY421" s="20"/>
      <c r="AZ421" s="20"/>
      <c r="BA421" s="20"/>
      <c r="BB421" s="20"/>
    </row>
    <row r="422" spans="1:54" x14ac:dyDescent="0.3">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c r="AS422" s="20"/>
      <c r="AT422" s="20"/>
      <c r="AU422" s="20"/>
      <c r="AV422" s="20"/>
      <c r="AW422" s="20"/>
      <c r="AX422" s="20"/>
      <c r="AY422" s="20"/>
      <c r="AZ422" s="20"/>
      <c r="BA422" s="20"/>
      <c r="BB422" s="20"/>
    </row>
    <row r="423" spans="1:54" x14ac:dyDescent="0.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c r="AS423" s="20"/>
      <c r="AT423" s="20"/>
      <c r="AU423" s="20"/>
      <c r="AV423" s="20"/>
      <c r="AW423" s="20"/>
      <c r="AX423" s="20"/>
      <c r="AY423" s="20"/>
      <c r="AZ423" s="20"/>
      <c r="BA423" s="20"/>
      <c r="BB423" s="20"/>
    </row>
    <row r="424" spans="1:54" x14ac:dyDescent="0.3">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c r="AJ424" s="20"/>
      <c r="AK424" s="20"/>
      <c r="AL424" s="20"/>
      <c r="AM424" s="20"/>
      <c r="AN424" s="20"/>
      <c r="AO424" s="20"/>
      <c r="AP424" s="20"/>
      <c r="AQ424" s="20"/>
      <c r="AR424" s="20"/>
      <c r="AS424" s="20"/>
      <c r="AT424" s="20"/>
      <c r="AU424" s="20"/>
      <c r="AV424" s="20"/>
      <c r="AW424" s="20"/>
      <c r="AX424" s="20"/>
      <c r="AY424" s="20"/>
      <c r="AZ424" s="20"/>
      <c r="BA424" s="20"/>
      <c r="BB424" s="20"/>
    </row>
    <row r="425" spans="1:54" x14ac:dyDescent="0.3">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c r="AJ425" s="20"/>
      <c r="AK425" s="20"/>
      <c r="AL425" s="20"/>
      <c r="AM425" s="20"/>
      <c r="AN425" s="20"/>
      <c r="AO425" s="20"/>
      <c r="AP425" s="20"/>
      <c r="AQ425" s="20"/>
      <c r="AR425" s="20"/>
      <c r="AS425" s="20"/>
      <c r="AT425" s="20"/>
      <c r="AU425" s="20"/>
      <c r="AV425" s="20"/>
      <c r="AW425" s="20"/>
      <c r="AX425" s="20"/>
      <c r="AY425" s="20"/>
      <c r="AZ425" s="20"/>
      <c r="BA425" s="20"/>
      <c r="BB425" s="20"/>
    </row>
    <row r="426" spans="1:54" x14ac:dyDescent="0.3">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c r="AJ426" s="20"/>
      <c r="AK426" s="20"/>
      <c r="AL426" s="20"/>
      <c r="AM426" s="20"/>
      <c r="AN426" s="20"/>
      <c r="AO426" s="20"/>
      <c r="AP426" s="20"/>
      <c r="AQ426" s="20"/>
      <c r="AR426" s="20"/>
      <c r="AS426" s="20"/>
      <c r="AT426" s="20"/>
      <c r="AU426" s="20"/>
      <c r="AV426" s="20"/>
      <c r="AW426" s="20"/>
      <c r="AX426" s="20"/>
      <c r="AY426" s="20"/>
      <c r="AZ426" s="20"/>
      <c r="BA426" s="20"/>
      <c r="BB426" s="20"/>
    </row>
    <row r="427" spans="1:54" x14ac:dyDescent="0.3">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c r="AJ427" s="20"/>
      <c r="AK427" s="20"/>
      <c r="AL427" s="20"/>
      <c r="AM427" s="20"/>
      <c r="AN427" s="20"/>
      <c r="AO427" s="20"/>
      <c r="AP427" s="20"/>
      <c r="AQ427" s="20"/>
      <c r="AR427" s="20"/>
      <c r="AS427" s="20"/>
      <c r="AT427" s="20"/>
      <c r="AU427" s="20"/>
      <c r="AV427" s="20"/>
      <c r="AW427" s="20"/>
      <c r="AX427" s="20"/>
      <c r="AY427" s="20"/>
      <c r="AZ427" s="20"/>
      <c r="BA427" s="20"/>
      <c r="BB427" s="20"/>
    </row>
    <row r="428" spans="1:54" x14ac:dyDescent="0.3">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c r="AJ428" s="20"/>
      <c r="AK428" s="20"/>
      <c r="AL428" s="20"/>
      <c r="AM428" s="20"/>
      <c r="AN428" s="20"/>
      <c r="AO428" s="20"/>
      <c r="AP428" s="20"/>
      <c r="AQ428" s="20"/>
      <c r="AR428" s="20"/>
      <c r="AS428" s="20"/>
      <c r="AT428" s="20"/>
      <c r="AU428" s="20"/>
      <c r="AV428" s="20"/>
      <c r="AW428" s="20"/>
      <c r="AX428" s="20"/>
      <c r="AY428" s="20"/>
      <c r="AZ428" s="20"/>
      <c r="BA428" s="20"/>
      <c r="BB428" s="20"/>
    </row>
    <row r="429" spans="1:54" x14ac:dyDescent="0.3">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c r="AJ429" s="20"/>
      <c r="AK429" s="20"/>
      <c r="AL429" s="20"/>
      <c r="AM429" s="20"/>
      <c r="AN429" s="20"/>
      <c r="AO429" s="20"/>
      <c r="AP429" s="20"/>
      <c r="AQ429" s="20"/>
      <c r="AR429" s="20"/>
      <c r="AS429" s="20"/>
      <c r="AT429" s="20"/>
      <c r="AU429" s="20"/>
      <c r="AV429" s="20"/>
      <c r="AW429" s="20"/>
      <c r="AX429" s="20"/>
      <c r="AY429" s="20"/>
      <c r="AZ429" s="20"/>
      <c r="BA429" s="20"/>
      <c r="BB429" s="20"/>
    </row>
    <row r="430" spans="1:54" x14ac:dyDescent="0.3">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c r="AJ430" s="20"/>
      <c r="AK430" s="20"/>
      <c r="AL430" s="20"/>
      <c r="AM430" s="20"/>
      <c r="AN430" s="20"/>
      <c r="AO430" s="20"/>
      <c r="AP430" s="20"/>
      <c r="AQ430" s="20"/>
      <c r="AR430" s="20"/>
      <c r="AS430" s="20"/>
      <c r="AT430" s="20"/>
      <c r="AU430" s="20"/>
      <c r="AV430" s="20"/>
      <c r="AW430" s="20"/>
      <c r="AX430" s="20"/>
      <c r="AY430" s="20"/>
      <c r="AZ430" s="20"/>
      <c r="BA430" s="20"/>
      <c r="BB430" s="20"/>
    </row>
    <row r="431" spans="1:54" x14ac:dyDescent="0.3">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c r="AJ431" s="20"/>
      <c r="AK431" s="20"/>
      <c r="AL431" s="20"/>
      <c r="AM431" s="20"/>
      <c r="AN431" s="20"/>
      <c r="AO431" s="20"/>
      <c r="AP431" s="20"/>
      <c r="AQ431" s="20"/>
      <c r="AR431" s="20"/>
      <c r="AS431" s="20"/>
      <c r="AT431" s="20"/>
      <c r="AU431" s="20"/>
      <c r="AV431" s="20"/>
      <c r="AW431" s="20"/>
      <c r="AX431" s="20"/>
      <c r="AY431" s="20"/>
      <c r="AZ431" s="20"/>
      <c r="BA431" s="20"/>
      <c r="BB431" s="20"/>
    </row>
    <row r="432" spans="1:54" x14ac:dyDescent="0.3">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c r="AJ432" s="20"/>
      <c r="AK432" s="20"/>
      <c r="AL432" s="20"/>
      <c r="AM432" s="20"/>
      <c r="AN432" s="20"/>
      <c r="AO432" s="20"/>
      <c r="AP432" s="20"/>
      <c r="AQ432" s="20"/>
      <c r="AR432" s="20"/>
      <c r="AS432" s="20"/>
      <c r="AT432" s="20"/>
      <c r="AU432" s="20"/>
      <c r="AV432" s="20"/>
      <c r="AW432" s="20"/>
      <c r="AX432" s="20"/>
      <c r="AY432" s="20"/>
      <c r="AZ432" s="20"/>
      <c r="BA432" s="20"/>
      <c r="BB432" s="20"/>
    </row>
    <row r="433" spans="1:54" x14ac:dyDescent="0.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c r="AJ433" s="20"/>
      <c r="AK433" s="20"/>
      <c r="AL433" s="20"/>
      <c r="AM433" s="20"/>
      <c r="AN433" s="20"/>
      <c r="AO433" s="20"/>
      <c r="AP433" s="20"/>
      <c r="AQ433" s="20"/>
      <c r="AR433" s="20"/>
      <c r="AS433" s="20"/>
      <c r="AT433" s="20"/>
      <c r="AU433" s="20"/>
      <c r="AV433" s="20"/>
      <c r="AW433" s="20"/>
      <c r="AX433" s="20"/>
      <c r="AY433" s="20"/>
      <c r="AZ433" s="20"/>
      <c r="BA433" s="20"/>
      <c r="BB433" s="20"/>
    </row>
    <row r="434" spans="1:54" x14ac:dyDescent="0.3">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0"/>
      <c r="AJ434" s="20"/>
      <c r="AK434" s="20"/>
      <c r="AL434" s="20"/>
      <c r="AM434" s="20"/>
      <c r="AN434" s="20"/>
      <c r="AO434" s="20"/>
      <c r="AP434" s="20"/>
      <c r="AQ434" s="20"/>
      <c r="AR434" s="20"/>
      <c r="AS434" s="20"/>
      <c r="AT434" s="20"/>
      <c r="AU434" s="20"/>
      <c r="AV434" s="20"/>
      <c r="AW434" s="20"/>
      <c r="AX434" s="20"/>
      <c r="AY434" s="20"/>
      <c r="AZ434" s="20"/>
      <c r="BA434" s="20"/>
      <c r="BB434" s="20"/>
    </row>
    <row r="435" spans="1:54" x14ac:dyDescent="0.3">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c r="AJ435" s="20"/>
      <c r="AK435" s="20"/>
      <c r="AL435" s="20"/>
      <c r="AM435" s="20"/>
      <c r="AN435" s="20"/>
      <c r="AO435" s="20"/>
      <c r="AP435" s="20"/>
      <c r="AQ435" s="20"/>
      <c r="AR435" s="20"/>
      <c r="AS435" s="20"/>
      <c r="AT435" s="20"/>
      <c r="AU435" s="20"/>
      <c r="AV435" s="20"/>
      <c r="AW435" s="20"/>
      <c r="AX435" s="20"/>
      <c r="AY435" s="20"/>
      <c r="AZ435" s="20"/>
      <c r="BA435" s="20"/>
      <c r="BB435" s="20"/>
    </row>
    <row r="436" spans="1:54" x14ac:dyDescent="0.3">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c r="AJ436" s="20"/>
      <c r="AK436" s="20"/>
      <c r="AL436" s="20"/>
      <c r="AM436" s="20"/>
      <c r="AN436" s="20"/>
      <c r="AO436" s="20"/>
      <c r="AP436" s="20"/>
      <c r="AQ436" s="20"/>
      <c r="AR436" s="20"/>
      <c r="AS436" s="20"/>
      <c r="AT436" s="20"/>
      <c r="AU436" s="20"/>
      <c r="AV436" s="20"/>
      <c r="AW436" s="20"/>
      <c r="AX436" s="20"/>
      <c r="AY436" s="20"/>
      <c r="AZ436" s="20"/>
      <c r="BA436" s="20"/>
      <c r="BB436" s="20"/>
    </row>
    <row r="437" spans="1:54" x14ac:dyDescent="0.3">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c r="AJ437" s="20"/>
      <c r="AK437" s="20"/>
      <c r="AL437" s="20"/>
      <c r="AM437" s="20"/>
      <c r="AN437" s="20"/>
      <c r="AO437" s="20"/>
      <c r="AP437" s="20"/>
      <c r="AQ437" s="20"/>
      <c r="AR437" s="20"/>
      <c r="AS437" s="20"/>
      <c r="AT437" s="20"/>
      <c r="AU437" s="20"/>
      <c r="AV437" s="20"/>
      <c r="AW437" s="20"/>
      <c r="AX437" s="20"/>
      <c r="AY437" s="20"/>
      <c r="AZ437" s="20"/>
      <c r="BA437" s="20"/>
      <c r="BB437" s="20"/>
    </row>
    <row r="438" spans="1:54" x14ac:dyDescent="0.3">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c r="AJ438" s="20"/>
      <c r="AK438" s="20"/>
      <c r="AL438" s="20"/>
      <c r="AM438" s="20"/>
      <c r="AN438" s="20"/>
      <c r="AO438" s="20"/>
      <c r="AP438" s="20"/>
      <c r="AQ438" s="20"/>
      <c r="AR438" s="20"/>
      <c r="AS438" s="20"/>
      <c r="AT438" s="20"/>
      <c r="AU438" s="20"/>
      <c r="AV438" s="20"/>
      <c r="AW438" s="20"/>
      <c r="AX438" s="20"/>
      <c r="AY438" s="20"/>
      <c r="AZ438" s="20"/>
      <c r="BA438" s="20"/>
      <c r="BB438" s="20"/>
    </row>
    <row r="439" spans="1:54" x14ac:dyDescent="0.3">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c r="AJ439" s="20"/>
      <c r="AK439" s="20"/>
      <c r="AL439" s="20"/>
      <c r="AM439" s="20"/>
      <c r="AN439" s="20"/>
      <c r="AO439" s="20"/>
      <c r="AP439" s="20"/>
      <c r="AQ439" s="20"/>
      <c r="AR439" s="20"/>
      <c r="AS439" s="20"/>
      <c r="AT439" s="20"/>
      <c r="AU439" s="20"/>
      <c r="AV439" s="20"/>
      <c r="AW439" s="20"/>
      <c r="AX439" s="20"/>
      <c r="AY439" s="20"/>
      <c r="AZ439" s="20"/>
      <c r="BA439" s="20"/>
      <c r="BB439" s="20"/>
    </row>
    <row r="440" spans="1:54" x14ac:dyDescent="0.3">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c r="AJ440" s="20"/>
      <c r="AK440" s="20"/>
      <c r="AL440" s="20"/>
      <c r="AM440" s="20"/>
      <c r="AN440" s="20"/>
      <c r="AO440" s="20"/>
      <c r="AP440" s="20"/>
      <c r="AQ440" s="20"/>
      <c r="AR440" s="20"/>
      <c r="AS440" s="20"/>
      <c r="AT440" s="20"/>
      <c r="AU440" s="20"/>
      <c r="AV440" s="20"/>
      <c r="AW440" s="20"/>
      <c r="AX440" s="20"/>
      <c r="AY440" s="20"/>
      <c r="AZ440" s="20"/>
      <c r="BA440" s="20"/>
      <c r="BB440" s="20"/>
    </row>
    <row r="441" spans="1:54" x14ac:dyDescent="0.3">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c r="AJ441" s="20"/>
      <c r="AK441" s="20"/>
      <c r="AL441" s="20"/>
      <c r="AM441" s="20"/>
      <c r="AN441" s="20"/>
      <c r="AO441" s="20"/>
      <c r="AP441" s="20"/>
      <c r="AQ441" s="20"/>
      <c r="AR441" s="20"/>
      <c r="AS441" s="20"/>
      <c r="AT441" s="20"/>
      <c r="AU441" s="20"/>
      <c r="AV441" s="20"/>
      <c r="AW441" s="20"/>
      <c r="AX441" s="20"/>
      <c r="AY441" s="20"/>
      <c r="AZ441" s="20"/>
      <c r="BA441" s="20"/>
      <c r="BB441" s="20"/>
    </row>
    <row r="442" spans="1:54" x14ac:dyDescent="0.3">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0"/>
      <c r="AJ442" s="20"/>
      <c r="AK442" s="20"/>
      <c r="AL442" s="20"/>
      <c r="AM442" s="20"/>
      <c r="AN442" s="20"/>
      <c r="AO442" s="20"/>
      <c r="AP442" s="20"/>
      <c r="AQ442" s="20"/>
      <c r="AR442" s="20"/>
      <c r="AS442" s="20"/>
      <c r="AT442" s="20"/>
      <c r="AU442" s="20"/>
      <c r="AV442" s="20"/>
      <c r="AW442" s="20"/>
      <c r="AX442" s="20"/>
      <c r="AY442" s="20"/>
      <c r="AZ442" s="20"/>
      <c r="BA442" s="20"/>
      <c r="BB442" s="20"/>
    </row>
    <row r="443" spans="1:54" x14ac:dyDescent="0.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c r="AJ443" s="20"/>
      <c r="AK443" s="20"/>
      <c r="AL443" s="20"/>
      <c r="AM443" s="20"/>
      <c r="AN443" s="20"/>
      <c r="AO443" s="20"/>
      <c r="AP443" s="20"/>
      <c r="AQ443" s="20"/>
      <c r="AR443" s="20"/>
      <c r="AS443" s="20"/>
      <c r="AT443" s="20"/>
      <c r="AU443" s="20"/>
      <c r="AV443" s="20"/>
      <c r="AW443" s="20"/>
      <c r="AX443" s="20"/>
      <c r="AY443" s="20"/>
      <c r="AZ443" s="20"/>
      <c r="BA443" s="20"/>
      <c r="BB443" s="20"/>
    </row>
    <row r="444" spans="1:54" x14ac:dyDescent="0.3">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c r="AJ444" s="20"/>
      <c r="AK444" s="20"/>
      <c r="AL444" s="20"/>
      <c r="AM444" s="20"/>
      <c r="AN444" s="20"/>
      <c r="AO444" s="20"/>
      <c r="AP444" s="20"/>
      <c r="AQ444" s="20"/>
      <c r="AR444" s="20"/>
      <c r="AS444" s="20"/>
      <c r="AT444" s="20"/>
      <c r="AU444" s="20"/>
      <c r="AV444" s="20"/>
      <c r="AW444" s="20"/>
      <c r="AX444" s="20"/>
      <c r="AY444" s="20"/>
      <c r="AZ444" s="20"/>
      <c r="BA444" s="20"/>
      <c r="BB444" s="20"/>
    </row>
    <row r="445" spans="1:54" x14ac:dyDescent="0.3">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c r="AJ445" s="20"/>
      <c r="AK445" s="20"/>
      <c r="AL445" s="20"/>
      <c r="AM445" s="20"/>
      <c r="AN445" s="20"/>
      <c r="AO445" s="20"/>
      <c r="AP445" s="20"/>
      <c r="AQ445" s="20"/>
      <c r="AR445" s="20"/>
      <c r="AS445" s="20"/>
      <c r="AT445" s="20"/>
      <c r="AU445" s="20"/>
      <c r="AV445" s="20"/>
      <c r="AW445" s="20"/>
      <c r="AX445" s="20"/>
      <c r="AY445" s="20"/>
      <c r="AZ445" s="20"/>
      <c r="BA445" s="20"/>
      <c r="BB445" s="20"/>
    </row>
    <row r="446" spans="1:54" x14ac:dyDescent="0.3">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0"/>
      <c r="AJ446" s="20"/>
      <c r="AK446" s="20"/>
      <c r="AL446" s="20"/>
      <c r="AM446" s="20"/>
      <c r="AN446" s="20"/>
      <c r="AO446" s="20"/>
      <c r="AP446" s="20"/>
      <c r="AQ446" s="20"/>
      <c r="AR446" s="20"/>
      <c r="AS446" s="20"/>
      <c r="AT446" s="20"/>
      <c r="AU446" s="20"/>
      <c r="AV446" s="20"/>
      <c r="AW446" s="20"/>
      <c r="AX446" s="20"/>
      <c r="AY446" s="20"/>
      <c r="AZ446" s="20"/>
      <c r="BA446" s="20"/>
      <c r="BB446" s="20"/>
    </row>
    <row r="447" spans="1:54" x14ac:dyDescent="0.3">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0"/>
      <c r="AJ447" s="20"/>
      <c r="AK447" s="20"/>
      <c r="AL447" s="20"/>
      <c r="AM447" s="20"/>
      <c r="AN447" s="20"/>
      <c r="AO447" s="20"/>
      <c r="AP447" s="20"/>
      <c r="AQ447" s="20"/>
      <c r="AR447" s="20"/>
      <c r="AS447" s="20"/>
      <c r="AT447" s="20"/>
      <c r="AU447" s="20"/>
      <c r="AV447" s="20"/>
      <c r="AW447" s="20"/>
      <c r="AX447" s="20"/>
      <c r="AY447" s="20"/>
      <c r="AZ447" s="20"/>
      <c r="BA447" s="20"/>
      <c r="BB447" s="20"/>
    </row>
    <row r="448" spans="1:54" x14ac:dyDescent="0.3">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c r="AJ448" s="20"/>
      <c r="AK448" s="20"/>
      <c r="AL448" s="20"/>
      <c r="AM448" s="20"/>
      <c r="AN448" s="20"/>
      <c r="AO448" s="20"/>
      <c r="AP448" s="20"/>
      <c r="AQ448" s="20"/>
      <c r="AR448" s="20"/>
      <c r="AS448" s="20"/>
      <c r="AT448" s="20"/>
      <c r="AU448" s="20"/>
      <c r="AV448" s="20"/>
      <c r="AW448" s="20"/>
      <c r="AX448" s="20"/>
      <c r="AY448" s="20"/>
      <c r="AZ448" s="20"/>
      <c r="BA448" s="20"/>
      <c r="BB448" s="20"/>
    </row>
    <row r="449" spans="1:54" x14ac:dyDescent="0.3">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c r="AJ449" s="20"/>
      <c r="AK449" s="20"/>
      <c r="AL449" s="20"/>
      <c r="AM449" s="20"/>
      <c r="AN449" s="20"/>
      <c r="AO449" s="20"/>
      <c r="AP449" s="20"/>
      <c r="AQ449" s="20"/>
      <c r="AR449" s="20"/>
      <c r="AS449" s="20"/>
      <c r="AT449" s="20"/>
      <c r="AU449" s="20"/>
      <c r="AV449" s="20"/>
      <c r="AW449" s="20"/>
      <c r="AX449" s="20"/>
      <c r="AY449" s="20"/>
      <c r="AZ449" s="20"/>
      <c r="BA449" s="20"/>
      <c r="BB449" s="20"/>
    </row>
    <row r="450" spans="1:54" x14ac:dyDescent="0.3">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c r="AJ450" s="20"/>
      <c r="AK450" s="20"/>
      <c r="AL450" s="20"/>
      <c r="AM450" s="20"/>
      <c r="AN450" s="20"/>
      <c r="AO450" s="20"/>
      <c r="AP450" s="20"/>
      <c r="AQ450" s="20"/>
      <c r="AR450" s="20"/>
      <c r="AS450" s="20"/>
      <c r="AT450" s="20"/>
      <c r="AU450" s="20"/>
      <c r="AV450" s="20"/>
      <c r="AW450" s="20"/>
      <c r="AX450" s="20"/>
      <c r="AY450" s="20"/>
      <c r="AZ450" s="20"/>
      <c r="BA450" s="20"/>
      <c r="BB450" s="20"/>
    </row>
    <row r="451" spans="1:54" x14ac:dyDescent="0.3">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c r="AJ451" s="20"/>
      <c r="AK451" s="20"/>
      <c r="AL451" s="20"/>
      <c r="AM451" s="20"/>
      <c r="AN451" s="20"/>
      <c r="AO451" s="20"/>
      <c r="AP451" s="20"/>
      <c r="AQ451" s="20"/>
      <c r="AR451" s="20"/>
      <c r="AS451" s="20"/>
      <c r="AT451" s="20"/>
      <c r="AU451" s="20"/>
      <c r="AV451" s="20"/>
      <c r="AW451" s="20"/>
      <c r="AX451" s="20"/>
      <c r="AY451" s="20"/>
      <c r="AZ451" s="20"/>
      <c r="BA451" s="20"/>
      <c r="BB451" s="20"/>
    </row>
    <row r="452" spans="1:54" x14ac:dyDescent="0.3">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c r="AJ452" s="20"/>
      <c r="AK452" s="20"/>
      <c r="AL452" s="20"/>
      <c r="AM452" s="20"/>
      <c r="AN452" s="20"/>
      <c r="AO452" s="20"/>
      <c r="AP452" s="20"/>
      <c r="AQ452" s="20"/>
      <c r="AR452" s="20"/>
      <c r="AS452" s="20"/>
      <c r="AT452" s="20"/>
      <c r="AU452" s="20"/>
      <c r="AV452" s="20"/>
      <c r="AW452" s="20"/>
      <c r="AX452" s="20"/>
      <c r="AY452" s="20"/>
      <c r="AZ452" s="20"/>
      <c r="BA452" s="20"/>
      <c r="BB452" s="20"/>
    </row>
    <row r="453" spans="1:54" x14ac:dyDescent="0.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0"/>
      <c r="AJ453" s="20"/>
      <c r="AK453" s="20"/>
      <c r="AL453" s="20"/>
      <c r="AM453" s="20"/>
      <c r="AN453" s="20"/>
      <c r="AO453" s="20"/>
      <c r="AP453" s="20"/>
      <c r="AQ453" s="20"/>
      <c r="AR453" s="20"/>
      <c r="AS453" s="20"/>
      <c r="AT453" s="20"/>
      <c r="AU453" s="20"/>
      <c r="AV453" s="20"/>
      <c r="AW453" s="20"/>
      <c r="AX453" s="20"/>
      <c r="AY453" s="20"/>
      <c r="AZ453" s="20"/>
      <c r="BA453" s="20"/>
      <c r="BB453" s="20"/>
    </row>
    <row r="454" spans="1:54" x14ac:dyDescent="0.3">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0"/>
      <c r="AJ454" s="20"/>
      <c r="AK454" s="20"/>
      <c r="AL454" s="20"/>
      <c r="AM454" s="20"/>
      <c r="AN454" s="20"/>
      <c r="AO454" s="20"/>
      <c r="AP454" s="20"/>
      <c r="AQ454" s="20"/>
      <c r="AR454" s="20"/>
      <c r="AS454" s="20"/>
      <c r="AT454" s="20"/>
      <c r="AU454" s="20"/>
      <c r="AV454" s="20"/>
      <c r="AW454" s="20"/>
      <c r="AX454" s="20"/>
      <c r="AY454" s="20"/>
      <c r="AZ454" s="20"/>
      <c r="BA454" s="20"/>
      <c r="BB454" s="20"/>
    </row>
    <row r="455" spans="1:54" x14ac:dyDescent="0.3">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c r="AJ455" s="20"/>
      <c r="AK455" s="20"/>
      <c r="AL455" s="20"/>
      <c r="AM455" s="20"/>
      <c r="AN455" s="20"/>
      <c r="AO455" s="20"/>
      <c r="AP455" s="20"/>
      <c r="AQ455" s="20"/>
      <c r="AR455" s="20"/>
      <c r="AS455" s="20"/>
      <c r="AT455" s="20"/>
      <c r="AU455" s="20"/>
      <c r="AV455" s="20"/>
      <c r="AW455" s="20"/>
      <c r="AX455" s="20"/>
      <c r="AY455" s="20"/>
      <c r="AZ455" s="20"/>
      <c r="BA455" s="20"/>
      <c r="BB455" s="20"/>
    </row>
    <row r="456" spans="1:54" x14ac:dyDescent="0.3">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c r="AJ456" s="20"/>
      <c r="AK456" s="20"/>
      <c r="AL456" s="20"/>
      <c r="AM456" s="20"/>
      <c r="AN456" s="20"/>
      <c r="AO456" s="20"/>
      <c r="AP456" s="20"/>
      <c r="AQ456" s="20"/>
      <c r="AR456" s="20"/>
      <c r="AS456" s="20"/>
      <c r="AT456" s="20"/>
      <c r="AU456" s="20"/>
      <c r="AV456" s="20"/>
      <c r="AW456" s="20"/>
      <c r="AX456" s="20"/>
      <c r="AY456" s="20"/>
      <c r="AZ456" s="20"/>
      <c r="BA456" s="20"/>
      <c r="BB456" s="20"/>
    </row>
    <row r="457" spans="1:54" x14ac:dyDescent="0.3">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c r="AJ457" s="20"/>
      <c r="AK457" s="20"/>
      <c r="AL457" s="20"/>
      <c r="AM457" s="20"/>
      <c r="AN457" s="20"/>
      <c r="AO457" s="20"/>
      <c r="AP457" s="20"/>
      <c r="AQ457" s="20"/>
      <c r="AR457" s="20"/>
      <c r="AS457" s="20"/>
      <c r="AT457" s="20"/>
      <c r="AU457" s="20"/>
      <c r="AV457" s="20"/>
      <c r="AW457" s="20"/>
      <c r="AX457" s="20"/>
      <c r="AY457" s="20"/>
      <c r="AZ457" s="20"/>
      <c r="BA457" s="20"/>
      <c r="BB457" s="20"/>
    </row>
    <row r="458" spans="1:54" x14ac:dyDescent="0.3">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c r="AJ458" s="20"/>
      <c r="AK458" s="20"/>
      <c r="AL458" s="20"/>
      <c r="AM458" s="20"/>
      <c r="AN458" s="20"/>
      <c r="AO458" s="20"/>
      <c r="AP458" s="20"/>
      <c r="AQ458" s="20"/>
      <c r="AR458" s="20"/>
      <c r="AS458" s="20"/>
      <c r="AT458" s="20"/>
      <c r="AU458" s="20"/>
      <c r="AV458" s="20"/>
      <c r="AW458" s="20"/>
      <c r="AX458" s="20"/>
      <c r="AY458" s="20"/>
      <c r="AZ458" s="20"/>
      <c r="BA458" s="20"/>
      <c r="BB458" s="20"/>
    </row>
    <row r="459" spans="1:54" x14ac:dyDescent="0.3">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c r="AJ459" s="20"/>
      <c r="AK459" s="20"/>
      <c r="AL459" s="20"/>
      <c r="AM459" s="20"/>
      <c r="AN459" s="20"/>
      <c r="AO459" s="20"/>
      <c r="AP459" s="20"/>
      <c r="AQ459" s="20"/>
      <c r="AR459" s="20"/>
      <c r="AS459" s="20"/>
      <c r="AT459" s="20"/>
      <c r="AU459" s="20"/>
      <c r="AV459" s="20"/>
      <c r="AW459" s="20"/>
      <c r="AX459" s="20"/>
      <c r="AY459" s="20"/>
      <c r="AZ459" s="20"/>
      <c r="BA459" s="20"/>
      <c r="BB459" s="20"/>
    </row>
    <row r="460" spans="1:54" x14ac:dyDescent="0.3">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c r="AJ460" s="20"/>
      <c r="AK460" s="20"/>
      <c r="AL460" s="20"/>
      <c r="AM460" s="20"/>
      <c r="AN460" s="20"/>
      <c r="AO460" s="20"/>
      <c r="AP460" s="20"/>
      <c r="AQ460" s="20"/>
      <c r="AR460" s="20"/>
      <c r="AS460" s="20"/>
      <c r="AT460" s="20"/>
      <c r="AU460" s="20"/>
      <c r="AV460" s="20"/>
      <c r="AW460" s="20"/>
      <c r="AX460" s="20"/>
      <c r="AY460" s="20"/>
      <c r="AZ460" s="20"/>
      <c r="BA460" s="20"/>
      <c r="BB460" s="20"/>
    </row>
    <row r="461" spans="1:54" x14ac:dyDescent="0.3">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0"/>
      <c r="AJ461" s="20"/>
      <c r="AK461" s="20"/>
      <c r="AL461" s="20"/>
      <c r="AM461" s="20"/>
      <c r="AN461" s="20"/>
      <c r="AO461" s="20"/>
      <c r="AP461" s="20"/>
      <c r="AQ461" s="20"/>
      <c r="AR461" s="20"/>
      <c r="AS461" s="20"/>
      <c r="AT461" s="20"/>
      <c r="AU461" s="20"/>
      <c r="AV461" s="20"/>
      <c r="AW461" s="20"/>
      <c r="AX461" s="20"/>
      <c r="AY461" s="20"/>
      <c r="AZ461" s="20"/>
      <c r="BA461" s="20"/>
      <c r="BB461" s="20"/>
    </row>
    <row r="462" spans="1:54" x14ac:dyDescent="0.3">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c r="AJ462" s="20"/>
      <c r="AK462" s="20"/>
      <c r="AL462" s="20"/>
      <c r="AM462" s="20"/>
      <c r="AN462" s="20"/>
      <c r="AO462" s="20"/>
      <c r="AP462" s="20"/>
      <c r="AQ462" s="20"/>
      <c r="AR462" s="20"/>
      <c r="AS462" s="20"/>
      <c r="AT462" s="20"/>
      <c r="AU462" s="20"/>
      <c r="AV462" s="20"/>
      <c r="AW462" s="20"/>
      <c r="AX462" s="20"/>
      <c r="AY462" s="20"/>
      <c r="AZ462" s="20"/>
      <c r="BA462" s="20"/>
      <c r="BB462" s="20"/>
    </row>
    <row r="463" spans="1:54" x14ac:dyDescent="0.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c r="AJ463" s="20"/>
      <c r="AK463" s="20"/>
      <c r="AL463" s="20"/>
      <c r="AM463" s="20"/>
      <c r="AN463" s="20"/>
      <c r="AO463" s="20"/>
      <c r="AP463" s="20"/>
      <c r="AQ463" s="20"/>
      <c r="AR463" s="20"/>
      <c r="AS463" s="20"/>
      <c r="AT463" s="20"/>
      <c r="AU463" s="20"/>
      <c r="AV463" s="20"/>
      <c r="AW463" s="20"/>
      <c r="AX463" s="20"/>
      <c r="AY463" s="20"/>
      <c r="AZ463" s="20"/>
      <c r="BA463" s="20"/>
      <c r="BB463" s="20"/>
    </row>
    <row r="464" spans="1:54" x14ac:dyDescent="0.3">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c r="AJ464" s="20"/>
      <c r="AK464" s="20"/>
      <c r="AL464" s="20"/>
      <c r="AM464" s="20"/>
      <c r="AN464" s="20"/>
      <c r="AO464" s="20"/>
      <c r="AP464" s="20"/>
      <c r="AQ464" s="20"/>
      <c r="AR464" s="20"/>
      <c r="AS464" s="20"/>
      <c r="AT464" s="20"/>
      <c r="AU464" s="20"/>
      <c r="AV464" s="20"/>
      <c r="AW464" s="20"/>
      <c r="AX464" s="20"/>
      <c r="AY464" s="20"/>
      <c r="AZ464" s="20"/>
      <c r="BA464" s="20"/>
      <c r="BB464" s="20"/>
    </row>
    <row r="465" spans="1:54" x14ac:dyDescent="0.3">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0"/>
      <c r="AJ465" s="20"/>
      <c r="AK465" s="20"/>
      <c r="AL465" s="20"/>
      <c r="AM465" s="20"/>
      <c r="AN465" s="20"/>
      <c r="AO465" s="20"/>
      <c r="AP465" s="20"/>
      <c r="AQ465" s="20"/>
      <c r="AR465" s="20"/>
      <c r="AS465" s="20"/>
      <c r="AT465" s="20"/>
      <c r="AU465" s="20"/>
      <c r="AV465" s="20"/>
      <c r="AW465" s="20"/>
      <c r="AX465" s="20"/>
      <c r="AY465" s="20"/>
      <c r="AZ465" s="20"/>
      <c r="BA465" s="20"/>
      <c r="BB465" s="20"/>
    </row>
    <row r="466" spans="1:54" x14ac:dyDescent="0.3">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c r="AJ466" s="20"/>
      <c r="AK466" s="20"/>
      <c r="AL466" s="20"/>
      <c r="AM466" s="20"/>
      <c r="AN466" s="20"/>
      <c r="AO466" s="20"/>
      <c r="AP466" s="20"/>
      <c r="AQ466" s="20"/>
      <c r="AR466" s="20"/>
      <c r="AS466" s="20"/>
      <c r="AT466" s="20"/>
      <c r="AU466" s="20"/>
      <c r="AV466" s="20"/>
      <c r="AW466" s="20"/>
      <c r="AX466" s="20"/>
      <c r="AY466" s="20"/>
      <c r="AZ466" s="20"/>
      <c r="BA466" s="20"/>
      <c r="BB466" s="20"/>
    </row>
    <row r="467" spans="1:54" x14ac:dyDescent="0.3">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0"/>
      <c r="AJ467" s="20"/>
      <c r="AK467" s="20"/>
      <c r="AL467" s="20"/>
      <c r="AM467" s="20"/>
      <c r="AN467" s="20"/>
      <c r="AO467" s="20"/>
      <c r="AP467" s="20"/>
      <c r="AQ467" s="20"/>
      <c r="AR467" s="20"/>
      <c r="AS467" s="20"/>
      <c r="AT467" s="20"/>
      <c r="AU467" s="20"/>
      <c r="AV467" s="20"/>
      <c r="AW467" s="20"/>
      <c r="AX467" s="20"/>
      <c r="AY467" s="20"/>
      <c r="AZ467" s="20"/>
      <c r="BA467" s="20"/>
      <c r="BB467" s="20"/>
    </row>
    <row r="468" spans="1:54" x14ac:dyDescent="0.3">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c r="AJ468" s="20"/>
      <c r="AK468" s="20"/>
      <c r="AL468" s="20"/>
      <c r="AM468" s="20"/>
      <c r="AN468" s="20"/>
      <c r="AO468" s="20"/>
      <c r="AP468" s="20"/>
      <c r="AQ468" s="20"/>
      <c r="AR468" s="20"/>
      <c r="AS468" s="20"/>
      <c r="AT468" s="20"/>
      <c r="AU468" s="20"/>
      <c r="AV468" s="20"/>
      <c r="AW468" s="20"/>
      <c r="AX468" s="20"/>
      <c r="AY468" s="20"/>
      <c r="AZ468" s="20"/>
      <c r="BA468" s="20"/>
      <c r="BB468" s="20"/>
    </row>
    <row r="469" spans="1:54" x14ac:dyDescent="0.3">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0"/>
      <c r="AJ469" s="20"/>
      <c r="AK469" s="20"/>
      <c r="AL469" s="20"/>
      <c r="AM469" s="20"/>
      <c r="AN469" s="20"/>
      <c r="AO469" s="20"/>
      <c r="AP469" s="20"/>
      <c r="AQ469" s="20"/>
      <c r="AR469" s="20"/>
      <c r="AS469" s="20"/>
      <c r="AT469" s="20"/>
      <c r="AU469" s="20"/>
      <c r="AV469" s="20"/>
      <c r="AW469" s="20"/>
      <c r="AX469" s="20"/>
      <c r="AY469" s="20"/>
      <c r="AZ469" s="20"/>
      <c r="BA469" s="20"/>
      <c r="BB469" s="20"/>
    </row>
    <row r="470" spans="1:54" x14ac:dyDescent="0.3">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c r="AJ470" s="20"/>
      <c r="AK470" s="20"/>
      <c r="AL470" s="20"/>
      <c r="AM470" s="20"/>
      <c r="AN470" s="20"/>
      <c r="AO470" s="20"/>
      <c r="AP470" s="20"/>
      <c r="AQ470" s="20"/>
      <c r="AR470" s="20"/>
      <c r="AS470" s="20"/>
      <c r="AT470" s="20"/>
      <c r="AU470" s="20"/>
      <c r="AV470" s="20"/>
      <c r="AW470" s="20"/>
      <c r="AX470" s="20"/>
      <c r="AY470" s="20"/>
      <c r="AZ470" s="20"/>
      <c r="BA470" s="20"/>
      <c r="BB470" s="20"/>
    </row>
    <row r="471" spans="1:54" x14ac:dyDescent="0.3">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c r="AJ471" s="20"/>
      <c r="AK471" s="20"/>
      <c r="AL471" s="20"/>
      <c r="AM471" s="20"/>
      <c r="AN471" s="20"/>
      <c r="AO471" s="20"/>
      <c r="AP471" s="20"/>
      <c r="AQ471" s="20"/>
      <c r="AR471" s="20"/>
      <c r="AS471" s="20"/>
      <c r="AT471" s="20"/>
      <c r="AU471" s="20"/>
      <c r="AV471" s="20"/>
      <c r="AW471" s="20"/>
      <c r="AX471" s="20"/>
      <c r="AY471" s="20"/>
      <c r="AZ471" s="20"/>
      <c r="BA471" s="20"/>
      <c r="BB471" s="20"/>
    </row>
    <row r="472" spans="1:54" x14ac:dyDescent="0.3">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c r="AJ472" s="20"/>
      <c r="AK472" s="20"/>
      <c r="AL472" s="20"/>
      <c r="AM472" s="20"/>
      <c r="AN472" s="20"/>
      <c r="AO472" s="20"/>
      <c r="AP472" s="20"/>
      <c r="AQ472" s="20"/>
      <c r="AR472" s="20"/>
      <c r="AS472" s="20"/>
      <c r="AT472" s="20"/>
      <c r="AU472" s="20"/>
      <c r="AV472" s="20"/>
      <c r="AW472" s="20"/>
      <c r="AX472" s="20"/>
      <c r="AY472" s="20"/>
      <c r="AZ472" s="20"/>
      <c r="BA472" s="20"/>
      <c r="BB472" s="20"/>
    </row>
    <row r="473" spans="1:54" x14ac:dyDescent="0.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c r="AJ473" s="20"/>
      <c r="AK473" s="20"/>
      <c r="AL473" s="20"/>
      <c r="AM473" s="20"/>
      <c r="AN473" s="20"/>
      <c r="AO473" s="20"/>
      <c r="AP473" s="20"/>
      <c r="AQ473" s="20"/>
      <c r="AR473" s="20"/>
      <c r="AS473" s="20"/>
      <c r="AT473" s="20"/>
      <c r="AU473" s="20"/>
      <c r="AV473" s="20"/>
      <c r="AW473" s="20"/>
      <c r="AX473" s="20"/>
      <c r="AY473" s="20"/>
      <c r="AZ473" s="20"/>
      <c r="BA473" s="20"/>
      <c r="BB473" s="20"/>
    </row>
    <row r="474" spans="1:54" x14ac:dyDescent="0.3">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c r="AJ474" s="20"/>
      <c r="AK474" s="20"/>
      <c r="AL474" s="20"/>
      <c r="AM474" s="20"/>
      <c r="AN474" s="20"/>
      <c r="AO474" s="20"/>
      <c r="AP474" s="20"/>
      <c r="AQ474" s="20"/>
      <c r="AR474" s="20"/>
      <c r="AS474" s="20"/>
      <c r="AT474" s="20"/>
      <c r="AU474" s="20"/>
      <c r="AV474" s="20"/>
      <c r="AW474" s="20"/>
      <c r="AX474" s="20"/>
      <c r="AY474" s="20"/>
      <c r="AZ474" s="20"/>
      <c r="BA474" s="20"/>
      <c r="BB474" s="20"/>
    </row>
    <row r="475" spans="1:54" x14ac:dyDescent="0.3">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c r="AJ475" s="20"/>
      <c r="AK475" s="20"/>
      <c r="AL475" s="20"/>
      <c r="AM475" s="20"/>
      <c r="AN475" s="20"/>
      <c r="AO475" s="20"/>
      <c r="AP475" s="20"/>
      <c r="AQ475" s="20"/>
      <c r="AR475" s="20"/>
      <c r="AS475" s="20"/>
      <c r="AT475" s="20"/>
      <c r="AU475" s="20"/>
      <c r="AV475" s="20"/>
      <c r="AW475" s="20"/>
      <c r="AX475" s="20"/>
      <c r="AY475" s="20"/>
      <c r="AZ475" s="20"/>
      <c r="BA475" s="20"/>
      <c r="BB475" s="20"/>
    </row>
    <row r="476" spans="1:54" x14ac:dyDescent="0.3">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0"/>
      <c r="AJ476" s="20"/>
      <c r="AK476" s="20"/>
      <c r="AL476" s="20"/>
      <c r="AM476" s="20"/>
      <c r="AN476" s="20"/>
      <c r="AO476" s="20"/>
      <c r="AP476" s="20"/>
      <c r="AQ476" s="20"/>
      <c r="AR476" s="20"/>
      <c r="AS476" s="20"/>
      <c r="AT476" s="20"/>
      <c r="AU476" s="20"/>
      <c r="AV476" s="20"/>
      <c r="AW476" s="20"/>
      <c r="AX476" s="20"/>
      <c r="AY476" s="20"/>
      <c r="AZ476" s="20"/>
      <c r="BA476" s="20"/>
      <c r="BB476" s="20"/>
    </row>
    <row r="477" spans="1:54" x14ac:dyDescent="0.3">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c r="AJ477" s="20"/>
      <c r="AK477" s="20"/>
      <c r="AL477" s="20"/>
      <c r="AM477" s="20"/>
      <c r="AN477" s="20"/>
      <c r="AO477" s="20"/>
      <c r="AP477" s="20"/>
      <c r="AQ477" s="20"/>
      <c r="AR477" s="20"/>
      <c r="AS477" s="20"/>
      <c r="AT477" s="20"/>
      <c r="AU477" s="20"/>
      <c r="AV477" s="20"/>
      <c r="AW477" s="20"/>
      <c r="AX477" s="20"/>
      <c r="AY477" s="20"/>
      <c r="AZ477" s="20"/>
      <c r="BA477" s="20"/>
      <c r="BB477" s="20"/>
    </row>
    <row r="478" spans="1:54" x14ac:dyDescent="0.3">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c r="AJ478" s="20"/>
      <c r="AK478" s="20"/>
      <c r="AL478" s="20"/>
      <c r="AM478" s="20"/>
      <c r="AN478" s="20"/>
      <c r="AO478" s="20"/>
      <c r="AP478" s="20"/>
      <c r="AQ478" s="20"/>
      <c r="AR478" s="20"/>
      <c r="AS478" s="20"/>
      <c r="AT478" s="20"/>
      <c r="AU478" s="20"/>
      <c r="AV478" s="20"/>
      <c r="AW478" s="20"/>
      <c r="AX478" s="20"/>
      <c r="AY478" s="20"/>
      <c r="AZ478" s="20"/>
      <c r="BA478" s="20"/>
      <c r="BB478" s="20"/>
    </row>
    <row r="479" spans="1:54" x14ac:dyDescent="0.3">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c r="AJ479" s="20"/>
      <c r="AK479" s="20"/>
      <c r="AL479" s="20"/>
      <c r="AM479" s="20"/>
      <c r="AN479" s="20"/>
      <c r="AO479" s="20"/>
      <c r="AP479" s="20"/>
      <c r="AQ479" s="20"/>
      <c r="AR479" s="20"/>
      <c r="AS479" s="20"/>
      <c r="AT479" s="20"/>
      <c r="AU479" s="20"/>
      <c r="AV479" s="20"/>
      <c r="AW479" s="20"/>
      <c r="AX479" s="20"/>
      <c r="AY479" s="20"/>
      <c r="AZ479" s="20"/>
      <c r="BA479" s="20"/>
      <c r="BB479" s="20"/>
    </row>
    <row r="480" spans="1:54" x14ac:dyDescent="0.3">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c r="AH480" s="20"/>
      <c r="AI480" s="20"/>
      <c r="AJ480" s="20"/>
      <c r="AK480" s="20"/>
      <c r="AL480" s="20"/>
      <c r="AM480" s="20"/>
      <c r="AN480" s="20"/>
      <c r="AO480" s="20"/>
      <c r="AP480" s="20"/>
      <c r="AQ480" s="20"/>
      <c r="AR480" s="20"/>
      <c r="AS480" s="20"/>
      <c r="AT480" s="20"/>
      <c r="AU480" s="20"/>
      <c r="AV480" s="20"/>
      <c r="AW480" s="20"/>
      <c r="AX480" s="20"/>
      <c r="AY480" s="20"/>
      <c r="AZ480" s="20"/>
      <c r="BA480" s="20"/>
      <c r="BB480" s="20"/>
    </row>
    <row r="481" spans="1:54" x14ac:dyDescent="0.3">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c r="AJ481" s="20"/>
      <c r="AK481" s="20"/>
      <c r="AL481" s="20"/>
      <c r="AM481" s="20"/>
      <c r="AN481" s="20"/>
      <c r="AO481" s="20"/>
      <c r="AP481" s="20"/>
      <c r="AQ481" s="20"/>
      <c r="AR481" s="20"/>
      <c r="AS481" s="20"/>
      <c r="AT481" s="20"/>
      <c r="AU481" s="20"/>
      <c r="AV481" s="20"/>
      <c r="AW481" s="20"/>
      <c r="AX481" s="20"/>
      <c r="AY481" s="20"/>
      <c r="AZ481" s="20"/>
      <c r="BA481" s="20"/>
      <c r="BB481" s="20"/>
    </row>
    <row r="482" spans="1:54" x14ac:dyDescent="0.3">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c r="AH482" s="20"/>
      <c r="AI482" s="20"/>
      <c r="AJ482" s="20"/>
      <c r="AK482" s="20"/>
      <c r="AL482" s="20"/>
      <c r="AM482" s="20"/>
      <c r="AN482" s="20"/>
      <c r="AO482" s="20"/>
      <c r="AP482" s="20"/>
      <c r="AQ482" s="20"/>
      <c r="AR482" s="20"/>
      <c r="AS482" s="20"/>
      <c r="AT482" s="20"/>
      <c r="AU482" s="20"/>
      <c r="AV482" s="20"/>
      <c r="AW482" s="20"/>
      <c r="AX482" s="20"/>
      <c r="AY482" s="20"/>
      <c r="AZ482" s="20"/>
      <c r="BA482" s="20"/>
      <c r="BB482" s="20"/>
    </row>
    <row r="483" spans="1:54" x14ac:dyDescent="0.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c r="AJ483" s="20"/>
      <c r="AK483" s="20"/>
      <c r="AL483" s="20"/>
      <c r="AM483" s="20"/>
      <c r="AN483" s="20"/>
      <c r="AO483" s="20"/>
      <c r="AP483" s="20"/>
      <c r="AQ483" s="20"/>
      <c r="AR483" s="20"/>
      <c r="AS483" s="20"/>
      <c r="AT483" s="20"/>
      <c r="AU483" s="20"/>
      <c r="AV483" s="20"/>
      <c r="AW483" s="20"/>
      <c r="AX483" s="20"/>
      <c r="AY483" s="20"/>
      <c r="AZ483" s="20"/>
      <c r="BA483" s="20"/>
      <c r="BB483" s="20"/>
    </row>
    <row r="484" spans="1:54" x14ac:dyDescent="0.3">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0"/>
      <c r="AJ484" s="20"/>
      <c r="AK484" s="20"/>
      <c r="AL484" s="20"/>
      <c r="AM484" s="20"/>
      <c r="AN484" s="20"/>
      <c r="AO484" s="20"/>
      <c r="AP484" s="20"/>
      <c r="AQ484" s="20"/>
      <c r="AR484" s="20"/>
      <c r="AS484" s="20"/>
      <c r="AT484" s="20"/>
      <c r="AU484" s="20"/>
      <c r="AV484" s="20"/>
      <c r="AW484" s="20"/>
      <c r="AX484" s="20"/>
      <c r="AY484" s="20"/>
      <c r="AZ484" s="20"/>
      <c r="BA484" s="20"/>
      <c r="BB484" s="20"/>
    </row>
    <row r="485" spans="1:54" x14ac:dyDescent="0.3">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c r="AJ485" s="20"/>
      <c r="AK485" s="20"/>
      <c r="AL485" s="20"/>
      <c r="AM485" s="20"/>
      <c r="AN485" s="20"/>
      <c r="AO485" s="20"/>
      <c r="AP485" s="20"/>
      <c r="AQ485" s="20"/>
      <c r="AR485" s="20"/>
      <c r="AS485" s="20"/>
      <c r="AT485" s="20"/>
      <c r="AU485" s="20"/>
      <c r="AV485" s="20"/>
      <c r="AW485" s="20"/>
      <c r="AX485" s="20"/>
      <c r="AY485" s="20"/>
      <c r="AZ485" s="20"/>
      <c r="BA485" s="20"/>
      <c r="BB485" s="20"/>
    </row>
    <row r="486" spans="1:54" x14ac:dyDescent="0.3">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c r="AJ486" s="20"/>
      <c r="AK486" s="20"/>
      <c r="AL486" s="20"/>
      <c r="AM486" s="20"/>
      <c r="AN486" s="20"/>
      <c r="AO486" s="20"/>
      <c r="AP486" s="20"/>
      <c r="AQ486" s="20"/>
      <c r="AR486" s="20"/>
      <c r="AS486" s="20"/>
      <c r="AT486" s="20"/>
      <c r="AU486" s="20"/>
      <c r="AV486" s="20"/>
      <c r="AW486" s="20"/>
      <c r="AX486" s="20"/>
      <c r="AY486" s="20"/>
      <c r="AZ486" s="20"/>
      <c r="BA486" s="20"/>
      <c r="BB486" s="20"/>
    </row>
    <row r="487" spans="1:54" x14ac:dyDescent="0.3">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c r="AJ487" s="20"/>
      <c r="AK487" s="20"/>
      <c r="AL487" s="20"/>
      <c r="AM487" s="20"/>
      <c r="AN487" s="20"/>
      <c r="AO487" s="20"/>
      <c r="AP487" s="20"/>
      <c r="AQ487" s="20"/>
      <c r="AR487" s="20"/>
      <c r="AS487" s="20"/>
      <c r="AT487" s="20"/>
      <c r="AU487" s="20"/>
      <c r="AV487" s="20"/>
      <c r="AW487" s="20"/>
      <c r="AX487" s="20"/>
      <c r="AY487" s="20"/>
      <c r="AZ487" s="20"/>
      <c r="BA487" s="20"/>
      <c r="BB487" s="20"/>
    </row>
    <row r="488" spans="1:54" x14ac:dyDescent="0.3">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c r="AJ488" s="20"/>
      <c r="AK488" s="20"/>
      <c r="AL488" s="20"/>
      <c r="AM488" s="20"/>
      <c r="AN488" s="20"/>
      <c r="AO488" s="20"/>
      <c r="AP488" s="20"/>
      <c r="AQ488" s="20"/>
      <c r="AR488" s="20"/>
      <c r="AS488" s="20"/>
      <c r="AT488" s="20"/>
      <c r="AU488" s="20"/>
      <c r="AV488" s="20"/>
      <c r="AW488" s="20"/>
      <c r="AX488" s="20"/>
      <c r="AY488" s="20"/>
      <c r="AZ488" s="20"/>
      <c r="BA488" s="20"/>
      <c r="BB488" s="20"/>
    </row>
    <row r="489" spans="1:54" x14ac:dyDescent="0.3">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c r="AJ489" s="20"/>
      <c r="AK489" s="20"/>
      <c r="AL489" s="20"/>
      <c r="AM489" s="20"/>
      <c r="AN489" s="20"/>
      <c r="AO489" s="20"/>
      <c r="AP489" s="20"/>
      <c r="AQ489" s="20"/>
      <c r="AR489" s="20"/>
      <c r="AS489" s="20"/>
      <c r="AT489" s="20"/>
      <c r="AU489" s="20"/>
      <c r="AV489" s="20"/>
      <c r="AW489" s="20"/>
      <c r="AX489" s="20"/>
      <c r="AY489" s="20"/>
      <c r="AZ489" s="20"/>
      <c r="BA489" s="20"/>
      <c r="BB489" s="20"/>
    </row>
    <row r="490" spans="1:54" x14ac:dyDescent="0.3">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c r="AJ490" s="20"/>
      <c r="AK490" s="20"/>
      <c r="AL490" s="20"/>
      <c r="AM490" s="20"/>
      <c r="AN490" s="20"/>
      <c r="AO490" s="20"/>
      <c r="AP490" s="20"/>
      <c r="AQ490" s="20"/>
      <c r="AR490" s="20"/>
      <c r="AS490" s="20"/>
      <c r="AT490" s="20"/>
      <c r="AU490" s="20"/>
      <c r="AV490" s="20"/>
      <c r="AW490" s="20"/>
      <c r="AX490" s="20"/>
      <c r="AY490" s="20"/>
      <c r="AZ490" s="20"/>
      <c r="BA490" s="20"/>
      <c r="BB490" s="20"/>
    </row>
    <row r="491" spans="1:54" x14ac:dyDescent="0.3">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c r="AJ491" s="20"/>
      <c r="AK491" s="20"/>
      <c r="AL491" s="20"/>
      <c r="AM491" s="20"/>
      <c r="AN491" s="20"/>
      <c r="AO491" s="20"/>
      <c r="AP491" s="20"/>
      <c r="AQ491" s="20"/>
      <c r="AR491" s="20"/>
      <c r="AS491" s="20"/>
      <c r="AT491" s="20"/>
      <c r="AU491" s="20"/>
      <c r="AV491" s="20"/>
      <c r="AW491" s="20"/>
      <c r="AX491" s="20"/>
      <c r="AY491" s="20"/>
      <c r="AZ491" s="20"/>
      <c r="BA491" s="20"/>
      <c r="BB491" s="20"/>
    </row>
    <row r="492" spans="1:54" x14ac:dyDescent="0.3">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c r="AJ492" s="20"/>
      <c r="AK492" s="20"/>
      <c r="AL492" s="20"/>
      <c r="AM492" s="20"/>
      <c r="AN492" s="20"/>
      <c r="AO492" s="20"/>
      <c r="AP492" s="20"/>
      <c r="AQ492" s="20"/>
      <c r="AR492" s="20"/>
      <c r="AS492" s="20"/>
      <c r="AT492" s="20"/>
      <c r="AU492" s="20"/>
      <c r="AV492" s="20"/>
      <c r="AW492" s="20"/>
      <c r="AX492" s="20"/>
      <c r="AY492" s="20"/>
      <c r="AZ492" s="20"/>
      <c r="BA492" s="20"/>
      <c r="BB492" s="20"/>
    </row>
    <row r="493" spans="1:54" x14ac:dyDescent="0.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c r="AJ493" s="20"/>
      <c r="AK493" s="20"/>
      <c r="AL493" s="20"/>
      <c r="AM493" s="20"/>
      <c r="AN493" s="20"/>
      <c r="AO493" s="20"/>
      <c r="AP493" s="20"/>
      <c r="AQ493" s="20"/>
      <c r="AR493" s="20"/>
      <c r="AS493" s="20"/>
      <c r="AT493" s="20"/>
      <c r="AU493" s="20"/>
      <c r="AV493" s="20"/>
      <c r="AW493" s="20"/>
      <c r="AX493" s="20"/>
      <c r="AY493" s="20"/>
      <c r="AZ493" s="20"/>
      <c r="BA493" s="20"/>
      <c r="BB493" s="20"/>
    </row>
    <row r="494" spans="1:54" x14ac:dyDescent="0.3">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c r="AJ494" s="20"/>
      <c r="AK494" s="20"/>
      <c r="AL494" s="20"/>
      <c r="AM494" s="20"/>
      <c r="AN494" s="20"/>
      <c r="AO494" s="20"/>
      <c r="AP494" s="20"/>
      <c r="AQ494" s="20"/>
      <c r="AR494" s="20"/>
      <c r="AS494" s="20"/>
      <c r="AT494" s="20"/>
      <c r="AU494" s="20"/>
      <c r="AV494" s="20"/>
      <c r="AW494" s="20"/>
      <c r="AX494" s="20"/>
      <c r="AY494" s="20"/>
      <c r="AZ494" s="20"/>
      <c r="BA494" s="20"/>
      <c r="BB494" s="20"/>
    </row>
    <row r="495" spans="1:54" x14ac:dyDescent="0.3">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c r="AJ495" s="20"/>
      <c r="AK495" s="20"/>
      <c r="AL495" s="20"/>
      <c r="AM495" s="20"/>
      <c r="AN495" s="20"/>
      <c r="AO495" s="20"/>
      <c r="AP495" s="20"/>
      <c r="AQ495" s="20"/>
      <c r="AR495" s="20"/>
      <c r="AS495" s="20"/>
      <c r="AT495" s="20"/>
      <c r="AU495" s="20"/>
      <c r="AV495" s="20"/>
      <c r="AW495" s="20"/>
      <c r="AX495" s="20"/>
      <c r="AY495" s="20"/>
      <c r="AZ495" s="20"/>
      <c r="BA495" s="20"/>
      <c r="BB495" s="20"/>
    </row>
    <row r="496" spans="1:54" x14ac:dyDescent="0.3">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c r="AJ496" s="20"/>
      <c r="AK496" s="20"/>
      <c r="AL496" s="20"/>
      <c r="AM496" s="20"/>
      <c r="AN496" s="20"/>
      <c r="AO496" s="20"/>
      <c r="AP496" s="20"/>
      <c r="AQ496" s="20"/>
      <c r="AR496" s="20"/>
      <c r="AS496" s="20"/>
      <c r="AT496" s="20"/>
      <c r="AU496" s="20"/>
      <c r="AV496" s="20"/>
      <c r="AW496" s="20"/>
      <c r="AX496" s="20"/>
      <c r="AY496" s="20"/>
      <c r="AZ496" s="20"/>
      <c r="BA496" s="20"/>
      <c r="BB496" s="20"/>
    </row>
    <row r="497" spans="1:54" x14ac:dyDescent="0.3">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c r="AJ497" s="20"/>
      <c r="AK497" s="20"/>
      <c r="AL497" s="20"/>
      <c r="AM497" s="20"/>
      <c r="AN497" s="20"/>
      <c r="AO497" s="20"/>
      <c r="AP497" s="20"/>
      <c r="AQ497" s="20"/>
      <c r="AR497" s="20"/>
      <c r="AS497" s="20"/>
      <c r="AT497" s="20"/>
      <c r="AU497" s="20"/>
      <c r="AV497" s="20"/>
      <c r="AW497" s="20"/>
      <c r="AX497" s="20"/>
      <c r="AY497" s="20"/>
      <c r="AZ497" s="20"/>
      <c r="BA497" s="20"/>
      <c r="BB497" s="20"/>
    </row>
    <row r="498" spans="1:54" x14ac:dyDescent="0.3">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c r="AJ498" s="20"/>
      <c r="AK498" s="20"/>
      <c r="AL498" s="20"/>
      <c r="AM498" s="20"/>
      <c r="AN498" s="20"/>
      <c r="AO498" s="20"/>
      <c r="AP498" s="20"/>
      <c r="AQ498" s="20"/>
      <c r="AR498" s="20"/>
      <c r="AS498" s="20"/>
      <c r="AT498" s="20"/>
      <c r="AU498" s="20"/>
      <c r="AV498" s="20"/>
      <c r="AW498" s="20"/>
      <c r="AX498" s="20"/>
      <c r="AY498" s="20"/>
      <c r="AZ498" s="20"/>
      <c r="BA498" s="20"/>
      <c r="BB498" s="20"/>
    </row>
    <row r="499" spans="1:54" x14ac:dyDescent="0.3">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c r="AJ499" s="20"/>
      <c r="AK499" s="20"/>
      <c r="AL499" s="20"/>
      <c r="AM499" s="20"/>
      <c r="AN499" s="20"/>
      <c r="AO499" s="20"/>
      <c r="AP499" s="20"/>
      <c r="AQ499" s="20"/>
      <c r="AR499" s="20"/>
      <c r="AS499" s="20"/>
      <c r="AT499" s="20"/>
      <c r="AU499" s="20"/>
      <c r="AV499" s="20"/>
      <c r="AW499" s="20"/>
      <c r="AX499" s="20"/>
      <c r="AY499" s="20"/>
      <c r="AZ499" s="20"/>
      <c r="BA499" s="20"/>
      <c r="BB499" s="20"/>
    </row>
    <row r="500" spans="1:54" x14ac:dyDescent="0.3">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c r="AJ500" s="20"/>
      <c r="AK500" s="20"/>
      <c r="AL500" s="20"/>
      <c r="AM500" s="20"/>
      <c r="AN500" s="20"/>
      <c r="AO500" s="20"/>
      <c r="AP500" s="20"/>
      <c r="AQ500" s="20"/>
      <c r="AR500" s="20"/>
      <c r="AS500" s="20"/>
      <c r="AT500" s="20"/>
      <c r="AU500" s="20"/>
      <c r="AV500" s="20"/>
      <c r="AW500" s="20"/>
      <c r="AX500" s="20"/>
      <c r="AY500" s="20"/>
      <c r="AZ500" s="20"/>
      <c r="BA500" s="20"/>
      <c r="BB500" s="20"/>
    </row>
    <row r="501" spans="1:54" x14ac:dyDescent="0.3">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0"/>
      <c r="AJ501" s="20"/>
      <c r="AK501" s="20"/>
      <c r="AL501" s="20"/>
      <c r="AM501" s="20"/>
      <c r="AN501" s="20"/>
      <c r="AO501" s="20"/>
      <c r="AP501" s="20"/>
      <c r="AQ501" s="20"/>
      <c r="AR501" s="20"/>
      <c r="AS501" s="20"/>
      <c r="AT501" s="20"/>
      <c r="AU501" s="20"/>
      <c r="AV501" s="20"/>
      <c r="AW501" s="20"/>
      <c r="AX501" s="20"/>
      <c r="AY501" s="20"/>
      <c r="AZ501" s="20"/>
      <c r="BA501" s="20"/>
      <c r="BB501" s="20"/>
    </row>
    <row r="502" spans="1:54" x14ac:dyDescent="0.3">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0"/>
      <c r="AJ502" s="20"/>
      <c r="AK502" s="20"/>
      <c r="AL502" s="20"/>
      <c r="AM502" s="20"/>
      <c r="AN502" s="20"/>
      <c r="AO502" s="20"/>
      <c r="AP502" s="20"/>
      <c r="AQ502" s="20"/>
      <c r="AR502" s="20"/>
      <c r="AS502" s="20"/>
      <c r="AT502" s="20"/>
      <c r="AU502" s="20"/>
      <c r="AV502" s="20"/>
      <c r="AW502" s="20"/>
      <c r="AX502" s="20"/>
      <c r="AY502" s="20"/>
      <c r="AZ502" s="20"/>
      <c r="BA502" s="20"/>
      <c r="BB502" s="20"/>
    </row>
    <row r="503" spans="1:54" x14ac:dyDescent="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0"/>
      <c r="AI503" s="20"/>
      <c r="AJ503" s="20"/>
      <c r="AK503" s="20"/>
      <c r="AL503" s="20"/>
      <c r="AM503" s="20"/>
      <c r="AN503" s="20"/>
      <c r="AO503" s="20"/>
      <c r="AP503" s="20"/>
      <c r="AQ503" s="20"/>
      <c r="AR503" s="20"/>
      <c r="AS503" s="20"/>
      <c r="AT503" s="20"/>
      <c r="AU503" s="20"/>
      <c r="AV503" s="20"/>
      <c r="AW503" s="20"/>
      <c r="AX503" s="20"/>
      <c r="AY503" s="20"/>
      <c r="AZ503" s="20"/>
      <c r="BA503" s="20"/>
      <c r="BB503" s="20"/>
    </row>
    <row r="504" spans="1:54" x14ac:dyDescent="0.3">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c r="AI504" s="20"/>
      <c r="AJ504" s="20"/>
      <c r="AK504" s="20"/>
      <c r="AL504" s="20"/>
      <c r="AM504" s="20"/>
      <c r="AN504" s="20"/>
      <c r="AO504" s="20"/>
      <c r="AP504" s="20"/>
      <c r="AQ504" s="20"/>
      <c r="AR504" s="20"/>
      <c r="AS504" s="20"/>
      <c r="AT504" s="20"/>
      <c r="AU504" s="20"/>
      <c r="AV504" s="20"/>
      <c r="AW504" s="20"/>
      <c r="AX504" s="20"/>
      <c r="AY504" s="20"/>
      <c r="AZ504" s="20"/>
      <c r="BA504" s="20"/>
      <c r="BB504" s="20"/>
    </row>
    <row r="505" spans="1:54" x14ac:dyDescent="0.3">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c r="AI505" s="20"/>
      <c r="AJ505" s="20"/>
      <c r="AK505" s="20"/>
      <c r="AL505" s="20"/>
      <c r="AM505" s="20"/>
      <c r="AN505" s="20"/>
      <c r="AO505" s="20"/>
      <c r="AP505" s="20"/>
      <c r="AQ505" s="20"/>
      <c r="AR505" s="20"/>
      <c r="AS505" s="20"/>
      <c r="AT505" s="20"/>
      <c r="AU505" s="20"/>
      <c r="AV505" s="20"/>
      <c r="AW505" s="20"/>
      <c r="AX505" s="20"/>
      <c r="AY505" s="20"/>
      <c r="AZ505" s="20"/>
      <c r="BA505" s="20"/>
      <c r="BB505" s="20"/>
    </row>
    <row r="506" spans="1:54" x14ac:dyDescent="0.3">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0"/>
      <c r="AJ506" s="20"/>
      <c r="AK506" s="20"/>
      <c r="AL506" s="20"/>
      <c r="AM506" s="20"/>
      <c r="AN506" s="20"/>
      <c r="AO506" s="20"/>
      <c r="AP506" s="20"/>
      <c r="AQ506" s="20"/>
      <c r="AR506" s="20"/>
      <c r="AS506" s="20"/>
      <c r="AT506" s="20"/>
      <c r="AU506" s="20"/>
      <c r="AV506" s="20"/>
      <c r="AW506" s="20"/>
      <c r="AX506" s="20"/>
      <c r="AY506" s="20"/>
      <c r="AZ506" s="20"/>
      <c r="BA506" s="20"/>
      <c r="BB506" s="20"/>
    </row>
    <row r="507" spans="1:54" x14ac:dyDescent="0.3">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c r="AG507" s="20"/>
      <c r="AH507" s="20"/>
      <c r="AI507" s="20"/>
      <c r="AJ507" s="20"/>
      <c r="AK507" s="20"/>
      <c r="AL507" s="20"/>
      <c r="AM507" s="20"/>
      <c r="AN507" s="20"/>
      <c r="AO507" s="20"/>
      <c r="AP507" s="20"/>
      <c r="AQ507" s="20"/>
      <c r="AR507" s="20"/>
      <c r="AS507" s="20"/>
      <c r="AT507" s="20"/>
      <c r="AU507" s="20"/>
      <c r="AV507" s="20"/>
      <c r="AW507" s="20"/>
      <c r="AX507" s="20"/>
      <c r="AY507" s="20"/>
      <c r="AZ507" s="20"/>
      <c r="BA507" s="20"/>
      <c r="BB507" s="20"/>
    </row>
    <row r="508" spans="1:54" x14ac:dyDescent="0.3">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c r="AH508" s="20"/>
      <c r="AI508" s="20"/>
      <c r="AJ508" s="20"/>
      <c r="AK508" s="20"/>
      <c r="AL508" s="20"/>
      <c r="AM508" s="20"/>
      <c r="AN508" s="20"/>
      <c r="AO508" s="20"/>
      <c r="AP508" s="20"/>
      <c r="AQ508" s="20"/>
      <c r="AR508" s="20"/>
      <c r="AS508" s="20"/>
      <c r="AT508" s="20"/>
      <c r="AU508" s="20"/>
      <c r="AV508" s="20"/>
      <c r="AW508" s="20"/>
      <c r="AX508" s="20"/>
      <c r="AY508" s="20"/>
      <c r="AZ508" s="20"/>
      <c r="BA508" s="20"/>
      <c r="BB508" s="20"/>
    </row>
    <row r="509" spans="1:54" x14ac:dyDescent="0.3">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c r="AG509" s="20"/>
      <c r="AH509" s="20"/>
      <c r="AI509" s="20"/>
      <c r="AJ509" s="20"/>
      <c r="AK509" s="20"/>
      <c r="AL509" s="20"/>
      <c r="AM509" s="20"/>
      <c r="AN509" s="20"/>
      <c r="AO509" s="20"/>
      <c r="AP509" s="20"/>
      <c r="AQ509" s="20"/>
      <c r="AR509" s="20"/>
      <c r="AS509" s="20"/>
      <c r="AT509" s="20"/>
      <c r="AU509" s="20"/>
      <c r="AV509" s="20"/>
      <c r="AW509" s="20"/>
      <c r="AX509" s="20"/>
      <c r="AY509" s="20"/>
      <c r="AZ509" s="20"/>
      <c r="BA509" s="20"/>
      <c r="BB509" s="20"/>
    </row>
    <row r="510" spans="1:54" x14ac:dyDescent="0.3">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c r="AH510" s="20"/>
      <c r="AI510" s="20"/>
      <c r="AJ510" s="20"/>
      <c r="AK510" s="20"/>
      <c r="AL510" s="20"/>
      <c r="AM510" s="20"/>
      <c r="AN510" s="20"/>
      <c r="AO510" s="20"/>
      <c r="AP510" s="20"/>
      <c r="AQ510" s="20"/>
      <c r="AR510" s="20"/>
      <c r="AS510" s="20"/>
      <c r="AT510" s="20"/>
      <c r="AU510" s="20"/>
      <c r="AV510" s="20"/>
      <c r="AW510" s="20"/>
      <c r="AX510" s="20"/>
      <c r="AY510" s="20"/>
      <c r="AZ510" s="20"/>
      <c r="BA510" s="20"/>
      <c r="BB510" s="20"/>
    </row>
    <row r="511" spans="1:54" x14ac:dyDescent="0.3">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c r="AG511" s="20"/>
      <c r="AH511" s="20"/>
      <c r="AI511" s="20"/>
      <c r="AJ511" s="20"/>
      <c r="AK511" s="20"/>
      <c r="AL511" s="20"/>
      <c r="AM511" s="20"/>
      <c r="AN511" s="20"/>
      <c r="AO511" s="20"/>
      <c r="AP511" s="20"/>
      <c r="AQ511" s="20"/>
      <c r="AR511" s="20"/>
      <c r="AS511" s="20"/>
      <c r="AT511" s="20"/>
      <c r="AU511" s="20"/>
      <c r="AV511" s="20"/>
      <c r="AW511" s="20"/>
      <c r="AX511" s="20"/>
      <c r="AY511" s="20"/>
      <c r="AZ511" s="20"/>
      <c r="BA511" s="20"/>
      <c r="BB511" s="20"/>
    </row>
    <row r="512" spans="1:54" x14ac:dyDescent="0.3">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c r="AH512" s="20"/>
      <c r="AI512" s="20"/>
      <c r="AJ512" s="20"/>
      <c r="AK512" s="20"/>
      <c r="AL512" s="20"/>
      <c r="AM512" s="20"/>
      <c r="AN512" s="20"/>
      <c r="AO512" s="20"/>
      <c r="AP512" s="20"/>
      <c r="AQ512" s="20"/>
      <c r="AR512" s="20"/>
      <c r="AS512" s="20"/>
      <c r="AT512" s="20"/>
      <c r="AU512" s="20"/>
      <c r="AV512" s="20"/>
      <c r="AW512" s="20"/>
      <c r="AX512" s="20"/>
      <c r="AY512" s="20"/>
      <c r="AZ512" s="20"/>
      <c r="BA512" s="20"/>
      <c r="BB512" s="20"/>
    </row>
    <row r="513" spans="1:54" x14ac:dyDescent="0.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0"/>
      <c r="AJ513" s="20"/>
      <c r="AK513" s="20"/>
      <c r="AL513" s="20"/>
      <c r="AM513" s="20"/>
      <c r="AN513" s="20"/>
      <c r="AO513" s="20"/>
      <c r="AP513" s="20"/>
      <c r="AQ513" s="20"/>
      <c r="AR513" s="20"/>
      <c r="AS513" s="20"/>
      <c r="AT513" s="20"/>
      <c r="AU513" s="20"/>
      <c r="AV513" s="20"/>
      <c r="AW513" s="20"/>
      <c r="AX513" s="20"/>
      <c r="AY513" s="20"/>
      <c r="AZ513" s="20"/>
      <c r="BA513" s="20"/>
      <c r="BB513" s="20"/>
    </row>
    <row r="514" spans="1:54" x14ac:dyDescent="0.3">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c r="AJ514" s="20"/>
      <c r="AK514" s="20"/>
      <c r="AL514" s="20"/>
      <c r="AM514" s="20"/>
      <c r="AN514" s="20"/>
      <c r="AO514" s="20"/>
      <c r="AP514" s="20"/>
      <c r="AQ514" s="20"/>
      <c r="AR514" s="20"/>
      <c r="AS514" s="20"/>
      <c r="AT514" s="20"/>
      <c r="AU514" s="20"/>
      <c r="AV514" s="20"/>
      <c r="AW514" s="20"/>
      <c r="AX514" s="20"/>
      <c r="AY514" s="20"/>
      <c r="AZ514" s="20"/>
      <c r="BA514" s="20"/>
      <c r="BB514" s="20"/>
    </row>
    <row r="515" spans="1:54" x14ac:dyDescent="0.3">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c r="AG515" s="20"/>
      <c r="AH515" s="20"/>
      <c r="AI515" s="20"/>
      <c r="AJ515" s="20"/>
      <c r="AK515" s="20"/>
      <c r="AL515" s="20"/>
      <c r="AM515" s="20"/>
      <c r="AN515" s="20"/>
      <c r="AO515" s="20"/>
      <c r="AP515" s="20"/>
      <c r="AQ515" s="20"/>
      <c r="AR515" s="20"/>
      <c r="AS515" s="20"/>
      <c r="AT515" s="20"/>
      <c r="AU515" s="20"/>
      <c r="AV515" s="20"/>
      <c r="AW515" s="20"/>
      <c r="AX515" s="20"/>
      <c r="AY515" s="20"/>
      <c r="AZ515" s="20"/>
      <c r="BA515" s="20"/>
      <c r="BB515" s="20"/>
    </row>
    <row r="516" spans="1:54" x14ac:dyDescent="0.3">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0"/>
      <c r="AJ516" s="20"/>
      <c r="AK516" s="20"/>
      <c r="AL516" s="20"/>
      <c r="AM516" s="20"/>
      <c r="AN516" s="20"/>
      <c r="AO516" s="20"/>
      <c r="AP516" s="20"/>
      <c r="AQ516" s="20"/>
      <c r="AR516" s="20"/>
      <c r="AS516" s="20"/>
      <c r="AT516" s="20"/>
      <c r="AU516" s="20"/>
      <c r="AV516" s="20"/>
      <c r="AW516" s="20"/>
      <c r="AX516" s="20"/>
      <c r="AY516" s="20"/>
      <c r="AZ516" s="20"/>
      <c r="BA516" s="20"/>
      <c r="BB516" s="20"/>
    </row>
    <row r="517" spans="1:54" x14ac:dyDescent="0.3">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c r="AH517" s="20"/>
      <c r="AI517" s="20"/>
      <c r="AJ517" s="20"/>
      <c r="AK517" s="20"/>
      <c r="AL517" s="20"/>
      <c r="AM517" s="20"/>
      <c r="AN517" s="20"/>
      <c r="AO517" s="20"/>
      <c r="AP517" s="20"/>
      <c r="AQ517" s="20"/>
      <c r="AR517" s="20"/>
      <c r="AS517" s="20"/>
      <c r="AT517" s="20"/>
      <c r="AU517" s="20"/>
      <c r="AV517" s="20"/>
      <c r="AW517" s="20"/>
      <c r="AX517" s="20"/>
      <c r="AY517" s="20"/>
      <c r="AZ517" s="20"/>
      <c r="BA517" s="20"/>
      <c r="BB517" s="20"/>
    </row>
    <row r="518" spans="1:54" x14ac:dyDescent="0.3">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c r="AJ518" s="20"/>
      <c r="AK518" s="20"/>
      <c r="AL518" s="20"/>
      <c r="AM518" s="20"/>
      <c r="AN518" s="20"/>
      <c r="AO518" s="20"/>
      <c r="AP518" s="20"/>
      <c r="AQ518" s="20"/>
      <c r="AR518" s="20"/>
      <c r="AS518" s="20"/>
      <c r="AT518" s="20"/>
      <c r="AU518" s="20"/>
      <c r="AV518" s="20"/>
      <c r="AW518" s="20"/>
      <c r="AX518" s="20"/>
      <c r="AY518" s="20"/>
      <c r="AZ518" s="20"/>
      <c r="BA518" s="20"/>
      <c r="BB518" s="20"/>
    </row>
    <row r="519" spans="1:54" x14ac:dyDescent="0.3">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c r="AH519" s="20"/>
      <c r="AI519" s="20"/>
      <c r="AJ519" s="20"/>
      <c r="AK519" s="20"/>
      <c r="AL519" s="20"/>
      <c r="AM519" s="20"/>
      <c r="AN519" s="20"/>
      <c r="AO519" s="20"/>
      <c r="AP519" s="20"/>
      <c r="AQ519" s="20"/>
      <c r="AR519" s="20"/>
      <c r="AS519" s="20"/>
      <c r="AT519" s="20"/>
      <c r="AU519" s="20"/>
      <c r="AV519" s="20"/>
      <c r="AW519" s="20"/>
      <c r="AX519" s="20"/>
      <c r="AY519" s="20"/>
      <c r="AZ519" s="20"/>
      <c r="BA519" s="20"/>
      <c r="BB519" s="20"/>
    </row>
    <row r="520" spans="1:54" x14ac:dyDescent="0.3">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0"/>
      <c r="AJ520" s="20"/>
      <c r="AK520" s="20"/>
      <c r="AL520" s="20"/>
      <c r="AM520" s="20"/>
      <c r="AN520" s="20"/>
      <c r="AO520" s="20"/>
      <c r="AP520" s="20"/>
      <c r="AQ520" s="20"/>
      <c r="AR520" s="20"/>
      <c r="AS520" s="20"/>
      <c r="AT520" s="20"/>
      <c r="AU520" s="20"/>
      <c r="AV520" s="20"/>
      <c r="AW520" s="20"/>
      <c r="AX520" s="20"/>
      <c r="AY520" s="20"/>
      <c r="AZ520" s="20"/>
      <c r="BA520" s="20"/>
      <c r="BB520" s="20"/>
    </row>
    <row r="521" spans="1:54" x14ac:dyDescent="0.3">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c r="AG521" s="20"/>
      <c r="AH521" s="20"/>
      <c r="AI521" s="20"/>
      <c r="AJ521" s="20"/>
      <c r="AK521" s="20"/>
      <c r="AL521" s="20"/>
      <c r="AM521" s="20"/>
      <c r="AN521" s="20"/>
      <c r="AO521" s="20"/>
      <c r="AP521" s="20"/>
      <c r="AQ521" s="20"/>
      <c r="AR521" s="20"/>
      <c r="AS521" s="20"/>
      <c r="AT521" s="20"/>
      <c r="AU521" s="20"/>
      <c r="AV521" s="20"/>
      <c r="AW521" s="20"/>
      <c r="AX521" s="20"/>
      <c r="AY521" s="20"/>
      <c r="AZ521" s="20"/>
      <c r="BA521" s="20"/>
      <c r="BB521" s="20"/>
    </row>
    <row r="522" spans="1:54" x14ac:dyDescent="0.3">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0"/>
      <c r="AJ522" s="20"/>
      <c r="AK522" s="20"/>
      <c r="AL522" s="20"/>
      <c r="AM522" s="20"/>
      <c r="AN522" s="20"/>
      <c r="AO522" s="20"/>
      <c r="AP522" s="20"/>
      <c r="AQ522" s="20"/>
      <c r="AR522" s="20"/>
      <c r="AS522" s="20"/>
      <c r="AT522" s="20"/>
      <c r="AU522" s="20"/>
      <c r="AV522" s="20"/>
      <c r="AW522" s="20"/>
      <c r="AX522" s="20"/>
      <c r="AY522" s="20"/>
      <c r="AZ522" s="20"/>
      <c r="BA522" s="20"/>
      <c r="BB522" s="20"/>
    </row>
    <row r="523" spans="1:54" x14ac:dyDescent="0.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c r="AH523" s="20"/>
      <c r="AI523" s="20"/>
      <c r="AJ523" s="20"/>
      <c r="AK523" s="20"/>
      <c r="AL523" s="20"/>
      <c r="AM523" s="20"/>
      <c r="AN523" s="20"/>
      <c r="AO523" s="20"/>
      <c r="AP523" s="20"/>
      <c r="AQ523" s="20"/>
      <c r="AR523" s="20"/>
      <c r="AS523" s="20"/>
      <c r="AT523" s="20"/>
      <c r="AU523" s="20"/>
      <c r="AV523" s="20"/>
      <c r="AW523" s="20"/>
      <c r="AX523" s="20"/>
      <c r="AY523" s="20"/>
      <c r="AZ523" s="20"/>
      <c r="BA523" s="20"/>
      <c r="BB523" s="20"/>
    </row>
    <row r="524" spans="1:54" x14ac:dyDescent="0.3">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0"/>
      <c r="AJ524" s="20"/>
      <c r="AK524" s="20"/>
      <c r="AL524" s="20"/>
      <c r="AM524" s="20"/>
      <c r="AN524" s="20"/>
      <c r="AO524" s="20"/>
      <c r="AP524" s="20"/>
      <c r="AQ524" s="20"/>
      <c r="AR524" s="20"/>
      <c r="AS524" s="20"/>
      <c r="AT524" s="20"/>
      <c r="AU524" s="20"/>
      <c r="AV524" s="20"/>
      <c r="AW524" s="20"/>
      <c r="AX524" s="20"/>
      <c r="AY524" s="20"/>
      <c r="AZ524" s="20"/>
      <c r="BA524" s="20"/>
      <c r="BB524" s="20"/>
    </row>
    <row r="525" spans="1:54" x14ac:dyDescent="0.3">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c r="AG525" s="20"/>
      <c r="AH525" s="20"/>
      <c r="AI525" s="20"/>
      <c r="AJ525" s="20"/>
      <c r="AK525" s="20"/>
      <c r="AL525" s="20"/>
      <c r="AM525" s="20"/>
      <c r="AN525" s="20"/>
      <c r="AO525" s="20"/>
      <c r="AP525" s="20"/>
      <c r="AQ525" s="20"/>
      <c r="AR525" s="20"/>
      <c r="AS525" s="20"/>
      <c r="AT525" s="20"/>
      <c r="AU525" s="20"/>
      <c r="AV525" s="20"/>
      <c r="AW525" s="20"/>
      <c r="AX525" s="20"/>
      <c r="AY525" s="20"/>
      <c r="AZ525" s="20"/>
      <c r="BA525" s="20"/>
      <c r="BB525" s="20"/>
    </row>
    <row r="526" spans="1:54" x14ac:dyDescent="0.3">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c r="AJ526" s="20"/>
      <c r="AK526" s="20"/>
      <c r="AL526" s="20"/>
      <c r="AM526" s="20"/>
      <c r="AN526" s="20"/>
      <c r="AO526" s="20"/>
      <c r="AP526" s="20"/>
      <c r="AQ526" s="20"/>
      <c r="AR526" s="20"/>
      <c r="AS526" s="20"/>
      <c r="AT526" s="20"/>
      <c r="AU526" s="20"/>
      <c r="AV526" s="20"/>
      <c r="AW526" s="20"/>
      <c r="AX526" s="20"/>
      <c r="AY526" s="20"/>
      <c r="AZ526" s="20"/>
      <c r="BA526" s="20"/>
      <c r="BB526" s="20"/>
    </row>
    <row r="527" spans="1:54" x14ac:dyDescent="0.3">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0"/>
      <c r="AJ527" s="20"/>
      <c r="AK527" s="20"/>
      <c r="AL527" s="20"/>
      <c r="AM527" s="20"/>
      <c r="AN527" s="20"/>
      <c r="AO527" s="20"/>
      <c r="AP527" s="20"/>
      <c r="AQ527" s="20"/>
      <c r="AR527" s="20"/>
      <c r="AS527" s="20"/>
      <c r="AT527" s="20"/>
      <c r="AU527" s="20"/>
      <c r="AV527" s="20"/>
      <c r="AW527" s="20"/>
      <c r="AX527" s="20"/>
      <c r="AY527" s="20"/>
      <c r="AZ527" s="20"/>
      <c r="BA527" s="20"/>
      <c r="BB527" s="20"/>
    </row>
    <row r="528" spans="1:54" x14ac:dyDescent="0.3">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c r="AJ528" s="20"/>
      <c r="AK528" s="20"/>
      <c r="AL528" s="20"/>
      <c r="AM528" s="20"/>
      <c r="AN528" s="20"/>
      <c r="AO528" s="20"/>
      <c r="AP528" s="20"/>
      <c r="AQ528" s="20"/>
      <c r="AR528" s="20"/>
      <c r="AS528" s="20"/>
      <c r="AT528" s="20"/>
      <c r="AU528" s="20"/>
      <c r="AV528" s="20"/>
      <c r="AW528" s="20"/>
      <c r="AX528" s="20"/>
      <c r="AY528" s="20"/>
      <c r="AZ528" s="20"/>
      <c r="BA528" s="20"/>
      <c r="BB528" s="20"/>
    </row>
    <row r="529" spans="1:54" x14ac:dyDescent="0.3">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0"/>
      <c r="AJ529" s="20"/>
      <c r="AK529" s="20"/>
      <c r="AL529" s="20"/>
      <c r="AM529" s="20"/>
      <c r="AN529" s="20"/>
      <c r="AO529" s="20"/>
      <c r="AP529" s="20"/>
      <c r="AQ529" s="20"/>
      <c r="AR529" s="20"/>
      <c r="AS529" s="20"/>
      <c r="AT529" s="20"/>
      <c r="AU529" s="20"/>
      <c r="AV529" s="20"/>
      <c r="AW529" s="20"/>
      <c r="AX529" s="20"/>
      <c r="AY529" s="20"/>
      <c r="AZ529" s="20"/>
      <c r="BA529" s="20"/>
      <c r="BB529" s="20"/>
    </row>
    <row r="530" spans="1:54" x14ac:dyDescent="0.3">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0"/>
      <c r="AJ530" s="20"/>
      <c r="AK530" s="20"/>
      <c r="AL530" s="20"/>
      <c r="AM530" s="20"/>
      <c r="AN530" s="20"/>
      <c r="AO530" s="20"/>
      <c r="AP530" s="20"/>
      <c r="AQ530" s="20"/>
      <c r="AR530" s="20"/>
      <c r="AS530" s="20"/>
      <c r="AT530" s="20"/>
      <c r="AU530" s="20"/>
      <c r="AV530" s="20"/>
      <c r="AW530" s="20"/>
      <c r="AX530" s="20"/>
      <c r="AY530" s="20"/>
      <c r="AZ530" s="20"/>
      <c r="BA530" s="20"/>
      <c r="BB530" s="20"/>
    </row>
    <row r="531" spans="1:54" x14ac:dyDescent="0.3">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c r="AG531" s="20"/>
      <c r="AH531" s="20"/>
      <c r="AI531" s="20"/>
      <c r="AJ531" s="20"/>
      <c r="AK531" s="20"/>
      <c r="AL531" s="20"/>
      <c r="AM531" s="20"/>
      <c r="AN531" s="20"/>
      <c r="AO531" s="20"/>
      <c r="AP531" s="20"/>
      <c r="AQ531" s="20"/>
      <c r="AR531" s="20"/>
      <c r="AS531" s="20"/>
      <c r="AT531" s="20"/>
      <c r="AU531" s="20"/>
      <c r="AV531" s="20"/>
      <c r="AW531" s="20"/>
      <c r="AX531" s="20"/>
      <c r="AY531" s="20"/>
      <c r="AZ531" s="20"/>
      <c r="BA531" s="20"/>
      <c r="BB531" s="20"/>
    </row>
    <row r="532" spans="1:54" x14ac:dyDescent="0.3">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0"/>
      <c r="AJ532" s="20"/>
      <c r="AK532" s="20"/>
      <c r="AL532" s="20"/>
      <c r="AM532" s="20"/>
      <c r="AN532" s="20"/>
      <c r="AO532" s="20"/>
      <c r="AP532" s="20"/>
      <c r="AQ532" s="20"/>
      <c r="AR532" s="20"/>
      <c r="AS532" s="20"/>
      <c r="AT532" s="20"/>
      <c r="AU532" s="20"/>
      <c r="AV532" s="20"/>
      <c r="AW532" s="20"/>
      <c r="AX532" s="20"/>
      <c r="AY532" s="20"/>
      <c r="AZ532" s="20"/>
      <c r="BA532" s="20"/>
      <c r="BB532" s="20"/>
    </row>
    <row r="533" spans="1:54" x14ac:dyDescent="0.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c r="AH533" s="20"/>
      <c r="AI533" s="20"/>
      <c r="AJ533" s="20"/>
      <c r="AK533" s="20"/>
      <c r="AL533" s="20"/>
      <c r="AM533" s="20"/>
      <c r="AN533" s="20"/>
      <c r="AO533" s="20"/>
      <c r="AP533" s="20"/>
      <c r="AQ533" s="20"/>
      <c r="AR533" s="20"/>
      <c r="AS533" s="20"/>
      <c r="AT533" s="20"/>
      <c r="AU533" s="20"/>
      <c r="AV533" s="20"/>
      <c r="AW533" s="20"/>
      <c r="AX533" s="20"/>
      <c r="AY533" s="20"/>
      <c r="AZ533" s="20"/>
      <c r="BA533" s="20"/>
      <c r="BB533" s="20"/>
    </row>
    <row r="534" spans="1:54" x14ac:dyDescent="0.3">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0"/>
      <c r="AJ534" s="20"/>
      <c r="AK534" s="20"/>
      <c r="AL534" s="20"/>
      <c r="AM534" s="20"/>
      <c r="AN534" s="20"/>
      <c r="AO534" s="20"/>
      <c r="AP534" s="20"/>
      <c r="AQ534" s="20"/>
      <c r="AR534" s="20"/>
      <c r="AS534" s="20"/>
      <c r="AT534" s="20"/>
      <c r="AU534" s="20"/>
      <c r="AV534" s="20"/>
      <c r="AW534" s="20"/>
      <c r="AX534" s="20"/>
      <c r="AY534" s="20"/>
      <c r="AZ534" s="20"/>
      <c r="BA534" s="20"/>
      <c r="BB534" s="20"/>
    </row>
    <row r="535" spans="1:54" x14ac:dyDescent="0.3">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c r="AG535" s="20"/>
      <c r="AH535" s="20"/>
      <c r="AI535" s="20"/>
      <c r="AJ535" s="20"/>
      <c r="AK535" s="20"/>
      <c r="AL535" s="20"/>
      <c r="AM535" s="20"/>
      <c r="AN535" s="20"/>
      <c r="AO535" s="20"/>
      <c r="AP535" s="20"/>
      <c r="AQ535" s="20"/>
      <c r="AR535" s="20"/>
      <c r="AS535" s="20"/>
      <c r="AT535" s="20"/>
      <c r="AU535" s="20"/>
      <c r="AV535" s="20"/>
      <c r="AW535" s="20"/>
      <c r="AX535" s="20"/>
      <c r="AY535" s="20"/>
      <c r="AZ535" s="20"/>
      <c r="BA535" s="20"/>
      <c r="BB535" s="20"/>
    </row>
    <row r="536" spans="1:54" x14ac:dyDescent="0.3">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0"/>
      <c r="AJ536" s="20"/>
      <c r="AK536" s="20"/>
      <c r="AL536" s="20"/>
      <c r="AM536" s="20"/>
      <c r="AN536" s="20"/>
      <c r="AO536" s="20"/>
      <c r="AP536" s="20"/>
      <c r="AQ536" s="20"/>
      <c r="AR536" s="20"/>
      <c r="AS536" s="20"/>
      <c r="AT536" s="20"/>
      <c r="AU536" s="20"/>
      <c r="AV536" s="20"/>
      <c r="AW536" s="20"/>
      <c r="AX536" s="20"/>
      <c r="AY536" s="20"/>
      <c r="AZ536" s="20"/>
      <c r="BA536" s="20"/>
      <c r="BB536" s="20"/>
    </row>
    <row r="537" spans="1:54" x14ac:dyDescent="0.3">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c r="AH537" s="20"/>
      <c r="AI537" s="20"/>
      <c r="AJ537" s="20"/>
      <c r="AK537" s="20"/>
      <c r="AL537" s="20"/>
      <c r="AM537" s="20"/>
      <c r="AN537" s="20"/>
      <c r="AO537" s="20"/>
      <c r="AP537" s="20"/>
      <c r="AQ537" s="20"/>
      <c r="AR537" s="20"/>
      <c r="AS537" s="20"/>
      <c r="AT537" s="20"/>
      <c r="AU537" s="20"/>
      <c r="AV537" s="20"/>
      <c r="AW537" s="20"/>
      <c r="AX537" s="20"/>
      <c r="AY537" s="20"/>
      <c r="AZ537" s="20"/>
      <c r="BA537" s="20"/>
      <c r="BB537" s="20"/>
    </row>
    <row r="538" spans="1:54" x14ac:dyDescent="0.3">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c r="AJ538" s="20"/>
      <c r="AK538" s="20"/>
      <c r="AL538" s="20"/>
      <c r="AM538" s="20"/>
      <c r="AN538" s="20"/>
      <c r="AO538" s="20"/>
      <c r="AP538" s="20"/>
      <c r="AQ538" s="20"/>
      <c r="AR538" s="20"/>
      <c r="AS538" s="20"/>
      <c r="AT538" s="20"/>
      <c r="AU538" s="20"/>
      <c r="AV538" s="20"/>
      <c r="AW538" s="20"/>
      <c r="AX538" s="20"/>
      <c r="AY538" s="20"/>
      <c r="AZ538" s="20"/>
      <c r="BA538" s="20"/>
      <c r="BB538" s="20"/>
    </row>
    <row r="539" spans="1:54" x14ac:dyDescent="0.3">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0"/>
      <c r="AJ539" s="20"/>
      <c r="AK539" s="20"/>
      <c r="AL539" s="20"/>
      <c r="AM539" s="20"/>
      <c r="AN539" s="20"/>
      <c r="AO539" s="20"/>
      <c r="AP539" s="20"/>
      <c r="AQ539" s="20"/>
      <c r="AR539" s="20"/>
      <c r="AS539" s="20"/>
      <c r="AT539" s="20"/>
      <c r="AU539" s="20"/>
      <c r="AV539" s="20"/>
      <c r="AW539" s="20"/>
      <c r="AX539" s="20"/>
      <c r="AY539" s="20"/>
      <c r="AZ539" s="20"/>
      <c r="BA539" s="20"/>
      <c r="BB539" s="20"/>
    </row>
    <row r="540" spans="1:54" x14ac:dyDescent="0.3">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c r="AJ540" s="20"/>
      <c r="AK540" s="20"/>
      <c r="AL540" s="20"/>
      <c r="AM540" s="20"/>
      <c r="AN540" s="20"/>
      <c r="AO540" s="20"/>
      <c r="AP540" s="20"/>
      <c r="AQ540" s="20"/>
      <c r="AR540" s="20"/>
      <c r="AS540" s="20"/>
      <c r="AT540" s="20"/>
      <c r="AU540" s="20"/>
      <c r="AV540" s="20"/>
      <c r="AW540" s="20"/>
      <c r="AX540" s="20"/>
      <c r="AY540" s="20"/>
      <c r="AZ540" s="20"/>
      <c r="BA540" s="20"/>
      <c r="BB540" s="20"/>
    </row>
    <row r="541" spans="1:54" x14ac:dyDescent="0.3">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0"/>
      <c r="AJ541" s="20"/>
      <c r="AK541" s="20"/>
      <c r="AL541" s="20"/>
      <c r="AM541" s="20"/>
      <c r="AN541" s="20"/>
      <c r="AO541" s="20"/>
      <c r="AP541" s="20"/>
      <c r="AQ541" s="20"/>
      <c r="AR541" s="20"/>
      <c r="AS541" s="20"/>
      <c r="AT541" s="20"/>
      <c r="AU541" s="20"/>
      <c r="AV541" s="20"/>
      <c r="AW541" s="20"/>
      <c r="AX541" s="20"/>
      <c r="AY541" s="20"/>
      <c r="AZ541" s="20"/>
      <c r="BA541" s="20"/>
      <c r="BB541" s="20"/>
    </row>
    <row r="542" spans="1:54" x14ac:dyDescent="0.3">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0"/>
      <c r="AJ542" s="20"/>
      <c r="AK542" s="20"/>
      <c r="AL542" s="20"/>
      <c r="AM542" s="20"/>
      <c r="AN542" s="20"/>
      <c r="AO542" s="20"/>
      <c r="AP542" s="20"/>
      <c r="AQ542" s="20"/>
      <c r="AR542" s="20"/>
      <c r="AS542" s="20"/>
      <c r="AT542" s="20"/>
      <c r="AU542" s="20"/>
      <c r="AV542" s="20"/>
      <c r="AW542" s="20"/>
      <c r="AX542" s="20"/>
      <c r="AY542" s="20"/>
      <c r="AZ542" s="20"/>
      <c r="BA542" s="20"/>
      <c r="BB542" s="20"/>
    </row>
    <row r="543" spans="1:54" x14ac:dyDescent="0.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0"/>
      <c r="AJ543" s="20"/>
      <c r="AK543" s="20"/>
      <c r="AL543" s="20"/>
      <c r="AM543" s="20"/>
      <c r="AN543" s="20"/>
      <c r="AO543" s="20"/>
      <c r="AP543" s="20"/>
      <c r="AQ543" s="20"/>
      <c r="AR543" s="20"/>
      <c r="AS543" s="20"/>
      <c r="AT543" s="20"/>
      <c r="AU543" s="20"/>
      <c r="AV543" s="20"/>
      <c r="AW543" s="20"/>
      <c r="AX543" s="20"/>
      <c r="AY543" s="20"/>
      <c r="AZ543" s="20"/>
      <c r="BA543" s="20"/>
      <c r="BB543" s="20"/>
    </row>
    <row r="544" spans="1:54" x14ac:dyDescent="0.3">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0"/>
      <c r="AJ544" s="20"/>
      <c r="AK544" s="20"/>
      <c r="AL544" s="20"/>
      <c r="AM544" s="20"/>
      <c r="AN544" s="20"/>
      <c r="AO544" s="20"/>
      <c r="AP544" s="20"/>
      <c r="AQ544" s="20"/>
      <c r="AR544" s="20"/>
      <c r="AS544" s="20"/>
      <c r="AT544" s="20"/>
      <c r="AU544" s="20"/>
      <c r="AV544" s="20"/>
      <c r="AW544" s="20"/>
      <c r="AX544" s="20"/>
      <c r="AY544" s="20"/>
      <c r="AZ544" s="20"/>
      <c r="BA544" s="20"/>
      <c r="BB544" s="20"/>
    </row>
    <row r="545" spans="1:54" x14ac:dyDescent="0.3">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c r="AH545" s="20"/>
      <c r="AI545" s="20"/>
      <c r="AJ545" s="20"/>
      <c r="AK545" s="20"/>
      <c r="AL545" s="20"/>
      <c r="AM545" s="20"/>
      <c r="AN545" s="20"/>
      <c r="AO545" s="20"/>
      <c r="AP545" s="20"/>
      <c r="AQ545" s="20"/>
      <c r="AR545" s="20"/>
      <c r="AS545" s="20"/>
      <c r="AT545" s="20"/>
      <c r="AU545" s="20"/>
      <c r="AV545" s="20"/>
      <c r="AW545" s="20"/>
      <c r="AX545" s="20"/>
      <c r="AY545" s="20"/>
      <c r="AZ545" s="20"/>
      <c r="BA545" s="20"/>
      <c r="BB545" s="20"/>
    </row>
    <row r="546" spans="1:54" x14ac:dyDescent="0.3">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c r="AH546" s="20"/>
      <c r="AI546" s="20"/>
      <c r="AJ546" s="20"/>
      <c r="AK546" s="20"/>
      <c r="AL546" s="20"/>
      <c r="AM546" s="20"/>
      <c r="AN546" s="20"/>
      <c r="AO546" s="20"/>
      <c r="AP546" s="20"/>
      <c r="AQ546" s="20"/>
      <c r="AR546" s="20"/>
      <c r="AS546" s="20"/>
      <c r="AT546" s="20"/>
      <c r="AU546" s="20"/>
      <c r="AV546" s="20"/>
      <c r="AW546" s="20"/>
      <c r="AX546" s="20"/>
      <c r="AY546" s="20"/>
      <c r="AZ546" s="20"/>
      <c r="BA546" s="20"/>
      <c r="BB546" s="20"/>
    </row>
    <row r="547" spans="1:54" x14ac:dyDescent="0.3">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0"/>
      <c r="AI547" s="20"/>
      <c r="AJ547" s="20"/>
      <c r="AK547" s="20"/>
      <c r="AL547" s="20"/>
      <c r="AM547" s="20"/>
      <c r="AN547" s="20"/>
      <c r="AO547" s="20"/>
      <c r="AP547" s="20"/>
      <c r="AQ547" s="20"/>
      <c r="AR547" s="20"/>
      <c r="AS547" s="20"/>
      <c r="AT547" s="20"/>
      <c r="AU547" s="20"/>
      <c r="AV547" s="20"/>
      <c r="AW547" s="20"/>
      <c r="AX547" s="20"/>
      <c r="AY547" s="20"/>
      <c r="AZ547" s="20"/>
      <c r="BA547" s="20"/>
      <c r="BB547" s="20"/>
    </row>
    <row r="548" spans="1:54" x14ac:dyDescent="0.3">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0"/>
      <c r="AJ548" s="20"/>
      <c r="AK548" s="20"/>
      <c r="AL548" s="20"/>
      <c r="AM548" s="20"/>
      <c r="AN548" s="20"/>
      <c r="AO548" s="20"/>
      <c r="AP548" s="20"/>
      <c r="AQ548" s="20"/>
      <c r="AR548" s="20"/>
      <c r="AS548" s="20"/>
      <c r="AT548" s="20"/>
      <c r="AU548" s="20"/>
      <c r="AV548" s="20"/>
      <c r="AW548" s="20"/>
      <c r="AX548" s="20"/>
      <c r="AY548" s="20"/>
      <c r="AZ548" s="20"/>
      <c r="BA548" s="20"/>
      <c r="BB548" s="20"/>
    </row>
    <row r="549" spans="1:54" x14ac:dyDescent="0.3">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0"/>
      <c r="AJ549" s="20"/>
      <c r="AK549" s="20"/>
      <c r="AL549" s="20"/>
      <c r="AM549" s="20"/>
      <c r="AN549" s="20"/>
      <c r="AO549" s="20"/>
      <c r="AP549" s="20"/>
      <c r="AQ549" s="20"/>
      <c r="AR549" s="20"/>
      <c r="AS549" s="20"/>
      <c r="AT549" s="20"/>
      <c r="AU549" s="20"/>
      <c r="AV549" s="20"/>
      <c r="AW549" s="20"/>
      <c r="AX549" s="20"/>
      <c r="AY549" s="20"/>
      <c r="AZ549" s="20"/>
      <c r="BA549" s="20"/>
      <c r="BB549" s="20"/>
    </row>
    <row r="550" spans="1:54" x14ac:dyDescent="0.3">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c r="AH550" s="20"/>
      <c r="AI550" s="20"/>
      <c r="AJ550" s="20"/>
      <c r="AK550" s="20"/>
      <c r="AL550" s="20"/>
      <c r="AM550" s="20"/>
      <c r="AN550" s="20"/>
      <c r="AO550" s="20"/>
      <c r="AP550" s="20"/>
      <c r="AQ550" s="20"/>
      <c r="AR550" s="20"/>
      <c r="AS550" s="20"/>
      <c r="AT550" s="20"/>
      <c r="AU550" s="20"/>
      <c r="AV550" s="20"/>
      <c r="AW550" s="20"/>
      <c r="AX550" s="20"/>
      <c r="AY550" s="20"/>
      <c r="AZ550" s="20"/>
      <c r="BA550" s="20"/>
      <c r="BB550" s="20"/>
    </row>
    <row r="551" spans="1:54" x14ac:dyDescent="0.3">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c r="AJ551" s="20"/>
      <c r="AK551" s="20"/>
      <c r="AL551" s="20"/>
      <c r="AM551" s="20"/>
      <c r="AN551" s="20"/>
      <c r="AO551" s="20"/>
      <c r="AP551" s="20"/>
      <c r="AQ551" s="20"/>
      <c r="AR551" s="20"/>
      <c r="AS551" s="20"/>
      <c r="AT551" s="20"/>
      <c r="AU551" s="20"/>
      <c r="AV551" s="20"/>
      <c r="AW551" s="20"/>
      <c r="AX551" s="20"/>
      <c r="AY551" s="20"/>
      <c r="AZ551" s="20"/>
      <c r="BA551" s="20"/>
      <c r="BB551" s="20"/>
    </row>
    <row r="552" spans="1:54" x14ac:dyDescent="0.3">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c r="AG552" s="20"/>
      <c r="AH552" s="20"/>
      <c r="AI552" s="20"/>
      <c r="AJ552" s="20"/>
      <c r="AK552" s="20"/>
      <c r="AL552" s="20"/>
      <c r="AM552" s="20"/>
      <c r="AN552" s="20"/>
      <c r="AO552" s="20"/>
      <c r="AP552" s="20"/>
      <c r="AQ552" s="20"/>
      <c r="AR552" s="20"/>
      <c r="AS552" s="20"/>
      <c r="AT552" s="20"/>
      <c r="AU552" s="20"/>
      <c r="AV552" s="20"/>
      <c r="AW552" s="20"/>
      <c r="AX552" s="20"/>
      <c r="AY552" s="20"/>
      <c r="AZ552" s="20"/>
      <c r="BA552" s="20"/>
      <c r="BB552" s="20"/>
    </row>
    <row r="553" spans="1:54" x14ac:dyDescent="0.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c r="AH553" s="20"/>
      <c r="AI553" s="20"/>
      <c r="AJ553" s="20"/>
      <c r="AK553" s="20"/>
      <c r="AL553" s="20"/>
      <c r="AM553" s="20"/>
      <c r="AN553" s="20"/>
      <c r="AO553" s="20"/>
      <c r="AP553" s="20"/>
      <c r="AQ553" s="20"/>
      <c r="AR553" s="20"/>
      <c r="AS553" s="20"/>
      <c r="AT553" s="20"/>
      <c r="AU553" s="20"/>
      <c r="AV553" s="20"/>
      <c r="AW553" s="20"/>
      <c r="AX553" s="20"/>
      <c r="AY553" s="20"/>
      <c r="AZ553" s="20"/>
      <c r="BA553" s="20"/>
      <c r="BB553" s="20"/>
    </row>
    <row r="554" spans="1:54" x14ac:dyDescent="0.3">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0"/>
      <c r="AJ554" s="20"/>
      <c r="AK554" s="20"/>
      <c r="AL554" s="20"/>
      <c r="AM554" s="20"/>
      <c r="AN554" s="20"/>
      <c r="AO554" s="20"/>
      <c r="AP554" s="20"/>
      <c r="AQ554" s="20"/>
      <c r="AR554" s="20"/>
      <c r="AS554" s="20"/>
      <c r="AT554" s="20"/>
      <c r="AU554" s="20"/>
      <c r="AV554" s="20"/>
      <c r="AW554" s="20"/>
      <c r="AX554" s="20"/>
      <c r="AY554" s="20"/>
      <c r="AZ554" s="20"/>
      <c r="BA554" s="20"/>
      <c r="BB554" s="20"/>
    </row>
    <row r="555" spans="1:54" x14ac:dyDescent="0.3">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c r="AG555" s="20"/>
      <c r="AH555" s="20"/>
      <c r="AI555" s="20"/>
      <c r="AJ555" s="20"/>
      <c r="AK555" s="20"/>
      <c r="AL555" s="20"/>
      <c r="AM555" s="20"/>
      <c r="AN555" s="20"/>
      <c r="AO555" s="20"/>
      <c r="AP555" s="20"/>
      <c r="AQ555" s="20"/>
      <c r="AR555" s="20"/>
      <c r="AS555" s="20"/>
      <c r="AT555" s="20"/>
      <c r="AU555" s="20"/>
      <c r="AV555" s="20"/>
      <c r="AW555" s="20"/>
      <c r="AX555" s="20"/>
      <c r="AY555" s="20"/>
      <c r="AZ555" s="20"/>
      <c r="BA555" s="20"/>
      <c r="BB555" s="20"/>
    </row>
    <row r="556" spans="1:54" x14ac:dyDescent="0.3">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c r="AG556" s="20"/>
      <c r="AH556" s="20"/>
      <c r="AI556" s="20"/>
      <c r="AJ556" s="20"/>
      <c r="AK556" s="20"/>
      <c r="AL556" s="20"/>
      <c r="AM556" s="20"/>
      <c r="AN556" s="20"/>
      <c r="AO556" s="20"/>
      <c r="AP556" s="20"/>
      <c r="AQ556" s="20"/>
      <c r="AR556" s="20"/>
      <c r="AS556" s="20"/>
      <c r="AT556" s="20"/>
      <c r="AU556" s="20"/>
      <c r="AV556" s="20"/>
      <c r="AW556" s="20"/>
      <c r="AX556" s="20"/>
      <c r="AY556" s="20"/>
      <c r="AZ556" s="20"/>
      <c r="BA556" s="20"/>
      <c r="BB556" s="20"/>
    </row>
    <row r="557" spans="1:54" x14ac:dyDescent="0.3">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0"/>
      <c r="AJ557" s="20"/>
      <c r="AK557" s="20"/>
      <c r="AL557" s="20"/>
      <c r="AM557" s="20"/>
      <c r="AN557" s="20"/>
      <c r="AO557" s="20"/>
      <c r="AP557" s="20"/>
      <c r="AQ557" s="20"/>
      <c r="AR557" s="20"/>
      <c r="AS557" s="20"/>
      <c r="AT557" s="20"/>
      <c r="AU557" s="20"/>
      <c r="AV557" s="20"/>
      <c r="AW557" s="20"/>
      <c r="AX557" s="20"/>
      <c r="AY557" s="20"/>
      <c r="AZ557" s="20"/>
      <c r="BA557" s="20"/>
      <c r="BB557" s="20"/>
    </row>
    <row r="558" spans="1:54" x14ac:dyDescent="0.3">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0"/>
      <c r="AJ558" s="20"/>
      <c r="AK558" s="20"/>
      <c r="AL558" s="20"/>
      <c r="AM558" s="20"/>
      <c r="AN558" s="20"/>
      <c r="AO558" s="20"/>
      <c r="AP558" s="20"/>
      <c r="AQ558" s="20"/>
      <c r="AR558" s="20"/>
      <c r="AS558" s="20"/>
      <c r="AT558" s="20"/>
      <c r="AU558" s="20"/>
      <c r="AV558" s="20"/>
      <c r="AW558" s="20"/>
      <c r="AX558" s="20"/>
      <c r="AY558" s="20"/>
      <c r="AZ558" s="20"/>
      <c r="BA558" s="20"/>
      <c r="BB558" s="20"/>
    </row>
    <row r="559" spans="1:54" x14ac:dyDescent="0.3">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0"/>
      <c r="AJ559" s="20"/>
      <c r="AK559" s="20"/>
      <c r="AL559" s="20"/>
      <c r="AM559" s="20"/>
      <c r="AN559" s="20"/>
      <c r="AO559" s="20"/>
      <c r="AP559" s="20"/>
      <c r="AQ559" s="20"/>
      <c r="AR559" s="20"/>
      <c r="AS559" s="20"/>
      <c r="AT559" s="20"/>
      <c r="AU559" s="20"/>
      <c r="AV559" s="20"/>
      <c r="AW559" s="20"/>
      <c r="AX559" s="20"/>
      <c r="AY559" s="20"/>
      <c r="AZ559" s="20"/>
      <c r="BA559" s="20"/>
      <c r="BB559" s="20"/>
    </row>
    <row r="560" spans="1:54" x14ac:dyDescent="0.3">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0"/>
      <c r="AH560" s="20"/>
      <c r="AI560" s="20"/>
      <c r="AJ560" s="20"/>
      <c r="AK560" s="20"/>
      <c r="AL560" s="20"/>
      <c r="AM560" s="20"/>
      <c r="AN560" s="20"/>
      <c r="AO560" s="20"/>
      <c r="AP560" s="20"/>
      <c r="AQ560" s="20"/>
      <c r="AR560" s="20"/>
      <c r="AS560" s="20"/>
      <c r="AT560" s="20"/>
      <c r="AU560" s="20"/>
      <c r="AV560" s="20"/>
      <c r="AW560" s="20"/>
      <c r="AX560" s="20"/>
      <c r="AY560" s="20"/>
      <c r="AZ560" s="20"/>
      <c r="BA560" s="20"/>
      <c r="BB560" s="20"/>
    </row>
    <row r="561" spans="1:54" x14ac:dyDescent="0.3">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c r="AH561" s="20"/>
      <c r="AI561" s="20"/>
      <c r="AJ561" s="20"/>
      <c r="AK561" s="20"/>
      <c r="AL561" s="20"/>
      <c r="AM561" s="20"/>
      <c r="AN561" s="20"/>
      <c r="AO561" s="20"/>
      <c r="AP561" s="20"/>
      <c r="AQ561" s="20"/>
      <c r="AR561" s="20"/>
      <c r="AS561" s="20"/>
      <c r="AT561" s="20"/>
      <c r="AU561" s="20"/>
      <c r="AV561" s="20"/>
      <c r="AW561" s="20"/>
      <c r="AX561" s="20"/>
      <c r="AY561" s="20"/>
      <c r="AZ561" s="20"/>
      <c r="BA561" s="20"/>
      <c r="BB561" s="20"/>
    </row>
    <row r="562" spans="1:54" x14ac:dyDescent="0.3">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c r="AJ562" s="20"/>
      <c r="AK562" s="20"/>
      <c r="AL562" s="20"/>
      <c r="AM562" s="20"/>
      <c r="AN562" s="20"/>
      <c r="AO562" s="20"/>
      <c r="AP562" s="20"/>
      <c r="AQ562" s="20"/>
      <c r="AR562" s="20"/>
      <c r="AS562" s="20"/>
      <c r="AT562" s="20"/>
      <c r="AU562" s="20"/>
      <c r="AV562" s="20"/>
      <c r="AW562" s="20"/>
      <c r="AX562" s="20"/>
      <c r="AY562" s="20"/>
      <c r="AZ562" s="20"/>
      <c r="BA562" s="20"/>
      <c r="BB562" s="20"/>
    </row>
    <row r="563" spans="1:54" x14ac:dyDescent="0.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0"/>
      <c r="AJ563" s="20"/>
      <c r="AK563" s="20"/>
      <c r="AL563" s="20"/>
      <c r="AM563" s="20"/>
      <c r="AN563" s="20"/>
      <c r="AO563" s="20"/>
      <c r="AP563" s="20"/>
      <c r="AQ563" s="20"/>
      <c r="AR563" s="20"/>
      <c r="AS563" s="20"/>
      <c r="AT563" s="20"/>
      <c r="AU563" s="20"/>
      <c r="AV563" s="20"/>
      <c r="AW563" s="20"/>
      <c r="AX563" s="20"/>
      <c r="AY563" s="20"/>
      <c r="AZ563" s="20"/>
      <c r="BA563" s="20"/>
      <c r="BB563" s="20"/>
    </row>
    <row r="564" spans="1:54" x14ac:dyDescent="0.3">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0"/>
      <c r="AJ564" s="20"/>
      <c r="AK564" s="20"/>
      <c r="AL564" s="20"/>
      <c r="AM564" s="20"/>
      <c r="AN564" s="20"/>
      <c r="AO564" s="20"/>
      <c r="AP564" s="20"/>
      <c r="AQ564" s="20"/>
      <c r="AR564" s="20"/>
      <c r="AS564" s="20"/>
      <c r="AT564" s="20"/>
      <c r="AU564" s="20"/>
      <c r="AV564" s="20"/>
      <c r="AW564" s="20"/>
      <c r="AX564" s="20"/>
      <c r="AY564" s="20"/>
      <c r="AZ564" s="20"/>
      <c r="BA564" s="20"/>
      <c r="BB564" s="20"/>
    </row>
    <row r="565" spans="1:54" x14ac:dyDescent="0.3">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0"/>
      <c r="AJ565" s="20"/>
      <c r="AK565" s="20"/>
      <c r="AL565" s="20"/>
      <c r="AM565" s="20"/>
      <c r="AN565" s="20"/>
      <c r="AO565" s="20"/>
      <c r="AP565" s="20"/>
      <c r="AQ565" s="20"/>
      <c r="AR565" s="20"/>
      <c r="AS565" s="20"/>
      <c r="AT565" s="20"/>
      <c r="AU565" s="20"/>
      <c r="AV565" s="20"/>
      <c r="AW565" s="20"/>
      <c r="AX565" s="20"/>
      <c r="AY565" s="20"/>
      <c r="AZ565" s="20"/>
      <c r="BA565" s="20"/>
      <c r="BB565" s="20"/>
    </row>
    <row r="566" spans="1:54" x14ac:dyDescent="0.3">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c r="AG566" s="20"/>
      <c r="AH566" s="20"/>
      <c r="AI566" s="20"/>
      <c r="AJ566" s="20"/>
      <c r="AK566" s="20"/>
      <c r="AL566" s="20"/>
      <c r="AM566" s="20"/>
      <c r="AN566" s="20"/>
      <c r="AO566" s="20"/>
      <c r="AP566" s="20"/>
      <c r="AQ566" s="20"/>
      <c r="AR566" s="20"/>
      <c r="AS566" s="20"/>
      <c r="AT566" s="20"/>
      <c r="AU566" s="20"/>
      <c r="AV566" s="20"/>
      <c r="AW566" s="20"/>
      <c r="AX566" s="20"/>
      <c r="AY566" s="20"/>
      <c r="AZ566" s="20"/>
      <c r="BA566" s="20"/>
      <c r="BB566" s="20"/>
    </row>
    <row r="567" spans="1:54" x14ac:dyDescent="0.3">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c r="AG567" s="20"/>
      <c r="AH567" s="20"/>
      <c r="AI567" s="20"/>
      <c r="AJ567" s="20"/>
      <c r="AK567" s="20"/>
      <c r="AL567" s="20"/>
      <c r="AM567" s="20"/>
      <c r="AN567" s="20"/>
      <c r="AO567" s="20"/>
      <c r="AP567" s="20"/>
      <c r="AQ567" s="20"/>
      <c r="AR567" s="20"/>
      <c r="AS567" s="20"/>
      <c r="AT567" s="20"/>
      <c r="AU567" s="20"/>
      <c r="AV567" s="20"/>
      <c r="AW567" s="20"/>
      <c r="AX567" s="20"/>
      <c r="AY567" s="20"/>
      <c r="AZ567" s="20"/>
      <c r="BA567" s="20"/>
      <c r="BB567" s="20"/>
    </row>
    <row r="568" spans="1:54" x14ac:dyDescent="0.3">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c r="AJ568" s="20"/>
      <c r="AK568" s="20"/>
      <c r="AL568" s="20"/>
      <c r="AM568" s="20"/>
      <c r="AN568" s="20"/>
      <c r="AO568" s="20"/>
      <c r="AP568" s="20"/>
      <c r="AQ568" s="20"/>
      <c r="AR568" s="20"/>
      <c r="AS568" s="20"/>
      <c r="AT568" s="20"/>
      <c r="AU568" s="20"/>
      <c r="AV568" s="20"/>
      <c r="AW568" s="20"/>
      <c r="AX568" s="20"/>
      <c r="AY568" s="20"/>
      <c r="AZ568" s="20"/>
      <c r="BA568" s="20"/>
      <c r="BB568" s="20"/>
    </row>
    <row r="569" spans="1:54" x14ac:dyDescent="0.3">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c r="AJ569" s="20"/>
      <c r="AK569" s="20"/>
      <c r="AL569" s="20"/>
      <c r="AM569" s="20"/>
      <c r="AN569" s="20"/>
      <c r="AO569" s="20"/>
      <c r="AP569" s="20"/>
      <c r="AQ569" s="20"/>
      <c r="AR569" s="20"/>
      <c r="AS569" s="20"/>
      <c r="AT569" s="20"/>
      <c r="AU569" s="20"/>
      <c r="AV569" s="20"/>
      <c r="AW569" s="20"/>
      <c r="AX569" s="20"/>
      <c r="AY569" s="20"/>
      <c r="AZ569" s="20"/>
      <c r="BA569" s="20"/>
      <c r="BB569" s="20"/>
    </row>
    <row r="570" spans="1:54" x14ac:dyDescent="0.3">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c r="AH570" s="20"/>
      <c r="AI570" s="20"/>
      <c r="AJ570" s="20"/>
      <c r="AK570" s="20"/>
      <c r="AL570" s="20"/>
      <c r="AM570" s="20"/>
      <c r="AN570" s="20"/>
      <c r="AO570" s="20"/>
      <c r="AP570" s="20"/>
      <c r="AQ570" s="20"/>
      <c r="AR570" s="20"/>
      <c r="AS570" s="20"/>
      <c r="AT570" s="20"/>
      <c r="AU570" s="20"/>
      <c r="AV570" s="20"/>
      <c r="AW570" s="20"/>
      <c r="AX570" s="20"/>
      <c r="AY570" s="20"/>
      <c r="AZ570" s="20"/>
      <c r="BA570" s="20"/>
      <c r="BB570" s="20"/>
    </row>
    <row r="571" spans="1:54" x14ac:dyDescent="0.3">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0"/>
      <c r="AJ571" s="20"/>
      <c r="AK571" s="20"/>
      <c r="AL571" s="20"/>
      <c r="AM571" s="20"/>
      <c r="AN571" s="20"/>
      <c r="AO571" s="20"/>
      <c r="AP571" s="20"/>
      <c r="AQ571" s="20"/>
      <c r="AR571" s="20"/>
      <c r="AS571" s="20"/>
      <c r="AT571" s="20"/>
      <c r="AU571" s="20"/>
      <c r="AV571" s="20"/>
      <c r="AW571" s="20"/>
      <c r="AX571" s="20"/>
      <c r="AY571" s="20"/>
      <c r="AZ571" s="20"/>
      <c r="BA571" s="20"/>
      <c r="BB571" s="20"/>
    </row>
    <row r="572" spans="1:54" x14ac:dyDescent="0.3">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c r="AJ572" s="20"/>
      <c r="AK572" s="20"/>
      <c r="AL572" s="20"/>
      <c r="AM572" s="20"/>
      <c r="AN572" s="20"/>
      <c r="AO572" s="20"/>
      <c r="AP572" s="20"/>
      <c r="AQ572" s="20"/>
      <c r="AR572" s="20"/>
      <c r="AS572" s="20"/>
      <c r="AT572" s="20"/>
      <c r="AU572" s="20"/>
      <c r="AV572" s="20"/>
      <c r="AW572" s="20"/>
      <c r="AX572" s="20"/>
      <c r="AY572" s="20"/>
      <c r="AZ572" s="20"/>
      <c r="BA572" s="20"/>
      <c r="BB572" s="20"/>
    </row>
    <row r="573" spans="1:54" x14ac:dyDescent="0.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c r="AG573" s="20"/>
      <c r="AH573" s="20"/>
      <c r="AI573" s="20"/>
      <c r="AJ573" s="20"/>
      <c r="AK573" s="20"/>
      <c r="AL573" s="20"/>
      <c r="AM573" s="20"/>
      <c r="AN573" s="20"/>
      <c r="AO573" s="20"/>
      <c r="AP573" s="20"/>
      <c r="AQ573" s="20"/>
      <c r="AR573" s="20"/>
      <c r="AS573" s="20"/>
      <c r="AT573" s="20"/>
      <c r="AU573" s="20"/>
      <c r="AV573" s="20"/>
      <c r="AW573" s="20"/>
      <c r="AX573" s="20"/>
      <c r="AY573" s="20"/>
      <c r="AZ573" s="20"/>
      <c r="BA573" s="20"/>
      <c r="BB573" s="20"/>
    </row>
    <row r="574" spans="1:54" x14ac:dyDescent="0.3">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c r="AJ574" s="20"/>
      <c r="AK574" s="20"/>
      <c r="AL574" s="20"/>
      <c r="AM574" s="20"/>
      <c r="AN574" s="20"/>
      <c r="AO574" s="20"/>
      <c r="AP574" s="20"/>
      <c r="AQ574" s="20"/>
      <c r="AR574" s="20"/>
      <c r="AS574" s="20"/>
      <c r="AT574" s="20"/>
      <c r="AU574" s="20"/>
      <c r="AV574" s="20"/>
      <c r="AW574" s="20"/>
      <c r="AX574" s="20"/>
      <c r="AY574" s="20"/>
      <c r="AZ574" s="20"/>
      <c r="BA574" s="20"/>
      <c r="BB574" s="20"/>
    </row>
    <row r="575" spans="1:54" x14ac:dyDescent="0.3">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c r="AJ575" s="20"/>
      <c r="AK575" s="20"/>
      <c r="AL575" s="20"/>
      <c r="AM575" s="20"/>
      <c r="AN575" s="20"/>
      <c r="AO575" s="20"/>
      <c r="AP575" s="20"/>
      <c r="AQ575" s="20"/>
      <c r="AR575" s="20"/>
      <c r="AS575" s="20"/>
      <c r="AT575" s="20"/>
      <c r="AU575" s="20"/>
      <c r="AV575" s="20"/>
      <c r="AW575" s="20"/>
      <c r="AX575" s="20"/>
      <c r="AY575" s="20"/>
      <c r="AZ575" s="20"/>
      <c r="BA575" s="20"/>
      <c r="BB575" s="20"/>
    </row>
    <row r="576" spans="1:54" x14ac:dyDescent="0.3">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c r="AJ576" s="20"/>
      <c r="AK576" s="20"/>
      <c r="AL576" s="20"/>
      <c r="AM576" s="20"/>
      <c r="AN576" s="20"/>
      <c r="AO576" s="20"/>
      <c r="AP576" s="20"/>
      <c r="AQ576" s="20"/>
      <c r="AR576" s="20"/>
      <c r="AS576" s="20"/>
      <c r="AT576" s="20"/>
      <c r="AU576" s="20"/>
      <c r="AV576" s="20"/>
      <c r="AW576" s="20"/>
      <c r="AX576" s="20"/>
      <c r="AY576" s="20"/>
      <c r="AZ576" s="20"/>
      <c r="BA576" s="20"/>
      <c r="BB576" s="20"/>
    </row>
    <row r="577" spans="1:54" x14ac:dyDescent="0.3">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0"/>
      <c r="AJ577" s="20"/>
      <c r="AK577" s="20"/>
      <c r="AL577" s="20"/>
      <c r="AM577" s="20"/>
      <c r="AN577" s="20"/>
      <c r="AO577" s="20"/>
      <c r="AP577" s="20"/>
      <c r="AQ577" s="20"/>
      <c r="AR577" s="20"/>
      <c r="AS577" s="20"/>
      <c r="AT577" s="20"/>
      <c r="AU577" s="20"/>
      <c r="AV577" s="20"/>
      <c r="AW577" s="20"/>
      <c r="AX577" s="20"/>
      <c r="AY577" s="20"/>
      <c r="AZ577" s="20"/>
      <c r="BA577" s="20"/>
      <c r="BB577" s="20"/>
    </row>
    <row r="578" spans="1:54" x14ac:dyDescent="0.3">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0"/>
      <c r="AJ578" s="20"/>
      <c r="AK578" s="20"/>
      <c r="AL578" s="20"/>
      <c r="AM578" s="20"/>
      <c r="AN578" s="20"/>
      <c r="AO578" s="20"/>
      <c r="AP578" s="20"/>
      <c r="AQ578" s="20"/>
      <c r="AR578" s="20"/>
      <c r="AS578" s="20"/>
      <c r="AT578" s="20"/>
      <c r="AU578" s="20"/>
      <c r="AV578" s="20"/>
      <c r="AW578" s="20"/>
      <c r="AX578" s="20"/>
      <c r="AY578" s="20"/>
      <c r="AZ578" s="20"/>
      <c r="BA578" s="20"/>
      <c r="BB578" s="20"/>
    </row>
    <row r="579" spans="1:54" x14ac:dyDescent="0.3">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0"/>
      <c r="AJ579" s="20"/>
      <c r="AK579" s="20"/>
      <c r="AL579" s="20"/>
      <c r="AM579" s="20"/>
      <c r="AN579" s="20"/>
      <c r="AO579" s="20"/>
      <c r="AP579" s="20"/>
      <c r="AQ579" s="20"/>
      <c r="AR579" s="20"/>
      <c r="AS579" s="20"/>
      <c r="AT579" s="20"/>
      <c r="AU579" s="20"/>
      <c r="AV579" s="20"/>
      <c r="AW579" s="20"/>
      <c r="AX579" s="20"/>
      <c r="AY579" s="20"/>
      <c r="AZ579" s="20"/>
      <c r="BA579" s="20"/>
      <c r="BB579" s="20"/>
    </row>
    <row r="580" spans="1:54" x14ac:dyDescent="0.3">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c r="AJ580" s="20"/>
      <c r="AK580" s="20"/>
      <c r="AL580" s="20"/>
      <c r="AM580" s="20"/>
      <c r="AN580" s="20"/>
      <c r="AO580" s="20"/>
      <c r="AP580" s="20"/>
      <c r="AQ580" s="20"/>
      <c r="AR580" s="20"/>
      <c r="AS580" s="20"/>
      <c r="AT580" s="20"/>
      <c r="AU580" s="20"/>
      <c r="AV580" s="20"/>
      <c r="AW580" s="20"/>
      <c r="AX580" s="20"/>
      <c r="AY580" s="20"/>
      <c r="AZ580" s="20"/>
      <c r="BA580" s="20"/>
      <c r="BB580" s="20"/>
    </row>
    <row r="581" spans="1:54" x14ac:dyDescent="0.3">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c r="AJ581" s="20"/>
      <c r="AK581" s="20"/>
      <c r="AL581" s="20"/>
      <c r="AM581" s="20"/>
      <c r="AN581" s="20"/>
      <c r="AO581" s="20"/>
      <c r="AP581" s="20"/>
      <c r="AQ581" s="20"/>
      <c r="AR581" s="20"/>
      <c r="AS581" s="20"/>
      <c r="AT581" s="20"/>
      <c r="AU581" s="20"/>
      <c r="AV581" s="20"/>
      <c r="AW581" s="20"/>
      <c r="AX581" s="20"/>
      <c r="AY581" s="20"/>
      <c r="AZ581" s="20"/>
      <c r="BA581" s="20"/>
      <c r="BB581" s="20"/>
    </row>
    <row r="582" spans="1:54" x14ac:dyDescent="0.3">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c r="AJ582" s="20"/>
      <c r="AK582" s="20"/>
      <c r="AL582" s="20"/>
      <c r="AM582" s="20"/>
      <c r="AN582" s="20"/>
      <c r="AO582" s="20"/>
      <c r="AP582" s="20"/>
      <c r="AQ582" s="20"/>
      <c r="AR582" s="20"/>
      <c r="AS582" s="20"/>
      <c r="AT582" s="20"/>
      <c r="AU582" s="20"/>
      <c r="AV582" s="20"/>
      <c r="AW582" s="20"/>
      <c r="AX582" s="20"/>
      <c r="AY582" s="20"/>
      <c r="AZ582" s="20"/>
      <c r="BA582" s="20"/>
      <c r="BB582" s="20"/>
    </row>
    <row r="583" spans="1:54" x14ac:dyDescent="0.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c r="AJ583" s="20"/>
      <c r="AK583" s="20"/>
      <c r="AL583" s="20"/>
      <c r="AM583" s="20"/>
      <c r="AN583" s="20"/>
      <c r="AO583" s="20"/>
      <c r="AP583" s="20"/>
      <c r="AQ583" s="20"/>
      <c r="AR583" s="20"/>
      <c r="AS583" s="20"/>
      <c r="AT583" s="20"/>
      <c r="AU583" s="20"/>
      <c r="AV583" s="20"/>
      <c r="AW583" s="20"/>
      <c r="AX583" s="20"/>
      <c r="AY583" s="20"/>
      <c r="AZ583" s="20"/>
      <c r="BA583" s="20"/>
      <c r="BB583" s="20"/>
    </row>
    <row r="584" spans="1:54" x14ac:dyDescent="0.3">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0"/>
      <c r="AJ584" s="20"/>
      <c r="AK584" s="20"/>
      <c r="AL584" s="20"/>
      <c r="AM584" s="20"/>
      <c r="AN584" s="20"/>
      <c r="AO584" s="20"/>
      <c r="AP584" s="20"/>
      <c r="AQ584" s="20"/>
      <c r="AR584" s="20"/>
      <c r="AS584" s="20"/>
      <c r="AT584" s="20"/>
      <c r="AU584" s="20"/>
      <c r="AV584" s="20"/>
      <c r="AW584" s="20"/>
      <c r="AX584" s="20"/>
      <c r="AY584" s="20"/>
      <c r="AZ584" s="20"/>
      <c r="BA584" s="20"/>
      <c r="BB584" s="20"/>
    </row>
    <row r="585" spans="1:54" x14ac:dyDescent="0.3">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0"/>
      <c r="AJ585" s="20"/>
      <c r="AK585" s="20"/>
      <c r="AL585" s="20"/>
      <c r="AM585" s="20"/>
      <c r="AN585" s="20"/>
      <c r="AO585" s="20"/>
      <c r="AP585" s="20"/>
      <c r="AQ585" s="20"/>
      <c r="AR585" s="20"/>
      <c r="AS585" s="20"/>
      <c r="AT585" s="20"/>
      <c r="AU585" s="20"/>
      <c r="AV585" s="20"/>
      <c r="AW585" s="20"/>
      <c r="AX585" s="20"/>
      <c r="AY585" s="20"/>
      <c r="AZ585" s="20"/>
      <c r="BA585" s="20"/>
      <c r="BB585" s="20"/>
    </row>
    <row r="586" spans="1:54" x14ac:dyDescent="0.3">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0"/>
      <c r="AJ586" s="20"/>
      <c r="AK586" s="20"/>
      <c r="AL586" s="20"/>
      <c r="AM586" s="20"/>
      <c r="AN586" s="20"/>
      <c r="AO586" s="20"/>
      <c r="AP586" s="20"/>
      <c r="AQ586" s="20"/>
      <c r="AR586" s="20"/>
      <c r="AS586" s="20"/>
      <c r="AT586" s="20"/>
      <c r="AU586" s="20"/>
      <c r="AV586" s="20"/>
      <c r="AW586" s="20"/>
      <c r="AX586" s="20"/>
      <c r="AY586" s="20"/>
      <c r="AZ586" s="20"/>
      <c r="BA586" s="20"/>
      <c r="BB586" s="20"/>
    </row>
    <row r="587" spans="1:54" x14ac:dyDescent="0.3">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c r="AJ587" s="20"/>
      <c r="AK587" s="20"/>
      <c r="AL587" s="20"/>
      <c r="AM587" s="20"/>
      <c r="AN587" s="20"/>
      <c r="AO587" s="20"/>
      <c r="AP587" s="20"/>
      <c r="AQ587" s="20"/>
      <c r="AR587" s="20"/>
      <c r="AS587" s="20"/>
      <c r="AT587" s="20"/>
      <c r="AU587" s="20"/>
      <c r="AV587" s="20"/>
      <c r="AW587" s="20"/>
      <c r="AX587" s="20"/>
      <c r="AY587" s="20"/>
      <c r="AZ587" s="20"/>
      <c r="BA587" s="20"/>
      <c r="BB587" s="20"/>
    </row>
    <row r="588" spans="1:54" x14ac:dyDescent="0.3">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c r="AJ588" s="20"/>
      <c r="AK588" s="20"/>
      <c r="AL588" s="20"/>
      <c r="AM588" s="20"/>
      <c r="AN588" s="20"/>
      <c r="AO588" s="20"/>
      <c r="AP588" s="20"/>
      <c r="AQ588" s="20"/>
      <c r="AR588" s="20"/>
      <c r="AS588" s="20"/>
      <c r="AT588" s="20"/>
      <c r="AU588" s="20"/>
      <c r="AV588" s="20"/>
      <c r="AW588" s="20"/>
      <c r="AX588" s="20"/>
      <c r="AY588" s="20"/>
      <c r="AZ588" s="20"/>
      <c r="BA588" s="20"/>
      <c r="BB588" s="20"/>
    </row>
    <row r="589" spans="1:54" x14ac:dyDescent="0.3">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0"/>
      <c r="AJ589" s="20"/>
      <c r="AK589" s="20"/>
      <c r="AL589" s="20"/>
      <c r="AM589" s="20"/>
      <c r="AN589" s="20"/>
      <c r="AO589" s="20"/>
      <c r="AP589" s="20"/>
      <c r="AQ589" s="20"/>
      <c r="AR589" s="20"/>
      <c r="AS589" s="20"/>
      <c r="AT589" s="20"/>
      <c r="AU589" s="20"/>
      <c r="AV589" s="20"/>
      <c r="AW589" s="20"/>
      <c r="AX589" s="20"/>
      <c r="AY589" s="20"/>
      <c r="AZ589" s="20"/>
      <c r="BA589" s="20"/>
      <c r="BB589" s="20"/>
    </row>
    <row r="590" spans="1:54" x14ac:dyDescent="0.3">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0"/>
      <c r="AJ590" s="20"/>
      <c r="AK590" s="20"/>
      <c r="AL590" s="20"/>
      <c r="AM590" s="20"/>
      <c r="AN590" s="20"/>
      <c r="AO590" s="20"/>
      <c r="AP590" s="20"/>
      <c r="AQ590" s="20"/>
      <c r="AR590" s="20"/>
      <c r="AS590" s="20"/>
      <c r="AT590" s="20"/>
      <c r="AU590" s="20"/>
      <c r="AV590" s="20"/>
      <c r="AW590" s="20"/>
      <c r="AX590" s="20"/>
      <c r="AY590" s="20"/>
      <c r="AZ590" s="20"/>
      <c r="BA590" s="20"/>
      <c r="BB590" s="20"/>
    </row>
    <row r="591" spans="1:54" x14ac:dyDescent="0.3">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c r="AJ591" s="20"/>
      <c r="AK591" s="20"/>
      <c r="AL591" s="20"/>
      <c r="AM591" s="20"/>
      <c r="AN591" s="20"/>
      <c r="AO591" s="20"/>
      <c r="AP591" s="20"/>
      <c r="AQ591" s="20"/>
      <c r="AR591" s="20"/>
      <c r="AS591" s="20"/>
      <c r="AT591" s="20"/>
      <c r="AU591" s="20"/>
      <c r="AV591" s="20"/>
      <c r="AW591" s="20"/>
      <c r="AX591" s="20"/>
      <c r="AY591" s="20"/>
      <c r="AZ591" s="20"/>
      <c r="BA591" s="20"/>
      <c r="BB591" s="20"/>
    </row>
    <row r="592" spans="1:54" x14ac:dyDescent="0.3">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c r="AJ592" s="20"/>
      <c r="AK592" s="20"/>
      <c r="AL592" s="20"/>
      <c r="AM592" s="20"/>
      <c r="AN592" s="20"/>
      <c r="AO592" s="20"/>
      <c r="AP592" s="20"/>
      <c r="AQ592" s="20"/>
      <c r="AR592" s="20"/>
      <c r="AS592" s="20"/>
      <c r="AT592" s="20"/>
      <c r="AU592" s="20"/>
      <c r="AV592" s="20"/>
      <c r="AW592" s="20"/>
      <c r="AX592" s="20"/>
      <c r="AY592" s="20"/>
      <c r="AZ592" s="20"/>
      <c r="BA592" s="20"/>
      <c r="BB592" s="20"/>
    </row>
    <row r="593" spans="1:54" x14ac:dyDescent="0.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c r="AJ593" s="20"/>
      <c r="AK593" s="20"/>
      <c r="AL593" s="20"/>
      <c r="AM593" s="20"/>
      <c r="AN593" s="20"/>
      <c r="AO593" s="20"/>
      <c r="AP593" s="20"/>
      <c r="AQ593" s="20"/>
      <c r="AR593" s="20"/>
      <c r="AS593" s="20"/>
      <c r="AT593" s="20"/>
      <c r="AU593" s="20"/>
      <c r="AV593" s="20"/>
      <c r="AW593" s="20"/>
      <c r="AX593" s="20"/>
      <c r="AY593" s="20"/>
      <c r="AZ593" s="20"/>
      <c r="BA593" s="20"/>
      <c r="BB593" s="20"/>
    </row>
    <row r="594" spans="1:54" x14ac:dyDescent="0.3">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c r="AJ594" s="20"/>
      <c r="AK594" s="20"/>
      <c r="AL594" s="20"/>
      <c r="AM594" s="20"/>
      <c r="AN594" s="20"/>
      <c r="AO594" s="20"/>
      <c r="AP594" s="20"/>
      <c r="AQ594" s="20"/>
      <c r="AR594" s="20"/>
      <c r="AS594" s="20"/>
      <c r="AT594" s="20"/>
      <c r="AU594" s="20"/>
      <c r="AV594" s="20"/>
      <c r="AW594" s="20"/>
      <c r="AX594" s="20"/>
      <c r="AY594" s="20"/>
      <c r="AZ594" s="20"/>
      <c r="BA594" s="20"/>
      <c r="BB594" s="20"/>
    </row>
    <row r="595" spans="1:54" x14ac:dyDescent="0.3">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c r="AH595" s="20"/>
      <c r="AI595" s="20"/>
      <c r="AJ595" s="20"/>
      <c r="AK595" s="20"/>
      <c r="AL595" s="20"/>
      <c r="AM595" s="20"/>
      <c r="AN595" s="20"/>
      <c r="AO595" s="20"/>
      <c r="AP595" s="20"/>
      <c r="AQ595" s="20"/>
      <c r="AR595" s="20"/>
      <c r="AS595" s="20"/>
      <c r="AT595" s="20"/>
      <c r="AU595" s="20"/>
      <c r="AV595" s="20"/>
      <c r="AW595" s="20"/>
      <c r="AX595" s="20"/>
      <c r="AY595" s="20"/>
      <c r="AZ595" s="20"/>
      <c r="BA595" s="20"/>
      <c r="BB595" s="20"/>
    </row>
    <row r="596" spans="1:54" x14ac:dyDescent="0.3">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c r="AG596" s="20"/>
      <c r="AH596" s="20"/>
      <c r="AI596" s="20"/>
      <c r="AJ596" s="20"/>
      <c r="AK596" s="20"/>
      <c r="AL596" s="20"/>
      <c r="AM596" s="20"/>
      <c r="AN596" s="20"/>
      <c r="AO596" s="20"/>
      <c r="AP596" s="20"/>
      <c r="AQ596" s="20"/>
      <c r="AR596" s="20"/>
      <c r="AS596" s="20"/>
      <c r="AT596" s="20"/>
      <c r="AU596" s="20"/>
      <c r="AV596" s="20"/>
      <c r="AW596" s="20"/>
      <c r="AX596" s="20"/>
      <c r="AY596" s="20"/>
      <c r="AZ596" s="20"/>
      <c r="BA596" s="20"/>
      <c r="BB596" s="20"/>
    </row>
    <row r="597" spans="1:54" x14ac:dyDescent="0.3">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c r="AJ597" s="20"/>
      <c r="AK597" s="20"/>
      <c r="AL597" s="20"/>
      <c r="AM597" s="20"/>
      <c r="AN597" s="20"/>
      <c r="AO597" s="20"/>
      <c r="AP597" s="20"/>
      <c r="AQ597" s="20"/>
      <c r="AR597" s="20"/>
      <c r="AS597" s="20"/>
      <c r="AT597" s="20"/>
      <c r="AU597" s="20"/>
      <c r="AV597" s="20"/>
      <c r="AW597" s="20"/>
      <c r="AX597" s="20"/>
      <c r="AY597" s="20"/>
      <c r="AZ597" s="20"/>
      <c r="BA597" s="20"/>
      <c r="BB597" s="20"/>
    </row>
    <row r="598" spans="1:54" x14ac:dyDescent="0.3">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c r="AJ598" s="20"/>
      <c r="AK598" s="20"/>
      <c r="AL598" s="20"/>
      <c r="AM598" s="20"/>
      <c r="AN598" s="20"/>
      <c r="AO598" s="20"/>
      <c r="AP598" s="20"/>
      <c r="AQ598" s="20"/>
      <c r="AR598" s="20"/>
      <c r="AS598" s="20"/>
      <c r="AT598" s="20"/>
      <c r="AU598" s="20"/>
      <c r="AV598" s="20"/>
      <c r="AW598" s="20"/>
      <c r="AX598" s="20"/>
      <c r="AY598" s="20"/>
      <c r="AZ598" s="20"/>
      <c r="BA598" s="20"/>
      <c r="BB598" s="20"/>
    </row>
    <row r="599" spans="1:54" x14ac:dyDescent="0.3">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c r="AJ599" s="20"/>
      <c r="AK599" s="20"/>
      <c r="AL599" s="20"/>
      <c r="AM599" s="20"/>
      <c r="AN599" s="20"/>
      <c r="AO599" s="20"/>
      <c r="AP599" s="20"/>
      <c r="AQ599" s="20"/>
      <c r="AR599" s="20"/>
      <c r="AS599" s="20"/>
      <c r="AT599" s="20"/>
      <c r="AU599" s="20"/>
      <c r="AV599" s="20"/>
      <c r="AW599" s="20"/>
      <c r="AX599" s="20"/>
      <c r="AY599" s="20"/>
      <c r="AZ599" s="20"/>
      <c r="BA599" s="20"/>
      <c r="BB599" s="20"/>
    </row>
    <row r="600" spans="1:54" x14ac:dyDescent="0.3">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c r="AJ600" s="20"/>
      <c r="AK600" s="20"/>
      <c r="AL600" s="20"/>
      <c r="AM600" s="20"/>
      <c r="AN600" s="20"/>
      <c r="AO600" s="20"/>
      <c r="AP600" s="20"/>
      <c r="AQ600" s="20"/>
      <c r="AR600" s="20"/>
      <c r="AS600" s="20"/>
      <c r="AT600" s="20"/>
      <c r="AU600" s="20"/>
      <c r="AV600" s="20"/>
      <c r="AW600" s="20"/>
      <c r="AX600" s="20"/>
      <c r="AY600" s="20"/>
      <c r="AZ600" s="20"/>
      <c r="BA600" s="20"/>
      <c r="BB600" s="20"/>
    </row>
    <row r="601" spans="1:54" x14ac:dyDescent="0.3">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c r="AJ601" s="20"/>
      <c r="AK601" s="20"/>
      <c r="AL601" s="20"/>
      <c r="AM601" s="20"/>
      <c r="AN601" s="20"/>
      <c r="AO601" s="20"/>
      <c r="AP601" s="20"/>
      <c r="AQ601" s="20"/>
      <c r="AR601" s="20"/>
      <c r="AS601" s="20"/>
      <c r="AT601" s="20"/>
      <c r="AU601" s="20"/>
      <c r="AV601" s="20"/>
      <c r="AW601" s="20"/>
      <c r="AX601" s="20"/>
      <c r="AY601" s="20"/>
      <c r="AZ601" s="20"/>
      <c r="BA601" s="20"/>
      <c r="BB601" s="20"/>
    </row>
    <row r="602" spans="1:54" x14ac:dyDescent="0.3">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c r="AG602" s="20"/>
      <c r="AH602" s="20"/>
      <c r="AI602" s="20"/>
      <c r="AJ602" s="20"/>
      <c r="AK602" s="20"/>
      <c r="AL602" s="20"/>
      <c r="AM602" s="20"/>
      <c r="AN602" s="20"/>
      <c r="AO602" s="20"/>
      <c r="AP602" s="20"/>
      <c r="AQ602" s="20"/>
      <c r="AR602" s="20"/>
      <c r="AS602" s="20"/>
      <c r="AT602" s="20"/>
      <c r="AU602" s="20"/>
      <c r="AV602" s="20"/>
      <c r="AW602" s="20"/>
      <c r="AX602" s="20"/>
      <c r="AY602" s="20"/>
      <c r="AZ602" s="20"/>
      <c r="BA602" s="20"/>
      <c r="BB602" s="20"/>
    </row>
    <row r="603" spans="1:54" x14ac:dyDescent="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0"/>
      <c r="AJ603" s="20"/>
      <c r="AK603" s="20"/>
      <c r="AL603" s="20"/>
      <c r="AM603" s="20"/>
      <c r="AN603" s="20"/>
      <c r="AO603" s="20"/>
      <c r="AP603" s="20"/>
      <c r="AQ603" s="20"/>
      <c r="AR603" s="20"/>
      <c r="AS603" s="20"/>
      <c r="AT603" s="20"/>
      <c r="AU603" s="20"/>
      <c r="AV603" s="20"/>
      <c r="AW603" s="20"/>
      <c r="AX603" s="20"/>
      <c r="AY603" s="20"/>
      <c r="AZ603" s="20"/>
      <c r="BA603" s="20"/>
      <c r="BB603" s="20"/>
    </row>
    <row r="604" spans="1:54" x14ac:dyDescent="0.3">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c r="AJ604" s="20"/>
      <c r="AK604" s="20"/>
      <c r="AL604" s="20"/>
      <c r="AM604" s="20"/>
      <c r="AN604" s="20"/>
      <c r="AO604" s="20"/>
      <c r="AP604" s="20"/>
      <c r="AQ604" s="20"/>
      <c r="AR604" s="20"/>
      <c r="AS604" s="20"/>
      <c r="AT604" s="20"/>
      <c r="AU604" s="20"/>
      <c r="AV604" s="20"/>
      <c r="AW604" s="20"/>
      <c r="AX604" s="20"/>
      <c r="AY604" s="20"/>
      <c r="AZ604" s="20"/>
      <c r="BA604" s="20"/>
      <c r="BB604" s="20"/>
    </row>
    <row r="605" spans="1:54" x14ac:dyDescent="0.3">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c r="AJ605" s="20"/>
      <c r="AK605" s="20"/>
      <c r="AL605" s="20"/>
      <c r="AM605" s="20"/>
      <c r="AN605" s="20"/>
      <c r="AO605" s="20"/>
      <c r="AP605" s="20"/>
      <c r="AQ605" s="20"/>
      <c r="AR605" s="20"/>
      <c r="AS605" s="20"/>
      <c r="AT605" s="20"/>
      <c r="AU605" s="20"/>
      <c r="AV605" s="20"/>
      <c r="AW605" s="20"/>
      <c r="AX605" s="20"/>
      <c r="AY605" s="20"/>
      <c r="AZ605" s="20"/>
      <c r="BA605" s="20"/>
      <c r="BB605" s="20"/>
    </row>
    <row r="606" spans="1:54" x14ac:dyDescent="0.3">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c r="AJ606" s="20"/>
      <c r="AK606" s="20"/>
      <c r="AL606" s="20"/>
      <c r="AM606" s="20"/>
      <c r="AN606" s="20"/>
      <c r="AO606" s="20"/>
      <c r="AP606" s="20"/>
      <c r="AQ606" s="20"/>
      <c r="AR606" s="20"/>
      <c r="AS606" s="20"/>
      <c r="AT606" s="20"/>
      <c r="AU606" s="20"/>
      <c r="AV606" s="20"/>
      <c r="AW606" s="20"/>
      <c r="AX606" s="20"/>
      <c r="AY606" s="20"/>
      <c r="AZ606" s="20"/>
      <c r="BA606" s="20"/>
      <c r="BB606" s="20"/>
    </row>
    <row r="607" spans="1:54" x14ac:dyDescent="0.3">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c r="AJ607" s="20"/>
      <c r="AK607" s="20"/>
      <c r="AL607" s="20"/>
      <c r="AM607" s="20"/>
      <c r="AN607" s="20"/>
      <c r="AO607" s="20"/>
      <c r="AP607" s="20"/>
      <c r="AQ607" s="20"/>
      <c r="AR607" s="20"/>
      <c r="AS607" s="20"/>
      <c r="AT607" s="20"/>
      <c r="AU607" s="20"/>
      <c r="AV607" s="20"/>
      <c r="AW607" s="20"/>
      <c r="AX607" s="20"/>
      <c r="AY607" s="20"/>
      <c r="AZ607" s="20"/>
      <c r="BA607" s="20"/>
      <c r="BB607" s="20"/>
    </row>
    <row r="608" spans="1:54" x14ac:dyDescent="0.3">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c r="AH608" s="20"/>
      <c r="AI608" s="20"/>
      <c r="AJ608" s="20"/>
      <c r="AK608" s="20"/>
      <c r="AL608" s="20"/>
      <c r="AM608" s="20"/>
      <c r="AN608" s="20"/>
      <c r="AO608" s="20"/>
      <c r="AP608" s="20"/>
      <c r="AQ608" s="20"/>
      <c r="AR608" s="20"/>
      <c r="AS608" s="20"/>
      <c r="AT608" s="20"/>
      <c r="AU608" s="20"/>
      <c r="AV608" s="20"/>
      <c r="AW608" s="20"/>
      <c r="AX608" s="20"/>
      <c r="AY608" s="20"/>
      <c r="AZ608" s="20"/>
      <c r="BA608" s="20"/>
      <c r="BB608" s="20"/>
    </row>
    <row r="609" spans="1:54" x14ac:dyDescent="0.3">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0"/>
      <c r="AJ609" s="20"/>
      <c r="AK609" s="20"/>
      <c r="AL609" s="20"/>
      <c r="AM609" s="20"/>
      <c r="AN609" s="20"/>
      <c r="AO609" s="20"/>
      <c r="AP609" s="20"/>
      <c r="AQ609" s="20"/>
      <c r="AR609" s="20"/>
      <c r="AS609" s="20"/>
      <c r="AT609" s="20"/>
      <c r="AU609" s="20"/>
      <c r="AV609" s="20"/>
      <c r="AW609" s="20"/>
      <c r="AX609" s="20"/>
      <c r="AY609" s="20"/>
      <c r="AZ609" s="20"/>
      <c r="BA609" s="20"/>
      <c r="BB609" s="20"/>
    </row>
    <row r="610" spans="1:54" x14ac:dyDescent="0.3">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c r="AJ610" s="20"/>
      <c r="AK610" s="20"/>
      <c r="AL610" s="20"/>
      <c r="AM610" s="20"/>
      <c r="AN610" s="20"/>
      <c r="AO610" s="20"/>
      <c r="AP610" s="20"/>
      <c r="AQ610" s="20"/>
      <c r="AR610" s="20"/>
      <c r="AS610" s="20"/>
      <c r="AT610" s="20"/>
      <c r="AU610" s="20"/>
      <c r="AV610" s="20"/>
      <c r="AW610" s="20"/>
      <c r="AX610" s="20"/>
      <c r="AY610" s="20"/>
      <c r="AZ610" s="20"/>
      <c r="BA610" s="20"/>
      <c r="BB610" s="20"/>
    </row>
    <row r="611" spans="1:54" x14ac:dyDescent="0.3">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c r="AJ611" s="20"/>
      <c r="AK611" s="20"/>
      <c r="AL611" s="20"/>
      <c r="AM611" s="20"/>
      <c r="AN611" s="20"/>
      <c r="AO611" s="20"/>
      <c r="AP611" s="20"/>
      <c r="AQ611" s="20"/>
      <c r="AR611" s="20"/>
      <c r="AS611" s="20"/>
      <c r="AT611" s="20"/>
      <c r="AU611" s="20"/>
      <c r="AV611" s="20"/>
      <c r="AW611" s="20"/>
      <c r="AX611" s="20"/>
      <c r="AY611" s="20"/>
      <c r="AZ611" s="20"/>
      <c r="BA611" s="20"/>
      <c r="BB611" s="20"/>
    </row>
    <row r="612" spans="1:54" x14ac:dyDescent="0.3">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c r="AJ612" s="20"/>
      <c r="AK612" s="20"/>
      <c r="AL612" s="20"/>
      <c r="AM612" s="20"/>
      <c r="AN612" s="20"/>
      <c r="AO612" s="20"/>
      <c r="AP612" s="20"/>
      <c r="AQ612" s="20"/>
      <c r="AR612" s="20"/>
      <c r="AS612" s="20"/>
      <c r="AT612" s="20"/>
      <c r="AU612" s="20"/>
      <c r="AV612" s="20"/>
      <c r="AW612" s="20"/>
      <c r="AX612" s="20"/>
      <c r="AY612" s="20"/>
      <c r="AZ612" s="20"/>
      <c r="BA612" s="20"/>
      <c r="BB612" s="20"/>
    </row>
    <row r="613" spans="1:54" x14ac:dyDescent="0.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c r="AJ613" s="20"/>
      <c r="AK613" s="20"/>
      <c r="AL613" s="20"/>
      <c r="AM613" s="20"/>
      <c r="AN613" s="20"/>
      <c r="AO613" s="20"/>
      <c r="AP613" s="20"/>
      <c r="AQ613" s="20"/>
      <c r="AR613" s="20"/>
      <c r="AS613" s="20"/>
      <c r="AT613" s="20"/>
      <c r="AU613" s="20"/>
      <c r="AV613" s="20"/>
      <c r="AW613" s="20"/>
      <c r="AX613" s="20"/>
      <c r="AY613" s="20"/>
      <c r="AZ613" s="20"/>
      <c r="BA613" s="20"/>
      <c r="BB613" s="20"/>
    </row>
    <row r="614" spans="1:54" x14ac:dyDescent="0.3">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c r="AJ614" s="20"/>
      <c r="AK614" s="20"/>
      <c r="AL614" s="20"/>
      <c r="AM614" s="20"/>
      <c r="AN614" s="20"/>
      <c r="AO614" s="20"/>
      <c r="AP614" s="20"/>
      <c r="AQ614" s="20"/>
      <c r="AR614" s="20"/>
      <c r="AS614" s="20"/>
      <c r="AT614" s="20"/>
      <c r="AU614" s="20"/>
      <c r="AV614" s="20"/>
      <c r="AW614" s="20"/>
      <c r="AX614" s="20"/>
      <c r="AY614" s="20"/>
      <c r="AZ614" s="20"/>
      <c r="BA614" s="20"/>
      <c r="BB614" s="20"/>
    </row>
    <row r="615" spans="1:54" x14ac:dyDescent="0.3">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c r="AJ615" s="20"/>
      <c r="AK615" s="20"/>
      <c r="AL615" s="20"/>
      <c r="AM615" s="20"/>
      <c r="AN615" s="20"/>
      <c r="AO615" s="20"/>
      <c r="AP615" s="20"/>
      <c r="AQ615" s="20"/>
      <c r="AR615" s="20"/>
      <c r="AS615" s="20"/>
      <c r="AT615" s="20"/>
      <c r="AU615" s="20"/>
      <c r="AV615" s="20"/>
      <c r="AW615" s="20"/>
      <c r="AX615" s="20"/>
      <c r="AY615" s="20"/>
      <c r="AZ615" s="20"/>
      <c r="BA615" s="20"/>
      <c r="BB615" s="20"/>
    </row>
    <row r="616" spans="1:54" x14ac:dyDescent="0.3">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c r="AJ616" s="20"/>
      <c r="AK616" s="20"/>
      <c r="AL616" s="20"/>
      <c r="AM616" s="20"/>
      <c r="AN616" s="20"/>
      <c r="AO616" s="20"/>
      <c r="AP616" s="20"/>
      <c r="AQ616" s="20"/>
      <c r="AR616" s="20"/>
      <c r="AS616" s="20"/>
      <c r="AT616" s="20"/>
      <c r="AU616" s="20"/>
      <c r="AV616" s="20"/>
      <c r="AW616" s="20"/>
      <c r="AX616" s="20"/>
      <c r="AY616" s="20"/>
      <c r="AZ616" s="20"/>
      <c r="BA616" s="20"/>
      <c r="BB616" s="20"/>
    </row>
    <row r="617" spans="1:54" x14ac:dyDescent="0.3">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c r="AJ617" s="20"/>
      <c r="AK617" s="20"/>
      <c r="AL617" s="20"/>
      <c r="AM617" s="20"/>
      <c r="AN617" s="20"/>
      <c r="AO617" s="20"/>
      <c r="AP617" s="20"/>
      <c r="AQ617" s="20"/>
      <c r="AR617" s="20"/>
      <c r="AS617" s="20"/>
      <c r="AT617" s="20"/>
      <c r="AU617" s="20"/>
      <c r="AV617" s="20"/>
      <c r="AW617" s="20"/>
      <c r="AX617" s="20"/>
      <c r="AY617" s="20"/>
      <c r="AZ617" s="20"/>
      <c r="BA617" s="20"/>
      <c r="BB617" s="20"/>
    </row>
    <row r="618" spans="1:54" x14ac:dyDescent="0.3">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c r="AJ618" s="20"/>
      <c r="AK618" s="20"/>
      <c r="AL618" s="20"/>
      <c r="AM618" s="20"/>
      <c r="AN618" s="20"/>
      <c r="AO618" s="20"/>
      <c r="AP618" s="20"/>
      <c r="AQ618" s="20"/>
      <c r="AR618" s="20"/>
      <c r="AS618" s="20"/>
      <c r="AT618" s="20"/>
      <c r="AU618" s="20"/>
      <c r="AV618" s="20"/>
      <c r="AW618" s="20"/>
      <c r="AX618" s="20"/>
      <c r="AY618" s="20"/>
      <c r="AZ618" s="20"/>
      <c r="BA618" s="20"/>
      <c r="BB618" s="20"/>
    </row>
    <row r="619" spans="1:54" x14ac:dyDescent="0.3">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c r="AJ619" s="20"/>
      <c r="AK619" s="20"/>
      <c r="AL619" s="20"/>
      <c r="AM619" s="20"/>
      <c r="AN619" s="20"/>
      <c r="AO619" s="20"/>
      <c r="AP619" s="20"/>
      <c r="AQ619" s="20"/>
      <c r="AR619" s="20"/>
      <c r="AS619" s="20"/>
      <c r="AT619" s="20"/>
      <c r="AU619" s="20"/>
      <c r="AV619" s="20"/>
      <c r="AW619" s="20"/>
      <c r="AX619" s="20"/>
      <c r="AY619" s="20"/>
      <c r="AZ619" s="20"/>
      <c r="BA619" s="20"/>
      <c r="BB619" s="20"/>
    </row>
    <row r="620" spans="1:54" x14ac:dyDescent="0.3">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0"/>
      <c r="AJ620" s="20"/>
      <c r="AK620" s="20"/>
      <c r="AL620" s="20"/>
      <c r="AM620" s="20"/>
      <c r="AN620" s="20"/>
      <c r="AO620" s="20"/>
      <c r="AP620" s="20"/>
      <c r="AQ620" s="20"/>
      <c r="AR620" s="20"/>
      <c r="AS620" s="20"/>
      <c r="AT620" s="20"/>
      <c r="AU620" s="20"/>
      <c r="AV620" s="20"/>
      <c r="AW620" s="20"/>
      <c r="AX620" s="20"/>
      <c r="AY620" s="20"/>
      <c r="AZ620" s="20"/>
      <c r="BA620" s="20"/>
      <c r="BB620" s="20"/>
    </row>
    <row r="621" spans="1:54" x14ac:dyDescent="0.3">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c r="AJ621" s="20"/>
      <c r="AK621" s="20"/>
      <c r="AL621" s="20"/>
      <c r="AM621" s="20"/>
      <c r="AN621" s="20"/>
      <c r="AO621" s="20"/>
      <c r="AP621" s="20"/>
      <c r="AQ621" s="20"/>
      <c r="AR621" s="20"/>
      <c r="AS621" s="20"/>
      <c r="AT621" s="20"/>
      <c r="AU621" s="20"/>
      <c r="AV621" s="20"/>
      <c r="AW621" s="20"/>
      <c r="AX621" s="20"/>
      <c r="AY621" s="20"/>
      <c r="AZ621" s="20"/>
      <c r="BA621" s="20"/>
      <c r="BB621" s="20"/>
    </row>
    <row r="622" spans="1:54" x14ac:dyDescent="0.3">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0"/>
      <c r="AJ622" s="20"/>
      <c r="AK622" s="20"/>
      <c r="AL622" s="20"/>
      <c r="AM622" s="20"/>
      <c r="AN622" s="20"/>
      <c r="AO622" s="20"/>
      <c r="AP622" s="20"/>
      <c r="AQ622" s="20"/>
      <c r="AR622" s="20"/>
      <c r="AS622" s="20"/>
      <c r="AT622" s="20"/>
      <c r="AU622" s="20"/>
      <c r="AV622" s="20"/>
      <c r="AW622" s="20"/>
      <c r="AX622" s="20"/>
      <c r="AY622" s="20"/>
      <c r="AZ622" s="20"/>
      <c r="BA622" s="20"/>
      <c r="BB622" s="20"/>
    </row>
    <row r="623" spans="1:54" x14ac:dyDescent="0.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c r="AJ623" s="20"/>
      <c r="AK623" s="20"/>
      <c r="AL623" s="20"/>
      <c r="AM623" s="20"/>
      <c r="AN623" s="20"/>
      <c r="AO623" s="20"/>
      <c r="AP623" s="20"/>
      <c r="AQ623" s="20"/>
      <c r="AR623" s="20"/>
      <c r="AS623" s="20"/>
      <c r="AT623" s="20"/>
      <c r="AU623" s="20"/>
      <c r="AV623" s="20"/>
      <c r="AW623" s="20"/>
      <c r="AX623" s="20"/>
      <c r="AY623" s="20"/>
      <c r="AZ623" s="20"/>
      <c r="BA623" s="20"/>
      <c r="BB623" s="20"/>
    </row>
    <row r="624" spans="1:54" x14ac:dyDescent="0.3">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c r="AJ624" s="20"/>
      <c r="AK624" s="20"/>
      <c r="AL624" s="20"/>
      <c r="AM624" s="20"/>
      <c r="AN624" s="20"/>
      <c r="AO624" s="20"/>
      <c r="AP624" s="20"/>
      <c r="AQ624" s="20"/>
      <c r="AR624" s="20"/>
      <c r="AS624" s="20"/>
      <c r="AT624" s="20"/>
      <c r="AU624" s="20"/>
      <c r="AV624" s="20"/>
      <c r="AW624" s="20"/>
      <c r="AX624" s="20"/>
      <c r="AY624" s="20"/>
      <c r="AZ624" s="20"/>
      <c r="BA624" s="20"/>
      <c r="BB624" s="20"/>
    </row>
    <row r="625" spans="1:54" x14ac:dyDescent="0.3">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c r="AJ625" s="20"/>
      <c r="AK625" s="20"/>
      <c r="AL625" s="20"/>
      <c r="AM625" s="20"/>
      <c r="AN625" s="20"/>
      <c r="AO625" s="20"/>
      <c r="AP625" s="20"/>
      <c r="AQ625" s="20"/>
      <c r="AR625" s="20"/>
      <c r="AS625" s="20"/>
      <c r="AT625" s="20"/>
      <c r="AU625" s="20"/>
      <c r="AV625" s="20"/>
      <c r="AW625" s="20"/>
      <c r="AX625" s="20"/>
      <c r="AY625" s="20"/>
      <c r="AZ625" s="20"/>
      <c r="BA625" s="20"/>
      <c r="BB625" s="20"/>
    </row>
    <row r="626" spans="1:54" x14ac:dyDescent="0.3">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c r="AJ626" s="20"/>
      <c r="AK626" s="20"/>
      <c r="AL626" s="20"/>
      <c r="AM626" s="20"/>
      <c r="AN626" s="20"/>
      <c r="AO626" s="20"/>
      <c r="AP626" s="20"/>
      <c r="AQ626" s="20"/>
      <c r="AR626" s="20"/>
      <c r="AS626" s="20"/>
      <c r="AT626" s="20"/>
      <c r="AU626" s="20"/>
      <c r="AV626" s="20"/>
      <c r="AW626" s="20"/>
      <c r="AX626" s="20"/>
      <c r="AY626" s="20"/>
      <c r="AZ626" s="20"/>
      <c r="BA626" s="20"/>
      <c r="BB626" s="20"/>
    </row>
    <row r="627" spans="1:54" x14ac:dyDescent="0.3">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c r="AG627" s="20"/>
      <c r="AH627" s="20"/>
      <c r="AI627" s="20"/>
      <c r="AJ627" s="20"/>
      <c r="AK627" s="20"/>
      <c r="AL627" s="20"/>
      <c r="AM627" s="20"/>
      <c r="AN627" s="20"/>
      <c r="AO627" s="20"/>
      <c r="AP627" s="20"/>
      <c r="AQ627" s="20"/>
      <c r="AR627" s="20"/>
      <c r="AS627" s="20"/>
      <c r="AT627" s="20"/>
      <c r="AU627" s="20"/>
      <c r="AV627" s="20"/>
      <c r="AW627" s="20"/>
      <c r="AX627" s="20"/>
      <c r="AY627" s="20"/>
      <c r="AZ627" s="20"/>
      <c r="BA627" s="20"/>
      <c r="BB627" s="20"/>
    </row>
    <row r="628" spans="1:54" x14ac:dyDescent="0.3">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c r="AJ628" s="20"/>
      <c r="AK628" s="20"/>
      <c r="AL628" s="20"/>
      <c r="AM628" s="20"/>
      <c r="AN628" s="20"/>
      <c r="AO628" s="20"/>
      <c r="AP628" s="20"/>
      <c r="AQ628" s="20"/>
      <c r="AR628" s="20"/>
      <c r="AS628" s="20"/>
      <c r="AT628" s="20"/>
      <c r="AU628" s="20"/>
      <c r="AV628" s="20"/>
      <c r="AW628" s="20"/>
      <c r="AX628" s="20"/>
      <c r="AY628" s="20"/>
      <c r="AZ628" s="20"/>
      <c r="BA628" s="20"/>
      <c r="BB628" s="20"/>
    </row>
    <row r="629" spans="1:54" x14ac:dyDescent="0.3">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c r="AJ629" s="20"/>
      <c r="AK629" s="20"/>
      <c r="AL629" s="20"/>
      <c r="AM629" s="20"/>
      <c r="AN629" s="20"/>
      <c r="AO629" s="20"/>
      <c r="AP629" s="20"/>
      <c r="AQ629" s="20"/>
      <c r="AR629" s="20"/>
      <c r="AS629" s="20"/>
      <c r="AT629" s="20"/>
      <c r="AU629" s="20"/>
      <c r="AV629" s="20"/>
      <c r="AW629" s="20"/>
      <c r="AX629" s="20"/>
      <c r="AY629" s="20"/>
      <c r="AZ629" s="20"/>
      <c r="BA629" s="20"/>
      <c r="BB629" s="20"/>
    </row>
    <row r="630" spans="1:54" x14ac:dyDescent="0.3">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0"/>
      <c r="AJ630" s="20"/>
      <c r="AK630" s="20"/>
      <c r="AL630" s="20"/>
      <c r="AM630" s="20"/>
      <c r="AN630" s="20"/>
      <c r="AO630" s="20"/>
      <c r="AP630" s="20"/>
      <c r="AQ630" s="20"/>
      <c r="AR630" s="20"/>
      <c r="AS630" s="20"/>
      <c r="AT630" s="20"/>
      <c r="AU630" s="20"/>
      <c r="AV630" s="20"/>
      <c r="AW630" s="20"/>
      <c r="AX630" s="20"/>
      <c r="AY630" s="20"/>
      <c r="AZ630" s="20"/>
      <c r="BA630" s="20"/>
      <c r="BB630" s="20"/>
    </row>
    <row r="631" spans="1:54" x14ac:dyDescent="0.3">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c r="AJ631" s="20"/>
      <c r="AK631" s="20"/>
      <c r="AL631" s="20"/>
      <c r="AM631" s="20"/>
      <c r="AN631" s="20"/>
      <c r="AO631" s="20"/>
      <c r="AP631" s="20"/>
      <c r="AQ631" s="20"/>
      <c r="AR631" s="20"/>
      <c r="AS631" s="20"/>
      <c r="AT631" s="20"/>
      <c r="AU631" s="20"/>
      <c r="AV631" s="20"/>
      <c r="AW631" s="20"/>
      <c r="AX631" s="20"/>
      <c r="AY631" s="20"/>
      <c r="AZ631" s="20"/>
      <c r="BA631" s="20"/>
      <c r="BB631" s="20"/>
    </row>
    <row r="632" spans="1:54" x14ac:dyDescent="0.3">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c r="AJ632" s="20"/>
      <c r="AK632" s="20"/>
      <c r="AL632" s="20"/>
      <c r="AM632" s="20"/>
      <c r="AN632" s="20"/>
      <c r="AO632" s="20"/>
      <c r="AP632" s="20"/>
      <c r="AQ632" s="20"/>
      <c r="AR632" s="20"/>
      <c r="AS632" s="20"/>
      <c r="AT632" s="20"/>
      <c r="AU632" s="20"/>
      <c r="AV632" s="20"/>
      <c r="AW632" s="20"/>
      <c r="AX632" s="20"/>
      <c r="AY632" s="20"/>
      <c r="AZ632" s="20"/>
      <c r="BA632" s="20"/>
      <c r="BB632" s="20"/>
    </row>
    <row r="633" spans="1:54" x14ac:dyDescent="0.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c r="AH633" s="20"/>
      <c r="AI633" s="20"/>
      <c r="AJ633" s="20"/>
      <c r="AK633" s="20"/>
      <c r="AL633" s="20"/>
      <c r="AM633" s="20"/>
      <c r="AN633" s="20"/>
      <c r="AO633" s="20"/>
      <c r="AP633" s="20"/>
      <c r="AQ633" s="20"/>
      <c r="AR633" s="20"/>
      <c r="AS633" s="20"/>
      <c r="AT633" s="20"/>
      <c r="AU633" s="20"/>
      <c r="AV633" s="20"/>
      <c r="AW633" s="20"/>
      <c r="AX633" s="20"/>
      <c r="AY633" s="20"/>
      <c r="AZ633" s="20"/>
      <c r="BA633" s="20"/>
      <c r="BB633" s="20"/>
    </row>
    <row r="634" spans="1:54" x14ac:dyDescent="0.3">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0"/>
      <c r="AJ634" s="20"/>
      <c r="AK634" s="20"/>
      <c r="AL634" s="20"/>
      <c r="AM634" s="20"/>
      <c r="AN634" s="20"/>
      <c r="AO634" s="20"/>
      <c r="AP634" s="20"/>
      <c r="AQ634" s="20"/>
      <c r="AR634" s="20"/>
      <c r="AS634" s="20"/>
      <c r="AT634" s="20"/>
      <c r="AU634" s="20"/>
      <c r="AV634" s="20"/>
      <c r="AW634" s="20"/>
      <c r="AX634" s="20"/>
      <c r="AY634" s="20"/>
      <c r="AZ634" s="20"/>
      <c r="BA634" s="20"/>
      <c r="BB634" s="20"/>
    </row>
    <row r="635" spans="1:54" x14ac:dyDescent="0.3">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c r="AJ635" s="20"/>
      <c r="AK635" s="20"/>
      <c r="AL635" s="20"/>
      <c r="AM635" s="20"/>
      <c r="AN635" s="20"/>
      <c r="AO635" s="20"/>
      <c r="AP635" s="20"/>
      <c r="AQ635" s="20"/>
      <c r="AR635" s="20"/>
      <c r="AS635" s="20"/>
      <c r="AT635" s="20"/>
      <c r="AU635" s="20"/>
      <c r="AV635" s="20"/>
      <c r="AW635" s="20"/>
      <c r="AX635" s="20"/>
      <c r="AY635" s="20"/>
      <c r="AZ635" s="20"/>
      <c r="BA635" s="20"/>
      <c r="BB635" s="20"/>
    </row>
    <row r="636" spans="1:54" x14ac:dyDescent="0.3">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0"/>
      <c r="AJ636" s="20"/>
      <c r="AK636" s="20"/>
      <c r="AL636" s="20"/>
      <c r="AM636" s="20"/>
      <c r="AN636" s="20"/>
      <c r="AO636" s="20"/>
      <c r="AP636" s="20"/>
      <c r="AQ636" s="20"/>
      <c r="AR636" s="20"/>
      <c r="AS636" s="20"/>
      <c r="AT636" s="20"/>
      <c r="AU636" s="20"/>
      <c r="AV636" s="20"/>
      <c r="AW636" s="20"/>
      <c r="AX636" s="20"/>
      <c r="AY636" s="20"/>
      <c r="AZ636" s="20"/>
      <c r="BA636" s="20"/>
      <c r="BB636" s="20"/>
    </row>
    <row r="637" spans="1:54" x14ac:dyDescent="0.3">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0"/>
      <c r="AJ637" s="20"/>
      <c r="AK637" s="20"/>
      <c r="AL637" s="20"/>
      <c r="AM637" s="20"/>
      <c r="AN637" s="20"/>
      <c r="AO637" s="20"/>
      <c r="AP637" s="20"/>
      <c r="AQ637" s="20"/>
      <c r="AR637" s="20"/>
      <c r="AS637" s="20"/>
      <c r="AT637" s="20"/>
      <c r="AU637" s="20"/>
      <c r="AV637" s="20"/>
      <c r="AW637" s="20"/>
      <c r="AX637" s="20"/>
      <c r="AY637" s="20"/>
      <c r="AZ637" s="20"/>
      <c r="BA637" s="20"/>
      <c r="BB637" s="20"/>
    </row>
    <row r="638" spans="1:54" x14ac:dyDescent="0.3">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0"/>
      <c r="AJ638" s="20"/>
      <c r="AK638" s="20"/>
      <c r="AL638" s="20"/>
      <c r="AM638" s="20"/>
      <c r="AN638" s="20"/>
      <c r="AO638" s="20"/>
      <c r="AP638" s="20"/>
      <c r="AQ638" s="20"/>
      <c r="AR638" s="20"/>
      <c r="AS638" s="20"/>
      <c r="AT638" s="20"/>
      <c r="AU638" s="20"/>
      <c r="AV638" s="20"/>
      <c r="AW638" s="20"/>
      <c r="AX638" s="20"/>
      <c r="AY638" s="20"/>
      <c r="AZ638" s="20"/>
      <c r="BA638" s="20"/>
      <c r="BB638" s="20"/>
    </row>
    <row r="639" spans="1:54" x14ac:dyDescent="0.3">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c r="AH639" s="20"/>
      <c r="AI639" s="20"/>
      <c r="AJ639" s="20"/>
      <c r="AK639" s="20"/>
      <c r="AL639" s="20"/>
      <c r="AM639" s="20"/>
      <c r="AN639" s="20"/>
      <c r="AO639" s="20"/>
      <c r="AP639" s="20"/>
      <c r="AQ639" s="20"/>
      <c r="AR639" s="20"/>
      <c r="AS639" s="20"/>
      <c r="AT639" s="20"/>
      <c r="AU639" s="20"/>
      <c r="AV639" s="20"/>
      <c r="AW639" s="20"/>
      <c r="AX639" s="20"/>
      <c r="AY639" s="20"/>
      <c r="AZ639" s="20"/>
      <c r="BA639" s="20"/>
      <c r="BB639" s="20"/>
    </row>
    <row r="640" spans="1:54" x14ac:dyDescent="0.3">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c r="AJ640" s="20"/>
      <c r="AK640" s="20"/>
      <c r="AL640" s="20"/>
      <c r="AM640" s="20"/>
      <c r="AN640" s="20"/>
      <c r="AO640" s="20"/>
      <c r="AP640" s="20"/>
      <c r="AQ640" s="20"/>
      <c r="AR640" s="20"/>
      <c r="AS640" s="20"/>
      <c r="AT640" s="20"/>
      <c r="AU640" s="20"/>
      <c r="AV640" s="20"/>
      <c r="AW640" s="20"/>
      <c r="AX640" s="20"/>
      <c r="AY640" s="20"/>
      <c r="AZ640" s="20"/>
      <c r="BA640" s="20"/>
      <c r="BB640" s="20"/>
    </row>
    <row r="641" spans="1:54" x14ac:dyDescent="0.3">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0"/>
      <c r="AJ641" s="20"/>
      <c r="AK641" s="20"/>
      <c r="AL641" s="20"/>
      <c r="AM641" s="20"/>
      <c r="AN641" s="20"/>
      <c r="AO641" s="20"/>
      <c r="AP641" s="20"/>
      <c r="AQ641" s="20"/>
      <c r="AR641" s="20"/>
      <c r="AS641" s="20"/>
      <c r="AT641" s="20"/>
      <c r="AU641" s="20"/>
      <c r="AV641" s="20"/>
      <c r="AW641" s="20"/>
      <c r="AX641" s="20"/>
      <c r="AY641" s="20"/>
      <c r="AZ641" s="20"/>
      <c r="BA641" s="20"/>
      <c r="BB641" s="20"/>
    </row>
    <row r="642" spans="1:54" x14ac:dyDescent="0.3">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c r="AJ642" s="20"/>
      <c r="AK642" s="20"/>
      <c r="AL642" s="20"/>
      <c r="AM642" s="20"/>
      <c r="AN642" s="20"/>
      <c r="AO642" s="20"/>
      <c r="AP642" s="20"/>
      <c r="AQ642" s="20"/>
      <c r="AR642" s="20"/>
      <c r="AS642" s="20"/>
      <c r="AT642" s="20"/>
      <c r="AU642" s="20"/>
      <c r="AV642" s="20"/>
      <c r="AW642" s="20"/>
      <c r="AX642" s="20"/>
      <c r="AY642" s="20"/>
      <c r="AZ642" s="20"/>
      <c r="BA642" s="20"/>
      <c r="BB642" s="20"/>
    </row>
    <row r="643" spans="1:54" x14ac:dyDescent="0.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c r="AJ643" s="20"/>
      <c r="AK643" s="20"/>
      <c r="AL643" s="20"/>
      <c r="AM643" s="20"/>
      <c r="AN643" s="20"/>
      <c r="AO643" s="20"/>
      <c r="AP643" s="20"/>
      <c r="AQ643" s="20"/>
      <c r="AR643" s="20"/>
      <c r="AS643" s="20"/>
      <c r="AT643" s="20"/>
      <c r="AU643" s="20"/>
      <c r="AV643" s="20"/>
      <c r="AW643" s="20"/>
      <c r="AX643" s="20"/>
      <c r="AY643" s="20"/>
      <c r="AZ643" s="20"/>
      <c r="BA643" s="20"/>
      <c r="BB643" s="20"/>
    </row>
    <row r="644" spans="1:54" x14ac:dyDescent="0.3">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c r="AJ644" s="20"/>
      <c r="AK644" s="20"/>
      <c r="AL644" s="20"/>
      <c r="AM644" s="20"/>
      <c r="AN644" s="20"/>
      <c r="AO644" s="20"/>
      <c r="AP644" s="20"/>
      <c r="AQ644" s="20"/>
      <c r="AR644" s="20"/>
      <c r="AS644" s="20"/>
      <c r="AT644" s="20"/>
      <c r="AU644" s="20"/>
      <c r="AV644" s="20"/>
      <c r="AW644" s="20"/>
      <c r="AX644" s="20"/>
      <c r="AY644" s="20"/>
      <c r="AZ644" s="20"/>
      <c r="BA644" s="20"/>
      <c r="BB644" s="20"/>
    </row>
    <row r="645" spans="1:54" x14ac:dyDescent="0.3">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c r="AH645" s="20"/>
      <c r="AI645" s="20"/>
      <c r="AJ645" s="20"/>
      <c r="AK645" s="20"/>
      <c r="AL645" s="20"/>
      <c r="AM645" s="20"/>
      <c r="AN645" s="20"/>
      <c r="AO645" s="20"/>
      <c r="AP645" s="20"/>
      <c r="AQ645" s="20"/>
      <c r="AR645" s="20"/>
      <c r="AS645" s="20"/>
      <c r="AT645" s="20"/>
      <c r="AU645" s="20"/>
      <c r="AV645" s="20"/>
      <c r="AW645" s="20"/>
      <c r="AX645" s="20"/>
      <c r="AY645" s="20"/>
      <c r="AZ645" s="20"/>
      <c r="BA645" s="20"/>
      <c r="BB645" s="20"/>
    </row>
    <row r="646" spans="1:54" x14ac:dyDescent="0.3">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c r="AG646" s="20"/>
      <c r="AH646" s="20"/>
      <c r="AI646" s="20"/>
      <c r="AJ646" s="20"/>
      <c r="AK646" s="20"/>
      <c r="AL646" s="20"/>
      <c r="AM646" s="20"/>
      <c r="AN646" s="20"/>
      <c r="AO646" s="20"/>
      <c r="AP646" s="20"/>
      <c r="AQ646" s="20"/>
      <c r="AR646" s="20"/>
      <c r="AS646" s="20"/>
      <c r="AT646" s="20"/>
      <c r="AU646" s="20"/>
      <c r="AV646" s="20"/>
      <c r="AW646" s="20"/>
      <c r="AX646" s="20"/>
      <c r="AY646" s="20"/>
      <c r="AZ646" s="20"/>
      <c r="BA646" s="20"/>
      <c r="BB646" s="20"/>
    </row>
    <row r="647" spans="1:54" x14ac:dyDescent="0.3">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c r="AJ647" s="20"/>
      <c r="AK647" s="20"/>
      <c r="AL647" s="20"/>
      <c r="AM647" s="20"/>
      <c r="AN647" s="20"/>
      <c r="AO647" s="20"/>
      <c r="AP647" s="20"/>
      <c r="AQ647" s="20"/>
      <c r="AR647" s="20"/>
      <c r="AS647" s="20"/>
      <c r="AT647" s="20"/>
      <c r="AU647" s="20"/>
      <c r="AV647" s="20"/>
      <c r="AW647" s="20"/>
      <c r="AX647" s="20"/>
      <c r="AY647" s="20"/>
      <c r="AZ647" s="20"/>
      <c r="BA647" s="20"/>
      <c r="BB647" s="20"/>
    </row>
    <row r="648" spans="1:54" x14ac:dyDescent="0.3">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c r="AJ648" s="20"/>
      <c r="AK648" s="20"/>
      <c r="AL648" s="20"/>
      <c r="AM648" s="20"/>
      <c r="AN648" s="20"/>
      <c r="AO648" s="20"/>
      <c r="AP648" s="20"/>
      <c r="AQ648" s="20"/>
      <c r="AR648" s="20"/>
      <c r="AS648" s="20"/>
      <c r="AT648" s="20"/>
      <c r="AU648" s="20"/>
      <c r="AV648" s="20"/>
      <c r="AW648" s="20"/>
      <c r="AX648" s="20"/>
      <c r="AY648" s="20"/>
      <c r="AZ648" s="20"/>
      <c r="BA648" s="20"/>
      <c r="BB648" s="20"/>
    </row>
    <row r="649" spans="1:54" x14ac:dyDescent="0.3">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c r="AJ649" s="20"/>
      <c r="AK649" s="20"/>
      <c r="AL649" s="20"/>
      <c r="AM649" s="20"/>
      <c r="AN649" s="20"/>
      <c r="AO649" s="20"/>
      <c r="AP649" s="20"/>
      <c r="AQ649" s="20"/>
      <c r="AR649" s="20"/>
      <c r="AS649" s="20"/>
      <c r="AT649" s="20"/>
      <c r="AU649" s="20"/>
      <c r="AV649" s="20"/>
      <c r="AW649" s="20"/>
      <c r="AX649" s="20"/>
      <c r="AY649" s="20"/>
      <c r="AZ649" s="20"/>
      <c r="BA649" s="20"/>
      <c r="BB649" s="20"/>
    </row>
    <row r="650" spans="1:54" x14ac:dyDescent="0.3">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c r="AJ650" s="20"/>
      <c r="AK650" s="20"/>
      <c r="AL650" s="20"/>
      <c r="AM650" s="20"/>
      <c r="AN650" s="20"/>
      <c r="AO650" s="20"/>
      <c r="AP650" s="20"/>
      <c r="AQ650" s="20"/>
      <c r="AR650" s="20"/>
      <c r="AS650" s="20"/>
      <c r="AT650" s="20"/>
      <c r="AU650" s="20"/>
      <c r="AV650" s="20"/>
      <c r="AW650" s="20"/>
      <c r="AX650" s="20"/>
      <c r="AY650" s="20"/>
      <c r="AZ650" s="20"/>
      <c r="BA650" s="20"/>
      <c r="BB650" s="20"/>
    </row>
    <row r="651" spans="1:54" x14ac:dyDescent="0.3">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c r="AJ651" s="20"/>
      <c r="AK651" s="20"/>
      <c r="AL651" s="20"/>
      <c r="AM651" s="20"/>
      <c r="AN651" s="20"/>
      <c r="AO651" s="20"/>
      <c r="AP651" s="20"/>
      <c r="AQ651" s="20"/>
      <c r="AR651" s="20"/>
      <c r="AS651" s="20"/>
      <c r="AT651" s="20"/>
      <c r="AU651" s="20"/>
      <c r="AV651" s="20"/>
      <c r="AW651" s="20"/>
      <c r="AX651" s="20"/>
      <c r="AY651" s="20"/>
      <c r="AZ651" s="20"/>
      <c r="BA651" s="20"/>
      <c r="BB651" s="20"/>
    </row>
    <row r="652" spans="1:54" x14ac:dyDescent="0.3">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c r="AH652" s="20"/>
      <c r="AI652" s="20"/>
      <c r="AJ652" s="20"/>
      <c r="AK652" s="20"/>
      <c r="AL652" s="20"/>
      <c r="AM652" s="20"/>
      <c r="AN652" s="20"/>
      <c r="AO652" s="20"/>
      <c r="AP652" s="20"/>
      <c r="AQ652" s="20"/>
      <c r="AR652" s="20"/>
      <c r="AS652" s="20"/>
      <c r="AT652" s="20"/>
      <c r="AU652" s="20"/>
      <c r="AV652" s="20"/>
      <c r="AW652" s="20"/>
      <c r="AX652" s="20"/>
      <c r="AY652" s="20"/>
      <c r="AZ652" s="20"/>
      <c r="BA652" s="20"/>
      <c r="BB652" s="20"/>
    </row>
    <row r="653" spans="1:54" x14ac:dyDescent="0.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c r="AG653" s="20"/>
      <c r="AH653" s="20"/>
      <c r="AI653" s="20"/>
      <c r="AJ653" s="20"/>
      <c r="AK653" s="20"/>
      <c r="AL653" s="20"/>
      <c r="AM653" s="20"/>
      <c r="AN653" s="20"/>
      <c r="AO653" s="20"/>
      <c r="AP653" s="20"/>
      <c r="AQ653" s="20"/>
      <c r="AR653" s="20"/>
      <c r="AS653" s="20"/>
      <c r="AT653" s="20"/>
      <c r="AU653" s="20"/>
      <c r="AV653" s="20"/>
      <c r="AW653" s="20"/>
      <c r="AX653" s="20"/>
      <c r="AY653" s="20"/>
      <c r="AZ653" s="20"/>
      <c r="BA653" s="20"/>
      <c r="BB653" s="20"/>
    </row>
    <row r="654" spans="1:54" x14ac:dyDescent="0.3">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c r="AH654" s="20"/>
      <c r="AI654" s="20"/>
      <c r="AJ654" s="20"/>
      <c r="AK654" s="20"/>
      <c r="AL654" s="20"/>
      <c r="AM654" s="20"/>
      <c r="AN654" s="20"/>
      <c r="AO654" s="20"/>
      <c r="AP654" s="20"/>
      <c r="AQ654" s="20"/>
      <c r="AR654" s="20"/>
      <c r="AS654" s="20"/>
      <c r="AT654" s="20"/>
      <c r="AU654" s="20"/>
      <c r="AV654" s="20"/>
      <c r="AW654" s="20"/>
      <c r="AX654" s="20"/>
      <c r="AY654" s="20"/>
      <c r="AZ654" s="20"/>
      <c r="BA654" s="20"/>
      <c r="BB654" s="20"/>
    </row>
    <row r="655" spans="1:54" x14ac:dyDescent="0.3">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0"/>
      <c r="AJ655" s="20"/>
      <c r="AK655" s="20"/>
      <c r="AL655" s="20"/>
      <c r="AM655" s="20"/>
      <c r="AN655" s="20"/>
      <c r="AO655" s="20"/>
      <c r="AP655" s="20"/>
      <c r="AQ655" s="20"/>
      <c r="AR655" s="20"/>
      <c r="AS655" s="20"/>
      <c r="AT655" s="20"/>
      <c r="AU655" s="20"/>
      <c r="AV655" s="20"/>
      <c r="AW655" s="20"/>
      <c r="AX655" s="20"/>
      <c r="AY655" s="20"/>
      <c r="AZ655" s="20"/>
      <c r="BA655" s="20"/>
      <c r="BB655" s="20"/>
    </row>
    <row r="656" spans="1:54" x14ac:dyDescent="0.3">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c r="AJ656" s="20"/>
      <c r="AK656" s="20"/>
      <c r="AL656" s="20"/>
      <c r="AM656" s="20"/>
      <c r="AN656" s="20"/>
      <c r="AO656" s="20"/>
      <c r="AP656" s="20"/>
      <c r="AQ656" s="20"/>
      <c r="AR656" s="20"/>
      <c r="AS656" s="20"/>
      <c r="AT656" s="20"/>
      <c r="AU656" s="20"/>
      <c r="AV656" s="20"/>
      <c r="AW656" s="20"/>
      <c r="AX656" s="20"/>
      <c r="AY656" s="20"/>
      <c r="AZ656" s="20"/>
      <c r="BA656" s="20"/>
      <c r="BB656" s="20"/>
    </row>
    <row r="657" spans="1:54" x14ac:dyDescent="0.3">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c r="AG657" s="20"/>
      <c r="AH657" s="20"/>
      <c r="AI657" s="20"/>
      <c r="AJ657" s="20"/>
      <c r="AK657" s="20"/>
      <c r="AL657" s="20"/>
      <c r="AM657" s="20"/>
      <c r="AN657" s="20"/>
      <c r="AO657" s="20"/>
      <c r="AP657" s="20"/>
      <c r="AQ657" s="20"/>
      <c r="AR657" s="20"/>
      <c r="AS657" s="20"/>
      <c r="AT657" s="20"/>
      <c r="AU657" s="20"/>
      <c r="AV657" s="20"/>
      <c r="AW657" s="20"/>
      <c r="AX657" s="20"/>
      <c r="AY657" s="20"/>
      <c r="AZ657" s="20"/>
      <c r="BA657" s="20"/>
      <c r="BB657" s="20"/>
    </row>
    <row r="658" spans="1:54" x14ac:dyDescent="0.3">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c r="AJ658" s="20"/>
      <c r="AK658" s="20"/>
      <c r="AL658" s="20"/>
      <c r="AM658" s="20"/>
      <c r="AN658" s="20"/>
      <c r="AO658" s="20"/>
      <c r="AP658" s="20"/>
      <c r="AQ658" s="20"/>
      <c r="AR658" s="20"/>
      <c r="AS658" s="20"/>
      <c r="AT658" s="20"/>
      <c r="AU658" s="20"/>
      <c r="AV658" s="20"/>
      <c r="AW658" s="20"/>
      <c r="AX658" s="20"/>
      <c r="AY658" s="20"/>
      <c r="AZ658" s="20"/>
      <c r="BA658" s="20"/>
      <c r="BB658" s="20"/>
    </row>
    <row r="659" spans="1:54" x14ac:dyDescent="0.3">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c r="AJ659" s="20"/>
      <c r="AK659" s="20"/>
      <c r="AL659" s="20"/>
      <c r="AM659" s="20"/>
      <c r="AN659" s="20"/>
      <c r="AO659" s="20"/>
      <c r="AP659" s="20"/>
      <c r="AQ659" s="20"/>
      <c r="AR659" s="20"/>
      <c r="AS659" s="20"/>
      <c r="AT659" s="20"/>
      <c r="AU659" s="20"/>
      <c r="AV659" s="20"/>
      <c r="AW659" s="20"/>
      <c r="AX659" s="20"/>
      <c r="AY659" s="20"/>
      <c r="AZ659" s="20"/>
      <c r="BA659" s="20"/>
      <c r="BB659" s="20"/>
    </row>
    <row r="660" spans="1:54" x14ac:dyDescent="0.3">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c r="AJ660" s="20"/>
      <c r="AK660" s="20"/>
      <c r="AL660" s="20"/>
      <c r="AM660" s="20"/>
      <c r="AN660" s="20"/>
      <c r="AO660" s="20"/>
      <c r="AP660" s="20"/>
      <c r="AQ660" s="20"/>
      <c r="AR660" s="20"/>
      <c r="AS660" s="20"/>
      <c r="AT660" s="20"/>
      <c r="AU660" s="20"/>
      <c r="AV660" s="20"/>
      <c r="AW660" s="20"/>
      <c r="AX660" s="20"/>
      <c r="AY660" s="20"/>
      <c r="AZ660" s="20"/>
      <c r="BA660" s="20"/>
      <c r="BB660" s="20"/>
    </row>
    <row r="661" spans="1:54" x14ac:dyDescent="0.3">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c r="AJ661" s="20"/>
      <c r="AK661" s="20"/>
      <c r="AL661" s="20"/>
      <c r="AM661" s="20"/>
      <c r="AN661" s="20"/>
      <c r="AO661" s="20"/>
      <c r="AP661" s="20"/>
      <c r="AQ661" s="20"/>
      <c r="AR661" s="20"/>
      <c r="AS661" s="20"/>
      <c r="AT661" s="20"/>
      <c r="AU661" s="20"/>
      <c r="AV661" s="20"/>
      <c r="AW661" s="20"/>
      <c r="AX661" s="20"/>
      <c r="AY661" s="20"/>
      <c r="AZ661" s="20"/>
      <c r="BA661" s="20"/>
      <c r="BB661" s="20"/>
    </row>
    <row r="662" spans="1:54" x14ac:dyDescent="0.3">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c r="AJ662" s="20"/>
      <c r="AK662" s="20"/>
      <c r="AL662" s="20"/>
      <c r="AM662" s="20"/>
      <c r="AN662" s="20"/>
      <c r="AO662" s="20"/>
      <c r="AP662" s="20"/>
      <c r="AQ662" s="20"/>
      <c r="AR662" s="20"/>
      <c r="AS662" s="20"/>
      <c r="AT662" s="20"/>
      <c r="AU662" s="20"/>
      <c r="AV662" s="20"/>
      <c r="AW662" s="20"/>
      <c r="AX662" s="20"/>
      <c r="AY662" s="20"/>
      <c r="AZ662" s="20"/>
      <c r="BA662" s="20"/>
      <c r="BB662" s="20"/>
    </row>
    <row r="663" spans="1:54" x14ac:dyDescent="0.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0"/>
      <c r="AJ663" s="20"/>
      <c r="AK663" s="20"/>
      <c r="AL663" s="20"/>
      <c r="AM663" s="20"/>
      <c r="AN663" s="20"/>
      <c r="AO663" s="20"/>
      <c r="AP663" s="20"/>
      <c r="AQ663" s="20"/>
      <c r="AR663" s="20"/>
      <c r="AS663" s="20"/>
      <c r="AT663" s="20"/>
      <c r="AU663" s="20"/>
      <c r="AV663" s="20"/>
      <c r="AW663" s="20"/>
      <c r="AX663" s="20"/>
      <c r="AY663" s="20"/>
      <c r="AZ663" s="20"/>
      <c r="BA663" s="20"/>
      <c r="BB663" s="20"/>
    </row>
    <row r="664" spans="1:54" x14ac:dyDescent="0.3">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c r="AJ664" s="20"/>
      <c r="AK664" s="20"/>
      <c r="AL664" s="20"/>
      <c r="AM664" s="20"/>
      <c r="AN664" s="20"/>
      <c r="AO664" s="20"/>
      <c r="AP664" s="20"/>
      <c r="AQ664" s="20"/>
      <c r="AR664" s="20"/>
      <c r="AS664" s="20"/>
      <c r="AT664" s="20"/>
      <c r="AU664" s="20"/>
      <c r="AV664" s="20"/>
      <c r="AW664" s="20"/>
      <c r="AX664" s="20"/>
      <c r="AY664" s="20"/>
      <c r="AZ664" s="20"/>
      <c r="BA664" s="20"/>
      <c r="BB664" s="20"/>
    </row>
    <row r="665" spans="1:54" x14ac:dyDescent="0.3">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0"/>
      <c r="AI665" s="20"/>
      <c r="AJ665" s="20"/>
      <c r="AK665" s="20"/>
      <c r="AL665" s="20"/>
      <c r="AM665" s="20"/>
      <c r="AN665" s="20"/>
      <c r="AO665" s="20"/>
      <c r="AP665" s="20"/>
      <c r="AQ665" s="20"/>
      <c r="AR665" s="20"/>
      <c r="AS665" s="20"/>
      <c r="AT665" s="20"/>
      <c r="AU665" s="20"/>
      <c r="AV665" s="20"/>
      <c r="AW665" s="20"/>
      <c r="AX665" s="20"/>
      <c r="AY665" s="20"/>
      <c r="AZ665" s="20"/>
      <c r="BA665" s="20"/>
      <c r="BB665" s="20"/>
    </row>
    <row r="666" spans="1:54" x14ac:dyDescent="0.3">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c r="AG666" s="20"/>
      <c r="AH666" s="20"/>
      <c r="AI666" s="20"/>
      <c r="AJ666" s="20"/>
      <c r="AK666" s="20"/>
      <c r="AL666" s="20"/>
      <c r="AM666" s="20"/>
      <c r="AN666" s="20"/>
      <c r="AO666" s="20"/>
      <c r="AP666" s="20"/>
      <c r="AQ666" s="20"/>
      <c r="AR666" s="20"/>
      <c r="AS666" s="20"/>
      <c r="AT666" s="20"/>
      <c r="AU666" s="20"/>
      <c r="AV666" s="20"/>
      <c r="AW666" s="20"/>
      <c r="AX666" s="20"/>
      <c r="AY666" s="20"/>
      <c r="AZ666" s="20"/>
      <c r="BA666" s="20"/>
      <c r="BB666" s="20"/>
    </row>
    <row r="667" spans="1:54" x14ac:dyDescent="0.3">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c r="AH667" s="20"/>
      <c r="AI667" s="20"/>
      <c r="AJ667" s="20"/>
      <c r="AK667" s="20"/>
      <c r="AL667" s="20"/>
      <c r="AM667" s="20"/>
      <c r="AN667" s="20"/>
      <c r="AO667" s="20"/>
      <c r="AP667" s="20"/>
      <c r="AQ667" s="20"/>
      <c r="AR667" s="20"/>
      <c r="AS667" s="20"/>
      <c r="AT667" s="20"/>
      <c r="AU667" s="20"/>
      <c r="AV667" s="20"/>
      <c r="AW667" s="20"/>
      <c r="AX667" s="20"/>
      <c r="AY667" s="20"/>
      <c r="AZ667" s="20"/>
      <c r="BA667" s="20"/>
      <c r="BB667" s="20"/>
    </row>
    <row r="668" spans="1:54" x14ac:dyDescent="0.3">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0"/>
      <c r="AJ668" s="20"/>
      <c r="AK668" s="20"/>
      <c r="AL668" s="20"/>
      <c r="AM668" s="20"/>
      <c r="AN668" s="20"/>
      <c r="AO668" s="20"/>
      <c r="AP668" s="20"/>
      <c r="AQ668" s="20"/>
      <c r="AR668" s="20"/>
      <c r="AS668" s="20"/>
      <c r="AT668" s="20"/>
      <c r="AU668" s="20"/>
      <c r="AV668" s="20"/>
      <c r="AW668" s="20"/>
      <c r="AX668" s="20"/>
      <c r="AY668" s="20"/>
      <c r="AZ668" s="20"/>
      <c r="BA668" s="20"/>
      <c r="BB668" s="20"/>
    </row>
    <row r="669" spans="1:54" x14ac:dyDescent="0.3">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c r="AH669" s="20"/>
      <c r="AI669" s="20"/>
      <c r="AJ669" s="20"/>
      <c r="AK669" s="20"/>
      <c r="AL669" s="20"/>
      <c r="AM669" s="20"/>
      <c r="AN669" s="20"/>
      <c r="AO669" s="20"/>
      <c r="AP669" s="20"/>
      <c r="AQ669" s="20"/>
      <c r="AR669" s="20"/>
      <c r="AS669" s="20"/>
      <c r="AT669" s="20"/>
      <c r="AU669" s="20"/>
      <c r="AV669" s="20"/>
      <c r="AW669" s="20"/>
      <c r="AX669" s="20"/>
      <c r="AY669" s="20"/>
      <c r="AZ669" s="20"/>
      <c r="BA669" s="20"/>
      <c r="BB669" s="20"/>
    </row>
    <row r="670" spans="1:54" x14ac:dyDescent="0.3">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c r="AH670" s="20"/>
      <c r="AI670" s="20"/>
      <c r="AJ670" s="20"/>
      <c r="AK670" s="20"/>
      <c r="AL670" s="20"/>
      <c r="AM670" s="20"/>
      <c r="AN670" s="20"/>
      <c r="AO670" s="20"/>
      <c r="AP670" s="20"/>
      <c r="AQ670" s="20"/>
      <c r="AR670" s="20"/>
      <c r="AS670" s="20"/>
      <c r="AT670" s="20"/>
      <c r="AU670" s="20"/>
      <c r="AV670" s="20"/>
      <c r="AW670" s="20"/>
      <c r="AX670" s="20"/>
      <c r="AY670" s="20"/>
      <c r="AZ670" s="20"/>
      <c r="BA670" s="20"/>
      <c r="BB670" s="20"/>
    </row>
    <row r="671" spans="1:54" x14ac:dyDescent="0.3">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c r="AJ671" s="20"/>
      <c r="AK671" s="20"/>
      <c r="AL671" s="20"/>
      <c r="AM671" s="20"/>
      <c r="AN671" s="20"/>
      <c r="AO671" s="20"/>
      <c r="AP671" s="20"/>
      <c r="AQ671" s="20"/>
      <c r="AR671" s="20"/>
      <c r="AS671" s="20"/>
      <c r="AT671" s="20"/>
      <c r="AU671" s="20"/>
      <c r="AV671" s="20"/>
      <c r="AW671" s="20"/>
      <c r="AX671" s="20"/>
      <c r="AY671" s="20"/>
      <c r="AZ671" s="20"/>
      <c r="BA671" s="20"/>
      <c r="BB671" s="20"/>
    </row>
    <row r="672" spans="1:54" x14ac:dyDescent="0.3">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c r="AJ672" s="20"/>
      <c r="AK672" s="20"/>
      <c r="AL672" s="20"/>
      <c r="AM672" s="20"/>
      <c r="AN672" s="20"/>
      <c r="AO672" s="20"/>
      <c r="AP672" s="20"/>
      <c r="AQ672" s="20"/>
      <c r="AR672" s="20"/>
      <c r="AS672" s="20"/>
      <c r="AT672" s="20"/>
      <c r="AU672" s="20"/>
      <c r="AV672" s="20"/>
      <c r="AW672" s="20"/>
      <c r="AX672" s="20"/>
      <c r="AY672" s="20"/>
      <c r="AZ672" s="20"/>
      <c r="BA672" s="20"/>
      <c r="BB672" s="20"/>
    </row>
    <row r="673" spans="1:54" x14ac:dyDescent="0.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0"/>
      <c r="AJ673" s="20"/>
      <c r="AK673" s="20"/>
      <c r="AL673" s="20"/>
      <c r="AM673" s="20"/>
      <c r="AN673" s="20"/>
      <c r="AO673" s="20"/>
      <c r="AP673" s="20"/>
      <c r="AQ673" s="20"/>
      <c r="AR673" s="20"/>
      <c r="AS673" s="20"/>
      <c r="AT673" s="20"/>
      <c r="AU673" s="20"/>
      <c r="AV673" s="20"/>
      <c r="AW673" s="20"/>
      <c r="AX673" s="20"/>
      <c r="AY673" s="20"/>
      <c r="AZ673" s="20"/>
      <c r="BA673" s="20"/>
      <c r="BB673" s="20"/>
    </row>
    <row r="674" spans="1:54" x14ac:dyDescent="0.3">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c r="AJ674" s="20"/>
      <c r="AK674" s="20"/>
      <c r="AL674" s="20"/>
      <c r="AM674" s="20"/>
      <c r="AN674" s="20"/>
      <c r="AO674" s="20"/>
      <c r="AP674" s="20"/>
      <c r="AQ674" s="20"/>
      <c r="AR674" s="20"/>
      <c r="AS674" s="20"/>
      <c r="AT674" s="20"/>
      <c r="AU674" s="20"/>
      <c r="AV674" s="20"/>
      <c r="AW674" s="20"/>
      <c r="AX674" s="20"/>
      <c r="AY674" s="20"/>
      <c r="AZ674" s="20"/>
      <c r="BA674" s="20"/>
      <c r="BB674" s="20"/>
    </row>
    <row r="675" spans="1:54" x14ac:dyDescent="0.3">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c r="AH675" s="20"/>
      <c r="AI675" s="20"/>
      <c r="AJ675" s="20"/>
      <c r="AK675" s="20"/>
      <c r="AL675" s="20"/>
      <c r="AM675" s="20"/>
      <c r="AN675" s="20"/>
      <c r="AO675" s="20"/>
      <c r="AP675" s="20"/>
      <c r="AQ675" s="20"/>
      <c r="AR675" s="20"/>
      <c r="AS675" s="20"/>
      <c r="AT675" s="20"/>
      <c r="AU675" s="20"/>
      <c r="AV675" s="20"/>
      <c r="AW675" s="20"/>
      <c r="AX675" s="20"/>
      <c r="AY675" s="20"/>
      <c r="AZ675" s="20"/>
      <c r="BA675" s="20"/>
      <c r="BB675" s="20"/>
    </row>
    <row r="676" spans="1:54" x14ac:dyDescent="0.3">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c r="AJ676" s="20"/>
      <c r="AK676" s="20"/>
      <c r="AL676" s="20"/>
      <c r="AM676" s="20"/>
      <c r="AN676" s="20"/>
      <c r="AO676" s="20"/>
      <c r="AP676" s="20"/>
      <c r="AQ676" s="20"/>
      <c r="AR676" s="20"/>
      <c r="AS676" s="20"/>
      <c r="AT676" s="20"/>
      <c r="AU676" s="20"/>
      <c r="AV676" s="20"/>
      <c r="AW676" s="20"/>
      <c r="AX676" s="20"/>
      <c r="AY676" s="20"/>
      <c r="AZ676" s="20"/>
      <c r="BA676" s="20"/>
      <c r="BB676" s="20"/>
    </row>
    <row r="677" spans="1:54" x14ac:dyDescent="0.3">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c r="AJ677" s="20"/>
      <c r="AK677" s="20"/>
      <c r="AL677" s="20"/>
      <c r="AM677" s="20"/>
      <c r="AN677" s="20"/>
      <c r="AO677" s="20"/>
      <c r="AP677" s="20"/>
      <c r="AQ677" s="20"/>
      <c r="AR677" s="20"/>
      <c r="AS677" s="20"/>
      <c r="AT677" s="20"/>
      <c r="AU677" s="20"/>
      <c r="AV677" s="20"/>
      <c r="AW677" s="20"/>
      <c r="AX677" s="20"/>
      <c r="AY677" s="20"/>
      <c r="AZ677" s="20"/>
      <c r="BA677" s="20"/>
      <c r="BB677" s="20"/>
    </row>
    <row r="678" spans="1:54" x14ac:dyDescent="0.3">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c r="AJ678" s="20"/>
      <c r="AK678" s="20"/>
      <c r="AL678" s="20"/>
      <c r="AM678" s="20"/>
      <c r="AN678" s="20"/>
      <c r="AO678" s="20"/>
      <c r="AP678" s="20"/>
      <c r="AQ678" s="20"/>
      <c r="AR678" s="20"/>
      <c r="AS678" s="20"/>
      <c r="AT678" s="20"/>
      <c r="AU678" s="20"/>
      <c r="AV678" s="20"/>
      <c r="AW678" s="20"/>
      <c r="AX678" s="20"/>
      <c r="AY678" s="20"/>
      <c r="AZ678" s="20"/>
      <c r="BA678" s="20"/>
      <c r="BB678" s="20"/>
    </row>
    <row r="679" spans="1:54" x14ac:dyDescent="0.3">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0"/>
      <c r="AJ679" s="20"/>
      <c r="AK679" s="20"/>
      <c r="AL679" s="20"/>
      <c r="AM679" s="20"/>
      <c r="AN679" s="20"/>
      <c r="AO679" s="20"/>
      <c r="AP679" s="20"/>
      <c r="AQ679" s="20"/>
      <c r="AR679" s="20"/>
      <c r="AS679" s="20"/>
      <c r="AT679" s="20"/>
      <c r="AU679" s="20"/>
      <c r="AV679" s="20"/>
      <c r="AW679" s="20"/>
      <c r="AX679" s="20"/>
      <c r="AY679" s="20"/>
      <c r="AZ679" s="20"/>
      <c r="BA679" s="20"/>
      <c r="BB679" s="20"/>
    </row>
    <row r="680" spans="1:54" x14ac:dyDescent="0.3">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c r="AG680" s="20"/>
      <c r="AH680" s="20"/>
      <c r="AI680" s="20"/>
      <c r="AJ680" s="20"/>
      <c r="AK680" s="20"/>
      <c r="AL680" s="20"/>
      <c r="AM680" s="20"/>
      <c r="AN680" s="20"/>
      <c r="AO680" s="20"/>
      <c r="AP680" s="20"/>
      <c r="AQ680" s="20"/>
      <c r="AR680" s="20"/>
      <c r="AS680" s="20"/>
      <c r="AT680" s="20"/>
      <c r="AU680" s="20"/>
      <c r="AV680" s="20"/>
      <c r="AW680" s="20"/>
      <c r="AX680" s="20"/>
      <c r="AY680" s="20"/>
      <c r="AZ680" s="20"/>
      <c r="BA680" s="20"/>
      <c r="BB680" s="20"/>
    </row>
    <row r="681" spans="1:54" x14ac:dyDescent="0.3">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c r="AH681" s="20"/>
      <c r="AI681" s="20"/>
      <c r="AJ681" s="20"/>
      <c r="AK681" s="20"/>
      <c r="AL681" s="20"/>
      <c r="AM681" s="20"/>
      <c r="AN681" s="20"/>
      <c r="AO681" s="20"/>
      <c r="AP681" s="20"/>
      <c r="AQ681" s="20"/>
      <c r="AR681" s="20"/>
      <c r="AS681" s="20"/>
      <c r="AT681" s="20"/>
      <c r="AU681" s="20"/>
      <c r="AV681" s="20"/>
      <c r="AW681" s="20"/>
      <c r="AX681" s="20"/>
      <c r="AY681" s="20"/>
      <c r="AZ681" s="20"/>
      <c r="BA681" s="20"/>
      <c r="BB681" s="20"/>
    </row>
    <row r="682" spans="1:54" x14ac:dyDescent="0.3">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c r="AH682" s="20"/>
      <c r="AI682" s="20"/>
      <c r="AJ682" s="20"/>
      <c r="AK682" s="20"/>
      <c r="AL682" s="20"/>
      <c r="AM682" s="20"/>
      <c r="AN682" s="20"/>
      <c r="AO682" s="20"/>
      <c r="AP682" s="20"/>
      <c r="AQ682" s="20"/>
      <c r="AR682" s="20"/>
      <c r="AS682" s="20"/>
      <c r="AT682" s="20"/>
      <c r="AU682" s="20"/>
      <c r="AV682" s="20"/>
      <c r="AW682" s="20"/>
      <c r="AX682" s="20"/>
      <c r="AY682" s="20"/>
      <c r="AZ682" s="20"/>
      <c r="BA682" s="20"/>
      <c r="BB682" s="20"/>
    </row>
    <row r="683" spans="1:54" x14ac:dyDescent="0.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c r="AH683" s="20"/>
      <c r="AI683" s="20"/>
      <c r="AJ683" s="20"/>
      <c r="AK683" s="20"/>
      <c r="AL683" s="20"/>
      <c r="AM683" s="20"/>
      <c r="AN683" s="20"/>
      <c r="AO683" s="20"/>
      <c r="AP683" s="20"/>
      <c r="AQ683" s="20"/>
      <c r="AR683" s="20"/>
      <c r="AS683" s="20"/>
      <c r="AT683" s="20"/>
      <c r="AU683" s="20"/>
      <c r="AV683" s="20"/>
      <c r="AW683" s="20"/>
      <c r="AX683" s="20"/>
      <c r="AY683" s="20"/>
      <c r="AZ683" s="20"/>
      <c r="BA683" s="20"/>
      <c r="BB683" s="20"/>
    </row>
    <row r="684" spans="1:54" x14ac:dyDescent="0.3">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c r="AH684" s="20"/>
      <c r="AI684" s="20"/>
      <c r="AJ684" s="20"/>
      <c r="AK684" s="20"/>
      <c r="AL684" s="20"/>
      <c r="AM684" s="20"/>
      <c r="AN684" s="20"/>
      <c r="AO684" s="20"/>
      <c r="AP684" s="20"/>
      <c r="AQ684" s="20"/>
      <c r="AR684" s="20"/>
      <c r="AS684" s="20"/>
      <c r="AT684" s="20"/>
      <c r="AU684" s="20"/>
      <c r="AV684" s="20"/>
      <c r="AW684" s="20"/>
      <c r="AX684" s="20"/>
      <c r="AY684" s="20"/>
      <c r="AZ684" s="20"/>
      <c r="BA684" s="20"/>
      <c r="BB684" s="20"/>
    </row>
    <row r="685" spans="1:54" x14ac:dyDescent="0.3">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c r="AG685" s="20"/>
      <c r="AH685" s="20"/>
      <c r="AI685" s="20"/>
      <c r="AJ685" s="20"/>
      <c r="AK685" s="20"/>
      <c r="AL685" s="20"/>
      <c r="AM685" s="20"/>
      <c r="AN685" s="20"/>
      <c r="AO685" s="20"/>
      <c r="AP685" s="20"/>
      <c r="AQ685" s="20"/>
      <c r="AR685" s="20"/>
      <c r="AS685" s="20"/>
      <c r="AT685" s="20"/>
      <c r="AU685" s="20"/>
      <c r="AV685" s="20"/>
      <c r="AW685" s="20"/>
      <c r="AX685" s="20"/>
      <c r="AY685" s="20"/>
      <c r="AZ685" s="20"/>
      <c r="BA685" s="20"/>
      <c r="BB685" s="20"/>
    </row>
    <row r="686" spans="1:54" x14ac:dyDescent="0.3">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c r="AH686" s="20"/>
      <c r="AI686" s="20"/>
      <c r="AJ686" s="20"/>
      <c r="AK686" s="20"/>
      <c r="AL686" s="20"/>
      <c r="AM686" s="20"/>
      <c r="AN686" s="20"/>
      <c r="AO686" s="20"/>
      <c r="AP686" s="20"/>
      <c r="AQ686" s="20"/>
      <c r="AR686" s="20"/>
      <c r="AS686" s="20"/>
      <c r="AT686" s="20"/>
      <c r="AU686" s="20"/>
      <c r="AV686" s="20"/>
      <c r="AW686" s="20"/>
      <c r="AX686" s="20"/>
      <c r="AY686" s="20"/>
      <c r="AZ686" s="20"/>
      <c r="BA686" s="20"/>
      <c r="BB686" s="20"/>
    </row>
    <row r="687" spans="1:54" x14ac:dyDescent="0.3">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0"/>
      <c r="AJ687" s="20"/>
      <c r="AK687" s="20"/>
      <c r="AL687" s="20"/>
      <c r="AM687" s="20"/>
      <c r="AN687" s="20"/>
      <c r="AO687" s="20"/>
      <c r="AP687" s="20"/>
      <c r="AQ687" s="20"/>
      <c r="AR687" s="20"/>
      <c r="AS687" s="20"/>
      <c r="AT687" s="20"/>
      <c r="AU687" s="20"/>
      <c r="AV687" s="20"/>
      <c r="AW687" s="20"/>
      <c r="AX687" s="20"/>
      <c r="AY687" s="20"/>
      <c r="AZ687" s="20"/>
      <c r="BA687" s="20"/>
      <c r="BB687" s="20"/>
    </row>
    <row r="688" spans="1:54" x14ac:dyDescent="0.3">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0"/>
      <c r="AJ688" s="20"/>
      <c r="AK688" s="20"/>
      <c r="AL688" s="20"/>
      <c r="AM688" s="20"/>
      <c r="AN688" s="20"/>
      <c r="AO688" s="20"/>
      <c r="AP688" s="20"/>
      <c r="AQ688" s="20"/>
      <c r="AR688" s="20"/>
      <c r="AS688" s="20"/>
      <c r="AT688" s="20"/>
      <c r="AU688" s="20"/>
      <c r="AV688" s="20"/>
      <c r="AW688" s="20"/>
      <c r="AX688" s="20"/>
      <c r="AY688" s="20"/>
      <c r="AZ688" s="20"/>
      <c r="BA688" s="20"/>
      <c r="BB688" s="20"/>
    </row>
    <row r="689" spans="1:54" x14ac:dyDescent="0.3">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c r="AJ689" s="20"/>
      <c r="AK689" s="20"/>
      <c r="AL689" s="20"/>
      <c r="AM689" s="20"/>
      <c r="AN689" s="20"/>
      <c r="AO689" s="20"/>
      <c r="AP689" s="20"/>
      <c r="AQ689" s="20"/>
      <c r="AR689" s="20"/>
      <c r="AS689" s="20"/>
      <c r="AT689" s="20"/>
      <c r="AU689" s="20"/>
      <c r="AV689" s="20"/>
      <c r="AW689" s="20"/>
      <c r="AX689" s="20"/>
      <c r="AY689" s="20"/>
      <c r="AZ689" s="20"/>
      <c r="BA689" s="20"/>
      <c r="BB689" s="20"/>
    </row>
    <row r="690" spans="1:54" x14ac:dyDescent="0.3">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c r="AJ690" s="20"/>
      <c r="AK690" s="20"/>
      <c r="AL690" s="20"/>
      <c r="AM690" s="20"/>
      <c r="AN690" s="20"/>
      <c r="AO690" s="20"/>
      <c r="AP690" s="20"/>
      <c r="AQ690" s="20"/>
      <c r="AR690" s="20"/>
      <c r="AS690" s="20"/>
      <c r="AT690" s="20"/>
      <c r="AU690" s="20"/>
      <c r="AV690" s="20"/>
      <c r="AW690" s="20"/>
      <c r="AX690" s="20"/>
      <c r="AY690" s="20"/>
      <c r="AZ690" s="20"/>
      <c r="BA690" s="20"/>
      <c r="BB690" s="20"/>
    </row>
    <row r="691" spans="1:54" x14ac:dyDescent="0.3">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c r="AH691" s="20"/>
      <c r="AI691" s="20"/>
      <c r="AJ691" s="20"/>
      <c r="AK691" s="20"/>
      <c r="AL691" s="20"/>
      <c r="AM691" s="20"/>
      <c r="AN691" s="20"/>
      <c r="AO691" s="20"/>
      <c r="AP691" s="20"/>
      <c r="AQ691" s="20"/>
      <c r="AR691" s="20"/>
      <c r="AS691" s="20"/>
      <c r="AT691" s="20"/>
      <c r="AU691" s="20"/>
      <c r="AV691" s="20"/>
      <c r="AW691" s="20"/>
      <c r="AX691" s="20"/>
      <c r="AY691" s="20"/>
      <c r="AZ691" s="20"/>
      <c r="BA691" s="20"/>
      <c r="BB691" s="20"/>
    </row>
    <row r="692" spans="1:54" x14ac:dyDescent="0.3">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0"/>
      <c r="AJ692" s="20"/>
      <c r="AK692" s="20"/>
      <c r="AL692" s="20"/>
      <c r="AM692" s="20"/>
      <c r="AN692" s="20"/>
      <c r="AO692" s="20"/>
      <c r="AP692" s="20"/>
      <c r="AQ692" s="20"/>
      <c r="AR692" s="20"/>
      <c r="AS692" s="20"/>
      <c r="AT692" s="20"/>
      <c r="AU692" s="20"/>
      <c r="AV692" s="20"/>
      <c r="AW692" s="20"/>
      <c r="AX692" s="20"/>
      <c r="AY692" s="20"/>
      <c r="AZ692" s="20"/>
      <c r="BA692" s="20"/>
      <c r="BB692" s="20"/>
    </row>
    <row r="693" spans="1:54" x14ac:dyDescent="0.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c r="AJ693" s="20"/>
      <c r="AK693" s="20"/>
      <c r="AL693" s="20"/>
      <c r="AM693" s="20"/>
      <c r="AN693" s="20"/>
      <c r="AO693" s="20"/>
      <c r="AP693" s="20"/>
      <c r="AQ693" s="20"/>
      <c r="AR693" s="20"/>
      <c r="AS693" s="20"/>
      <c r="AT693" s="20"/>
      <c r="AU693" s="20"/>
      <c r="AV693" s="20"/>
      <c r="AW693" s="20"/>
      <c r="AX693" s="20"/>
      <c r="AY693" s="20"/>
      <c r="AZ693" s="20"/>
      <c r="BA693" s="20"/>
      <c r="BB693" s="20"/>
    </row>
    <row r="694" spans="1:54" x14ac:dyDescent="0.3">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c r="AJ694" s="20"/>
      <c r="AK694" s="20"/>
      <c r="AL694" s="20"/>
      <c r="AM694" s="20"/>
      <c r="AN694" s="20"/>
      <c r="AO694" s="20"/>
      <c r="AP694" s="20"/>
      <c r="AQ694" s="20"/>
      <c r="AR694" s="20"/>
      <c r="AS694" s="20"/>
      <c r="AT694" s="20"/>
      <c r="AU694" s="20"/>
      <c r="AV694" s="20"/>
      <c r="AW694" s="20"/>
      <c r="AX694" s="20"/>
      <c r="AY694" s="20"/>
      <c r="AZ694" s="20"/>
      <c r="BA694" s="20"/>
      <c r="BB694" s="20"/>
    </row>
    <row r="695" spans="1:54" x14ac:dyDescent="0.3">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c r="AH695" s="20"/>
      <c r="AI695" s="20"/>
      <c r="AJ695" s="20"/>
      <c r="AK695" s="20"/>
      <c r="AL695" s="20"/>
      <c r="AM695" s="20"/>
      <c r="AN695" s="20"/>
      <c r="AO695" s="20"/>
      <c r="AP695" s="20"/>
      <c r="AQ695" s="20"/>
      <c r="AR695" s="20"/>
      <c r="AS695" s="20"/>
      <c r="AT695" s="20"/>
      <c r="AU695" s="20"/>
      <c r="AV695" s="20"/>
      <c r="AW695" s="20"/>
      <c r="AX695" s="20"/>
      <c r="AY695" s="20"/>
      <c r="AZ695" s="20"/>
      <c r="BA695" s="20"/>
      <c r="BB695" s="20"/>
    </row>
    <row r="696" spans="1:54" x14ac:dyDescent="0.3">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c r="AG696" s="20"/>
      <c r="AH696" s="20"/>
      <c r="AI696" s="20"/>
      <c r="AJ696" s="20"/>
      <c r="AK696" s="20"/>
      <c r="AL696" s="20"/>
      <c r="AM696" s="20"/>
      <c r="AN696" s="20"/>
      <c r="AO696" s="20"/>
      <c r="AP696" s="20"/>
      <c r="AQ696" s="20"/>
      <c r="AR696" s="20"/>
      <c r="AS696" s="20"/>
      <c r="AT696" s="20"/>
      <c r="AU696" s="20"/>
      <c r="AV696" s="20"/>
      <c r="AW696" s="20"/>
      <c r="AX696" s="20"/>
      <c r="AY696" s="20"/>
      <c r="AZ696" s="20"/>
      <c r="BA696" s="20"/>
      <c r="BB696" s="20"/>
    </row>
    <row r="697" spans="1:54" x14ac:dyDescent="0.3">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c r="AH697" s="20"/>
      <c r="AI697" s="20"/>
      <c r="AJ697" s="20"/>
      <c r="AK697" s="20"/>
      <c r="AL697" s="20"/>
      <c r="AM697" s="20"/>
      <c r="AN697" s="20"/>
      <c r="AO697" s="20"/>
      <c r="AP697" s="20"/>
      <c r="AQ697" s="20"/>
      <c r="AR697" s="20"/>
      <c r="AS697" s="20"/>
      <c r="AT697" s="20"/>
      <c r="AU697" s="20"/>
      <c r="AV697" s="20"/>
      <c r="AW697" s="20"/>
      <c r="AX697" s="20"/>
      <c r="AY697" s="20"/>
      <c r="AZ697" s="20"/>
      <c r="BA697" s="20"/>
      <c r="BB697" s="20"/>
    </row>
    <row r="698" spans="1:54" x14ac:dyDescent="0.3">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c r="AG698" s="20"/>
      <c r="AH698" s="20"/>
      <c r="AI698" s="20"/>
      <c r="AJ698" s="20"/>
      <c r="AK698" s="20"/>
      <c r="AL698" s="20"/>
      <c r="AM698" s="20"/>
      <c r="AN698" s="20"/>
      <c r="AO698" s="20"/>
      <c r="AP698" s="20"/>
      <c r="AQ698" s="20"/>
      <c r="AR698" s="20"/>
      <c r="AS698" s="20"/>
      <c r="AT698" s="20"/>
      <c r="AU698" s="20"/>
      <c r="AV698" s="20"/>
      <c r="AW698" s="20"/>
      <c r="AX698" s="20"/>
      <c r="AY698" s="20"/>
      <c r="AZ698" s="20"/>
      <c r="BA698" s="20"/>
      <c r="BB698" s="20"/>
    </row>
  </sheetData>
  <mergeCells count="1">
    <mergeCell ref="M28:N32"/>
  </mergeCells>
  <conditionalFormatting sqref="P20:T36">
    <cfRule type="dataBar" priority="3">
      <dataBar>
        <cfvo type="num" val="0"/>
        <cfvo type="formula" val="MAX($P$20:$T$36)*2"/>
        <color theme="1" tint="0.249977111117893"/>
      </dataBar>
      <extLst>
        <ext xmlns:x14="http://schemas.microsoft.com/office/spreadsheetml/2009/9/main" uri="{B025F937-C7B1-47D3-B67F-A62EFF666E3E}">
          <x14:id>{E3EF3B30-7780-4884-A855-626958C3F97C}</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E3EF3B30-7780-4884-A855-626958C3F97C}">
            <x14:dataBar minLength="0" maxLength="100" border="1" gradient="0" negativeBarBorderColorSameAsPositive="0">
              <x14:cfvo type="num">
                <xm:f>0</xm:f>
              </x14:cfvo>
              <x14:cfvo type="formula">
                <xm:f>MAX($P$20:$T$36)*2</xm:f>
              </x14:cfvo>
              <x14:borderColor rgb="FF638EC6"/>
              <x14:negativeFillColor rgb="FFFF0000"/>
              <x14:negativeBorderColor rgb="FFFF0000"/>
              <x14:axisColor rgb="FF000000"/>
            </x14:dataBar>
          </x14:cfRule>
          <xm:sqref>P20:T36</xm:sqref>
        </x14:conditionalFormatting>
      </x14:conditionalFormattings>
    </ex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DD5BB-7D44-4BFE-8AF7-0B1459B33933}">
  <dimension ref="A2:R64"/>
  <sheetViews>
    <sheetView topLeftCell="A19" zoomScale="40" zoomScaleNormal="40" workbookViewId="0">
      <selection activeCell="R51" sqref="R51"/>
    </sheetView>
  </sheetViews>
  <sheetFormatPr defaultRowHeight="14.4" x14ac:dyDescent="0.3"/>
  <cols>
    <col min="1" max="1" width="17.8984375" bestFit="1" customWidth="1"/>
    <col min="2" max="2" width="12.796875" bestFit="1" customWidth="1"/>
    <col min="3" max="3" width="14" bestFit="1" customWidth="1"/>
    <col min="4" max="4" width="12.8984375" bestFit="1" customWidth="1"/>
    <col min="5" max="5" width="17.8984375" bestFit="1" customWidth="1"/>
    <col min="7" max="7" width="17.8984375" bestFit="1" customWidth="1"/>
    <col min="8" max="8" width="12.796875" bestFit="1" customWidth="1"/>
    <col min="9" max="12" width="6.3984375" bestFit="1" customWidth="1"/>
    <col min="13" max="13" width="13.09765625" bestFit="1" customWidth="1"/>
    <col min="14" max="14" width="12.796875" bestFit="1" customWidth="1"/>
    <col min="15" max="15" width="4.8984375" bestFit="1" customWidth="1"/>
    <col min="16" max="16" width="10.8984375" bestFit="1" customWidth="1"/>
    <col min="17" max="17" width="10.5" customWidth="1"/>
  </cols>
  <sheetData>
    <row r="2" spans="1:18" x14ac:dyDescent="0.3">
      <c r="K2" t="s">
        <v>1069</v>
      </c>
      <c r="L2" t="s">
        <v>1070</v>
      </c>
      <c r="M2" t="s">
        <v>1071</v>
      </c>
      <c r="N2" t="s">
        <v>1072</v>
      </c>
      <c r="O2" t="s">
        <v>1073</v>
      </c>
      <c r="Q2" t="s">
        <v>1074</v>
      </c>
      <c r="R2" t="str">
        <f>E42</f>
        <v>R02</v>
      </c>
    </row>
    <row r="3" spans="1:18" x14ac:dyDescent="0.3">
      <c r="A3" t="s">
        <v>1042</v>
      </c>
      <c r="B3" t="s">
        <v>1043</v>
      </c>
      <c r="C3" t="s">
        <v>1044</v>
      </c>
      <c r="D3" t="s">
        <v>1045</v>
      </c>
      <c r="E3" t="s">
        <v>1046</v>
      </c>
      <c r="G3" s="24" t="s">
        <v>1047</v>
      </c>
      <c r="H3" t="s">
        <v>1042</v>
      </c>
      <c r="I3" t="s">
        <v>1043</v>
      </c>
      <c r="K3" t="str" cm="1">
        <f t="array" ref="K3:M7">G4:I8</f>
        <v>R01</v>
      </c>
      <c r="L3">
        <v>189</v>
      </c>
      <c r="M3" s="28">
        <v>18415</v>
      </c>
      <c r="N3" t="e">
        <f>IF(K3=$R$2,L3,NA())</f>
        <v>#N/A</v>
      </c>
      <c r="O3" t="e">
        <f>IF(K3=$R$2,M3,NA())</f>
        <v>#N/A</v>
      </c>
    </row>
    <row r="4" spans="1:18" x14ac:dyDescent="0.3">
      <c r="A4" s="21">
        <v>1000</v>
      </c>
      <c r="B4" s="22">
        <v>96623</v>
      </c>
      <c r="C4" s="21">
        <v>89850</v>
      </c>
      <c r="D4" s="23">
        <v>3.8848000000000034</v>
      </c>
      <c r="E4" s="21">
        <v>307</v>
      </c>
      <c r="G4" s="25" t="s">
        <v>11</v>
      </c>
      <c r="H4" s="21">
        <v>189</v>
      </c>
      <c r="I4" s="22">
        <v>18415</v>
      </c>
      <c r="K4" t="str">
        <v>R02</v>
      </c>
      <c r="L4">
        <v>218</v>
      </c>
      <c r="M4" s="28">
        <v>20581</v>
      </c>
      <c r="N4">
        <f>IF(K4=$R$2,L4,NA())</f>
        <v>218</v>
      </c>
      <c r="O4">
        <f>IF(K4=$R$2,M4,NA())</f>
        <v>20581</v>
      </c>
    </row>
    <row r="5" spans="1:18" x14ac:dyDescent="0.3">
      <c r="G5" s="25" t="s">
        <v>9</v>
      </c>
      <c r="H5" s="21">
        <v>218</v>
      </c>
      <c r="I5" s="22">
        <v>20581</v>
      </c>
      <c r="K5" t="str">
        <v>R03</v>
      </c>
      <c r="L5">
        <v>207</v>
      </c>
      <c r="M5" s="28">
        <v>20872</v>
      </c>
      <c r="N5" t="e">
        <f>IF(K5=$R$2,L5,NA())</f>
        <v>#N/A</v>
      </c>
      <c r="O5" t="e">
        <f>IF(K5=$R$2,M5,NA())</f>
        <v>#N/A</v>
      </c>
    </row>
    <row r="6" spans="1:18" x14ac:dyDescent="0.3">
      <c r="G6" s="25" t="s">
        <v>6</v>
      </c>
      <c r="H6" s="21">
        <v>207</v>
      </c>
      <c r="I6" s="22">
        <v>20872</v>
      </c>
      <c r="K6" t="str">
        <v>R04</v>
      </c>
      <c r="L6">
        <v>186</v>
      </c>
      <c r="M6" s="28">
        <v>16651</v>
      </c>
      <c r="N6" t="e">
        <f>IF(K6=$R$2,L6,NA())</f>
        <v>#N/A</v>
      </c>
      <c r="O6" t="e">
        <f>IF(K6=$R$2,M6,NA())</f>
        <v>#N/A</v>
      </c>
    </row>
    <row r="7" spans="1:18" x14ac:dyDescent="0.3">
      <c r="G7" s="25" t="s">
        <v>13</v>
      </c>
      <c r="H7" s="21">
        <v>186</v>
      </c>
      <c r="I7" s="22">
        <v>16651</v>
      </c>
      <c r="K7" t="str">
        <v>R05</v>
      </c>
      <c r="L7">
        <v>200</v>
      </c>
      <c r="M7" s="28">
        <v>20104</v>
      </c>
      <c r="N7" t="e">
        <f>IF(K7=$R$2,L7,NA())</f>
        <v>#N/A</v>
      </c>
      <c r="O7" t="e">
        <f>IF(K7=$R$2,M7,NA())</f>
        <v>#N/A</v>
      </c>
    </row>
    <row r="8" spans="1:18" x14ac:dyDescent="0.3">
      <c r="G8" s="25" t="s">
        <v>10</v>
      </c>
      <c r="H8" s="21">
        <v>200</v>
      </c>
      <c r="I8" s="22">
        <v>20104</v>
      </c>
    </row>
    <row r="13" spans="1:18" x14ac:dyDescent="0.3">
      <c r="A13" t="s">
        <v>1042</v>
      </c>
      <c r="B13" t="s">
        <v>1043</v>
      </c>
      <c r="C13" t="s">
        <v>1044</v>
      </c>
      <c r="D13" t="s">
        <v>1045</v>
      </c>
      <c r="E13" t="s">
        <v>1046</v>
      </c>
    </row>
    <row r="14" spans="1:18" x14ac:dyDescent="0.3">
      <c r="A14" s="21">
        <v>218</v>
      </c>
      <c r="B14" s="22">
        <v>20581</v>
      </c>
      <c r="C14" s="21">
        <v>19300</v>
      </c>
      <c r="D14" s="23">
        <v>3.8706422018348627</v>
      </c>
      <c r="E14" s="21">
        <v>74</v>
      </c>
    </row>
    <row r="15" spans="1:18" x14ac:dyDescent="0.3">
      <c r="M15" s="24" t="s">
        <v>1042</v>
      </c>
      <c r="N15" s="24" t="s">
        <v>1075</v>
      </c>
    </row>
    <row r="16" spans="1:18" x14ac:dyDescent="0.3">
      <c r="M16" s="24" t="s">
        <v>1047</v>
      </c>
      <c r="N16" t="s">
        <v>999</v>
      </c>
      <c r="O16" t="s">
        <v>998</v>
      </c>
      <c r="P16" t="s">
        <v>1048</v>
      </c>
    </row>
    <row r="17" spans="1:16" x14ac:dyDescent="0.3">
      <c r="M17" s="25" t="s">
        <v>1002</v>
      </c>
      <c r="N17" s="21">
        <v>144</v>
      </c>
      <c r="O17" s="21">
        <v>132</v>
      </c>
      <c r="P17" s="21">
        <v>276</v>
      </c>
    </row>
    <row r="18" spans="1:16" x14ac:dyDescent="0.3">
      <c r="M18" s="25" t="s">
        <v>1001</v>
      </c>
      <c r="N18" s="21">
        <v>326</v>
      </c>
      <c r="O18" s="21">
        <v>63</v>
      </c>
      <c r="P18" s="21">
        <v>389</v>
      </c>
    </row>
    <row r="19" spans="1:16" x14ac:dyDescent="0.3">
      <c r="M19" s="25" t="s">
        <v>1000</v>
      </c>
      <c r="N19" s="21">
        <v>129</v>
      </c>
      <c r="O19" s="21">
        <v>206</v>
      </c>
      <c r="P19" s="21">
        <v>335</v>
      </c>
    </row>
    <row r="20" spans="1:16" x14ac:dyDescent="0.3">
      <c r="M20" s="25" t="s">
        <v>1048</v>
      </c>
      <c r="N20" s="21">
        <v>599</v>
      </c>
      <c r="O20" s="21">
        <v>401</v>
      </c>
      <c r="P20" s="21">
        <v>1000</v>
      </c>
    </row>
    <row r="26" spans="1:16" x14ac:dyDescent="0.3">
      <c r="A26" s="24" t="s">
        <v>1047</v>
      </c>
      <c r="B26" t="s">
        <v>1042</v>
      </c>
      <c r="C26" t="s">
        <v>1061</v>
      </c>
      <c r="G26" s="24" t="s">
        <v>1047</v>
      </c>
      <c r="H26" t="s">
        <v>1042</v>
      </c>
      <c r="M26" s="24" t="s">
        <v>1095</v>
      </c>
      <c r="N26" t="s">
        <v>1042</v>
      </c>
    </row>
    <row r="27" spans="1:16" x14ac:dyDescent="0.3">
      <c r="A27" s="25" t="s">
        <v>1049</v>
      </c>
      <c r="B27" s="21">
        <v>19</v>
      </c>
      <c r="C27" s="21">
        <v>19</v>
      </c>
      <c r="G27" s="25" t="s">
        <v>1065</v>
      </c>
      <c r="H27" s="21">
        <v>28</v>
      </c>
      <c r="M27" s="25">
        <v>1</v>
      </c>
      <c r="N27" s="21">
        <v>3</v>
      </c>
    </row>
    <row r="28" spans="1:16" x14ac:dyDescent="0.3">
      <c r="A28" s="25" t="s">
        <v>1050</v>
      </c>
      <c r="B28" s="21">
        <v>10</v>
      </c>
      <c r="C28" s="21">
        <v>10</v>
      </c>
      <c r="G28" s="25" t="s">
        <v>1063</v>
      </c>
      <c r="H28" s="21">
        <v>24</v>
      </c>
      <c r="M28" s="25">
        <v>2</v>
      </c>
      <c r="N28" s="21">
        <v>19</v>
      </c>
    </row>
    <row r="29" spans="1:16" x14ac:dyDescent="0.3">
      <c r="A29" s="25" t="s">
        <v>1051</v>
      </c>
      <c r="B29" s="21">
        <v>40</v>
      </c>
      <c r="C29" s="21">
        <v>40</v>
      </c>
      <c r="G29" s="25" t="s">
        <v>1067</v>
      </c>
      <c r="H29" s="21">
        <v>44</v>
      </c>
      <c r="M29" s="25">
        <v>3</v>
      </c>
      <c r="N29" s="21">
        <v>35</v>
      </c>
    </row>
    <row r="30" spans="1:16" x14ac:dyDescent="0.3">
      <c r="A30" s="25" t="s">
        <v>1052</v>
      </c>
      <c r="B30" s="21">
        <v>40</v>
      </c>
      <c r="C30" s="21">
        <v>40</v>
      </c>
      <c r="G30" s="25" t="s">
        <v>1068</v>
      </c>
      <c r="H30" s="21">
        <v>36</v>
      </c>
      <c r="M30" s="25">
        <v>4</v>
      </c>
      <c r="N30" s="21">
        <v>87</v>
      </c>
    </row>
    <row r="31" spans="1:16" x14ac:dyDescent="0.3">
      <c r="A31" s="25" t="s">
        <v>1053</v>
      </c>
      <c r="B31" s="21">
        <v>13</v>
      </c>
      <c r="C31" s="21">
        <v>13</v>
      </c>
      <c r="G31" s="25" t="s">
        <v>1066</v>
      </c>
      <c r="H31" s="21">
        <v>33</v>
      </c>
      <c r="M31" s="25">
        <v>5</v>
      </c>
      <c r="N31" s="21">
        <v>74</v>
      </c>
    </row>
    <row r="32" spans="1:16" x14ac:dyDescent="0.3">
      <c r="A32" s="25" t="s">
        <v>1054</v>
      </c>
      <c r="B32" s="21">
        <v>12</v>
      </c>
      <c r="C32" s="21">
        <v>12</v>
      </c>
      <c r="G32" s="25" t="s">
        <v>1062</v>
      </c>
      <c r="H32" s="21">
        <v>29</v>
      </c>
      <c r="M32" s="25" t="s">
        <v>1048</v>
      </c>
      <c r="N32" s="21">
        <v>218</v>
      </c>
    </row>
    <row r="33" spans="1:13" x14ac:dyDescent="0.3">
      <c r="A33" s="25" t="s">
        <v>1055</v>
      </c>
      <c r="B33" s="21">
        <v>9</v>
      </c>
      <c r="C33" s="21">
        <v>9</v>
      </c>
      <c r="G33" s="25" t="s">
        <v>1064</v>
      </c>
      <c r="H33" s="21">
        <v>24</v>
      </c>
    </row>
    <row r="34" spans="1:13" x14ac:dyDescent="0.3">
      <c r="A34" s="25" t="s">
        <v>1056</v>
      </c>
      <c r="B34" s="21">
        <v>13</v>
      </c>
      <c r="C34" s="21">
        <v>13</v>
      </c>
      <c r="G34" s="25" t="s">
        <v>1048</v>
      </c>
      <c r="H34" s="21">
        <v>218</v>
      </c>
    </row>
    <row r="35" spans="1:13" x14ac:dyDescent="0.3">
      <c r="A35" s="25" t="s">
        <v>1057</v>
      </c>
      <c r="B35" s="21">
        <v>18</v>
      </c>
      <c r="C35" s="21">
        <v>18</v>
      </c>
    </row>
    <row r="36" spans="1:13" x14ac:dyDescent="0.3">
      <c r="A36" s="25" t="s">
        <v>1058</v>
      </c>
      <c r="B36" s="21">
        <v>21</v>
      </c>
      <c r="C36" s="21">
        <v>21</v>
      </c>
      <c r="G36" s="24" t="s">
        <v>1043</v>
      </c>
      <c r="H36" s="24" t="s">
        <v>1075</v>
      </c>
    </row>
    <row r="37" spans="1:13" x14ac:dyDescent="0.3">
      <c r="A37" s="25" t="s">
        <v>1059</v>
      </c>
      <c r="B37" s="21">
        <v>14</v>
      </c>
      <c r="C37" s="21">
        <v>14</v>
      </c>
      <c r="G37" s="24" t="s">
        <v>1047</v>
      </c>
      <c r="H37" t="s">
        <v>11</v>
      </c>
      <c r="I37" t="s">
        <v>9</v>
      </c>
      <c r="J37" t="s">
        <v>6</v>
      </c>
      <c r="K37" t="s">
        <v>13</v>
      </c>
      <c r="L37" t="s">
        <v>10</v>
      </c>
      <c r="M37" t="s">
        <v>1048</v>
      </c>
    </row>
    <row r="38" spans="1:13" x14ac:dyDescent="0.3">
      <c r="A38" s="25" t="s">
        <v>1060</v>
      </c>
      <c r="B38" s="21">
        <v>9</v>
      </c>
      <c r="C38" s="21">
        <v>9</v>
      </c>
      <c r="G38" s="25" t="s">
        <v>1002</v>
      </c>
      <c r="H38" s="29"/>
      <c r="I38" s="29"/>
      <c r="J38" s="29"/>
      <c r="K38" s="29"/>
      <c r="L38" s="29"/>
      <c r="M38" s="29"/>
    </row>
    <row r="39" spans="1:13" x14ac:dyDescent="0.3">
      <c r="A39" s="25" t="s">
        <v>1048</v>
      </c>
      <c r="B39" s="21">
        <v>218</v>
      </c>
      <c r="C39" s="21">
        <v>218</v>
      </c>
      <c r="G39" s="30" t="s">
        <v>20</v>
      </c>
      <c r="H39" s="22">
        <v>891</v>
      </c>
      <c r="I39" s="22">
        <v>1332</v>
      </c>
      <c r="J39" s="22">
        <v>1282</v>
      </c>
      <c r="K39" s="22">
        <v>739</v>
      </c>
      <c r="L39" s="22">
        <v>560</v>
      </c>
      <c r="M39" s="22">
        <v>4804</v>
      </c>
    </row>
    <row r="40" spans="1:13" x14ac:dyDescent="0.3">
      <c r="G40" s="30" t="s">
        <v>12</v>
      </c>
      <c r="H40" s="22">
        <v>1991</v>
      </c>
      <c r="I40" s="22">
        <v>1886</v>
      </c>
      <c r="J40" s="22">
        <v>1206</v>
      </c>
      <c r="K40" s="22">
        <v>884</v>
      </c>
      <c r="L40" s="22">
        <v>1722</v>
      </c>
      <c r="M40" s="22">
        <v>7689</v>
      </c>
    </row>
    <row r="41" spans="1:13" x14ac:dyDescent="0.3">
      <c r="E41" s="24" t="s">
        <v>1047</v>
      </c>
      <c r="G41" s="30" t="s">
        <v>8</v>
      </c>
      <c r="H41" s="22">
        <v>1163</v>
      </c>
      <c r="I41" s="22">
        <v>1180</v>
      </c>
      <c r="J41" s="22">
        <v>1616</v>
      </c>
      <c r="K41" s="22">
        <v>1043</v>
      </c>
      <c r="L41" s="22">
        <v>1747</v>
      </c>
      <c r="M41" s="22">
        <v>6749</v>
      </c>
    </row>
    <row r="42" spans="1:13" x14ac:dyDescent="0.3">
      <c r="E42" s="27" t="s">
        <v>9</v>
      </c>
      <c r="G42" s="30" t="s">
        <v>16</v>
      </c>
      <c r="H42" s="22">
        <v>1438</v>
      </c>
      <c r="I42" s="22">
        <v>1616</v>
      </c>
      <c r="J42" s="22">
        <v>866</v>
      </c>
      <c r="K42" s="22">
        <v>829</v>
      </c>
      <c r="L42" s="22">
        <v>2070</v>
      </c>
      <c r="M42" s="22">
        <v>6819</v>
      </c>
    </row>
    <row r="43" spans="1:13" x14ac:dyDescent="0.3">
      <c r="G43" s="25" t="s">
        <v>1001</v>
      </c>
      <c r="H43" s="29"/>
      <c r="I43" s="29"/>
      <c r="J43" s="29"/>
      <c r="K43" s="29"/>
      <c r="L43" s="29"/>
      <c r="M43" s="29"/>
    </row>
    <row r="44" spans="1:13" x14ac:dyDescent="0.3">
      <c r="G44" s="30" t="s">
        <v>24</v>
      </c>
      <c r="H44" s="22">
        <v>1233</v>
      </c>
      <c r="I44" s="22">
        <v>223</v>
      </c>
      <c r="J44" s="22">
        <v>1680</v>
      </c>
      <c r="K44" s="22">
        <v>990</v>
      </c>
      <c r="L44" s="22">
        <v>1508</v>
      </c>
      <c r="M44" s="22">
        <v>5634</v>
      </c>
    </row>
    <row r="45" spans="1:13" x14ac:dyDescent="0.3">
      <c r="G45" s="30" t="s">
        <v>15</v>
      </c>
      <c r="H45" s="22">
        <v>1598</v>
      </c>
      <c r="I45" s="22">
        <v>1907</v>
      </c>
      <c r="J45" s="22">
        <v>869</v>
      </c>
      <c r="K45" s="22">
        <v>1426</v>
      </c>
      <c r="L45" s="22">
        <v>1416</v>
      </c>
      <c r="M45" s="22">
        <v>7216</v>
      </c>
    </row>
    <row r="46" spans="1:13" x14ac:dyDescent="0.3">
      <c r="G46" s="30" t="s">
        <v>5</v>
      </c>
      <c r="H46" s="22">
        <v>900</v>
      </c>
      <c r="I46" s="22">
        <v>1016</v>
      </c>
      <c r="J46" s="22">
        <v>960</v>
      </c>
      <c r="K46" s="22">
        <v>940</v>
      </c>
      <c r="L46" s="22">
        <v>1193</v>
      </c>
      <c r="M46" s="22">
        <v>5009</v>
      </c>
    </row>
    <row r="47" spans="1:13" x14ac:dyDescent="0.3">
      <c r="G47" s="30" t="s">
        <v>18</v>
      </c>
      <c r="H47" s="22">
        <v>900</v>
      </c>
      <c r="I47" s="22">
        <v>1470</v>
      </c>
      <c r="J47" s="22">
        <v>1617</v>
      </c>
      <c r="K47" s="22">
        <v>1314</v>
      </c>
      <c r="L47" s="22">
        <v>941</v>
      </c>
      <c r="M47" s="22">
        <v>6242</v>
      </c>
    </row>
    <row r="48" spans="1:13" x14ac:dyDescent="0.3">
      <c r="G48" s="30" t="s">
        <v>14</v>
      </c>
      <c r="H48" s="22">
        <v>1255</v>
      </c>
      <c r="I48" s="22">
        <v>516</v>
      </c>
      <c r="J48" s="22">
        <v>1874</v>
      </c>
      <c r="K48" s="22">
        <v>1863</v>
      </c>
      <c r="L48" s="22">
        <v>1722</v>
      </c>
      <c r="M48" s="22">
        <v>7230</v>
      </c>
    </row>
    <row r="49" spans="2:13" x14ac:dyDescent="0.3">
      <c r="C49" t="s">
        <v>1097</v>
      </c>
      <c r="G49" s="30" t="s">
        <v>19</v>
      </c>
      <c r="H49" s="22">
        <v>1138</v>
      </c>
      <c r="I49" s="22">
        <v>1898</v>
      </c>
      <c r="J49" s="22">
        <v>1482</v>
      </c>
      <c r="K49" s="22">
        <v>846</v>
      </c>
      <c r="L49" s="22">
        <v>1154</v>
      </c>
      <c r="M49" s="22">
        <v>6518</v>
      </c>
    </row>
    <row r="50" spans="2:13" x14ac:dyDescent="0.3">
      <c r="B50" t="s">
        <v>1098</v>
      </c>
      <c r="C50" s="44">
        <f>A14/A4</f>
        <v>0.218</v>
      </c>
      <c r="G50" s="25" t="s">
        <v>1000</v>
      </c>
      <c r="H50" s="29"/>
      <c r="I50" s="29"/>
      <c r="J50" s="29"/>
      <c r="K50" s="29"/>
      <c r="L50" s="29"/>
      <c r="M50" s="29"/>
    </row>
    <row r="51" spans="2:13" x14ac:dyDescent="0.3">
      <c r="B51" t="s">
        <v>1070</v>
      </c>
      <c r="C51">
        <f>_xlfn.XLOOKUP(E42,K3:K7,L3:L7)</f>
        <v>218</v>
      </c>
      <c r="G51" s="30" t="s">
        <v>17</v>
      </c>
      <c r="H51" s="22">
        <v>1655</v>
      </c>
      <c r="I51" s="22">
        <v>805</v>
      </c>
      <c r="J51" s="22">
        <v>2263</v>
      </c>
      <c r="K51" s="22">
        <v>987</v>
      </c>
      <c r="L51" s="22">
        <v>1075</v>
      </c>
      <c r="M51" s="22">
        <v>6785</v>
      </c>
    </row>
    <row r="52" spans="2:13" x14ac:dyDescent="0.3">
      <c r="B52" t="s">
        <v>1071</v>
      </c>
      <c r="C52">
        <f>_xlfn.XLOOKUP(E42,K3:K7,M3:M7)</f>
        <v>20581</v>
      </c>
      <c r="G52" s="30" t="s">
        <v>23</v>
      </c>
      <c r="H52" s="22">
        <v>1104</v>
      </c>
      <c r="I52" s="22">
        <v>2280</v>
      </c>
      <c r="J52" s="22">
        <v>1445</v>
      </c>
      <c r="K52" s="22">
        <v>1722</v>
      </c>
      <c r="L52" s="22">
        <v>1196</v>
      </c>
      <c r="M52" s="22">
        <v>7747</v>
      </c>
    </row>
    <row r="53" spans="2:13" x14ac:dyDescent="0.3">
      <c r="G53" s="30" t="s">
        <v>7</v>
      </c>
      <c r="H53" s="22">
        <v>372</v>
      </c>
      <c r="I53" s="22">
        <v>1818</v>
      </c>
      <c r="J53" s="22">
        <v>1346</v>
      </c>
      <c r="K53" s="22">
        <v>1156</v>
      </c>
      <c r="L53" s="22">
        <v>1484</v>
      </c>
      <c r="M53" s="22">
        <v>6176</v>
      </c>
    </row>
    <row r="54" spans="2:13" x14ac:dyDescent="0.3">
      <c r="G54" s="30" t="s">
        <v>22</v>
      </c>
      <c r="H54" s="22">
        <v>1415</v>
      </c>
      <c r="I54" s="22">
        <v>1271</v>
      </c>
      <c r="J54" s="22">
        <v>1214</v>
      </c>
      <c r="K54" s="22">
        <v>1135</v>
      </c>
      <c r="L54" s="22">
        <v>1566</v>
      </c>
      <c r="M54" s="22">
        <v>6601</v>
      </c>
    </row>
    <row r="55" spans="2:13" x14ac:dyDescent="0.3">
      <c r="G55" s="30" t="s">
        <v>21</v>
      </c>
      <c r="H55" s="22">
        <v>1362</v>
      </c>
      <c r="I55" s="22">
        <v>1363</v>
      </c>
      <c r="J55" s="22">
        <v>1152</v>
      </c>
      <c r="K55" s="22">
        <v>777</v>
      </c>
      <c r="L55" s="22">
        <v>750</v>
      </c>
      <c r="M55" s="22">
        <v>5404</v>
      </c>
    </row>
    <row r="57" spans="2:13" x14ac:dyDescent="0.3">
      <c r="B57" t="s">
        <v>1099</v>
      </c>
      <c r="C57">
        <f>_xlfn.RANK.AVG(C51,L3:L7)</f>
        <v>1</v>
      </c>
    </row>
    <row r="58" spans="2:13" x14ac:dyDescent="0.3">
      <c r="B58" t="s">
        <v>1100</v>
      </c>
      <c r="C58">
        <f>_xlfn.RANK.AVG(C52,M3:M7)</f>
        <v>2</v>
      </c>
    </row>
    <row r="60" spans="2:13" x14ac:dyDescent="0.3">
      <c r="B60" t="s">
        <v>1101</v>
      </c>
    </row>
    <row r="61" spans="2:13" x14ac:dyDescent="0.3">
      <c r="C61" t="str">
        <f>"% of calls:" &amp; TEXT(C50,"0%")</f>
        <v>% of calls:22%</v>
      </c>
    </row>
    <row r="62" spans="2:13" x14ac:dyDescent="0.3">
      <c r="C62" t="str">
        <f>IF(COUNTA(E42:E46)&gt;1,"","Call rank:"&amp;C57)</f>
        <v>Call rank:1</v>
      </c>
    </row>
    <row r="63" spans="2:13" x14ac:dyDescent="0.3">
      <c r="C63" t="str">
        <f>IF(COUNTA(E42:E46)&gt;1,"","Amount rank:"&amp;C58)</f>
        <v>Amount rank:2</v>
      </c>
    </row>
    <row r="64" spans="2:13" x14ac:dyDescent="0.3">
      <c r="C64" t="s">
        <v>1102</v>
      </c>
      <c r="D64" t="e" vm="6">
        <f>IF(COUNTA(E42:E46)&gt;1,"",_xlfn.XLOOKUP(E42,Assets!E3:E7,Assets!G3:G7))</f>
        <v>#VALUE!</v>
      </c>
    </row>
  </sheetData>
  <pageMargins left="0.7" right="0.7" top="0.75" bottom="0.75" header="0.3" footer="0.3"/>
  <pageSetup orientation="portrait" r:id="rId1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93CCD21-FE26-46CF-B9D0-807D2645BF6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Assets</vt:lpstr>
      <vt:lpstr>Sheet1</vt:lpstr>
      <vt:lpstr>Present</vt:lpstr>
      <vt:lpstr>Pivot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princesudip126@hotmail.com</cp:lastModifiedBy>
  <dcterms:created xsi:type="dcterms:W3CDTF">2021-03-14T20:21:32Z</dcterms:created>
  <dcterms:modified xsi:type="dcterms:W3CDTF">2024-10-22T15:20:34Z</dcterms:modified>
</cp:coreProperties>
</file>