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imkrish/Downloads/"/>
    </mc:Choice>
  </mc:AlternateContent>
  <bookViews>
    <workbookView xWindow="0" yWindow="0" windowWidth="33600" windowHeight="21000" tabRatio="940" activeTab="2"/>
  </bookViews>
  <sheets>
    <sheet name="Cover" sheetId="51" r:id="rId1"/>
    <sheet name="Contents" sheetId="33" r:id="rId2"/>
    <sheet name="Table 1" sheetId="46" r:id="rId3"/>
    <sheet name="Table 2" sheetId="3" r:id="rId4"/>
    <sheet name="Table 3" sheetId="43" r:id="rId5"/>
    <sheet name="Table 4" sheetId="6" r:id="rId6"/>
    <sheet name="Table 5" sheetId="8" r:id="rId7"/>
    <sheet name="Table 6" sheetId="9" r:id="rId8"/>
    <sheet name="Table 7" sheetId="56" r:id="rId9"/>
    <sheet name="Table 8" sheetId="45" r:id="rId10"/>
    <sheet name="Table 9" sheetId="28" r:id="rId11"/>
    <sheet name="Table 10" sheetId="11" r:id="rId12"/>
    <sheet name="Table 11" sheetId="16" r:id="rId13"/>
    <sheet name="Table 12" sheetId="48" r:id="rId14"/>
    <sheet name="Table 13" sheetId="21" r:id="rId15"/>
    <sheet name="Table 14" sheetId="53" r:id="rId16"/>
    <sheet name="Table 15" sheetId="54" r:id="rId17"/>
    <sheet name="Table 16" sheetId="55" r:id="rId18"/>
    <sheet name="A1" sheetId="22" r:id="rId19"/>
    <sheet name="A2" sheetId="58" r:id="rId20"/>
    <sheet name="A3" sheetId="49" r:id="rId21"/>
    <sheet name="A4" sheetId="59" r:id="rId22"/>
  </sheets>
  <externalReferences>
    <externalReference r:id="rId23"/>
    <externalReference r:id="rId24"/>
  </externalReferences>
  <definedNames>
    <definedName name="_Toc213746936" localSheetId="18">'A1'!$A$1</definedName>
    <definedName name="_Toc276046553" localSheetId="15">#REF!</definedName>
    <definedName name="_Toc276046553">#REF!</definedName>
    <definedName name="_Toc276046564" localSheetId="11">'Table 10'!#REF!</definedName>
    <definedName name="_Toc316554074" localSheetId="3">'Table 2'!$A$1</definedName>
    <definedName name="_Toc316554075" localSheetId="15">#REF!</definedName>
    <definedName name="_Toc316554075">#REF!</definedName>
    <definedName name="_Toc316554076" localSheetId="15">#REF!</definedName>
    <definedName name="_Toc316554076">#REF!</definedName>
    <definedName name="_Toc316554079" localSheetId="6">'Table 5'!$A$1</definedName>
    <definedName name="_Toc324170911" localSheetId="12">'Table 11'!$A$11</definedName>
    <definedName name="_Toc370896617" localSheetId="5">'Table 4'!$A$1</definedName>
    <definedName name="_Toc370896618" localSheetId="15">#REF!</definedName>
    <definedName name="_Toc370896618">#REF!</definedName>
    <definedName name="_Toc370896620" localSheetId="7">'Table 6'!$A$1</definedName>
    <definedName name="_Toc370896632" localSheetId="14">'Table 13'!$A$1</definedName>
    <definedName name="_Toc370896632" localSheetId="15">'Table 14'!$A$1</definedName>
    <definedName name="_Toc370896639" localSheetId="10">Contents!#REF!</definedName>
    <definedName name="DHBPop">[1]DHBPop!$A:$F</definedName>
    <definedName name="ethmpao5years">'Table 3'!$A$1:$L$275</definedName>
    <definedName name="_xlnm.Print_Area" localSheetId="18">'A1'!$A$1:$U$29</definedName>
    <definedName name="_xlnm.Print_Area" localSheetId="19">'A2'!$A$1:$U$25</definedName>
    <definedName name="_xlnm.Print_Area" localSheetId="20">'A3'!$A$1:$T$91</definedName>
    <definedName name="_xlnm.Print_Area" localSheetId="21">'A4'!$A$1:$T$91</definedName>
    <definedName name="_xlnm.Print_Area" localSheetId="11">'Table 10'!$A$1:$H$64</definedName>
    <definedName name="_xlnm.Print_Area" localSheetId="12">'Table 11'!$A$1:$J$12</definedName>
    <definedName name="_xlnm.Print_Area" localSheetId="13">'Table 12'!$A$1:$K$63</definedName>
    <definedName name="_xlnm.Print_Area" localSheetId="14">'Table 13'!$A$1:$L$48</definedName>
    <definedName name="_xlnm.Print_Area" localSheetId="15">'Table 14'!$A$1:$I$69</definedName>
    <definedName name="_xlnm.Print_Area" localSheetId="16">'Table 15'!$A$1:$M$66</definedName>
    <definedName name="_xlnm.Print_Area" localSheetId="17">'Table 16'!$A$1:$L$67</definedName>
    <definedName name="_xlnm.Print_Area" localSheetId="3">'Table 2'!$A$1:$J$65</definedName>
    <definedName name="_xlnm.Print_Area" localSheetId="4">'Table 3'!$A$1:$L$66</definedName>
    <definedName name="_xlnm.Print_Area" localSheetId="5">'Table 4'!$A$1:$K$122</definedName>
    <definedName name="_xlnm.Print_Area" localSheetId="6">'Table 5'!$A$1:$H$13</definedName>
    <definedName name="_xlnm.Print_Area" localSheetId="7">'Table 6'!$A$1:$T$12</definedName>
    <definedName name="_xlnm.Print_Area" localSheetId="8">'Table 7'!$A$1:$J$17</definedName>
    <definedName name="_xlnm.Print_Area" localSheetId="10">'Table 9'!$A$1:$L$76</definedName>
    <definedName name="RefEthSexData">[2]EthnicitySexData!$A:$G</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7" i="45" l="1"/>
  <c r="M7" i="45"/>
  <c r="L8" i="45"/>
  <c r="M8" i="45"/>
  <c r="L9" i="45"/>
  <c r="M9" i="45"/>
  <c r="L10" i="45"/>
  <c r="M10" i="45"/>
  <c r="L11" i="45"/>
  <c r="M11" i="45"/>
  <c r="L12" i="45"/>
  <c r="M12" i="45"/>
  <c r="L13" i="45"/>
  <c r="M13" i="45"/>
  <c r="L14" i="45"/>
  <c r="M14" i="45"/>
  <c r="L15" i="45"/>
  <c r="M15" i="45"/>
  <c r="L16" i="45"/>
  <c r="M16" i="45"/>
  <c r="L17" i="45"/>
  <c r="M17" i="45"/>
  <c r="L18" i="45"/>
  <c r="M18" i="45"/>
  <c r="L19" i="45"/>
  <c r="M19" i="45"/>
  <c r="L20" i="45"/>
  <c r="M20" i="45"/>
  <c r="L21" i="45"/>
  <c r="M21" i="45"/>
  <c r="L22" i="45"/>
  <c r="M22" i="45"/>
  <c r="L23" i="45"/>
  <c r="M23" i="45"/>
  <c r="L24" i="45"/>
  <c r="M24" i="45"/>
  <c r="L25" i="45"/>
  <c r="M25" i="45"/>
  <c r="L26" i="45"/>
  <c r="M26" i="45"/>
  <c r="L6" i="45"/>
  <c r="M6" i="45"/>
  <c r="K7" i="45"/>
  <c r="K8" i="45"/>
  <c r="K9" i="45"/>
  <c r="K10" i="45"/>
  <c r="K11" i="45"/>
  <c r="K12" i="45"/>
  <c r="K13" i="45"/>
  <c r="K14" i="45"/>
  <c r="K15" i="45"/>
  <c r="K16" i="45"/>
  <c r="K17" i="45"/>
  <c r="K18" i="45"/>
  <c r="K19" i="45"/>
  <c r="K20" i="45"/>
  <c r="K21" i="45"/>
  <c r="K22" i="45"/>
  <c r="K23" i="45"/>
  <c r="K24" i="45"/>
  <c r="K25" i="45"/>
  <c r="K26" i="45"/>
  <c r="K6" i="45"/>
  <c r="J7" i="45"/>
  <c r="J8" i="45"/>
  <c r="J9" i="45"/>
  <c r="J10" i="45"/>
  <c r="J11" i="45"/>
  <c r="J12" i="45"/>
  <c r="J13" i="45"/>
  <c r="J14" i="45"/>
  <c r="J15" i="45"/>
  <c r="J16" i="45"/>
  <c r="J17" i="45"/>
  <c r="J18" i="45"/>
  <c r="J19" i="45"/>
  <c r="J20" i="45"/>
  <c r="J21" i="45"/>
  <c r="J22" i="45"/>
  <c r="J23" i="45"/>
  <c r="J24" i="45"/>
  <c r="J25" i="45"/>
  <c r="J26" i="45"/>
  <c r="J6" i="45"/>
  <c r="I7" i="45"/>
  <c r="I8" i="45"/>
  <c r="I9" i="45"/>
  <c r="I10" i="45"/>
  <c r="I11" i="45"/>
  <c r="I12" i="45"/>
  <c r="I13" i="45"/>
  <c r="I14" i="45"/>
  <c r="I15" i="45"/>
  <c r="I16" i="45"/>
  <c r="I17" i="45"/>
  <c r="I18" i="45"/>
  <c r="I19" i="45"/>
  <c r="I20" i="45"/>
  <c r="I21" i="45"/>
  <c r="I22" i="45"/>
  <c r="I23" i="45"/>
  <c r="I24" i="45"/>
  <c r="I25" i="45"/>
  <c r="I26" i="45"/>
  <c r="I6" i="45"/>
  <c r="H7" i="45"/>
  <c r="H8" i="45"/>
  <c r="H9" i="45"/>
  <c r="H10" i="45"/>
  <c r="H11" i="45"/>
  <c r="H12" i="45"/>
  <c r="H13" i="45"/>
  <c r="H14" i="45"/>
  <c r="H15" i="45"/>
  <c r="H16" i="45"/>
  <c r="H17" i="45"/>
  <c r="H18" i="45"/>
  <c r="H19" i="45"/>
  <c r="H20" i="45"/>
  <c r="H21" i="45"/>
  <c r="H22" i="45"/>
  <c r="H23" i="45"/>
  <c r="H24" i="45"/>
  <c r="H25" i="45"/>
  <c r="H26" i="45"/>
  <c r="H6" i="45"/>
  <c r="A18" i="33"/>
  <c r="A22" i="33"/>
  <c r="A17" i="33"/>
  <c r="A16" i="33"/>
  <c r="A15" i="33"/>
  <c r="A9" i="33"/>
  <c r="A8" i="33"/>
  <c r="A7" i="33"/>
  <c r="A6" i="33"/>
  <c r="A5" i="33"/>
  <c r="A4" i="33"/>
</calcChain>
</file>

<file path=xl/sharedStrings.xml><?xml version="1.0" encoding="utf-8"?>
<sst xmlns="http://schemas.openxmlformats.org/spreadsheetml/2006/main" count="1267" uniqueCount="301">
  <si>
    <t>Year</t>
  </si>
  <si>
    <t>Total</t>
  </si>
  <si>
    <t>Rate</t>
  </si>
  <si>
    <t>10–14</t>
  </si>
  <si>
    <t>15–19</t>
  </si>
  <si>
    <t>20–24</t>
  </si>
  <si>
    <t>25–29</t>
  </si>
  <si>
    <t>30–34</t>
  </si>
  <si>
    <t>35–39</t>
  </si>
  <si>
    <t>40–44</t>
  </si>
  <si>
    <t>45–49</t>
  </si>
  <si>
    <t>50–54</t>
  </si>
  <si>
    <t>55–59</t>
  </si>
  <si>
    <t>60–64</t>
  </si>
  <si>
    <t>65–69</t>
  </si>
  <si>
    <t>70–74</t>
  </si>
  <si>
    <t>75–79</t>
  </si>
  <si>
    <t>80–84</t>
  </si>
  <si>
    <t>85+</t>
  </si>
  <si>
    <t>Sex</t>
  </si>
  <si>
    <t>Age group (years)</t>
  </si>
  <si>
    <t>Māori</t>
  </si>
  <si>
    <t>Pacific</t>
  </si>
  <si>
    <t>Asian</t>
  </si>
  <si>
    <t>Non-Māori</t>
  </si>
  <si>
    <t>Poisoning – gases and vapours</t>
  </si>
  <si>
    <t>Hanging, strangulation and suffocation</t>
  </si>
  <si>
    <t xml:space="preserve">Submersion (drowning) </t>
  </si>
  <si>
    <t xml:space="preserve">Firearms and explosives </t>
  </si>
  <si>
    <t>Other means</t>
  </si>
  <si>
    <t>65+</t>
  </si>
  <si>
    <t>Number</t>
  </si>
  <si>
    <t>Male</t>
  </si>
  <si>
    <t>Female</t>
  </si>
  <si>
    <t>1996</t>
  </si>
  <si>
    <t>1997</t>
  </si>
  <si>
    <t>5–9</t>
  </si>
  <si>
    <t>Northland</t>
  </si>
  <si>
    <t>Waitemata</t>
  </si>
  <si>
    <t>Auckland</t>
  </si>
  <si>
    <t>Counties Manukau</t>
  </si>
  <si>
    <t>Waikato</t>
  </si>
  <si>
    <t>Lakes</t>
  </si>
  <si>
    <t>Bay of Plenty</t>
  </si>
  <si>
    <t>Taranaki</t>
  </si>
  <si>
    <t>MidCentral</t>
  </si>
  <si>
    <t>Whanganui</t>
  </si>
  <si>
    <t>Capital &amp; Coast</t>
  </si>
  <si>
    <t>Hutt Valley</t>
  </si>
  <si>
    <t>Wairarapa</t>
  </si>
  <si>
    <t>Nelson Marlborough</t>
  </si>
  <si>
    <t>West Coast</t>
  </si>
  <si>
    <t>Canterbury</t>
  </si>
  <si>
    <t>South Canterbury</t>
  </si>
  <si>
    <t>Five-year age group</t>
  </si>
  <si>
    <t>0–4</t>
  </si>
  <si>
    <t>Source: New Zealand Mortality Collection</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</si>
  <si>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</si>
  <si>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</si>
  <si>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</si>
  <si>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</si>
  <si>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</si>
  <si>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</si>
  <si>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</si>
  <si>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</si>
  <si>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</si>
  <si>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</si>
  <si>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</si>
  <si>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</si>
  <si>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</si>
  <si>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</si>
  <si>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</si>
  <si>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</si>
  <si>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</si>
  <si>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</si>
  <si>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</si>
  <si>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</si>
  <si>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</si>
  <si>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</si>
  <si>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</si>
  <si>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</si>
  <si>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</si>
  <si>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</si>
  <si>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</si>
  <si>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</si>
  <si>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</si>
  <si>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</si>
  <si>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</si>
  <si>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</si>
  <si>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</si>
  <si>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</si>
  <si>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</si>
  <si>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</si>
  <si>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</si>
  <si>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</si>
  <si>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</si>
  <si>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</si>
  <si>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</si>
  <si>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</si>
  <si>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</si>
  <si>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</si>
  <si>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</si>
  <si>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</si>
  <si>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</si>
  <si>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</si>
  <si>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1998</t>
  </si>
  <si>
    <t>2000</t>
  </si>
  <si>
    <t>2001</t>
  </si>
  <si>
    <t>2002</t>
  </si>
  <si>
    <t>2003</t>
  </si>
  <si>
    <t>2004</t>
  </si>
  <si>
    <t>2005</t>
  </si>
  <si>
    <t xml:space="preserve">2006 </t>
  </si>
  <si>
    <t xml:space="preserve">2007 </t>
  </si>
  <si>
    <t xml:space="preserve">2008 </t>
  </si>
  <si>
    <t>2009</t>
  </si>
  <si>
    <t>2010</t>
  </si>
  <si>
    <t>75+</t>
  </si>
  <si>
    <t>Source: New Zealand National Minimum Dataset</t>
  </si>
  <si>
    <t>Return to contents</t>
  </si>
  <si>
    <t>Poisoning – solids and liquids</t>
  </si>
  <si>
    <t>Southern</t>
  </si>
  <si>
    <t>2011</t>
  </si>
  <si>
    <t>Australia</t>
  </si>
  <si>
    <t>Austria</t>
  </si>
  <si>
    <t>Belgium</t>
  </si>
  <si>
    <t>Canada</t>
  </si>
  <si>
    <t>Chile</t>
  </si>
  <si>
    <t>Czech Republic</t>
  </si>
  <si>
    <t>Denmark</t>
  </si>
  <si>
    <t>Estonia</t>
  </si>
  <si>
    <t>Finland</t>
  </si>
  <si>
    <t>France</t>
  </si>
  <si>
    <t>Germany</t>
  </si>
  <si>
    <t>Greece</t>
  </si>
  <si>
    <t>Hungary</t>
  </si>
  <si>
    <t>Iceland</t>
  </si>
  <si>
    <t>Ireland</t>
  </si>
  <si>
    <t>Israel</t>
  </si>
  <si>
    <t>Italy</t>
  </si>
  <si>
    <t>Japan</t>
  </si>
  <si>
    <t>Luxembourg</t>
  </si>
  <si>
    <t>Mexico</t>
  </si>
  <si>
    <t>Netherlands</t>
  </si>
  <si>
    <t>New Zealand</t>
  </si>
  <si>
    <t>Norway</t>
  </si>
  <si>
    <t>Poland</t>
  </si>
  <si>
    <t>Portugal</t>
  </si>
  <si>
    <t>Republic of Korea</t>
  </si>
  <si>
    <t>Slovakia</t>
  </si>
  <si>
    <t>Slovenia</t>
  </si>
  <si>
    <t>Spain</t>
  </si>
  <si>
    <t>Sweden</t>
  </si>
  <si>
    <t>Switzerland</t>
  </si>
  <si>
    <t>Turkey</t>
  </si>
  <si>
    <t>United Kingdom</t>
  </si>
  <si>
    <t>USA</t>
  </si>
  <si>
    <t>Source: World Health Organization</t>
  </si>
  <si>
    <t>15–24</t>
  </si>
  <si>
    <t>25–44</t>
  </si>
  <si>
    <t>45–64</t>
  </si>
  <si>
    <t>Life-stage age group</t>
  </si>
  <si>
    <t>&lt;15</t>
  </si>
  <si>
    <t>All ethnicities</t>
  </si>
  <si>
    <t>Hawke's Bay</t>
  </si>
  <si>
    <t>District Health Board</t>
  </si>
  <si>
    <t>All ages</t>
  </si>
  <si>
    <t>Category</t>
  </si>
  <si>
    <t>Number of suicide deaths by ethnic group</t>
  </si>
  <si>
    <t>Suicide death rate by ethnic group</t>
  </si>
  <si>
    <t>All male</t>
  </si>
  <si>
    <t>All female</t>
  </si>
  <si>
    <t>Male youth</t>
  </si>
  <si>
    <t>Female youth</t>
  </si>
  <si>
    <t>Percent of suicide deaths by deprivation quintile</t>
  </si>
  <si>
    <t>Method of suicide</t>
  </si>
  <si>
    <t>Country</t>
  </si>
  <si>
    <t>5–14</t>
  </si>
  <si>
    <t>25–34</t>
  </si>
  <si>
    <t>35–54</t>
  </si>
  <si>
    <t>55–74</t>
  </si>
  <si>
    <t>Number of intentional self-harm hospitalisations</t>
  </si>
  <si>
    <t>Intentional self-harm hospitalisations</t>
  </si>
  <si>
    <t>Populations</t>
  </si>
  <si>
    <t>Number of intentional self-harm hospitalisations by ethnicity</t>
  </si>
  <si>
    <t>European &amp; Other</t>
  </si>
  <si>
    <t>Source: Statistics New Zealand</t>
  </si>
  <si>
    <t>Suicide deaths</t>
  </si>
  <si>
    <t>Average number of suicides per year</t>
  </si>
  <si>
    <t>X60-5, X68-9</t>
  </si>
  <si>
    <t>X66-7</t>
  </si>
  <si>
    <t>X70</t>
  </si>
  <si>
    <t>X71</t>
  </si>
  <si>
    <t>X72, X74-5</t>
  </si>
  <si>
    <t>X76-84</t>
  </si>
  <si>
    <t>Number of intentional self-harm hospitalisations by age group</t>
  </si>
  <si>
    <t>Number of intentional self-harm hospitalisations  by ethnicity</t>
  </si>
  <si>
    <t xml:space="preserve">Title: </t>
  </si>
  <si>
    <t>Summary:</t>
  </si>
  <si>
    <t>Series:</t>
  </si>
  <si>
    <t>Source:</t>
  </si>
  <si>
    <t>Published:</t>
  </si>
  <si>
    <t>Additional information:</t>
  </si>
  <si>
    <t>National Minimum Dataset</t>
  </si>
  <si>
    <t>If you require information not included in this file, the Ministry of Health is able to provide customised data extracts tailored to your needs. These may incur a charge (at Official Information Act rates).</t>
  </si>
  <si>
    <t>See below for contact details.</t>
  </si>
  <si>
    <t>Postal address:</t>
  </si>
  <si>
    <t>Analytical Services</t>
  </si>
  <si>
    <t>Ministry of Health</t>
  </si>
  <si>
    <t>PO Box 5013</t>
  </si>
  <si>
    <t>Wellington 6145</t>
  </si>
  <si>
    <t>Email:</t>
  </si>
  <si>
    <t>data-enquiries@moh.govt.nz</t>
  </si>
  <si>
    <t>Phone:</t>
  </si>
  <si>
    <t>(04) 496 2000</t>
  </si>
  <si>
    <t xml:space="preserve">Fax: </t>
  </si>
  <si>
    <t>(04) 816 2898</t>
  </si>
  <si>
    <t>Suicide Facts: Deaths and intentional self-harm hospitalisations</t>
  </si>
  <si>
    <t xml:space="preserve">Suicide data presented was extracted from the New Zealand Mortality Collection. </t>
  </si>
  <si>
    <t>Intentional self-harm hospitalisation data presented was sourced from the New Zealand National Minimum Dataset.</t>
  </si>
  <si>
    <t>New Zealand Mortality Collection</t>
  </si>
  <si>
    <t>Suicide Facts: Deaths and intentional self-harm hospitalisations - series</t>
  </si>
  <si>
    <t>1 (least deprived)</t>
  </si>
  <si>
    <t>5 (most deprived)</t>
  </si>
  <si>
    <t>Table of contents</t>
  </si>
  <si>
    <t>Youth (15–24 years)</t>
  </si>
  <si>
    <t>Intentional self-harm hospitalisation rates by age group</t>
  </si>
  <si>
    <t>Table 1: Number and rate of suicide deaths by age group and sex, 1948–2013</t>
  </si>
  <si>
    <t>Table 2: Number of suicide deaths by ethnicity, five-year age group, and by sex, 2013</t>
  </si>
  <si>
    <t>Note: 2013 data is provisional.</t>
  </si>
  <si>
    <t>Aggregated number of suicides 2009–2013</t>
  </si>
  <si>
    <t>Rate of suicide deaths by ethnic group</t>
  </si>
  <si>
    <t>Table 12: Numbers and rates of youth intentional self-harm hospitalisation for Māori and non-Māori, by sex, 1996–2013</t>
  </si>
  <si>
    <t>Table 13: Numbers and rates of intentional self-harm hospitalisation for Māori and non-Māori, by District Health Board of domicile and sex, 2011–2013</t>
  </si>
  <si>
    <t>Table 14: Numbers and rates of intentional self-harm hospitalisation, by District Health Board of domicile and sex, 2011–2013</t>
  </si>
  <si>
    <t>Table 15: Number and rates of intentional self-harm hospitalisation by ethnicity, five-year age group, and by sex, 2013</t>
  </si>
  <si>
    <t>Number of  intentional self-harm hospitalisation by ethnic group</t>
  </si>
  <si>
    <t>Rate of  intentional self-harm hospitalisation by ethnic group</t>
  </si>
  <si>
    <t>Table 3: Number and rate of suicide deaths by ethnicity, 2009–2013 (agreggated data)</t>
  </si>
  <si>
    <t>Table 16: Number and rate of intentional self-harm hospitalisation by Māori and non-Māori, sex and by age, 2013</t>
  </si>
  <si>
    <t>Number of intentional self-harm hospitalisations by ethnic group</t>
  </si>
  <si>
    <t>Rate of intentional self-harm hospitalisations by age group</t>
  </si>
  <si>
    <t>Rate of intentional self-harm hospitalisations by ethnicity</t>
  </si>
  <si>
    <t xml:space="preserve">Rate of intentional self-harm hospitalisations </t>
  </si>
  <si>
    <t xml:space="preserve"> Rate of intentional self-harm hospitalisations by ethnic group</t>
  </si>
  <si>
    <t>Table 11: Numbers and rates of intentional self-harm hospitalisation, by ethnicity and sex, 2009–2013</t>
  </si>
  <si>
    <t>Table 7: Methods used for suicide deaths, sex and life-stage group, 2013</t>
  </si>
  <si>
    <t>Jumping from a high place</t>
  </si>
  <si>
    <t>X80</t>
  </si>
  <si>
    <t>Sharp object</t>
  </si>
  <si>
    <t>X78</t>
  </si>
  <si>
    <t>X76,X77,X79, X81-84</t>
  </si>
  <si>
    <t>Life-stage group (years)</t>
  </si>
  <si>
    <t>ICD-10-AM code</t>
  </si>
  <si>
    <t>Total suicide death rate</t>
  </si>
  <si>
    <t>Suicide death rate</t>
  </si>
  <si>
    <t>Table A1: New Zealand resident population, by five-year age group and sex, 2013</t>
  </si>
  <si>
    <t>Table A3: Estimated New Zealand resident population as at 30 June, by District Health Board of domicile, five-year age group and sex, 2009–2013 (aggregated)</t>
  </si>
  <si>
    <t>Table A4: Estimated New Zealand resident population as at 30 June, by District Health Board of domicile, five-year age group and sex, 2011–2013 (aggregated)</t>
  </si>
  <si>
    <t>DHB</t>
  </si>
  <si>
    <t>Return to Contents</t>
  </si>
  <si>
    <t>Table 8: Number of suicide deaths by District Health Board of domicile and by sex, 2009–2013 (aggregated data)</t>
  </si>
  <si>
    <t>Table 9: Suicide death rates for Organisation for Economic Co-operation and Development countries, by sex and by age group</t>
  </si>
  <si>
    <t>Table 10: Numbers and rates of intentional self-harm hospitalisation, by sex and by age group, 1996–2013</t>
  </si>
  <si>
    <t>Pacific peoples</t>
  </si>
  <si>
    <t>Source: Estimated resident populations from Statistics New Zealand.</t>
  </si>
  <si>
    <t>National population</t>
  </si>
  <si>
    <t>Note: Used as the denominator population for suicide rate calculations by DHB in Suicide Facts 2013.</t>
  </si>
  <si>
    <t>Notes:
2013 data is provisional.
For a full description of intentional self-harm categories and codes see Table A1 in Suicide facts: Deaths and intentional self-harm hospitalisations 2013.</t>
  </si>
  <si>
    <t xml:space="preserve">Table 5: Distribution of suicides by deprivation quintile and life-stage age group, 2013 </t>
  </si>
  <si>
    <t>Notes: 
2013 data is provisional.
2013 data is presented according to New Zealand  Deprivation Index 2006.</t>
  </si>
  <si>
    <t>Table 6: Number of suicide deaths by method used, 1997–2013</t>
  </si>
  <si>
    <t>Table 9: Suicide death rates for Organisation for Economic Co-operation and Development (OECD) countries, by sex and by age group</t>
  </si>
  <si>
    <r>
      <t>Number of intentional self-harm hospitalisations</t>
    </r>
    <r>
      <rPr>
        <b/>
        <sz val="10"/>
        <color theme="0"/>
        <rFont val="Arial"/>
        <family val="2"/>
      </rPr>
      <t xml:space="preserve"> by age group</t>
    </r>
  </si>
  <si>
    <t>Total youth</t>
  </si>
  <si>
    <t>Female all ages</t>
  </si>
  <si>
    <t>Male all ages</t>
  </si>
  <si>
    <t>Total all ages</t>
  </si>
  <si>
    <t>Rate of intentional self-harm hospitalisations by 
ethnicity</t>
  </si>
  <si>
    <t>Source: Estimated resident population from Statistics New Zealand.</t>
  </si>
  <si>
    <t>Table A2: New Zealand resident population, by five-year age group, sex and ethnicity, 2009–2013 (aggregated)</t>
  </si>
  <si>
    <t>Notes: 
Rates are expressed per 100,000 youth population.
The data excludes short-stay ED events.</t>
  </si>
  <si>
    <t>Notes: 
Age-specific rates measure the frequency of suicides per 100,000 population relative to particular population age groups.
Total rates are expressed per 100,000 population and age standardised to the WHO world standard population.
Data includes short-stay ED events.
The ethnicity of 66 hospitalisations was unknown.</t>
  </si>
  <si>
    <t>Notes:
All ages rates are expressed per 100,000 population and age standardised to the WHO world standard population.
Youth rates are expressed per 100,000 youth population.
Data excludes short stay ED events.</t>
  </si>
  <si>
    <t>Notes: 
The rates are expressed per 100,000 population and age standardised to the WHO world standard population.
Data excludes short-stay ED events.</t>
  </si>
  <si>
    <t>Notes: 
Age-specific rates measure the frequency of suicides per 100,000 population relative to particular population age groups.
Total rates are expressed per 100,000 population and age standardised to the WHO world standard population.
Data includes short-stay ED events.</t>
  </si>
  <si>
    <t>Table 4: Number and rate of suicide deaths by Māori and non-Māori by sex, for all ages and youth, 1996–2013</t>
  </si>
  <si>
    <t>Table 7: Number of suicide deaths by method used, sex and life-stage group, 2013</t>
  </si>
  <si>
    <t>Notes:
Age-specific rate measure the frequency of suicides per 100,000 population relative to particular population age groups.
Total rates are expressed per 100,000 population and age standardised to the WHO world standard population</t>
  </si>
  <si>
    <t>Notes:
Age-specific rates measure the frequency of suicides per 100,000 population relative to particular population age groups.
All ages rates are expressed per 100,000 population and age standardised to the WHO world standard population.
Data excludes short-stay ED events.</t>
  </si>
  <si>
    <t>Notes: 
The rates are expressed per 100,000 population and age standardised to the WHO world standard population.
Data excludes short-stay ED events.
Ethnicity was unknown for 35 hospitalisations in 2013.</t>
  </si>
  <si>
    <t>Tairāwhiti</t>
  </si>
  <si>
    <t>Notes:
Total rates are expressed per 100,000 population and age standardised to the WHO world standard population.
Age-specific rates measure the frequency of suicides per 100,000 population relative to particular population age groups.
2013 data is provisional.</t>
  </si>
  <si>
    <t>Notes: 
Total rates are expressed per 100,000 population and age standardised to the WHO world standard population.
Age-specific rates measure the frequency of suicides per 100,000 population relative to particular population age groups.
2013 data is provisional.</t>
  </si>
  <si>
    <t>Notes: 
Youth rates are expressed per 100,000 youth population and all ages rates are age standardised to the WHO world standard population.
2013 data is provisional.</t>
  </si>
  <si>
    <t>Note: These populations were used for denominator population for intentional self-harm hospitalisation rate calculations by DHB in Suicide Facts 2013</t>
  </si>
  <si>
    <t>Suicide Facts: Deaths and intentional self-harm hospitalisations 2013: accompanying tables</t>
  </si>
  <si>
    <t>This file contains supplementary data for Suicide Facts: Deaths and intentional self-harm hospitalistions 2013, including underlying data used in figures, and additional information about suicide and self-harm events in New Zealand.</t>
  </si>
  <si>
    <t>Table A2: New Zealand resident population, by ethnicity, five-year age group and sex, 2009–2013 (aggregated)</t>
  </si>
  <si>
    <t>Notes:
2013 data is provisional.
For a full description of intentional self-harm categories and codes see Table A1 in Suicide Facts: Deaths and intentional self-harm hospitalisations 2013.</t>
  </si>
  <si>
    <t>November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</si>
</sst>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4" formatCode="_-&quot;$&quot;* #,##0.00_-;\-&quot;$&quot;* #,##0.00_-;_-&quot;$&quot;* &quot;-&quot;??_-;_-@_-"/>
    <numFmt numFmtId="43" formatCode="_-* #,##0.00_-;\-* #,##0.00_-;_-* &quot;-&quot;??_-;_-@_-"/>
    <numFmt numFmtId="164" formatCode="0.0"/>
    <numFmt numFmtId="165" formatCode="#,##0_ ;\-#,##0\ "/>
  </numFmts>
  <fonts count="70" x14ac:knownFonts="1">
    <font>
      <sz val="10"/>
      <color theme="1"/>
      <name val="Arial"/>
      <family val="2"/>
    </font>
    <font>
      <sz val="10"/>
      <name val="Arial"/>
      <family val="2"/>
    </font>
    <font>
      <sz val="8"/>
      <name val="Arial"/>
      <family val="2"/>
    </font>
    <font>
      <sz val="10"/>
      <name val="Arial Narrow"/>
      <family val="2"/>
    </font>
    <font>
      <sz val="10"/>
      <name val="Times New Roman"/>
      <family val="1"/>
    </font>
    <font>
      <sz val="10"/>
      <name val="Arial Mäori"/>
      <family val="2"/>
    </font>
    <font>
      <sz val="8"/>
      <name val="Arial Mäori"/>
      <family val="2"/>
    </font>
    <font>
      <b/>
      <sz val="11"/>
      <name val="Arial Mäori"/>
      <family val="2"/>
    </font>
    <font>
      <i/>
      <sz val="11"/>
      <name val="Arial Mäori"/>
      <family val="2"/>
    </font>
    <font>
      <b/>
      <sz val="8"/>
      <name val="Arial"/>
      <family val="2"/>
    </font>
    <font>
      <sz val="10"/>
      <name val="Arial"/>
      <family val="2"/>
    </font>
    <font>
      <u/>
      <sz val="10"/>
      <color indexed="12"/>
      <name val="Arial Narrow"/>
      <family val="2"/>
    </font>
    <font>
      <b/>
      <sz val="10"/>
      <name val="Arial"/>
      <family val="2"/>
    </font>
    <font>
      <sz val="10"/>
      <name val="MS Sans Serif"/>
      <family val="2"/>
    </font>
    <font>
      <sz val="10"/>
      <color theme="1"/>
      <name val="Arial Narrow"/>
      <family val="2"/>
    </font>
    <font>
      <sz val="10"/>
      <color theme="1"/>
      <name val="Arial Mäori"/>
      <family val="2"/>
    </font>
    <font>
      <sz val="10"/>
      <color rgb="FF000000"/>
      <name val="Arial"/>
      <family val="2"/>
    </font>
    <font>
      <u/>
      <sz val="10"/>
      <color indexed="12"/>
      <name val="Arial"/>
      <family val="2"/>
    </font>
    <font>
      <sz val="10"/>
      <color theme="1"/>
      <name val="Arial"/>
      <family val="2"/>
    </font>
    <font>
      <b/>
      <sz val="10"/>
      <color theme="0"/>
      <name val="Arial"/>
      <family val="2"/>
    </font>
    <font>
      <sz val="10"/>
      <color rgb="FFFF0000"/>
      <name val="Arial"/>
      <family val="2"/>
    </font>
    <font>
      <b/>
      <sz val="12"/>
      <color theme="1"/>
      <name val="Arial"/>
      <family val="2"/>
    </font>
    <font>
      <b/>
      <sz val="10"/>
      <color theme="1"/>
      <name val="Arial"/>
      <family val="2"/>
    </font>
    <font>
      <sz val="11"/>
      <color rgb="FF9C6500"/>
      <name val="Calibri"/>
      <family val="2"/>
      <scheme val="minor"/>
    </font>
    <font>
      <b/>
      <sz val="14"/>
      <color theme="0"/>
      <name val="Arial"/>
      <family val="2"/>
    </font>
    <font>
      <sz val="8.5"/>
      <color theme="1"/>
      <name val="Arial"/>
      <family val="2"/>
    </font>
    <font>
      <sz val="8.5"/>
      <name val="Arial"/>
      <family val="2"/>
    </font>
    <font>
      <sz val="8.5"/>
      <color rgb="FF000000"/>
      <name val="Arial"/>
      <family val="2"/>
    </font>
    <font>
      <b/>
      <sz val="10"/>
      <color rgb="FF000000"/>
      <name val="Arial"/>
      <family val="2"/>
    </font>
    <font>
      <sz val="10"/>
      <color theme="0"/>
      <name val="Arial"/>
      <family val="2"/>
    </font>
    <font>
      <b/>
      <sz val="11"/>
      <color theme="0"/>
      <name val="Arial"/>
      <family val="2"/>
    </font>
    <font>
      <sz val="11"/>
      <name val="Arial"/>
      <family val="2"/>
    </font>
    <font>
      <sz val="11"/>
      <color theme="1"/>
      <name val="Arial"/>
      <family val="2"/>
    </font>
    <font>
      <b/>
      <sz val="14"/>
      <color theme="1"/>
      <name val="Arial"/>
      <family val="2"/>
    </font>
    <font>
      <sz val="9"/>
      <color theme="1"/>
      <name val="Arial"/>
      <family val="2"/>
    </font>
    <font>
      <b/>
      <sz val="18"/>
      <color theme="3"/>
      <name val="Cambria"/>
      <family val="2"/>
      <scheme val="major"/>
    </font>
    <font>
      <b/>
      <sz val="11"/>
      <color theme="3"/>
      <name val="Arial"/>
      <family val="2"/>
    </font>
    <font>
      <sz val="11"/>
      <color theme="1"/>
      <name val="Calibri"/>
      <family val="2"/>
    </font>
    <font>
      <sz val="11"/>
      <color theme="1"/>
      <name val="Calibri"/>
      <family val="2"/>
      <scheme val="minor"/>
    </font>
    <font>
      <sz val="11"/>
      <color rgb="FF3F3F76"/>
      <name val="Calibri"/>
      <family val="2"/>
      <scheme val="minor"/>
    </font>
    <font>
      <sz val="10"/>
      <color theme="1"/>
      <name val="Arial Unicode MS"/>
      <family val="2"/>
    </font>
    <font>
      <u/>
      <sz val="10"/>
      <color theme="10"/>
      <name val="Arial"/>
      <family val="2"/>
    </font>
    <font>
      <sz val="9"/>
      <name val="Arial"/>
      <family val="2"/>
    </font>
    <font>
      <u/>
      <sz val="10"/>
      <color rgb="FF0070C0"/>
      <name val="Arial"/>
      <family val="2"/>
    </font>
    <font>
      <b/>
      <sz val="15"/>
      <color rgb="FF2B8CBE"/>
      <name val="Arial"/>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15"/>
      <color theme="3"/>
      <name val="Calibri"/>
      <family val="2"/>
    </font>
    <font>
      <b/>
      <sz val="18"/>
      <color theme="3"/>
      <name val="Arial"/>
      <family val="2"/>
    </font>
    <font>
      <u/>
      <sz val="10"/>
      <color theme="10"/>
      <name val="Arial Narrow"/>
      <family val="2"/>
    </font>
    <font>
      <b/>
      <sz val="16"/>
      <color theme="1" tint="0.24994659260841701"/>
      <name val="Arial"/>
      <family val="2"/>
    </font>
    <font>
      <b/>
      <sz val="11"/>
      <color theme="1" tint="0.24994659260841701"/>
      <name val="Arial"/>
      <family val="2"/>
    </font>
    <font>
      <b/>
      <sz val="10"/>
      <color theme="1" tint="0.24994659260841701"/>
      <name val="Arial"/>
      <family val="2"/>
    </font>
    <font>
      <u/>
      <sz val="9"/>
      <color rgb="FF0070C0"/>
      <name val="Arial"/>
      <family val="2"/>
    </font>
    <font>
      <u/>
      <sz val="10"/>
      <color theme="4" tint="-0.24994659260841701"/>
      <name val="Arial"/>
      <family val="2"/>
    </font>
    <font>
      <sz val="8"/>
      <color theme="1"/>
      <name val="Arial"/>
      <family val="2"/>
    </font>
    <font>
      <b/>
      <sz val="11"/>
      <color theme="1"/>
      <name val="Arial"/>
      <family val="2"/>
    </font>
    <font>
      <u/>
      <sz val="10"/>
      <color rgb="FF0000FF"/>
      <name val="Arial"/>
      <family val="2"/>
    </font>
  </fonts>
  <fills count="4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4D4D4D"/>
        <bgColor indexed="64"/>
      </patternFill>
    </fill>
    <fill>
      <patternFill patternType="solid">
        <fgColor rgb="FFFFEB9C"/>
      </patternFill>
    </fill>
    <fill>
      <patternFill patternType="solid">
        <fgColor theme="1"/>
        <bgColor indexed="64"/>
      </patternFill>
    </fill>
    <fill>
      <patternFill patternType="solid">
        <fgColor rgb="FFEAEAEA"/>
        <bgColor indexed="64"/>
      </patternFill>
    </fill>
    <fill>
      <patternFill patternType="solid">
        <fgColor theme="0" tint="-0.249977111117893"/>
        <bgColor indexed="64"/>
      </patternFill>
    </fill>
    <fill>
      <patternFill patternType="solid">
        <fgColor rgb="FFC0C0C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FFFFF"/>
        <bgColor indexed="64"/>
      </patternFill>
    </fill>
  </fills>
  <borders count="5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bottom style="thin">
        <color rgb="FF4D4D4D"/>
      </bottom>
      <diagonal/>
    </border>
    <border>
      <left style="thin">
        <color rgb="FF4D4D4D"/>
      </left>
      <right/>
      <top/>
      <bottom/>
      <diagonal/>
    </border>
    <border>
      <left style="thin">
        <color rgb="FF4D4D4D"/>
      </left>
      <right style="thin">
        <color rgb="FF4D4D4D"/>
      </right>
      <top/>
      <bottom/>
      <diagonal/>
    </border>
    <border>
      <left/>
      <right/>
      <top/>
      <bottom style="thin">
        <color theme="1" tint="0.24994659260841701"/>
      </bottom>
      <diagonal/>
    </border>
    <border>
      <left style="thin">
        <color theme="1" tint="0.24994659260841701"/>
      </left>
      <right/>
      <top/>
      <bottom style="thin">
        <color theme="1" tint="0.24994659260841701"/>
      </bottom>
      <diagonal/>
    </border>
    <border>
      <left/>
      <right/>
      <top style="thin">
        <color theme="1" tint="0.24994659260841701"/>
      </top>
      <bottom style="thin">
        <color theme="1" tint="0.24994659260841701"/>
      </bottom>
      <diagonal/>
    </border>
    <border>
      <left/>
      <right/>
      <top/>
      <bottom style="thin">
        <color theme="0"/>
      </bottom>
      <diagonal/>
    </border>
    <border>
      <left style="thin">
        <color theme="1" tint="0.24994659260841701"/>
      </left>
      <right/>
      <top/>
      <bottom/>
      <diagonal/>
    </border>
    <border>
      <left/>
      <right/>
      <top style="thin">
        <color theme="1" tint="0.24994659260841701"/>
      </top>
      <bottom/>
      <diagonal/>
    </border>
    <border>
      <left/>
      <right style="thin">
        <color theme="1" tint="0.24994659260841701"/>
      </right>
      <top/>
      <bottom style="thin">
        <color theme="1" tint="0.24994659260841701"/>
      </bottom>
      <diagonal/>
    </border>
    <border>
      <left/>
      <right style="thin">
        <color theme="1" tint="0.24994659260841701"/>
      </right>
      <top/>
      <bottom/>
      <diagonal/>
    </border>
    <border>
      <left/>
      <right style="thin">
        <color theme="0"/>
      </right>
      <top/>
      <bottom/>
      <diagonal/>
    </border>
    <border>
      <left style="thin">
        <color theme="0"/>
      </left>
      <right/>
      <top/>
      <bottom style="thin">
        <color theme="0"/>
      </bottom>
      <diagonal/>
    </border>
    <border>
      <left style="thin">
        <color theme="0"/>
      </left>
      <right/>
      <top/>
      <bottom/>
      <diagonal/>
    </border>
    <border>
      <left/>
      <right/>
      <top style="thin">
        <color auto="1"/>
      </top>
      <bottom/>
      <diagonal/>
    </border>
    <border>
      <left/>
      <right style="thin">
        <color theme="0"/>
      </right>
      <top/>
      <bottom style="thin">
        <color theme="0"/>
      </bottom>
      <diagonal/>
    </border>
    <border>
      <left style="thin">
        <color theme="0"/>
      </left>
      <right/>
      <top/>
      <bottom style="thin">
        <color theme="1" tint="0.24994659260841701"/>
      </bottom>
      <diagonal/>
    </border>
    <border>
      <left/>
      <right/>
      <top style="thin">
        <color theme="0"/>
      </top>
      <bottom/>
      <diagonal/>
    </border>
    <border>
      <left style="thin">
        <color rgb="FF4D4D4D"/>
      </left>
      <right style="thin">
        <color rgb="FF4D4D4D"/>
      </right>
      <top/>
      <bottom style="thin">
        <color theme="1" tint="0.24994659260841701"/>
      </bottom>
      <diagonal/>
    </border>
    <border>
      <left style="thin">
        <color rgb="FF4D4D4D"/>
      </left>
      <right/>
      <top/>
      <bottom style="thin">
        <color theme="1" tint="0.24994659260841701"/>
      </bottom>
      <diagonal/>
    </border>
    <border>
      <left/>
      <right style="thin">
        <color theme="0"/>
      </right>
      <top/>
      <bottom style="thin">
        <color theme="1" tint="0.24994659260841701"/>
      </bottom>
      <diagonal/>
    </border>
    <border>
      <left/>
      <right style="thin">
        <color theme="1" tint="0.24994659260841701"/>
      </right>
      <top/>
      <bottom style="thin">
        <color rgb="FF4D4D4D"/>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auto="1"/>
      </left>
      <right/>
      <top/>
      <bottom/>
      <diagonal/>
    </border>
    <border>
      <left/>
      <right/>
      <top style="thin">
        <color rgb="FF4D4D4D"/>
      </top>
      <bottom style="thin">
        <color rgb="FF4D4D4D"/>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right/>
      <top style="thin">
        <color theme="1" tint="0.499984740745262"/>
      </top>
      <bottom/>
      <diagonal/>
    </border>
    <border>
      <left/>
      <right/>
      <top style="thin">
        <color auto="1"/>
      </top>
      <bottom style="thin">
        <color theme="1" tint="0.2499465926084170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bottom style="thin">
        <color theme="1" tint="0.24994659260841701"/>
      </bottom>
      <diagonal/>
    </border>
    <border>
      <left/>
      <right style="thin">
        <color auto="1"/>
      </right>
      <top style="thin">
        <color theme="1" tint="0.24994659260841701"/>
      </top>
      <bottom style="thin">
        <color theme="1" tint="0.24994659260841701"/>
      </bottom>
      <diagonal/>
    </border>
    <border>
      <left/>
      <right style="thin">
        <color theme="0"/>
      </right>
      <top style="thin">
        <color theme="0"/>
      </top>
      <bottom/>
      <diagonal/>
    </border>
    <border>
      <left/>
      <right style="thin">
        <color theme="0"/>
      </right>
      <top/>
      <bottom style="thin">
        <color auto="1"/>
      </bottom>
      <diagonal/>
    </border>
    <border>
      <left/>
      <right/>
      <top style="thin">
        <color theme="0"/>
      </top>
      <bottom style="thin">
        <color theme="1" tint="0.24994659260841701"/>
      </bottom>
      <diagonal/>
    </border>
    <border>
      <left/>
      <right style="thin">
        <color theme="0"/>
      </right>
      <top style="thin">
        <color theme="0"/>
      </top>
      <bottom style="thin">
        <color theme="1" tint="0.24994659260841701"/>
      </bottom>
      <diagonal/>
    </border>
    <border>
      <left/>
      <right style="thin">
        <color auto="1"/>
      </right>
      <top style="thin">
        <color theme="0"/>
      </top>
      <bottom/>
      <diagonal/>
    </border>
  </borders>
  <cellStyleXfs count="185">
    <xf numFmtId="0" fontId="0" fillId="0" borderId="0"/>
    <xf numFmtId="0" fontId="1" fillId="0" borderId="0"/>
    <xf numFmtId="49" fontId="2" fillId="0" borderId="1">
      <alignment horizontal="center" wrapText="1"/>
    </xf>
    <xf numFmtId="0" fontId="6" fillId="0" borderId="2">
      <alignment horizontal="center" wrapText="1"/>
    </xf>
    <xf numFmtId="44" fontId="14" fillId="0" borderId="0" applyFont="0" applyFill="0" applyBorder="0" applyAlignment="0" applyProtection="0"/>
    <xf numFmtId="3" fontId="6" fillId="0" borderId="0"/>
    <xf numFmtId="49" fontId="7" fillId="0" borderId="0">
      <alignment horizontal="center"/>
    </xf>
    <xf numFmtId="0" fontId="8" fillId="0" borderId="0">
      <alignment horizontal="center"/>
    </xf>
    <xf numFmtId="0" fontId="11" fillId="0" borderId="0" applyNumberFormat="0" applyFill="0" applyBorder="0" applyAlignment="0" applyProtection="0">
      <alignment vertical="top"/>
      <protection locked="0"/>
    </xf>
    <xf numFmtId="0" fontId="14" fillId="0" borderId="0"/>
    <xf numFmtId="0" fontId="3" fillId="0" borderId="0"/>
    <xf numFmtId="0" fontId="10" fillId="0" borderId="0"/>
    <xf numFmtId="0" fontId="13" fillId="0" borderId="0"/>
    <xf numFmtId="0" fontId="3" fillId="0" borderId="0"/>
    <xf numFmtId="0" fontId="15" fillId="0" borderId="0"/>
    <xf numFmtId="0" fontId="3" fillId="0" borderId="0"/>
    <xf numFmtId="0" fontId="4"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9" fontId="6" fillId="0" borderId="3">
      <alignment horizontal="left" wrapText="1"/>
    </xf>
    <xf numFmtId="0" fontId="6" fillId="0" borderId="0">
      <alignment horizontal="left" indent="1"/>
      <protection locked="0"/>
    </xf>
    <xf numFmtId="0" fontId="6" fillId="0" borderId="0">
      <alignment horizontal="left"/>
    </xf>
    <xf numFmtId="0" fontId="5" fillId="0" borderId="0">
      <alignment horizontal="left" wrapText="1"/>
    </xf>
    <xf numFmtId="49" fontId="6" fillId="0" borderId="0">
      <alignment horizontal="right"/>
    </xf>
    <xf numFmtId="0" fontId="9" fillId="0" borderId="4" applyAlignment="0" applyProtection="0"/>
    <xf numFmtId="0" fontId="3" fillId="0" borderId="0"/>
    <xf numFmtId="0" fontId="3" fillId="0" borderId="0"/>
    <xf numFmtId="0" fontId="17" fillId="0" borderId="0" applyNumberFormat="0" applyFill="0" applyBorder="0" applyAlignment="0" applyProtection="0">
      <alignment vertical="top"/>
      <protection locked="0"/>
    </xf>
    <xf numFmtId="0" fontId="3" fillId="0" borderId="0"/>
    <xf numFmtId="0" fontId="3" fillId="0" borderId="0"/>
    <xf numFmtId="0" fontId="18" fillId="0" borderId="0"/>
    <xf numFmtId="0" fontId="10" fillId="0" borderId="0"/>
    <xf numFmtId="0" fontId="14" fillId="0" borderId="0"/>
    <xf numFmtId="0" fontId="10" fillId="0" borderId="0"/>
    <xf numFmtId="43" fontId="10" fillId="0" borderId="0" applyFont="0" applyFill="0" applyBorder="0" applyAlignment="0" applyProtection="0"/>
    <xf numFmtId="0" fontId="23" fillId="5" borderId="0" applyNumberFormat="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3" fillId="0" borderId="0"/>
    <xf numFmtId="0" fontId="10" fillId="0" borderId="0"/>
    <xf numFmtId="9" fontId="10" fillId="0" borderId="0" applyFont="0" applyFill="0" applyBorder="0" applyAlignment="0" applyProtection="0"/>
    <xf numFmtId="0" fontId="18" fillId="0" borderId="0"/>
    <xf numFmtId="0" fontId="18" fillId="0" borderId="0"/>
    <xf numFmtId="0" fontId="3" fillId="0" borderId="0"/>
    <xf numFmtId="0" fontId="18" fillId="0" borderId="0"/>
    <xf numFmtId="0" fontId="18" fillId="0" borderId="0"/>
    <xf numFmtId="43" fontId="10" fillId="0" borderId="0" applyFont="0" applyFill="0" applyBorder="0" applyAlignment="0" applyProtection="0"/>
    <xf numFmtId="0" fontId="18" fillId="0" borderId="0"/>
    <xf numFmtId="0" fontId="18" fillId="0" borderId="0"/>
    <xf numFmtId="0" fontId="14" fillId="0" borderId="0"/>
    <xf numFmtId="0" fontId="24" fillId="6" borderId="0" applyAlignment="0">
      <alignment horizontal="left"/>
    </xf>
    <xf numFmtId="9"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0" fontId="18" fillId="0" borderId="0"/>
    <xf numFmtId="0" fontId="3" fillId="0" borderId="0"/>
    <xf numFmtId="9" fontId="18" fillId="0" borderId="0" applyFont="0" applyFill="0" applyBorder="0" applyAlignment="0" applyProtection="0"/>
    <xf numFmtId="43" fontId="18" fillId="0" borderId="0" applyFont="0" applyFill="0" applyBorder="0" applyAlignment="0" applyProtection="0"/>
    <xf numFmtId="0" fontId="1" fillId="0" borderId="0"/>
    <xf numFmtId="9" fontId="3" fillId="0" borderId="0" applyFont="0" applyFill="0" applyBorder="0" applyAlignment="0" applyProtection="0"/>
    <xf numFmtId="0" fontId="1" fillId="0" borderId="0"/>
    <xf numFmtId="0" fontId="3" fillId="0" borderId="0"/>
    <xf numFmtId="0" fontId="1" fillId="0" borderId="0"/>
    <xf numFmtId="0" fontId="35" fillId="0" borderId="0" applyNumberForma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39" fillId="12" borderId="36" applyNumberFormat="0" applyAlignment="0" applyProtection="0"/>
    <xf numFmtId="0" fontId="13" fillId="0" borderId="0"/>
    <xf numFmtId="0" fontId="1"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41" fontId="38" fillId="0" borderId="42"/>
    <xf numFmtId="165" fontId="40" fillId="2" borderId="0"/>
    <xf numFmtId="44" fontId="18" fillId="0" borderId="0" applyFont="0" applyFill="0" applyBorder="0" applyAlignment="0" applyProtection="0"/>
    <xf numFmtId="0" fontId="13" fillId="0" borderId="0"/>
    <xf numFmtId="0" fontId="1" fillId="0" borderId="0"/>
    <xf numFmtId="0" fontId="18" fillId="0" borderId="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 fillId="0" borderId="0"/>
    <xf numFmtId="0" fontId="3" fillId="0" borderId="0"/>
    <xf numFmtId="0" fontId="15" fillId="0" borderId="0"/>
    <xf numFmtId="0" fontId="44" fillId="0" borderId="33" applyNumberFormat="0" applyFill="0" applyBorder="0" applyAlignment="0" applyProtection="0"/>
    <xf numFmtId="0" fontId="22" fillId="0" borderId="0" applyNumberFormat="0" applyFill="0" applyBorder="0" applyAlignment="0" applyProtection="0"/>
    <xf numFmtId="0" fontId="43" fillId="0" borderId="0" applyNumberFormat="0" applyFill="0" applyBorder="0" applyAlignment="0" applyProtection="0"/>
    <xf numFmtId="0" fontId="19" fillId="41" borderId="0" applyNumberFormat="0" applyBorder="0" applyProtection="0">
      <alignment vertical="center"/>
    </xf>
    <xf numFmtId="0" fontId="22" fillId="40" borderId="43" applyNumberFormat="0" applyProtection="0">
      <alignment vertical="center"/>
    </xf>
    <xf numFmtId="0" fontId="42" fillId="0" borderId="0" applyNumberFormat="0" applyBorder="0" applyProtection="0">
      <alignment vertical="center"/>
    </xf>
    <xf numFmtId="0" fontId="45" fillId="0" borderId="34" applyNumberFormat="0" applyFill="0" applyAlignment="0" applyProtection="0"/>
    <xf numFmtId="0" fontId="46" fillId="0" borderId="35" applyNumberFormat="0" applyFill="0" applyAlignment="0" applyProtection="0"/>
    <xf numFmtId="0" fontId="46" fillId="0" borderId="0" applyNumberFormat="0" applyFill="0" applyBorder="0" applyAlignment="0" applyProtection="0"/>
    <xf numFmtId="0" fontId="47" fillId="10" borderId="0" applyNumberFormat="0" applyBorder="0" applyAlignment="0" applyProtection="0"/>
    <xf numFmtId="0" fontId="48" fillId="11" borderId="0" applyNumberFormat="0" applyBorder="0" applyAlignment="0" applyProtection="0"/>
    <xf numFmtId="0" fontId="49" fillId="5" borderId="0" applyNumberFormat="0" applyBorder="0" applyAlignment="0" applyProtection="0"/>
    <xf numFmtId="0" fontId="50" fillId="12" borderId="36" applyNumberFormat="0" applyAlignment="0" applyProtection="0"/>
    <xf numFmtId="0" fontId="51" fillId="13" borderId="37" applyNumberFormat="0" applyAlignment="0" applyProtection="0"/>
    <xf numFmtId="0" fontId="52" fillId="13" borderId="36" applyNumberFormat="0" applyAlignment="0" applyProtection="0"/>
    <xf numFmtId="0" fontId="53" fillId="0" borderId="38" applyNumberFormat="0" applyFill="0" applyAlignment="0" applyProtection="0"/>
    <xf numFmtId="0" fontId="54" fillId="14" borderId="39" applyNumberFormat="0" applyAlignment="0" applyProtection="0"/>
    <xf numFmtId="0" fontId="55" fillId="0" borderId="0" applyNumberFormat="0" applyFill="0" applyBorder="0" applyAlignment="0" applyProtection="0"/>
    <xf numFmtId="0" fontId="37" fillId="15" borderId="40" applyNumberFormat="0" applyFont="0" applyAlignment="0" applyProtection="0"/>
    <xf numFmtId="0" fontId="56" fillId="0" borderId="0" applyNumberFormat="0" applyFill="0" applyBorder="0" applyAlignment="0" applyProtection="0"/>
    <xf numFmtId="0" fontId="57" fillId="0" borderId="41" applyNumberFormat="0" applyFill="0" applyAlignment="0" applyProtection="0"/>
    <xf numFmtId="0" fontId="58"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58" fillId="19" borderId="0" applyNumberFormat="0" applyBorder="0" applyAlignment="0" applyProtection="0"/>
    <xf numFmtId="0" fontId="58"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58" fillId="27" borderId="0" applyNumberFormat="0" applyBorder="0" applyAlignment="0" applyProtection="0"/>
    <xf numFmtId="0" fontId="58" fillId="28"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58" fillId="31" borderId="0" applyNumberFormat="0" applyBorder="0" applyAlignment="0" applyProtection="0"/>
    <xf numFmtId="0" fontId="58"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58" fillId="35" borderId="0" applyNumberFormat="0" applyBorder="0" applyAlignment="0" applyProtection="0"/>
    <xf numFmtId="0" fontId="58"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58" fillId="39" borderId="0" applyNumberFormat="0" applyBorder="0" applyAlignment="0" applyProtection="0"/>
    <xf numFmtId="0" fontId="41" fillId="0" borderId="0" applyNumberFormat="0" applyFill="0" applyBorder="0" applyAlignment="0" applyProtection="0"/>
    <xf numFmtId="0" fontId="59" fillId="0" borderId="33" applyNumberFormat="0" applyFill="0" applyAlignment="0" applyProtection="0"/>
    <xf numFmtId="0" fontId="14" fillId="0" borderId="0"/>
    <xf numFmtId="0" fontId="60" fillId="0" borderId="33" applyNumberFormat="0" applyFill="0" applyBorder="0" applyAlignment="0" applyProtection="0"/>
    <xf numFmtId="0" fontId="36" fillId="0" borderId="34" applyNumberFormat="0" applyFill="0" applyBorder="0" applyAlignment="0" applyProtection="0"/>
    <xf numFmtId="0" fontId="43" fillId="0" borderId="0" applyNumberFormat="0" applyFill="0" applyBorder="0" applyProtection="0">
      <alignment vertical="top"/>
    </xf>
    <xf numFmtId="0" fontId="37" fillId="0" borderId="0"/>
    <xf numFmtId="0" fontId="18" fillId="0" borderId="0"/>
    <xf numFmtId="0" fontId="18" fillId="0" borderId="0"/>
    <xf numFmtId="0" fontId="3" fillId="0" borderId="0"/>
    <xf numFmtId="0" fontId="3"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8" fillId="0" borderId="0"/>
    <xf numFmtId="0" fontId="14" fillId="0" borderId="0"/>
    <xf numFmtId="0" fontId="13" fillId="0" borderId="0"/>
    <xf numFmtId="0" fontId="15" fillId="0" borderId="0"/>
    <xf numFmtId="0" fontId="18" fillId="0" borderId="0"/>
    <xf numFmtId="0" fontId="18" fillId="0" borderId="0"/>
    <xf numFmtId="0" fontId="62" fillId="0" borderId="33" applyNumberFormat="0" applyFill="0" applyBorder="0" applyProtection="0">
      <alignment vertical="center"/>
    </xf>
    <xf numFmtId="0" fontId="65" fillId="0" borderId="0" applyNumberFormat="0" applyFill="0" applyBorder="0" applyAlignment="0" applyProtection="0"/>
    <xf numFmtId="0" fontId="14" fillId="0" borderId="0"/>
    <xf numFmtId="0" fontId="3" fillId="0" borderId="0"/>
    <xf numFmtId="0" fontId="1" fillId="0" borderId="0"/>
    <xf numFmtId="0" fontId="41" fillId="0" borderId="0" applyNumberFormat="0" applyFill="0" applyBorder="0" applyAlignment="0" applyProtection="0"/>
    <xf numFmtId="0" fontId="64" fillId="0" borderId="0">
      <alignment vertical="center"/>
      <protection locked="0"/>
    </xf>
    <xf numFmtId="0" fontId="63" fillId="0" borderId="0" applyNumberFormat="0" applyFill="0" applyAlignment="0" applyProtection="0"/>
    <xf numFmtId="0" fontId="61" fillId="0" borderId="0" applyNumberFormat="0" applyFont="0" applyFill="0" applyBorder="0" applyAlignment="0" applyProtection="0"/>
    <xf numFmtId="0" fontId="64" fillId="2" borderId="0">
      <alignment vertical="center"/>
      <protection locked="0"/>
    </xf>
    <xf numFmtId="0" fontId="66" fillId="0" borderId="0" applyNumberFormat="0" applyFill="0" applyBorder="0" applyAlignment="0" applyProtection="0"/>
    <xf numFmtId="0" fontId="65" fillId="0" borderId="0" applyNumberFormat="0" applyFill="0" applyBorder="0" applyAlignment="0" applyProtection="0"/>
    <xf numFmtId="0" fontId="64" fillId="0" borderId="0">
      <alignment vertical="center"/>
      <protection locked="0"/>
    </xf>
    <xf numFmtId="0" fontId="61" fillId="0" borderId="0" applyNumberFormat="0" applyFill="0" applyBorder="0" applyAlignment="0" applyProtection="0"/>
    <xf numFmtId="0" fontId="34" fillId="0" borderId="0" applyNumberFormat="0" applyFill="0" applyBorder="0" applyAlignment="0" applyProtection="0"/>
    <xf numFmtId="0" fontId="65" fillId="0" borderId="0" applyNumberFormat="0" applyFill="0" applyBorder="0" applyAlignment="0" applyProtection="0"/>
    <xf numFmtId="0" fontId="59" fillId="0" borderId="33" applyNumberFormat="0" applyFill="0" applyAlignment="0" applyProtection="0"/>
    <xf numFmtId="0" fontId="45" fillId="0" borderId="34" applyNumberFormat="0" applyFill="0" applyAlignment="0" applyProtection="0"/>
    <xf numFmtId="0" fontId="62" fillId="0" borderId="33" applyNumberFormat="0" applyFill="0" applyBorder="0" applyProtection="0">
      <alignment vertical="center"/>
    </xf>
    <xf numFmtId="0" fontId="63" fillId="0" borderId="0" applyNumberFormat="0" applyFill="0" applyAlignment="0" applyProtection="0"/>
  </cellStyleXfs>
  <cellXfs count="456">
    <xf numFmtId="0" fontId="0" fillId="0" borderId="0" xfId="0"/>
    <xf numFmtId="0" fontId="10" fillId="0" borderId="0" xfId="1" applyFont="1"/>
    <xf numFmtId="0" fontId="10" fillId="0" borderId="0" xfId="1" applyFont="1" applyAlignment="1">
      <alignment horizontal="right"/>
    </xf>
    <xf numFmtId="0" fontId="16" fillId="0" borderId="0" xfId="1" applyFont="1" applyAlignment="1">
      <alignment horizontal="right"/>
    </xf>
    <xf numFmtId="0" fontId="16" fillId="0" borderId="0" xfId="1" applyFont="1" applyFill="1"/>
    <xf numFmtId="0" fontId="16" fillId="0" borderId="0" xfId="1" applyFont="1" applyBorder="1"/>
    <xf numFmtId="0" fontId="0" fillId="0" borderId="0" xfId="0" applyFont="1"/>
    <xf numFmtId="0" fontId="17" fillId="0" borderId="0" xfId="28" applyFont="1" applyAlignment="1" applyProtection="1"/>
    <xf numFmtId="0" fontId="17" fillId="0" borderId="0" xfId="28" applyAlignment="1" applyProtection="1"/>
    <xf numFmtId="0" fontId="10" fillId="0" borderId="0" xfId="1" applyFont="1" applyBorder="1"/>
    <xf numFmtId="0" fontId="10" fillId="0" borderId="0" xfId="1" applyFont="1" applyAlignment="1">
      <alignment horizontal="left"/>
    </xf>
    <xf numFmtId="0" fontId="12" fillId="0" borderId="0" xfId="0" applyFont="1" applyAlignment="1">
      <alignment vertical="center"/>
    </xf>
    <xf numFmtId="0" fontId="3" fillId="0" borderId="0" xfId="29" applyFill="1" applyAlignment="1">
      <alignment horizontal="center"/>
    </xf>
    <xf numFmtId="0" fontId="0" fillId="0" borderId="0" xfId="0" applyFont="1" applyBorder="1"/>
    <xf numFmtId="0" fontId="16" fillId="0" borderId="0" xfId="16" applyFont="1" applyFill="1" applyBorder="1" applyAlignment="1">
      <alignment horizontal="left"/>
    </xf>
    <xf numFmtId="0" fontId="0" fillId="0" borderId="0" xfId="0" applyFont="1" applyFill="1"/>
    <xf numFmtId="0" fontId="16" fillId="0" borderId="0" xfId="1" applyFont="1" applyFill="1" applyAlignment="1">
      <alignment horizontal="right"/>
    </xf>
    <xf numFmtId="0" fontId="10" fillId="0" borderId="0" xfId="1" applyFont="1" applyFill="1"/>
    <xf numFmtId="0" fontId="21" fillId="0" borderId="0" xfId="0" applyFont="1" applyFill="1"/>
    <xf numFmtId="0" fontId="12" fillId="0" borderId="0" xfId="0" applyFont="1" applyFill="1" applyAlignment="1">
      <alignment vertical="center"/>
    </xf>
    <xf numFmtId="0" fontId="18" fillId="0" borderId="0" xfId="0" applyFont="1" applyFill="1"/>
    <xf numFmtId="0" fontId="12" fillId="0" borderId="0" xfId="1" applyFont="1"/>
    <xf numFmtId="0" fontId="12" fillId="0" borderId="0" xfId="1" applyFont="1" applyAlignment="1">
      <alignment horizontal="right"/>
    </xf>
    <xf numFmtId="0" fontId="22" fillId="0" borderId="0" xfId="0" applyFont="1"/>
    <xf numFmtId="0" fontId="16" fillId="0" borderId="0" xfId="26" quotePrefix="1" applyFont="1" applyFill="1" applyBorder="1" applyAlignment="1">
      <alignment horizontal="center"/>
    </xf>
    <xf numFmtId="0" fontId="16" fillId="0" borderId="0" xfId="26" applyFont="1" applyFill="1" applyBorder="1" applyAlignment="1">
      <alignment horizontal="center"/>
    </xf>
    <xf numFmtId="164" fontId="0" fillId="0" borderId="0" xfId="0" applyNumberFormat="1" applyFont="1"/>
    <xf numFmtId="0" fontId="19" fillId="4" borderId="0" xfId="26" quotePrefix="1" applyFont="1" applyFill="1" applyBorder="1" applyAlignment="1">
      <alignment horizontal="center"/>
    </xf>
    <xf numFmtId="0" fontId="19" fillId="4" borderId="0" xfId="26" applyFont="1" applyFill="1" applyBorder="1" applyAlignment="1">
      <alignment horizontal="center"/>
    </xf>
    <xf numFmtId="0" fontId="1" fillId="0" borderId="0" xfId="1" applyFont="1" applyBorder="1"/>
    <xf numFmtId="0" fontId="1" fillId="0" borderId="0" xfId="0" applyFont="1"/>
    <xf numFmtId="0" fontId="20" fillId="3" borderId="0" xfId="1" applyFont="1" applyFill="1" applyBorder="1" applyAlignment="1">
      <alignment vertical="center" wrapText="1"/>
    </xf>
    <xf numFmtId="2" fontId="19" fillId="4" borderId="0" xfId="17" applyNumberFormat="1" applyFont="1" applyFill="1" applyBorder="1" applyAlignment="1">
      <alignment horizontal="center"/>
    </xf>
    <xf numFmtId="0" fontId="19" fillId="4" borderId="0" xfId="27" applyFont="1" applyFill="1" applyBorder="1" applyAlignment="1">
      <alignment horizontal="center"/>
    </xf>
    <xf numFmtId="164" fontId="0" fillId="0" borderId="0" xfId="0" applyNumberFormat="1"/>
    <xf numFmtId="0" fontId="16" fillId="0" borderId="0" xfId="26" applyFont="1" applyFill="1" applyBorder="1" applyAlignment="1">
      <alignment horizontal="center"/>
    </xf>
    <xf numFmtId="0" fontId="12" fillId="0" borderId="0" xfId="0" applyFont="1" applyAlignment="1">
      <alignment horizontal="left" vertical="center"/>
    </xf>
    <xf numFmtId="0" fontId="0" fillId="0" borderId="0" xfId="0" applyFont="1"/>
    <xf numFmtId="0" fontId="25" fillId="0" borderId="0" xfId="0" applyFont="1" applyAlignment="1">
      <alignment vertical="center"/>
    </xf>
    <xf numFmtId="0" fontId="25" fillId="0" borderId="0" xfId="0" applyFont="1"/>
    <xf numFmtId="0" fontId="25" fillId="0" borderId="0" xfId="0" applyFont="1" applyAlignment="1">
      <alignment horizontal="left" vertical="center"/>
    </xf>
    <xf numFmtId="0" fontId="25" fillId="0" borderId="0" xfId="0" applyFont="1" applyFill="1" applyAlignment="1">
      <alignment vertical="center"/>
    </xf>
    <xf numFmtId="0" fontId="25" fillId="0" borderId="0" xfId="0" applyFont="1" applyFill="1"/>
    <xf numFmtId="0" fontId="27" fillId="0" borderId="0" xfId="0" applyFont="1" applyAlignment="1">
      <alignment vertical="center"/>
    </xf>
    <xf numFmtId="0" fontId="0" fillId="0" borderId="0" xfId="0"/>
    <xf numFmtId="0" fontId="0" fillId="0" borderId="0" xfId="0" applyAlignment="1">
      <alignment horizontal="right"/>
    </xf>
    <xf numFmtId="0" fontId="0" fillId="0" borderId="0" xfId="0" applyFont="1" applyFill="1"/>
    <xf numFmtId="0" fontId="17" fillId="0" borderId="0" xfId="28" applyFill="1" applyAlignment="1" applyProtection="1"/>
    <xf numFmtId="0" fontId="16" fillId="0" borderId="0" xfId="26" applyFont="1" applyFill="1" applyBorder="1" applyAlignment="1">
      <alignment vertical="center"/>
    </xf>
    <xf numFmtId="0" fontId="28" fillId="3" borderId="0" xfId="1" applyFont="1" applyFill="1" applyBorder="1"/>
    <xf numFmtId="0" fontId="12" fillId="3" borderId="0" xfId="1" applyFont="1" applyFill="1" applyBorder="1"/>
    <xf numFmtId="0" fontId="22" fillId="3" borderId="0" xfId="0" applyFont="1" applyFill="1" applyBorder="1"/>
    <xf numFmtId="0" fontId="22" fillId="3" borderId="0" xfId="1" applyFont="1" applyFill="1" applyBorder="1"/>
    <xf numFmtId="0" fontId="26" fillId="0" borderId="0" xfId="1" applyFont="1"/>
    <xf numFmtId="0" fontId="16" fillId="0" borderId="8" xfId="1" applyFont="1" applyBorder="1"/>
    <xf numFmtId="0" fontId="0" fillId="7" borderId="10" xfId="0" applyFill="1" applyBorder="1"/>
    <xf numFmtId="0" fontId="19" fillId="4" borderId="0" xfId="1" applyFont="1" applyFill="1" applyBorder="1" applyAlignment="1">
      <alignment horizontal="left" vertical="center"/>
    </xf>
    <xf numFmtId="0" fontId="19" fillId="4" borderId="0" xfId="1" applyFont="1" applyFill="1" applyBorder="1" applyAlignment="1">
      <alignment horizontal="center"/>
    </xf>
    <xf numFmtId="0" fontId="19" fillId="4" borderId="0" xfId="17" applyFont="1" applyFill="1" applyBorder="1" applyAlignment="1">
      <alignment horizontal="center"/>
    </xf>
    <xf numFmtId="0" fontId="19" fillId="4" borderId="0" xfId="1" applyFont="1" applyFill="1" applyBorder="1" applyAlignment="1">
      <alignment horizontal="center" vertical="center"/>
    </xf>
    <xf numFmtId="0" fontId="19" fillId="4" borderId="0" xfId="16" applyFont="1" applyFill="1" applyBorder="1" applyAlignment="1">
      <alignment horizontal="center"/>
    </xf>
    <xf numFmtId="0" fontId="19" fillId="4" borderId="0" xfId="1" applyFont="1" applyFill="1" applyBorder="1" applyAlignment="1">
      <alignment vertical="center" wrapText="1"/>
    </xf>
    <xf numFmtId="0" fontId="10" fillId="2" borderId="0" xfId="1" applyFont="1" applyFill="1" applyBorder="1" applyAlignment="1">
      <alignment horizontal="center"/>
    </xf>
    <xf numFmtId="164" fontId="0" fillId="2" borderId="0" xfId="0" applyNumberFormat="1" applyFont="1" applyFill="1" applyBorder="1"/>
    <xf numFmtId="0" fontId="16" fillId="2" borderId="0" xfId="17" applyNumberFormat="1" applyFont="1" applyFill="1" applyBorder="1"/>
    <xf numFmtId="0" fontId="16" fillId="2" borderId="0" xfId="1" applyFont="1" applyFill="1" applyBorder="1"/>
    <xf numFmtId="0" fontId="10" fillId="0" borderId="0" xfId="0" applyFont="1" applyFill="1"/>
    <xf numFmtId="164" fontId="19" fillId="4" borderId="0" xfId="17" applyNumberFormat="1" applyFont="1" applyFill="1" applyBorder="1" applyAlignment="1">
      <alignment horizontal="center" vertical="center" wrapText="1"/>
    </xf>
    <xf numFmtId="0" fontId="19" fillId="4" borderId="0" xfId="1" applyFont="1" applyFill="1" applyBorder="1" applyAlignment="1">
      <alignment horizontal="center" vertical="center"/>
    </xf>
    <xf numFmtId="0" fontId="1" fillId="2" borderId="0" xfId="0" applyFont="1" applyFill="1"/>
    <xf numFmtId="0" fontId="0" fillId="2" borderId="0" xfId="0" applyFont="1" applyFill="1"/>
    <xf numFmtId="0" fontId="0" fillId="0" borderId="0" xfId="0" applyFont="1" applyFill="1" applyBorder="1"/>
    <xf numFmtId="0" fontId="3" fillId="0" borderId="0" xfId="29" applyFill="1" applyBorder="1" applyAlignment="1">
      <alignment horizontal="center"/>
    </xf>
    <xf numFmtId="0" fontId="19" fillId="0" borderId="0" xfId="0" applyFont="1" applyFill="1" applyBorder="1" applyAlignment="1">
      <alignment horizontal="center"/>
    </xf>
    <xf numFmtId="0" fontId="10" fillId="0" borderId="0" xfId="0" applyFont="1" applyFill="1" applyBorder="1"/>
    <xf numFmtId="0" fontId="3" fillId="0" borderId="0" xfId="17" applyFont="1" applyFill="1" applyBorder="1"/>
    <xf numFmtId="0" fontId="19" fillId="0" borderId="0" xfId="1" applyFont="1" applyFill="1" applyBorder="1" applyAlignment="1">
      <alignment horizontal="center"/>
    </xf>
    <xf numFmtId="0" fontId="25" fillId="0" borderId="0" xfId="0" applyFont="1" applyFill="1" applyAlignment="1">
      <alignment horizontal="left" vertical="center"/>
    </xf>
    <xf numFmtId="0" fontId="29" fillId="4" borderId="0" xfId="0" applyFont="1" applyFill="1"/>
    <xf numFmtId="0" fontId="22" fillId="8" borderId="13" xfId="0" applyFont="1" applyFill="1" applyBorder="1"/>
    <xf numFmtId="0" fontId="1" fillId="2" borderId="0" xfId="1" applyFont="1" applyFill="1" applyBorder="1" applyAlignment="1">
      <alignment horizontal="left"/>
    </xf>
    <xf numFmtId="0" fontId="1" fillId="2" borderId="0" xfId="1" applyFont="1" applyFill="1" applyBorder="1" applyAlignment="1">
      <alignment horizontal="left" wrapText="1"/>
    </xf>
    <xf numFmtId="17" fontId="1" fillId="2" borderId="0" xfId="1" quotePrefix="1" applyNumberFormat="1" applyFont="1" applyFill="1" applyBorder="1" applyAlignment="1"/>
    <xf numFmtId="0" fontId="1" fillId="2" borderId="0" xfId="1" applyFont="1" applyFill="1" applyBorder="1" applyAlignment="1"/>
    <xf numFmtId="0" fontId="19" fillId="4" borderId="0" xfId="0" applyFont="1" applyFill="1" applyAlignment="1">
      <alignment horizontal="right"/>
    </xf>
    <xf numFmtId="0" fontId="19" fillId="4" borderId="0" xfId="17" applyFont="1" applyFill="1" applyBorder="1" applyAlignment="1">
      <alignment horizontal="right" vertical="center"/>
    </xf>
    <xf numFmtId="0" fontId="10" fillId="2" borderId="0" xfId="1" applyFont="1" applyFill="1" applyBorder="1" applyAlignment="1">
      <alignment horizontal="right"/>
    </xf>
    <xf numFmtId="164" fontId="0" fillId="2" borderId="0" xfId="0" applyNumberFormat="1" applyFont="1" applyFill="1" applyBorder="1" applyAlignment="1">
      <alignment horizontal="right"/>
    </xf>
    <xf numFmtId="0" fontId="0" fillId="2" borderId="0" xfId="0" applyFill="1" applyAlignment="1">
      <alignment horizontal="right"/>
    </xf>
    <xf numFmtId="0" fontId="0" fillId="2" borderId="0" xfId="0" applyFill="1"/>
    <xf numFmtId="164" fontId="0" fillId="2" borderId="8" xfId="0" applyNumberFormat="1" applyFill="1" applyBorder="1"/>
    <xf numFmtId="164" fontId="0" fillId="2" borderId="0" xfId="0" applyNumberFormat="1" applyFont="1" applyFill="1"/>
    <xf numFmtId="0" fontId="16" fillId="2" borderId="8" xfId="1" applyFont="1" applyFill="1" applyBorder="1"/>
    <xf numFmtId="164" fontId="0" fillId="2" borderId="8" xfId="0" applyNumberFormat="1" applyFont="1" applyFill="1" applyBorder="1"/>
    <xf numFmtId="0" fontId="12" fillId="8" borderId="13" xfId="0" applyFont="1" applyFill="1" applyBorder="1"/>
    <xf numFmtId="0" fontId="19" fillId="8" borderId="13" xfId="1" applyFont="1" applyFill="1" applyBorder="1" applyAlignment="1">
      <alignment horizontal="left" vertical="center" wrapText="1"/>
    </xf>
    <xf numFmtId="0" fontId="19" fillId="8" borderId="13" xfId="1" applyFont="1" applyFill="1" applyBorder="1" applyAlignment="1">
      <alignment horizontal="center"/>
    </xf>
    <xf numFmtId="0" fontId="19" fillId="8" borderId="13" xfId="0" applyFont="1" applyFill="1" applyBorder="1" applyAlignment="1">
      <alignment horizontal="center"/>
    </xf>
    <xf numFmtId="0" fontId="19" fillId="4" borderId="0" xfId="0" applyFont="1" applyFill="1" applyBorder="1" applyAlignment="1">
      <alignment vertical="center"/>
    </xf>
    <xf numFmtId="0" fontId="19" fillId="4" borderId="0" xfId="0" applyFont="1" applyFill="1" applyBorder="1" applyAlignment="1">
      <alignment horizontal="center" vertical="center"/>
    </xf>
    <xf numFmtId="0" fontId="22" fillId="8" borderId="13" xfId="0" applyFont="1" applyFill="1" applyBorder="1" applyAlignment="1"/>
    <xf numFmtId="0" fontId="18" fillId="8" borderId="13" xfId="0" applyFont="1" applyFill="1" applyBorder="1" applyAlignment="1"/>
    <xf numFmtId="0" fontId="1" fillId="2" borderId="0" xfId="29" applyFont="1" applyFill="1" applyBorder="1" applyAlignment="1">
      <alignment vertical="center"/>
    </xf>
    <xf numFmtId="0" fontId="1" fillId="2" borderId="0" xfId="0" applyFont="1" applyFill="1" applyBorder="1" applyAlignment="1"/>
    <xf numFmtId="0" fontId="18" fillId="2" borderId="0" xfId="0" applyFont="1" applyFill="1" applyBorder="1" applyAlignment="1"/>
    <xf numFmtId="0" fontId="1" fillId="2" borderId="0" xfId="29" applyFont="1" applyFill="1" applyBorder="1" applyAlignment="1"/>
    <xf numFmtId="0" fontId="1" fillId="2" borderId="0" xfId="0" applyFont="1" applyFill="1" applyAlignment="1"/>
    <xf numFmtId="0" fontId="18" fillId="2" borderId="0" xfId="0" applyFont="1" applyFill="1" applyAlignment="1"/>
    <xf numFmtId="0" fontId="0" fillId="2" borderId="8" xfId="0" applyFont="1" applyFill="1" applyBorder="1"/>
    <xf numFmtId="0" fontId="1" fillId="2" borderId="8" xfId="1" applyFont="1" applyFill="1" applyBorder="1" applyAlignment="1"/>
    <xf numFmtId="0" fontId="18" fillId="2" borderId="8" xfId="0" applyFont="1" applyFill="1" applyBorder="1" applyAlignment="1"/>
    <xf numFmtId="164" fontId="0" fillId="8" borderId="0" xfId="0" applyNumberFormat="1" applyFill="1"/>
    <xf numFmtId="0" fontId="19" fillId="4"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Border="1"/>
    <xf numFmtId="0" fontId="0" fillId="2" borderId="15" xfId="0" applyFill="1" applyBorder="1"/>
    <xf numFmtId="0" fontId="12" fillId="8" borderId="13" xfId="17" applyFont="1" applyFill="1" applyBorder="1" applyAlignment="1">
      <alignment horizontal="left" vertical="center"/>
    </xf>
    <xf numFmtId="0" fontId="12" fillId="8" borderId="13" xfId="17" applyFont="1" applyFill="1" applyBorder="1" applyAlignment="1">
      <alignment horizontal="center" vertical="center"/>
    </xf>
    <xf numFmtId="0" fontId="12" fillId="8" borderId="13" xfId="17" applyFont="1" applyFill="1" applyBorder="1" applyAlignment="1">
      <alignment horizontal="center"/>
    </xf>
    <xf numFmtId="2" fontId="12" fillId="8" borderId="13" xfId="17" applyNumberFormat="1" applyFont="1" applyFill="1" applyBorder="1" applyAlignment="1">
      <alignment horizontal="center"/>
    </xf>
    <xf numFmtId="0" fontId="19" fillId="4" borderId="0" xfId="0" applyFont="1" applyFill="1" applyBorder="1" applyAlignment="1">
      <alignment horizontal="center" vertical="center" wrapText="1"/>
    </xf>
    <xf numFmtId="0" fontId="16" fillId="2" borderId="0" xfId="16" applyFont="1" applyFill="1" applyBorder="1" applyAlignment="1">
      <alignment horizontal="left"/>
    </xf>
    <xf numFmtId="0" fontId="16" fillId="2" borderId="0" xfId="1" applyFont="1" applyFill="1" applyBorder="1" applyAlignment="1">
      <alignment horizontal="right"/>
    </xf>
    <xf numFmtId="164" fontId="16" fillId="2" borderId="0" xfId="1" applyNumberFormat="1" applyFont="1" applyFill="1" applyBorder="1" applyAlignment="1">
      <alignment horizontal="right"/>
    </xf>
    <xf numFmtId="0" fontId="18" fillId="2" borderId="0" xfId="0" applyFont="1" applyFill="1"/>
    <xf numFmtId="0" fontId="10" fillId="2" borderId="0" xfId="29" applyFont="1" applyFill="1" applyAlignment="1">
      <alignment horizontal="right"/>
    </xf>
    <xf numFmtId="0" fontId="10" fillId="2" borderId="0" xfId="29" applyFont="1" applyFill="1" applyBorder="1" applyAlignment="1">
      <alignment horizontal="right"/>
    </xf>
    <xf numFmtId="164" fontId="10" fillId="2" borderId="0" xfId="29" applyNumberFormat="1" applyFont="1" applyFill="1" applyBorder="1" applyAlignment="1">
      <alignment horizontal="right"/>
    </xf>
    <xf numFmtId="0" fontId="10" fillId="2" borderId="0" xfId="30" applyFont="1" applyFill="1" applyAlignment="1">
      <alignment horizontal="right"/>
    </xf>
    <xf numFmtId="0" fontId="10" fillId="2" borderId="0" xfId="30" applyFont="1" applyFill="1" applyBorder="1" applyAlignment="1">
      <alignment horizontal="right"/>
    </xf>
    <xf numFmtId="164" fontId="12" fillId="8" borderId="0" xfId="0" applyNumberFormat="1" applyFont="1" applyFill="1" applyBorder="1" applyAlignment="1">
      <alignment horizontal="center"/>
    </xf>
    <xf numFmtId="164" fontId="12" fillId="8" borderId="0" xfId="17" applyNumberFormat="1" applyFont="1" applyFill="1" applyBorder="1" applyAlignment="1">
      <alignment horizontal="center" vertical="center" wrapText="1"/>
    </xf>
    <xf numFmtId="164" fontId="0" fillId="8" borderId="0" xfId="0" applyNumberFormat="1" applyFill="1" applyBorder="1"/>
    <xf numFmtId="164" fontId="19" fillId="4" borderId="11" xfId="17" applyNumberFormat="1" applyFont="1" applyFill="1" applyBorder="1" applyAlignment="1">
      <alignment horizontal="center" vertical="center" wrapText="1"/>
    </xf>
    <xf numFmtId="164" fontId="19" fillId="4" borderId="11" xfId="0" applyNumberFormat="1" applyFont="1" applyFill="1" applyBorder="1" applyAlignment="1">
      <alignment horizontal="center"/>
    </xf>
    <xf numFmtId="164" fontId="0" fillId="2" borderId="0" xfId="0" applyNumberFormat="1" applyFill="1" applyBorder="1"/>
    <xf numFmtId="164" fontId="0" fillId="2" borderId="12" xfId="0" applyNumberFormat="1" applyFill="1" applyBorder="1"/>
    <xf numFmtId="0" fontId="22" fillId="8" borderId="19" xfId="0" applyFont="1" applyFill="1" applyBorder="1"/>
    <xf numFmtId="164" fontId="22" fillId="8" borderId="19" xfId="0" applyNumberFormat="1" applyFont="1" applyFill="1" applyBorder="1"/>
    <xf numFmtId="164" fontId="0" fillId="8" borderId="19" xfId="0" applyNumberFormat="1" applyFill="1" applyBorder="1"/>
    <xf numFmtId="164" fontId="0" fillId="2" borderId="12" xfId="0" applyNumberFormat="1" applyFont="1" applyFill="1" applyBorder="1"/>
    <xf numFmtId="0" fontId="12" fillId="8" borderId="13" xfId="17" applyFont="1" applyFill="1" applyBorder="1" applyAlignment="1">
      <alignment horizontal="right" vertical="center"/>
    </xf>
    <xf numFmtId="0" fontId="12" fillId="8" borderId="13" xfId="0" applyFont="1" applyFill="1" applyBorder="1" applyAlignment="1">
      <alignment horizontal="right"/>
    </xf>
    <xf numFmtId="0" fontId="22" fillId="8" borderId="19" xfId="0" applyFont="1" applyFill="1" applyBorder="1" applyAlignment="1">
      <alignment horizontal="right"/>
    </xf>
    <xf numFmtId="0" fontId="22" fillId="8" borderId="13" xfId="16" applyFont="1" applyFill="1" applyBorder="1" applyAlignment="1">
      <alignment horizontal="left" vertical="center"/>
    </xf>
    <xf numFmtId="0" fontId="22" fillId="8" borderId="13" xfId="16" applyFont="1" applyFill="1" applyBorder="1" applyAlignment="1">
      <alignment horizontal="center"/>
    </xf>
    <xf numFmtId="0" fontId="19" fillId="4" borderId="21" xfId="16" applyFont="1" applyFill="1" applyBorder="1" applyAlignment="1">
      <alignment horizontal="center"/>
    </xf>
    <xf numFmtId="0" fontId="19" fillId="4" borderId="8" xfId="16" applyFont="1" applyFill="1" applyBorder="1" applyAlignment="1">
      <alignment horizontal="center"/>
    </xf>
    <xf numFmtId="164" fontId="16" fillId="2" borderId="12" xfId="1" applyNumberFormat="1" applyFont="1" applyFill="1" applyBorder="1" applyAlignment="1">
      <alignment horizontal="right"/>
    </xf>
    <xf numFmtId="164" fontId="10" fillId="2" borderId="12" xfId="29" applyNumberFormat="1" applyFont="1" applyFill="1" applyBorder="1" applyAlignment="1">
      <alignment horizontal="right"/>
    </xf>
    <xf numFmtId="164" fontId="10" fillId="2" borderId="9" xfId="29" applyNumberFormat="1" applyFont="1" applyFill="1" applyBorder="1" applyAlignment="1">
      <alignment horizontal="right"/>
    </xf>
    <xf numFmtId="164" fontId="10" fillId="2" borderId="8" xfId="29" applyNumberFormat="1" applyFont="1" applyFill="1" applyBorder="1" applyAlignment="1">
      <alignment horizontal="right"/>
    </xf>
    <xf numFmtId="0" fontId="10" fillId="2" borderId="8" xfId="29" applyFont="1" applyFill="1" applyBorder="1" applyAlignment="1">
      <alignment horizontal="right"/>
    </xf>
    <xf numFmtId="0" fontId="18" fillId="2" borderId="8" xfId="0" applyFont="1" applyFill="1" applyBorder="1"/>
    <xf numFmtId="0" fontId="19" fillId="4" borderId="22" xfId="0" applyFont="1" applyFill="1" applyBorder="1" applyAlignment="1">
      <alignment horizontal="center" vertical="center" wrapText="1"/>
    </xf>
    <xf numFmtId="0" fontId="19" fillId="4" borderId="22" xfId="0" applyFont="1" applyFill="1" applyBorder="1" applyAlignment="1">
      <alignment horizontal="center" vertical="center"/>
    </xf>
    <xf numFmtId="0" fontId="10" fillId="0" borderId="0" xfId="1" applyFont="1" applyFill="1" applyAlignment="1"/>
    <xf numFmtId="0" fontId="0" fillId="0" borderId="0" xfId="0" applyFont="1" applyAlignment="1"/>
    <xf numFmtId="0" fontId="1" fillId="2" borderId="0" xfId="1" applyFont="1" applyFill="1" applyBorder="1" applyAlignment="1">
      <alignment horizontal="right"/>
    </xf>
    <xf numFmtId="0" fontId="0" fillId="2" borderId="0" xfId="0" applyFont="1" applyFill="1" applyBorder="1" applyAlignment="1">
      <alignment horizontal="right"/>
    </xf>
    <xf numFmtId="0" fontId="18" fillId="2" borderId="0" xfId="1" applyFont="1" applyFill="1" applyBorder="1" applyAlignment="1">
      <alignment vertical="center"/>
    </xf>
    <xf numFmtId="0" fontId="18" fillId="7" borderId="10" xfId="1" applyFont="1" applyFill="1" applyBorder="1" applyAlignment="1">
      <alignment vertical="center"/>
    </xf>
    <xf numFmtId="0" fontId="16" fillId="7" borderId="10" xfId="1" applyFont="1" applyFill="1" applyBorder="1" applyAlignment="1">
      <alignment horizontal="right"/>
    </xf>
    <xf numFmtId="0" fontId="1" fillId="7" borderId="10" xfId="1" applyFont="1" applyFill="1" applyBorder="1" applyAlignment="1">
      <alignment horizontal="right"/>
    </xf>
    <xf numFmtId="0" fontId="0" fillId="7" borderId="10" xfId="0" applyFont="1" applyFill="1" applyBorder="1" applyAlignment="1">
      <alignment horizontal="right"/>
    </xf>
    <xf numFmtId="0" fontId="17" fillId="0" borderId="0" xfId="28" applyAlignment="1" applyProtection="1">
      <alignment horizontal="left"/>
    </xf>
    <xf numFmtId="0" fontId="16" fillId="2" borderId="7" xfId="1" applyFont="1" applyFill="1" applyBorder="1" applyAlignment="1">
      <alignment horizontal="left"/>
    </xf>
    <xf numFmtId="0" fontId="16" fillId="2" borderId="7" xfId="1" applyFont="1" applyFill="1" applyBorder="1" applyAlignment="1">
      <alignment horizontal="center"/>
    </xf>
    <xf numFmtId="164" fontId="16" fillId="2" borderId="7" xfId="1" applyNumberFormat="1" applyFont="1" applyFill="1" applyBorder="1" applyAlignment="1">
      <alignment horizontal="right"/>
    </xf>
    <xf numFmtId="164" fontId="16" fillId="2" borderId="6" xfId="1" applyNumberFormat="1" applyFont="1" applyFill="1" applyBorder="1" applyAlignment="1">
      <alignment horizontal="right"/>
    </xf>
    <xf numFmtId="0" fontId="10" fillId="2" borderId="7" xfId="1" applyFont="1" applyFill="1" applyBorder="1" applyAlignment="1">
      <alignment horizontal="left" vertical="center" wrapText="1"/>
    </xf>
    <xf numFmtId="0" fontId="10" fillId="2" borderId="7" xfId="1" applyFont="1" applyFill="1" applyBorder="1" applyAlignment="1">
      <alignment horizontal="center" vertical="center" wrapText="1"/>
    </xf>
    <xf numFmtId="164" fontId="10" fillId="2" borderId="7" xfId="1" applyNumberFormat="1" applyFont="1" applyFill="1" applyBorder="1" applyAlignment="1">
      <alignment horizontal="right" vertical="center" wrapText="1"/>
    </xf>
    <xf numFmtId="164" fontId="10" fillId="2" borderId="6" xfId="1" applyNumberFormat="1" applyFont="1" applyFill="1" applyBorder="1" applyAlignment="1">
      <alignment horizontal="right" vertical="center" wrapText="1"/>
    </xf>
    <xf numFmtId="0" fontId="0" fillId="2" borderId="0" xfId="0" applyFont="1" applyFill="1" applyBorder="1"/>
    <xf numFmtId="0" fontId="19" fillId="8" borderId="13" xfId="27" applyFont="1" applyFill="1" applyBorder="1" applyAlignment="1">
      <alignment horizontal="left" vertical="center"/>
    </xf>
    <xf numFmtId="0" fontId="19" fillId="8" borderId="13" xfId="27" applyFont="1" applyFill="1" applyBorder="1" applyAlignment="1">
      <alignment horizontal="center" vertical="center"/>
    </xf>
    <xf numFmtId="164" fontId="19" fillId="8" borderId="13" xfId="17" applyNumberFormat="1" applyFont="1" applyFill="1" applyBorder="1" applyAlignment="1">
      <alignment horizontal="center" vertical="center" wrapText="1"/>
    </xf>
    <xf numFmtId="0" fontId="19" fillId="8" borderId="13" xfId="27" applyFont="1" applyFill="1" applyBorder="1" applyAlignment="1">
      <alignment horizontal="center"/>
    </xf>
    <xf numFmtId="0" fontId="19" fillId="8" borderId="13" xfId="27" applyFont="1" applyFill="1" applyBorder="1" applyAlignment="1">
      <alignment horizontal="center" vertical="center" wrapText="1"/>
    </xf>
    <xf numFmtId="0" fontId="22" fillId="8" borderId="13" xfId="0" applyFont="1" applyFill="1" applyBorder="1" applyAlignment="1">
      <alignment vertical="center"/>
    </xf>
    <xf numFmtId="0" fontId="10" fillId="2" borderId="7" xfId="1" applyFont="1" applyFill="1" applyBorder="1" applyAlignment="1">
      <alignment vertical="center" wrapText="1"/>
    </xf>
    <xf numFmtId="164" fontId="0" fillId="2" borderId="6" xfId="0" applyNumberFormat="1" applyFont="1" applyFill="1" applyBorder="1" applyAlignment="1">
      <alignment horizontal="right"/>
    </xf>
    <xf numFmtId="0" fontId="10" fillId="2" borderId="23" xfId="1" applyFont="1" applyFill="1" applyBorder="1" applyAlignment="1">
      <alignment vertical="center" wrapText="1"/>
    </xf>
    <xf numFmtId="0" fontId="10" fillId="2" borderId="23" xfId="1" applyFont="1" applyFill="1" applyBorder="1" applyAlignment="1">
      <alignment horizontal="center" vertical="center" wrapText="1"/>
    </xf>
    <xf numFmtId="164" fontId="10" fillId="2" borderId="23" xfId="1" applyNumberFormat="1" applyFont="1" applyFill="1" applyBorder="1" applyAlignment="1">
      <alignment horizontal="right" vertical="center" wrapText="1"/>
    </xf>
    <xf numFmtId="164" fontId="10" fillId="2" borderId="24" xfId="1" applyNumberFormat="1" applyFont="1" applyFill="1" applyBorder="1" applyAlignment="1">
      <alignment horizontal="right" vertical="center" wrapText="1"/>
    </xf>
    <xf numFmtId="164" fontId="0" fillId="2" borderId="24" xfId="0" applyNumberFormat="1" applyFont="1" applyFill="1" applyBorder="1" applyAlignment="1">
      <alignment horizontal="right"/>
    </xf>
    <xf numFmtId="0" fontId="17" fillId="0" borderId="0" xfId="28" applyAlignment="1" applyProtection="1">
      <alignment horizontal="right"/>
    </xf>
    <xf numFmtId="0" fontId="0" fillId="2" borderId="0" xfId="0" applyFont="1" applyFill="1" applyAlignment="1">
      <alignment vertical="center"/>
    </xf>
    <xf numFmtId="164" fontId="16" fillId="2" borderId="0" xfId="1" applyNumberFormat="1" applyFont="1" applyFill="1" applyBorder="1" applyAlignment="1">
      <alignment horizontal="right" vertical="center"/>
    </xf>
    <xf numFmtId="164" fontId="0" fillId="2" borderId="5" xfId="0" applyNumberFormat="1" applyFont="1" applyFill="1" applyBorder="1" applyAlignment="1">
      <alignment horizontal="right" vertical="center"/>
    </xf>
    <xf numFmtId="164" fontId="0" fillId="0" borderId="0" xfId="0" applyNumberFormat="1" applyFont="1" applyFill="1"/>
    <xf numFmtId="164" fontId="22" fillId="8" borderId="13" xfId="16" applyNumberFormat="1" applyFont="1" applyFill="1" applyBorder="1" applyAlignment="1">
      <alignment horizontal="center"/>
    </xf>
    <xf numFmtId="164" fontId="0" fillId="2" borderId="0" xfId="0" applyNumberFormat="1" applyFont="1" applyFill="1" applyAlignment="1">
      <alignment vertical="center"/>
    </xf>
    <xf numFmtId="0" fontId="1" fillId="2" borderId="0" xfId="0" applyFont="1" applyFill="1" applyBorder="1" applyAlignment="1">
      <alignment horizontal="right"/>
    </xf>
    <xf numFmtId="0" fontId="19" fillId="4" borderId="0" xfId="0" applyFont="1" applyFill="1" applyBorder="1" applyAlignment="1">
      <alignment horizontal="center" vertical="center"/>
    </xf>
    <xf numFmtId="0" fontId="0" fillId="9" borderId="13" xfId="0" applyFont="1" applyFill="1" applyBorder="1" applyAlignment="1">
      <alignment vertical="center"/>
    </xf>
    <xf numFmtId="164" fontId="16" fillId="2" borderId="0" xfId="16" applyNumberFormat="1" applyFont="1" applyFill="1" applyBorder="1" applyAlignment="1">
      <alignment horizontal="right"/>
    </xf>
    <xf numFmtId="0" fontId="16" fillId="2" borderId="0" xfId="1" applyFont="1" applyFill="1" applyBorder="1" applyAlignment="1">
      <alignment horizontal="left"/>
    </xf>
    <xf numFmtId="0" fontId="10" fillId="2" borderId="5" xfId="1" applyFont="1" applyFill="1" applyBorder="1" applyAlignment="1">
      <alignment horizontal="left"/>
    </xf>
    <xf numFmtId="0" fontId="22" fillId="8" borderId="0" xfId="0" applyFont="1" applyFill="1" applyBorder="1" applyAlignment="1"/>
    <xf numFmtId="0" fontId="16" fillId="2" borderId="0" xfId="16" applyFont="1" applyFill="1" applyBorder="1" applyAlignment="1">
      <alignment horizontal="right"/>
    </xf>
    <xf numFmtId="164" fontId="19" fillId="4" borderId="0" xfId="1" applyNumberFormat="1" applyFont="1" applyFill="1" applyBorder="1" applyAlignment="1">
      <alignment horizontal="center" vertical="center"/>
    </xf>
    <xf numFmtId="164" fontId="0" fillId="9" borderId="13" xfId="0" applyNumberFormat="1" applyFont="1" applyFill="1" applyBorder="1" applyAlignment="1">
      <alignment vertical="center"/>
    </xf>
    <xf numFmtId="164" fontId="0" fillId="9" borderId="0" xfId="0" applyNumberFormat="1" applyFont="1" applyFill="1"/>
    <xf numFmtId="1" fontId="16" fillId="2" borderId="15" xfId="1" applyNumberFormat="1" applyFont="1" applyFill="1" applyBorder="1" applyAlignment="1">
      <alignment horizontal="right" vertical="center"/>
    </xf>
    <xf numFmtId="0" fontId="16" fillId="2" borderId="15" xfId="1" applyFont="1" applyFill="1" applyBorder="1" applyAlignment="1">
      <alignment horizontal="right" vertical="center"/>
    </xf>
    <xf numFmtId="0" fontId="0" fillId="2" borderId="26" xfId="0" applyFont="1" applyFill="1" applyBorder="1" applyAlignment="1">
      <alignment horizontal="right" vertical="center"/>
    </xf>
    <xf numFmtId="0" fontId="19" fillId="4" borderId="8" xfId="1" applyFont="1" applyFill="1" applyBorder="1" applyAlignment="1">
      <alignment horizontal="center" vertical="center"/>
    </xf>
    <xf numFmtId="0" fontId="16" fillId="2" borderId="15" xfId="16" applyFont="1" applyFill="1" applyBorder="1" applyAlignment="1">
      <alignment horizontal="right"/>
    </xf>
    <xf numFmtId="0" fontId="16" fillId="2" borderId="15" xfId="1" applyFont="1" applyFill="1" applyBorder="1" applyAlignment="1">
      <alignment horizontal="right"/>
    </xf>
    <xf numFmtId="0" fontId="0" fillId="2" borderId="15" xfId="0" applyFont="1" applyFill="1" applyBorder="1"/>
    <xf numFmtId="0" fontId="0" fillId="2" borderId="14" xfId="0" applyFont="1" applyFill="1" applyBorder="1"/>
    <xf numFmtId="0" fontId="19" fillId="4" borderId="25" xfId="1" applyFont="1" applyFill="1" applyBorder="1" applyAlignment="1">
      <alignment horizontal="center" vertical="center"/>
    </xf>
    <xf numFmtId="0" fontId="1" fillId="8" borderId="0" xfId="0" applyFont="1" applyFill="1"/>
    <xf numFmtId="0" fontId="0" fillId="0" borderId="0" xfId="0" applyFont="1" applyAlignment="1">
      <alignment horizontal="left"/>
    </xf>
    <xf numFmtId="0" fontId="12" fillId="8" borderId="0" xfId="1" applyFont="1" applyFill="1" applyBorder="1" applyAlignment="1">
      <alignment horizontal="left" vertical="top"/>
    </xf>
    <xf numFmtId="0" fontId="0" fillId="2" borderId="0" xfId="0" applyFont="1" applyFill="1" applyBorder="1" applyAlignment="1">
      <alignment horizontal="left"/>
    </xf>
    <xf numFmtId="0" fontId="19" fillId="4" borderId="0" xfId="0" applyFont="1" applyFill="1" applyAlignment="1">
      <alignment horizontal="center" vertical="center" wrapText="1"/>
    </xf>
    <xf numFmtId="0" fontId="18" fillId="2" borderId="0" xfId="1" applyFont="1" applyFill="1" applyBorder="1" applyAlignment="1">
      <alignment horizontal="left" vertical="center" wrapText="1"/>
    </xf>
    <xf numFmtId="0" fontId="30" fillId="4" borderId="0" xfId="11" applyFont="1" applyFill="1"/>
    <xf numFmtId="0" fontId="31" fillId="0" borderId="0" xfId="11" applyFont="1" applyFill="1"/>
    <xf numFmtId="0" fontId="32" fillId="0" borderId="0" xfId="0" applyFont="1" applyFill="1"/>
    <xf numFmtId="0" fontId="30" fillId="4" borderId="0" xfId="0" applyFont="1" applyFill="1"/>
    <xf numFmtId="0" fontId="30" fillId="4" borderId="0" xfId="28" applyFont="1" applyFill="1" applyAlignment="1" applyProtection="1"/>
    <xf numFmtId="0" fontId="33" fillId="0" borderId="0" xfId="0" applyFont="1" applyFill="1"/>
    <xf numFmtId="0" fontId="1" fillId="0" borderId="0" xfId="10" applyFont="1" applyBorder="1" applyAlignment="1">
      <alignment horizontal="right"/>
    </xf>
    <xf numFmtId="0" fontId="20" fillId="3" borderId="0" xfId="1" applyFont="1" applyFill="1" applyBorder="1" applyAlignment="1">
      <alignment horizontal="right" vertical="center" wrapText="1"/>
    </xf>
    <xf numFmtId="0" fontId="1" fillId="0" borderId="0" xfId="1" applyFont="1" applyBorder="1" applyAlignment="1">
      <alignment horizontal="right" vertical="center" wrapText="1"/>
    </xf>
    <xf numFmtId="0" fontId="0" fillId="3" borderId="0" xfId="0" applyFont="1" applyFill="1" applyBorder="1" applyAlignment="1">
      <alignment horizontal="right"/>
    </xf>
    <xf numFmtId="0" fontId="0" fillId="0" borderId="0" xfId="0" applyFont="1" applyBorder="1" applyAlignment="1">
      <alignment horizontal="right"/>
    </xf>
    <xf numFmtId="0" fontId="18" fillId="3" borderId="0" xfId="1" applyFont="1" applyFill="1" applyBorder="1" applyAlignment="1">
      <alignment horizontal="right" vertical="center" wrapText="1"/>
    </xf>
    <xf numFmtId="0" fontId="18" fillId="0" borderId="0" xfId="1" applyFont="1" applyBorder="1" applyAlignment="1">
      <alignment horizontal="right" vertical="center" wrapText="1"/>
    </xf>
    <xf numFmtId="0" fontId="16" fillId="3" borderId="0" xfId="1" applyFont="1" applyFill="1" applyBorder="1" applyAlignment="1">
      <alignment horizontal="right"/>
    </xf>
    <xf numFmtId="0" fontId="10" fillId="0" borderId="0" xfId="1" applyFont="1" applyBorder="1" applyAlignment="1">
      <alignment horizontal="right"/>
    </xf>
    <xf numFmtId="0" fontId="10" fillId="0" borderId="8" xfId="1" applyFont="1" applyBorder="1" applyAlignment="1">
      <alignment horizontal="right"/>
    </xf>
    <xf numFmtId="0" fontId="1" fillId="0" borderId="0" xfId="10" applyNumberFormat="1" applyFont="1" applyBorder="1" applyAlignment="1">
      <alignment horizontal="right"/>
    </xf>
    <xf numFmtId="0" fontId="19" fillId="4" borderId="0" xfId="0" applyFont="1" applyFill="1" applyBorder="1" applyAlignment="1">
      <alignment horizontal="center" vertical="center"/>
    </xf>
    <xf numFmtId="0" fontId="0" fillId="2" borderId="12" xfId="0" applyFill="1" applyBorder="1"/>
    <xf numFmtId="0" fontId="0" fillId="7" borderId="27" xfId="0" applyFill="1" applyBorder="1"/>
    <xf numFmtId="0" fontId="0" fillId="7" borderId="28" xfId="0" applyFill="1" applyBorder="1"/>
    <xf numFmtId="0" fontId="19" fillId="4" borderId="16" xfId="0" applyFont="1" applyFill="1" applyBorder="1" applyAlignment="1">
      <alignment horizontal="center" vertical="center"/>
    </xf>
    <xf numFmtId="0" fontId="19" fillId="4" borderId="18" xfId="0" applyFont="1" applyFill="1" applyBorder="1" applyAlignment="1">
      <alignment horizontal="center" vertical="center"/>
    </xf>
    <xf numFmtId="0" fontId="19" fillId="4" borderId="0" xfId="0" applyFont="1" applyFill="1" applyAlignment="1">
      <alignment horizontal="center" vertical="center"/>
    </xf>
    <xf numFmtId="164" fontId="0" fillId="2" borderId="0" xfId="0" applyNumberFormat="1" applyFill="1"/>
    <xf numFmtId="164" fontId="0" fillId="0" borderId="0" xfId="0" applyNumberFormat="1"/>
    <xf numFmtId="164" fontId="0" fillId="7" borderId="30" xfId="0" applyNumberFormat="1" applyFill="1" applyBorder="1"/>
    <xf numFmtId="0" fontId="0" fillId="2" borderId="0" xfId="1" applyFont="1" applyFill="1" applyBorder="1" applyAlignment="1">
      <alignment vertical="center"/>
    </xf>
    <xf numFmtId="0" fontId="0" fillId="0" borderId="0" xfId="0" applyNumberFormat="1" applyFont="1"/>
    <xf numFmtId="0" fontId="19" fillId="4" borderId="0" xfId="0" applyNumberFormat="1" applyFont="1" applyFill="1" applyBorder="1" applyAlignment="1">
      <alignment horizontal="center" vertical="center"/>
    </xf>
    <xf numFmtId="0" fontId="1" fillId="8" borderId="0" xfId="0" applyNumberFormat="1" applyFont="1" applyFill="1"/>
    <xf numFmtId="0" fontId="0" fillId="2" borderId="4" xfId="0" applyFont="1" applyFill="1" applyBorder="1" applyAlignment="1">
      <alignment horizontal="left"/>
    </xf>
    <xf numFmtId="0" fontId="0" fillId="2" borderId="4" xfId="0" applyFill="1" applyBorder="1"/>
    <xf numFmtId="0" fontId="0" fillId="2" borderId="4" xfId="0" applyFont="1" applyFill="1" applyBorder="1"/>
    <xf numFmtId="164" fontId="0" fillId="2" borderId="4" xfId="0" applyNumberFormat="1" applyFont="1" applyFill="1" applyBorder="1"/>
    <xf numFmtId="0" fontId="12" fillId="8" borderId="19" xfId="0" applyFont="1" applyFill="1" applyBorder="1" applyAlignment="1">
      <alignment horizontal="left"/>
    </xf>
    <xf numFmtId="0" fontId="12" fillId="8" borderId="19" xfId="0" applyFont="1" applyFill="1" applyBorder="1"/>
    <xf numFmtId="0" fontId="12" fillId="8" borderId="19" xfId="0" applyNumberFormat="1" applyFont="1" applyFill="1" applyBorder="1"/>
    <xf numFmtId="0" fontId="19" fillId="4" borderId="0" xfId="0" applyFont="1" applyFill="1" applyBorder="1" applyAlignment="1">
      <alignment horizontal="center" vertical="center"/>
    </xf>
    <xf numFmtId="0" fontId="0" fillId="0" borderId="0" xfId="0" applyAlignment="1">
      <alignment horizontal="center" vertical="center"/>
    </xf>
    <xf numFmtId="0" fontId="29" fillId="4" borderId="0" xfId="0" applyFont="1" applyFill="1" applyAlignment="1">
      <alignment horizontal="center" vertical="center"/>
    </xf>
    <xf numFmtId="0" fontId="0" fillId="2" borderId="0" xfId="0" applyFill="1" applyAlignment="1">
      <alignment horizontal="center" vertical="center"/>
    </xf>
    <xf numFmtId="0" fontId="12" fillId="8" borderId="13" xfId="0" applyFont="1" applyFill="1" applyBorder="1" applyAlignment="1">
      <alignment horizontal="center" vertical="center"/>
    </xf>
    <xf numFmtId="0" fontId="22" fillId="8" borderId="19" xfId="0" applyFont="1" applyFill="1" applyBorder="1" applyAlignment="1">
      <alignment horizontal="center" vertical="center"/>
    </xf>
    <xf numFmtId="164" fontId="0" fillId="3" borderId="44" xfId="0" applyNumberFormat="1" applyFont="1" applyFill="1" applyBorder="1"/>
    <xf numFmtId="0" fontId="0" fillId="3" borderId="44" xfId="0" applyFont="1" applyFill="1" applyBorder="1"/>
    <xf numFmtId="0" fontId="0" fillId="0" borderId="0" xfId="0" applyBorder="1"/>
    <xf numFmtId="0" fontId="67" fillId="0" borderId="0" xfId="0" applyFont="1"/>
    <xf numFmtId="0" fontId="22" fillId="2" borderId="0" xfId="0" applyFont="1" applyFill="1"/>
    <xf numFmtId="0" fontId="19" fillId="4" borderId="0" xfId="0" applyFont="1" applyFill="1" applyBorder="1" applyAlignment="1">
      <alignment horizontal="center" vertical="center"/>
    </xf>
    <xf numFmtId="0" fontId="17" fillId="0" borderId="0" xfId="28" applyAlignment="1" applyProtection="1">
      <alignment horizontal="left"/>
    </xf>
    <xf numFmtId="0" fontId="19" fillId="4" borderId="0" xfId="0" applyFont="1" applyFill="1" applyAlignment="1">
      <alignment vertical="center" wrapText="1"/>
    </xf>
    <xf numFmtId="0" fontId="19" fillId="4" borderId="0" xfId="0" applyFont="1" applyFill="1" applyAlignment="1">
      <alignment vertical="center"/>
    </xf>
    <xf numFmtId="164" fontId="19" fillId="4" borderId="0" xfId="16" applyNumberFormat="1" applyFont="1" applyFill="1" applyBorder="1" applyAlignment="1">
      <alignment horizontal="center" vertical="center"/>
    </xf>
    <xf numFmtId="0" fontId="19" fillId="4" borderId="0" xfId="16" applyFont="1" applyFill="1" applyBorder="1" applyAlignment="1">
      <alignment horizontal="center" vertical="center"/>
    </xf>
    <xf numFmtId="0" fontId="12" fillId="8" borderId="0" xfId="0" applyNumberFormat="1" applyFont="1" applyFill="1" applyBorder="1"/>
    <xf numFmtId="164" fontId="12" fillId="8" borderId="0" xfId="0" applyNumberFormat="1" applyFont="1" applyFill="1" applyBorder="1"/>
    <xf numFmtId="164" fontId="0" fillId="8" borderId="0" xfId="0" applyNumberFormat="1" applyFont="1" applyFill="1"/>
    <xf numFmtId="164" fontId="19" fillId="4" borderId="0" xfId="16" applyNumberFormat="1" applyFont="1" applyFill="1" applyBorder="1" applyAlignment="1">
      <alignment horizontal="center" vertical="center" wrapText="1"/>
    </xf>
    <xf numFmtId="0" fontId="19" fillId="4" borderId="8" xfId="16" applyFont="1" applyFill="1" applyBorder="1" applyAlignment="1">
      <alignment horizontal="center" vertical="center" wrapText="1"/>
    </xf>
    <xf numFmtId="0" fontId="19" fillId="4" borderId="25" xfId="16" applyFont="1" applyFill="1" applyBorder="1" applyAlignment="1">
      <alignment horizontal="center" vertical="center"/>
    </xf>
    <xf numFmtId="0" fontId="0" fillId="0" borderId="0" xfId="0" applyFill="1"/>
    <xf numFmtId="1" fontId="16" fillId="0" borderId="15" xfId="1" applyNumberFormat="1" applyFont="1" applyFill="1" applyBorder="1" applyAlignment="1">
      <alignment horizontal="right" vertical="center"/>
    </xf>
    <xf numFmtId="0" fontId="19" fillId="4" borderId="0" xfId="1" applyFont="1" applyFill="1" applyBorder="1" applyAlignment="1">
      <alignment horizontal="center" vertical="center" wrapText="1"/>
    </xf>
    <xf numFmtId="0" fontId="19" fillId="4" borderId="0" xfId="1" applyFont="1" applyFill="1" applyBorder="1" applyAlignment="1">
      <alignment horizontal="center"/>
    </xf>
    <xf numFmtId="0" fontId="17" fillId="2" borderId="0" xfId="28" applyFont="1" applyFill="1" applyAlignment="1" applyProtection="1"/>
    <xf numFmtId="0" fontId="19" fillId="4" borderId="0" xfId="0" applyFont="1" applyFill="1" applyBorder="1" applyAlignment="1">
      <alignment horizontal="center" vertical="center" wrapText="1"/>
    </xf>
    <xf numFmtId="0" fontId="19" fillId="4" borderId="0" xfId="1" applyFont="1" applyFill="1" applyBorder="1" applyAlignment="1">
      <alignment horizontal="center"/>
    </xf>
    <xf numFmtId="0" fontId="17" fillId="0" borderId="0" xfId="28" applyAlignment="1" applyProtection="1">
      <alignment horizontal="left"/>
    </xf>
    <xf numFmtId="164" fontId="0" fillId="2" borderId="45" xfId="0" applyNumberFormat="1" applyFill="1" applyBorder="1"/>
    <xf numFmtId="164" fontId="0" fillId="2" borderId="4" xfId="0" applyNumberFormat="1" applyFill="1" applyBorder="1"/>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0" fillId="2" borderId="46" xfId="0" applyFill="1" applyBorder="1"/>
    <xf numFmtId="164" fontId="0" fillId="2" borderId="46" xfId="0" applyNumberFormat="1" applyFill="1" applyBorder="1"/>
    <xf numFmtId="0" fontId="0" fillId="2" borderId="48" xfId="0" applyFill="1" applyBorder="1"/>
    <xf numFmtId="164" fontId="10" fillId="2" borderId="29" xfId="29" applyNumberFormat="1" applyFont="1" applyFill="1" applyBorder="1" applyAlignment="1">
      <alignment horizontal="right"/>
    </xf>
    <xf numFmtId="0" fontId="16" fillId="2" borderId="4" xfId="16" applyFont="1" applyFill="1" applyBorder="1" applyAlignment="1">
      <alignment horizontal="left"/>
    </xf>
    <xf numFmtId="0" fontId="0" fillId="7" borderId="49" xfId="0" applyFill="1" applyBorder="1"/>
    <xf numFmtId="164" fontId="0" fillId="0" borderId="0" xfId="0" applyNumberFormat="1" applyFont="1" applyBorder="1"/>
    <xf numFmtId="0" fontId="10" fillId="0" borderId="7" xfId="1" applyFont="1" applyFill="1" applyBorder="1" applyAlignment="1">
      <alignment horizontal="left" vertical="center" wrapText="1"/>
    </xf>
    <xf numFmtId="0" fontId="10" fillId="0" borderId="7" xfId="1" applyFont="1" applyFill="1" applyBorder="1" applyAlignment="1">
      <alignment horizontal="center" vertical="center" wrapText="1"/>
    </xf>
    <xf numFmtId="164" fontId="1" fillId="0" borderId="7" xfId="1" applyNumberFormat="1" applyFont="1" applyFill="1" applyBorder="1" applyAlignment="1">
      <alignment horizontal="right" vertical="center" wrapText="1"/>
    </xf>
    <xf numFmtId="164" fontId="10" fillId="0" borderId="7" xfId="1" applyNumberFormat="1" applyFont="1" applyFill="1" applyBorder="1" applyAlignment="1">
      <alignment horizontal="right" vertical="center" wrapText="1"/>
    </xf>
    <xf numFmtId="164" fontId="10" fillId="0" borderId="6" xfId="1" applyNumberFormat="1" applyFont="1" applyFill="1" applyBorder="1" applyAlignment="1">
      <alignment horizontal="right" vertical="center" wrapText="1"/>
    </xf>
    <xf numFmtId="164" fontId="0" fillId="0" borderId="6" xfId="0" applyNumberFormat="1" applyFont="1" applyFill="1" applyBorder="1" applyAlignment="1">
      <alignment horizontal="right"/>
    </xf>
    <xf numFmtId="0" fontId="0" fillId="0" borderId="11" xfId="0" applyBorder="1"/>
    <xf numFmtId="0" fontId="19" fillId="4" borderId="50" xfId="1" applyFont="1" applyFill="1" applyBorder="1" applyAlignment="1">
      <alignment horizontal="center" vertical="center" wrapText="1"/>
    </xf>
    <xf numFmtId="0" fontId="0" fillId="0" borderId="0" xfId="0" applyFont="1" applyFill="1" applyAlignment="1"/>
    <xf numFmtId="164" fontId="10" fillId="2" borderId="0" xfId="1" applyNumberFormat="1" applyFont="1" applyFill="1" applyBorder="1" applyAlignment="1">
      <alignment horizontal="right" vertical="center"/>
    </xf>
    <xf numFmtId="0" fontId="16" fillId="2" borderId="46" xfId="1" applyFont="1" applyFill="1" applyBorder="1" applyAlignment="1">
      <alignment horizontal="right" vertical="center"/>
    </xf>
    <xf numFmtId="0" fontId="10" fillId="2" borderId="46" xfId="1" applyFont="1" applyFill="1" applyBorder="1" applyAlignment="1">
      <alignment horizontal="right" vertical="center"/>
    </xf>
    <xf numFmtId="0" fontId="0" fillId="0" borderId="46" xfId="0" applyFont="1" applyFill="1" applyBorder="1"/>
    <xf numFmtId="0" fontId="0" fillId="2" borderId="0" xfId="0" applyFont="1" applyFill="1" applyBorder="1" applyAlignment="1">
      <alignment vertical="center"/>
    </xf>
    <xf numFmtId="164" fontId="0" fillId="2" borderId="0" xfId="0" applyNumberFormat="1" applyFont="1" applyFill="1" applyBorder="1" applyAlignment="1">
      <alignment horizontal="right" vertical="center"/>
    </xf>
    <xf numFmtId="0" fontId="0" fillId="0" borderId="4" xfId="0" applyFont="1" applyFill="1" applyBorder="1"/>
    <xf numFmtId="0" fontId="0" fillId="2" borderId="46" xfId="0" applyFont="1" applyFill="1" applyBorder="1" applyAlignment="1">
      <alignment horizontal="right" vertical="center"/>
    </xf>
    <xf numFmtId="0" fontId="0" fillId="0" borderId="47" xfId="0" applyFont="1" applyFill="1" applyBorder="1"/>
    <xf numFmtId="164" fontId="0" fillId="2" borderId="4" xfId="0" applyNumberFormat="1" applyFont="1" applyFill="1" applyBorder="1" applyAlignment="1">
      <alignment vertical="center"/>
    </xf>
    <xf numFmtId="0" fontId="0" fillId="2" borderId="4" xfId="0" applyFont="1" applyFill="1" applyBorder="1" applyAlignment="1">
      <alignment vertical="center"/>
    </xf>
    <xf numFmtId="0" fontId="10" fillId="2" borderId="0" xfId="1" applyFont="1" applyFill="1" applyBorder="1" applyAlignment="1">
      <alignment horizontal="left"/>
    </xf>
    <xf numFmtId="164" fontId="10" fillId="2" borderId="0" xfId="1" applyNumberFormat="1" applyFont="1" applyFill="1" applyBorder="1" applyAlignment="1">
      <alignment horizontal="right"/>
    </xf>
    <xf numFmtId="0" fontId="22" fillId="8" borderId="19" xfId="0" applyFont="1" applyFill="1" applyBorder="1" applyAlignment="1"/>
    <xf numFmtId="0" fontId="10" fillId="2" borderId="46" xfId="1" applyFont="1" applyFill="1" applyBorder="1" applyAlignment="1">
      <alignment horizontal="right"/>
    </xf>
    <xf numFmtId="0" fontId="0" fillId="2" borderId="46" xfId="0" applyFont="1" applyFill="1" applyBorder="1"/>
    <xf numFmtId="164" fontId="0" fillId="9" borderId="19" xfId="0" applyNumberFormat="1" applyFont="1" applyFill="1" applyBorder="1"/>
    <xf numFmtId="164" fontId="12" fillId="8" borderId="19" xfId="0" applyNumberFormat="1" applyFont="1" applyFill="1" applyBorder="1"/>
    <xf numFmtId="164" fontId="0" fillId="8" borderId="19" xfId="0" applyNumberFormat="1" applyFont="1" applyFill="1" applyBorder="1"/>
    <xf numFmtId="1" fontId="0" fillId="2" borderId="0" xfId="0" applyNumberFormat="1" applyFont="1" applyFill="1"/>
    <xf numFmtId="0" fontId="17" fillId="0" borderId="0" xfId="28" applyAlignment="1" applyProtection="1">
      <alignment horizontal="left"/>
    </xf>
    <xf numFmtId="0" fontId="1" fillId="2" borderId="46" xfId="29" applyFont="1" applyFill="1" applyBorder="1" applyAlignment="1">
      <alignment vertical="center"/>
    </xf>
    <xf numFmtId="0" fontId="1" fillId="2" borderId="48" xfId="29" applyFont="1" applyFill="1" applyBorder="1" applyAlignment="1">
      <alignment vertical="center"/>
    </xf>
    <xf numFmtId="0" fontId="0" fillId="42" borderId="0" xfId="0" applyFill="1"/>
    <xf numFmtId="164" fontId="0" fillId="42" borderId="0" xfId="0" applyNumberFormat="1" applyFill="1"/>
    <xf numFmtId="0" fontId="0" fillId="42" borderId="46" xfId="0" applyFill="1" applyBorder="1"/>
    <xf numFmtId="0" fontId="10" fillId="2" borderId="46" xfId="30" applyFont="1" applyFill="1" applyBorder="1" applyAlignment="1">
      <alignment horizontal="right"/>
    </xf>
    <xf numFmtId="0" fontId="18" fillId="2" borderId="4" xfId="0" applyFont="1" applyFill="1" applyBorder="1"/>
    <xf numFmtId="0" fontId="0" fillId="42" borderId="4" xfId="0" applyFill="1" applyBorder="1"/>
    <xf numFmtId="0" fontId="10" fillId="2" borderId="4" xfId="29" applyFont="1" applyFill="1" applyBorder="1" applyAlignment="1">
      <alignment horizontal="right"/>
    </xf>
    <xf numFmtId="0" fontId="10" fillId="2" borderId="4" xfId="30" applyFont="1" applyFill="1" applyBorder="1" applyAlignment="1">
      <alignment horizontal="right"/>
    </xf>
    <xf numFmtId="164" fontId="10" fillId="2" borderId="45" xfId="29" applyNumberFormat="1" applyFont="1" applyFill="1" applyBorder="1" applyAlignment="1">
      <alignment horizontal="right"/>
    </xf>
    <xf numFmtId="164" fontId="10" fillId="2" borderId="4" xfId="29" applyNumberFormat="1" applyFont="1" applyFill="1" applyBorder="1" applyAlignment="1">
      <alignment horizontal="right"/>
    </xf>
    <xf numFmtId="0" fontId="0" fillId="42" borderId="47" xfId="0" applyFill="1" applyBorder="1"/>
    <xf numFmtId="164" fontId="0" fillId="42" borderId="4" xfId="0" applyNumberFormat="1" applyFill="1" applyBorder="1"/>
    <xf numFmtId="164" fontId="0" fillId="42" borderId="51" xfId="0" applyNumberFormat="1" applyFill="1" applyBorder="1"/>
    <xf numFmtId="0" fontId="19" fillId="8" borderId="0" xfId="1" applyFont="1" applyFill="1" applyBorder="1" applyAlignment="1">
      <alignment horizontal="center"/>
    </xf>
    <xf numFmtId="0" fontId="19" fillId="8" borderId="0" xfId="0" applyFont="1" applyFill="1" applyBorder="1" applyAlignment="1">
      <alignment horizontal="center"/>
    </xf>
    <xf numFmtId="0" fontId="19" fillId="4" borderId="52" xfId="1" applyFont="1" applyFill="1" applyBorder="1" applyAlignment="1">
      <alignment horizontal="center" vertical="center"/>
    </xf>
    <xf numFmtId="0" fontId="19" fillId="4" borderId="53" xfId="1" applyFont="1" applyFill="1" applyBorder="1" applyAlignment="1">
      <alignment horizontal="center" vertical="center" wrapText="1"/>
    </xf>
    <xf numFmtId="164" fontId="10" fillId="42" borderId="0" xfId="1" applyNumberFormat="1" applyFont="1" applyFill="1" applyBorder="1" applyAlignment="1">
      <alignment horizontal="right"/>
    </xf>
    <xf numFmtId="0" fontId="0" fillId="42" borderId="13" xfId="0" applyFont="1" applyFill="1" applyBorder="1" applyAlignment="1">
      <alignment vertical="center"/>
    </xf>
    <xf numFmtId="0" fontId="0" fillId="42" borderId="0" xfId="0" applyFont="1" applyFill="1"/>
    <xf numFmtId="0" fontId="10" fillId="2" borderId="4" xfId="1" applyFont="1" applyFill="1" applyBorder="1" applyAlignment="1">
      <alignment horizontal="right"/>
    </xf>
    <xf numFmtId="164" fontId="10" fillId="2" borderId="4" xfId="1" applyNumberFormat="1" applyFont="1" applyFill="1" applyBorder="1" applyAlignment="1">
      <alignment horizontal="right"/>
    </xf>
    <xf numFmtId="164" fontId="0" fillId="42" borderId="4" xfId="0" applyNumberFormat="1" applyFont="1" applyFill="1" applyBorder="1"/>
    <xf numFmtId="0" fontId="10" fillId="2" borderId="47" xfId="1" applyFont="1" applyFill="1" applyBorder="1" applyAlignment="1">
      <alignment horizontal="right"/>
    </xf>
    <xf numFmtId="164" fontId="0" fillId="42" borderId="0" xfId="0" applyNumberFormat="1" applyFont="1" applyFill="1"/>
    <xf numFmtId="0" fontId="16" fillId="2" borderId="46" xfId="1" applyFont="1" applyFill="1" applyBorder="1" applyAlignment="1">
      <alignment horizontal="right"/>
    </xf>
    <xf numFmtId="0" fontId="16" fillId="2" borderId="48" xfId="1" applyFont="1" applyFill="1" applyBorder="1" applyAlignment="1">
      <alignment horizontal="right"/>
    </xf>
    <xf numFmtId="0" fontId="19" fillId="4" borderId="50" xfId="1" applyFont="1" applyFill="1" applyBorder="1" applyAlignment="1">
      <alignment horizontal="center"/>
    </xf>
    <xf numFmtId="0" fontId="0" fillId="2" borderId="47" xfId="0" applyFont="1" applyFill="1" applyBorder="1"/>
    <xf numFmtId="0" fontId="67" fillId="0" borderId="0" xfId="0" applyFont="1" applyAlignment="1">
      <alignment wrapText="1"/>
    </xf>
    <xf numFmtId="0" fontId="12" fillId="0" borderId="0" xfId="0" applyFont="1" applyFill="1" applyAlignment="1">
      <alignment horizontal="left" vertical="center" wrapText="1"/>
    </xf>
    <xf numFmtId="0" fontId="1" fillId="0" borderId="0" xfId="0" applyFont="1" applyFill="1"/>
    <xf numFmtId="0" fontId="26" fillId="0" borderId="0" xfId="0" applyFont="1" applyFill="1"/>
    <xf numFmtId="0" fontId="19" fillId="4" borderId="5" xfId="0" applyFont="1" applyFill="1" applyBorder="1" applyAlignment="1">
      <alignment horizontal="left" vertical="center" wrapText="1"/>
    </xf>
    <xf numFmtId="0" fontId="1" fillId="0" borderId="0" xfId="0" applyFont="1" applyFill="1" applyAlignment="1">
      <alignment horizontal="left" vertical="center" wrapText="1"/>
    </xf>
    <xf numFmtId="0" fontId="1" fillId="0" borderId="11" xfId="0" applyFont="1" applyFill="1" applyBorder="1" applyAlignment="1">
      <alignment horizontal="left" vertical="center" wrapText="1"/>
    </xf>
    <xf numFmtId="0" fontId="1" fillId="2" borderId="0" xfId="0" applyFont="1" applyFill="1" applyAlignment="1">
      <alignment horizontal="left" vertical="center" wrapText="1"/>
    </xf>
    <xf numFmtId="0" fontId="1" fillId="3" borderId="0" xfId="1" applyFont="1" applyFill="1" applyBorder="1" applyAlignment="1">
      <alignment horizontal="left" vertical="center" wrapText="1"/>
    </xf>
    <xf numFmtId="0" fontId="19" fillId="4" borderId="0" xfId="0" applyFont="1" applyFill="1" applyAlignment="1">
      <alignment horizontal="center" vertical="center" wrapText="1"/>
    </xf>
    <xf numFmtId="0" fontId="17" fillId="2" borderId="0" xfId="28" applyFill="1" applyAlignment="1" applyProtection="1"/>
    <xf numFmtId="0" fontId="17" fillId="0" borderId="0" xfId="28" applyFill="1" applyAlignment="1" applyProtection="1">
      <alignment vertical="center"/>
    </xf>
    <xf numFmtId="0" fontId="16" fillId="0" borderId="0" xfId="1" applyFont="1" applyFill="1" applyBorder="1"/>
    <xf numFmtId="0" fontId="0" fillId="0" borderId="4" xfId="0" applyFill="1" applyBorder="1"/>
    <xf numFmtId="0" fontId="0" fillId="0" borderId="4" xfId="0" applyBorder="1"/>
    <xf numFmtId="1" fontId="3" fillId="0" borderId="0" xfId="0" applyNumberFormat="1" applyFont="1" applyFill="1" applyAlignment="1">
      <alignment horizontal="left"/>
    </xf>
    <xf numFmtId="1" fontId="0" fillId="0" borderId="0" xfId="0" applyNumberFormat="1" applyFill="1" applyBorder="1" applyAlignment="1">
      <alignment horizontal="left"/>
    </xf>
    <xf numFmtId="0" fontId="10" fillId="2" borderId="4" xfId="1" applyFont="1" applyFill="1" applyBorder="1" applyAlignment="1">
      <alignment horizontal="center"/>
    </xf>
    <xf numFmtId="0" fontId="16" fillId="2" borderId="0" xfId="16" applyFont="1" applyFill="1" applyBorder="1" applyAlignment="1">
      <alignment horizontal="center"/>
    </xf>
    <xf numFmtId="0" fontId="16" fillId="2" borderId="0" xfId="1" applyFont="1" applyFill="1" applyBorder="1" applyAlignment="1">
      <alignment horizontal="center"/>
    </xf>
    <xf numFmtId="0" fontId="69" fillId="0" borderId="0" xfId="28" applyFont="1" applyFill="1" applyAlignment="1" applyProtection="1"/>
    <xf numFmtId="0" fontId="68" fillId="0" borderId="0" xfId="0" applyFont="1" applyFill="1"/>
    <xf numFmtId="0" fontId="16" fillId="7" borderId="49" xfId="1" applyFont="1" applyFill="1" applyBorder="1" applyAlignment="1">
      <alignment horizontal="right"/>
    </xf>
    <xf numFmtId="0" fontId="19" fillId="4" borderId="54" xfId="1" applyFont="1" applyFill="1" applyBorder="1" applyAlignment="1">
      <alignment horizontal="center"/>
    </xf>
    <xf numFmtId="0" fontId="0" fillId="2" borderId="46" xfId="1" applyFont="1" applyFill="1" applyBorder="1" applyAlignment="1">
      <alignment vertical="center"/>
    </xf>
    <xf numFmtId="0" fontId="18" fillId="7" borderId="49" xfId="1" applyFont="1" applyFill="1" applyBorder="1" applyAlignment="1">
      <alignment vertical="center"/>
    </xf>
    <xf numFmtId="0" fontId="19" fillId="4" borderId="16" xfId="1" applyFont="1" applyFill="1" applyBorder="1" applyAlignment="1">
      <alignment horizontal="left" vertical="center"/>
    </xf>
    <xf numFmtId="15" fontId="0" fillId="0" borderId="0" xfId="0" quotePrefix="1" applyNumberFormat="1" applyFill="1"/>
    <xf numFmtId="0" fontId="10" fillId="2" borderId="46" xfId="1" applyNumberFormat="1" applyFont="1" applyFill="1" applyBorder="1" applyAlignment="1">
      <alignment horizontal="right" vertical="center" wrapText="1"/>
    </xf>
    <xf numFmtId="0" fontId="1" fillId="2" borderId="47" xfId="1" applyNumberFormat="1" applyFont="1" applyFill="1" applyBorder="1" applyAlignment="1">
      <alignment horizontal="right" vertical="center" wrapText="1"/>
    </xf>
    <xf numFmtId="0" fontId="0" fillId="2" borderId="46" xfId="0" applyNumberFormat="1" applyFont="1" applyFill="1" applyBorder="1"/>
    <xf numFmtId="0" fontId="0" fillId="2" borderId="47" xfId="0" applyNumberFormat="1" applyFont="1" applyFill="1" applyBorder="1"/>
    <xf numFmtId="0" fontId="25" fillId="0" borderId="0" xfId="0" applyFont="1" applyFill="1" applyBorder="1" applyAlignment="1">
      <alignment vertical="center"/>
    </xf>
    <xf numFmtId="164" fontId="0" fillId="0" borderId="0" xfId="0" applyNumberFormat="1" applyFont="1" applyFill="1" applyBorder="1"/>
    <xf numFmtId="0" fontId="25" fillId="0" borderId="0" xfId="0" applyFont="1" applyFill="1" applyAlignment="1">
      <alignment vertical="center" wrapText="1"/>
    </xf>
    <xf numFmtId="0" fontId="0" fillId="0" borderId="0" xfId="0" applyAlignment="1">
      <alignment wrapText="1"/>
    </xf>
    <xf numFmtId="164" fontId="19" fillId="4" borderId="17" xfId="0" applyNumberFormat="1" applyFont="1" applyFill="1" applyBorder="1" applyAlignment="1">
      <alignment horizontal="center"/>
    </xf>
    <xf numFmtId="164" fontId="19" fillId="4" borderId="11" xfId="0" applyNumberFormat="1" applyFont="1" applyFill="1" applyBorder="1" applyAlignment="1">
      <alignment horizontal="center"/>
    </xf>
    <xf numFmtId="0" fontId="19" fillId="4" borderId="11" xfId="0" applyFont="1" applyFill="1" applyBorder="1" applyAlignment="1">
      <alignment horizontal="center"/>
    </xf>
    <xf numFmtId="0" fontId="19" fillId="4" borderId="0" xfId="17" applyFont="1" applyFill="1" applyBorder="1" applyAlignment="1">
      <alignment horizontal="left" vertical="center"/>
    </xf>
    <xf numFmtId="0" fontId="19" fillId="4" borderId="0" xfId="17" applyFont="1" applyFill="1" applyBorder="1" applyAlignment="1">
      <alignment horizontal="center"/>
    </xf>
    <xf numFmtId="0" fontId="19" fillId="4" borderId="0" xfId="17" applyFont="1" applyFill="1" applyBorder="1" applyAlignment="1">
      <alignment horizontal="center" vertical="center"/>
    </xf>
    <xf numFmtId="164" fontId="19" fillId="4" borderId="0" xfId="17" applyNumberFormat="1" applyFont="1" applyFill="1" applyBorder="1" applyAlignment="1">
      <alignment horizontal="center" vertical="center" wrapText="1"/>
    </xf>
    <xf numFmtId="164" fontId="19" fillId="4" borderId="18" xfId="0" applyNumberFormat="1" applyFont="1" applyFill="1" applyBorder="1" applyAlignment="1">
      <alignment horizontal="center" vertical="center" wrapText="1"/>
    </xf>
    <xf numFmtId="164" fontId="19" fillId="4" borderId="17" xfId="0" applyNumberFormat="1" applyFont="1" applyFill="1" applyBorder="1" applyAlignment="1">
      <alignment horizontal="center" vertical="center" wrapText="1"/>
    </xf>
    <xf numFmtId="0" fontId="19" fillId="0" borderId="0" xfId="1" applyFont="1" applyFill="1" applyBorder="1" applyAlignment="1">
      <alignment horizontal="center"/>
    </xf>
    <xf numFmtId="0" fontId="0" fillId="0" borderId="0" xfId="0" applyAlignment="1"/>
    <xf numFmtId="0" fontId="19" fillId="4" borderId="11" xfId="0" applyFont="1" applyFill="1" applyBorder="1" applyAlignment="1">
      <alignment horizontal="center" vertical="center" wrapText="1"/>
    </xf>
    <xf numFmtId="0" fontId="0" fillId="0" borderId="11" xfId="0" applyBorder="1" applyAlignment="1">
      <alignment horizontal="center" vertical="center" wrapText="1"/>
    </xf>
    <xf numFmtId="0" fontId="19" fillId="4" borderId="0" xfId="0" applyFont="1" applyFill="1" applyBorder="1" applyAlignment="1">
      <alignment horizontal="center" vertical="center"/>
    </xf>
    <xf numFmtId="0" fontId="19" fillId="4" borderId="0" xfId="1" applyFont="1" applyFill="1" applyBorder="1" applyAlignment="1">
      <alignment horizontal="center" vertical="center" wrapText="1"/>
    </xf>
    <xf numFmtId="0" fontId="0" fillId="0" borderId="20" xfId="0" applyBorder="1" applyAlignment="1">
      <alignment horizontal="center" vertical="center" wrapText="1"/>
    </xf>
    <xf numFmtId="0" fontId="25" fillId="0" borderId="0" xfId="0" applyFont="1" applyAlignment="1">
      <alignment horizontal="left" vertical="center" wrapText="1"/>
    </xf>
    <xf numFmtId="0" fontId="0" fillId="0" borderId="0" xfId="0" applyAlignment="1">
      <alignment horizontal="left" wrapText="1"/>
    </xf>
    <xf numFmtId="0" fontId="19" fillId="4" borderId="0" xfId="0" applyFont="1" applyFill="1" applyBorder="1" applyAlignment="1">
      <alignment horizontal="left" vertical="center" wrapText="1"/>
    </xf>
    <xf numFmtId="0" fontId="19" fillId="4" borderId="0" xfId="0" applyFont="1" applyFill="1" applyBorder="1" applyAlignment="1">
      <alignment horizontal="center" vertical="center" wrapText="1"/>
    </xf>
    <xf numFmtId="0" fontId="19" fillId="4" borderId="18"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0" xfId="16" applyFont="1" applyFill="1" applyBorder="1" applyAlignment="1">
      <alignment horizontal="left" vertical="center"/>
    </xf>
    <xf numFmtId="0" fontId="25" fillId="0" borderId="0" xfId="0" applyFont="1" applyAlignment="1">
      <alignment vertical="center" wrapText="1"/>
    </xf>
    <xf numFmtId="0" fontId="19" fillId="4" borderId="0" xfId="0" applyFont="1" applyFill="1" applyAlignment="1">
      <alignment horizontal="center"/>
    </xf>
    <xf numFmtId="0" fontId="19" fillId="4" borderId="0" xfId="0" applyFont="1" applyFill="1" applyAlignment="1">
      <alignment horizontal="left" vertical="center" wrapText="1"/>
    </xf>
    <xf numFmtId="0" fontId="19" fillId="4" borderId="0" xfId="1" applyFont="1" applyFill="1" applyBorder="1" applyAlignment="1">
      <alignment horizontal="center" wrapText="1"/>
    </xf>
    <xf numFmtId="0" fontId="0" fillId="0" borderId="0" xfId="0" applyAlignment="1">
      <alignment horizontal="center" wrapText="1"/>
    </xf>
    <xf numFmtId="0" fontId="19" fillId="4" borderId="11" xfId="1" applyFont="1" applyFill="1" applyBorder="1" applyAlignment="1">
      <alignment horizontal="center"/>
    </xf>
    <xf numFmtId="0" fontId="0" fillId="0" borderId="11" xfId="0" applyBorder="1" applyAlignment="1">
      <alignment horizontal="center"/>
    </xf>
    <xf numFmtId="0" fontId="0" fillId="0" borderId="11" xfId="0" applyBorder="1" applyAlignment="1"/>
    <xf numFmtId="0" fontId="30" fillId="4" borderId="17" xfId="0" applyFont="1" applyFill="1" applyBorder="1" applyAlignment="1">
      <alignment horizontal="center"/>
    </xf>
    <xf numFmtId="0" fontId="30" fillId="4" borderId="11" xfId="0" applyFont="1" applyFill="1" applyBorder="1" applyAlignment="1">
      <alignment horizontal="center"/>
    </xf>
    <xf numFmtId="0" fontId="30" fillId="4" borderId="0" xfId="0" applyFont="1" applyFill="1" applyAlignment="1">
      <alignment horizontal="left" vertical="center" wrapText="1"/>
    </xf>
    <xf numFmtId="0" fontId="19" fillId="4" borderId="11" xfId="0" applyFont="1" applyFill="1" applyBorder="1" applyAlignment="1">
      <alignment horizontal="center" vertical="center"/>
    </xf>
    <xf numFmtId="0" fontId="19" fillId="4" borderId="20" xfId="0" applyFont="1" applyFill="1" applyBorder="1" applyAlignment="1">
      <alignment horizontal="center" vertical="center"/>
    </xf>
    <xf numFmtId="0" fontId="19" fillId="4" borderId="17" xfId="0" applyFont="1" applyFill="1" applyBorder="1" applyAlignment="1">
      <alignment horizontal="center" vertical="center"/>
    </xf>
    <xf numFmtId="0" fontId="19" fillId="4" borderId="31" xfId="0" applyFont="1" applyFill="1" applyBorder="1" applyAlignment="1">
      <alignment horizontal="center" vertical="center"/>
    </xf>
    <xf numFmtId="0" fontId="19" fillId="4" borderId="32" xfId="0" applyFont="1" applyFill="1" applyBorder="1" applyAlignment="1">
      <alignment horizontal="center" vertical="center"/>
    </xf>
    <xf numFmtId="0" fontId="27" fillId="0" borderId="0" xfId="0" applyFont="1" applyAlignment="1">
      <alignment vertical="center" wrapText="1"/>
    </xf>
    <xf numFmtId="0" fontId="19" fillId="4" borderId="11" xfId="27" applyFont="1" applyFill="1" applyBorder="1" applyAlignment="1">
      <alignment horizontal="center"/>
    </xf>
    <xf numFmtId="0" fontId="19" fillId="4" borderId="0" xfId="27" applyFont="1" applyFill="1" applyBorder="1" applyAlignment="1">
      <alignment horizontal="left" vertical="center"/>
    </xf>
    <xf numFmtId="0" fontId="19" fillId="4" borderId="0" xfId="27" applyFont="1" applyFill="1" applyBorder="1" applyAlignment="1">
      <alignment horizontal="center" vertical="center" wrapText="1"/>
    </xf>
    <xf numFmtId="0" fontId="19" fillId="4" borderId="0" xfId="27" applyFont="1" applyFill="1" applyBorder="1" applyAlignment="1">
      <alignment horizontal="center" vertical="center"/>
    </xf>
    <xf numFmtId="0" fontId="19" fillId="4" borderId="16" xfId="0" applyFont="1" applyFill="1" applyBorder="1" applyAlignment="1">
      <alignment horizontal="center" vertical="center" wrapText="1"/>
    </xf>
    <xf numFmtId="0" fontId="19" fillId="4" borderId="20" xfId="0" applyFont="1" applyFill="1" applyBorder="1" applyAlignment="1">
      <alignment horizontal="center" vertical="center" wrapText="1"/>
    </xf>
    <xf numFmtId="164" fontId="19" fillId="4" borderId="11" xfId="0" applyNumberFormat="1" applyFont="1" applyFill="1" applyBorder="1" applyAlignment="1">
      <alignment horizontal="center" vertical="center" wrapText="1"/>
    </xf>
    <xf numFmtId="0" fontId="19" fillId="4" borderId="0" xfId="0" applyFont="1" applyFill="1" applyAlignment="1">
      <alignment horizontal="left" vertical="center"/>
    </xf>
    <xf numFmtId="0" fontId="67" fillId="0" borderId="0" xfId="0" applyFont="1" applyAlignment="1">
      <alignment wrapText="1"/>
    </xf>
    <xf numFmtId="0" fontId="19" fillId="4" borderId="0" xfId="16" applyFont="1" applyFill="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19" fillId="4" borderId="11" xfId="26" applyFont="1" applyFill="1" applyBorder="1" applyAlignment="1">
      <alignment horizontal="center"/>
    </xf>
    <xf numFmtId="0" fontId="19" fillId="4" borderId="0" xfId="1" applyFont="1" applyFill="1" applyBorder="1" applyAlignment="1">
      <alignment horizontal="center"/>
    </xf>
    <xf numFmtId="0" fontId="19" fillId="4" borderId="0" xfId="26" applyFont="1" applyFill="1" applyBorder="1" applyAlignment="1">
      <alignment horizontal="center" vertical="center"/>
    </xf>
    <xf numFmtId="0" fontId="17" fillId="0" borderId="0" xfId="28" applyAlignment="1" applyProtection="1">
      <alignment horizontal="left"/>
    </xf>
    <xf numFmtId="0" fontId="19" fillId="4" borderId="0" xfId="0" applyFont="1" applyFill="1" applyAlignment="1">
      <alignment horizontal="center" vertical="center" wrapText="1"/>
    </xf>
    <xf numFmtId="0" fontId="0" fillId="0" borderId="0" xfId="0" applyAlignment="1">
      <alignment horizontal="center" vertical="center" wrapText="1"/>
    </xf>
  </cellXfs>
  <cellStyles count="185">
    <cellStyle name="20% - Accent1" xfId="119"/>
    <cellStyle name="20% - Accent2" xfId="123"/>
    <cellStyle name="20% - Accent3" xfId="127"/>
    <cellStyle name="20% - Accent4" xfId="131"/>
    <cellStyle name="20% - Accent5" xfId="135"/>
    <cellStyle name="20% - Accent6" xfId="139"/>
    <cellStyle name="40% - Accent1" xfId="120"/>
    <cellStyle name="40% - Accent2" xfId="124"/>
    <cellStyle name="40% - Accent3" xfId="128"/>
    <cellStyle name="40% - Accent4" xfId="132"/>
    <cellStyle name="40% - Accent5" xfId="136"/>
    <cellStyle name="40% - Accent6" xfId="140"/>
    <cellStyle name="60% - Accent1" xfId="121"/>
    <cellStyle name="60% - Accent2" xfId="125"/>
    <cellStyle name="60% - Accent3" xfId="129"/>
    <cellStyle name="60% - Accent4" xfId="133"/>
    <cellStyle name="60% - Accent5" xfId="137"/>
    <cellStyle name="60% - Accent6" xfId="141"/>
    <cellStyle name="Accent1" xfId="118"/>
    <cellStyle name="Accent2" xfId="122"/>
    <cellStyle name="Accent3" xfId="126"/>
    <cellStyle name="Accent4" xfId="130"/>
    <cellStyle name="Accent5" xfId="134"/>
    <cellStyle name="Accent6" xfId="138"/>
    <cellStyle name="AM Cancer" xfId="55"/>
    <cellStyle name="Bad" xfId="107"/>
    <cellStyle name="Box head" xfId="2"/>
    <cellStyle name="Calculation" xfId="111"/>
    <cellStyle name="Caption" xfId="98"/>
    <cellStyle name="Caption 2" xfId="177"/>
    <cellStyle name="Caption 3" xfId="174"/>
    <cellStyle name="Caption 4" xfId="171"/>
    <cellStyle name="Check Cell" xfId="113"/>
    <cellStyle name="col head" xfId="3"/>
    <cellStyle name="Comma 2" xfId="35"/>
    <cellStyle name="Comma 2 2" xfId="154"/>
    <cellStyle name="Comma 3" xfId="42"/>
    <cellStyle name="Comma 3 2" xfId="51"/>
    <cellStyle name="Comma 3 2 2" xfId="158"/>
    <cellStyle name="Comma 3 3" xfId="156"/>
    <cellStyle name="Comma 4" xfId="59"/>
    <cellStyle name="Comma 5" xfId="63"/>
    <cellStyle name="Comma 6" xfId="57"/>
    <cellStyle name="Comma 7" xfId="92"/>
    <cellStyle name="Comma 8" xfId="93"/>
    <cellStyle name="Comma 9" xfId="91"/>
    <cellStyle name="Currency 2" xfId="4"/>
    <cellStyle name="Currency 2 2" xfId="70"/>
    <cellStyle name="Currency 2 3" xfId="71"/>
    <cellStyle name="Currency 2 4" xfId="72"/>
    <cellStyle name="Currency 2 5" xfId="85"/>
    <cellStyle name="data cell" xfId="5"/>
    <cellStyle name="Explanatory Text" xfId="116"/>
    <cellStyle name="Followed Hyperlink" xfId="99"/>
    <cellStyle name="Followed Hyperlink 2" xfId="180"/>
    <cellStyle name="Good" xfId="106"/>
    <cellStyle name="H1" xfId="6"/>
    <cellStyle name="H2" xfId="7"/>
    <cellStyle name="Heading 1" xfId="97"/>
    <cellStyle name="Heading 1 2" xfId="145"/>
    <cellStyle name="Heading 1 3" xfId="143"/>
    <cellStyle name="Heading 1 3 2" xfId="183"/>
    <cellStyle name="Heading 1 4" xfId="181"/>
    <cellStyle name="Heading 1 5" xfId="165"/>
    <cellStyle name="Heading 2" xfId="103"/>
    <cellStyle name="Heading 2 2" xfId="146"/>
    <cellStyle name="Heading 2 3" xfId="184"/>
    <cellStyle name="Heading 2 4" xfId="182"/>
    <cellStyle name="Heading 2 5" xfId="172"/>
    <cellStyle name="Heading 3" xfId="104"/>
    <cellStyle name="Heading 4" xfId="105"/>
    <cellStyle name="Hyperlink" xfId="28"/>
    <cellStyle name="Hyperlink 2" xfId="8"/>
    <cellStyle name="Hyperlink 3" xfId="147"/>
    <cellStyle name="Hyperlink 3 2" xfId="170"/>
    <cellStyle name="Hyperlink 4" xfId="142"/>
    <cellStyle name="Hyperlink 4 2" xfId="175"/>
    <cellStyle name="Hyperlink 5" xfId="176"/>
    <cellStyle name="Hyperlink 6" xfId="173"/>
    <cellStyle name="Hyperlink 7" xfId="178"/>
    <cellStyle name="Hyperlink 8" xfId="166"/>
    <cellStyle name="Input" xfId="109"/>
    <cellStyle name="Input 2" xfId="73"/>
    <cellStyle name="Linked Cell" xfId="112"/>
    <cellStyle name="Neutral" xfId="108"/>
    <cellStyle name="Neutral 2" xfId="36"/>
    <cellStyle name="Normal" xfId="0" builtinId="0"/>
    <cellStyle name="Normal 10" xfId="49"/>
    <cellStyle name="Normal 11" xfId="50"/>
    <cellStyle name="Normal 12" xfId="54"/>
    <cellStyle name="Normal 12 2" xfId="160"/>
    <cellStyle name="Normal 13" xfId="29"/>
    <cellStyle name="Normal 13 2" xfId="60"/>
    <cellStyle name="Normal 14" xfId="61"/>
    <cellStyle name="Normal 14 2" xfId="150"/>
    <cellStyle name="Normal 15" xfId="164"/>
    <cellStyle name="Normal 2" xfId="9"/>
    <cellStyle name="Normal 2 2" xfId="10"/>
    <cellStyle name="Normal 2 2 2" xfId="11"/>
    <cellStyle name="Normal 2 2 3" xfId="64"/>
    <cellStyle name="Normal 2 3" xfId="12"/>
    <cellStyle name="Normal 2 3 2" xfId="161"/>
    <cellStyle name="Normal 2 4" xfId="33"/>
    <cellStyle name="Normal 2 4 2" xfId="163"/>
    <cellStyle name="Normal 2 5" xfId="94"/>
    <cellStyle name="Normal 2 5 2" xfId="152"/>
    <cellStyle name="Normal 2 6" xfId="148"/>
    <cellStyle name="Normal 2 6 2" xfId="168"/>
    <cellStyle name="Normal 2 7" xfId="149"/>
    <cellStyle name="Normal 2 8" xfId="167"/>
    <cellStyle name="Normal 3" xfId="13"/>
    <cellStyle name="Normal 3 2" xfId="14"/>
    <cellStyle name="Normal 3 2 2" xfId="67"/>
    <cellStyle name="Normal 3 2 3" xfId="95"/>
    <cellStyle name="Normal 3 2 4" xfId="162"/>
    <cellStyle name="Normal 3 3" xfId="66"/>
    <cellStyle name="Normal 3 4" xfId="96"/>
    <cellStyle name="Normal 3 5" xfId="169"/>
    <cellStyle name="Normal 4" xfId="15"/>
    <cellStyle name="Normal 4 2" xfId="34"/>
    <cellStyle name="Normal 4 2 2" xfId="74"/>
    <cellStyle name="Normal 4 2 3" xfId="86"/>
    <cellStyle name="Normal 4 3" xfId="68"/>
    <cellStyle name="Normal 4 4" xfId="144"/>
    <cellStyle name="Normal 4 5" xfId="153"/>
    <cellStyle name="Normal 5" xfId="1"/>
    <cellStyle name="Normal 5 2" xfId="44"/>
    <cellStyle name="Normal 5 2 2" xfId="75"/>
    <cellStyle name="Normal 5 2 3" xfId="87"/>
    <cellStyle name="Normal 5 3" xfId="37"/>
    <cellStyle name="Normal 5 4" xfId="32"/>
    <cellStyle name="Normal 6" xfId="31"/>
    <cellStyle name="Normal 6 2" xfId="43"/>
    <cellStyle name="Normal 6 2 2" xfId="76"/>
    <cellStyle name="Normal 6 3" xfId="77"/>
    <cellStyle name="Normal 6 4" xfId="78"/>
    <cellStyle name="Normal 6 5" xfId="79"/>
    <cellStyle name="Normal 6 6" xfId="88"/>
    <cellStyle name="Normal 6 7" xfId="151"/>
    <cellStyle name="Normal 7" xfId="46"/>
    <cellStyle name="Normal 7 2" xfId="52"/>
    <cellStyle name="Normal 7 3" xfId="80"/>
    <cellStyle name="Normal 7 4" xfId="81"/>
    <cellStyle name="Normal 7 5" xfId="89"/>
    <cellStyle name="Normal 8" xfId="47"/>
    <cellStyle name="Normal 8 2" xfId="53"/>
    <cellStyle name="Normal 8 2 2" xfId="159"/>
    <cellStyle name="Normal 8 3" xfId="82"/>
    <cellStyle name="Normal 8 4" xfId="90"/>
    <cellStyle name="Normal 9" xfId="48"/>
    <cellStyle name="Normal 9 2" xfId="157"/>
    <cellStyle name="Normal_CancTrBLung" xfId="16"/>
    <cellStyle name="Normal_PopnHist" xfId="26"/>
    <cellStyle name="Normal_Suichist" xfId="17"/>
    <cellStyle name="Normal_Suicide2002stats 2" xfId="27"/>
    <cellStyle name="Normal_SuicMaori" xfId="30"/>
    <cellStyle name="Note" xfId="115"/>
    <cellStyle name="NoteStyle" xfId="179"/>
    <cellStyle name="NoteText" xfId="102"/>
    <cellStyle name="Output" xfId="110"/>
    <cellStyle name="Percent 2" xfId="18"/>
    <cellStyle name="Percent 2 2" xfId="39"/>
    <cellStyle name="Percent 2 3" xfId="155"/>
    <cellStyle name="Percent 3" xfId="19"/>
    <cellStyle name="Percent 3 2" xfId="40"/>
    <cellStyle name="Percent 4" xfId="38"/>
    <cellStyle name="Percent 5" xfId="41"/>
    <cellStyle name="Percent 5 2" xfId="45"/>
    <cellStyle name="Percent 6" xfId="58"/>
    <cellStyle name="Percent 7" xfId="62"/>
    <cellStyle name="Percent 8" xfId="56"/>
    <cellStyle name="Percent 9" xfId="65"/>
    <cellStyle name="stub head" xfId="20"/>
    <cellStyle name="stub indent" xfId="21"/>
    <cellStyle name="stub row" xfId="22"/>
    <cellStyle name="Style 1" xfId="83"/>
    <cellStyle name="Style 2" xfId="84"/>
    <cellStyle name="Table number" xfId="23"/>
    <cellStyle name="TableHeading" xfId="100"/>
    <cellStyle name="TableSubHeading" xfId="101"/>
    <cellStyle name="text cell" xfId="24"/>
    <cellStyle name="Title" xfId="69" builtinId="15" customBuiltin="1"/>
    <cellStyle name="Total" xfId="117"/>
    <cellStyle name="Total row" xfId="25"/>
    <cellStyle name="Warning Text" xfId="114"/>
  </cellStyles>
  <dxfs count="1">
    <dxf>
      <fill>
        <patternFill>
          <bgColor rgb="FFEAEAEA"/>
        </patternFill>
      </fill>
    </dxf>
  </dxfs>
  <tableStyles count="2" defaultTableStyle="TableStyleMedium2" defaultPivotStyle="PivotStyleLight16">
    <tableStyle name="Table Style 1" pivot="0" count="0"/>
    <tableStyle name="Table Style 2" pivot="0" count="1">
      <tableStyleElement type="firstRowStripe" size="3" dxfId="0"/>
    </tableStyle>
  </tableStyles>
  <colors>
    <mruColors>
      <color rgb="FFFFFFFF"/>
      <color rgb="FF0000FF"/>
      <color rgb="FF4D4D4D"/>
      <color rgb="FFEAEAEA"/>
      <color rgb="FFC0C0C0"/>
      <color rgb="FFDDDDDD"/>
      <color rgb="FFFF6699"/>
      <color rgb="FF5F5F5F"/>
      <color rgb="FF777777"/>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externalLink" Target="externalLinks/externalLink2.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1447800</xdr:colOff>
      <xdr:row>4</xdr:row>
      <xdr:rowOff>95906</xdr:rowOff>
    </xdr:to>
    <xdr:pic>
      <xdr:nvPicPr>
        <xdr:cNvPr id="2" name="Ministry of Health logo" descr="Ministry of Health logo" title="Ministry of Health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447800" cy="7340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uicide/Suicide%20Facts%202013/2013%20Suicide%20Publication/Analysis/Suicide2013Draft201605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Suicide/Suicide%20Facts%202013/2013%20Suicide%20Publication/Analysis/Suicide2013Draft20160525ba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2"/>
      <sheetName val="2013"/>
      <sheetName val="TXTLookup2012"/>
      <sheetName val="TXTLookUp2013"/>
      <sheetName val="TxtLookup1213"/>
      <sheetName val="RefTables"/>
      <sheetName val="ESTMNPop"/>
      <sheetName val="CombEthAgePop"/>
      <sheetName val="EstDepAgePop"/>
      <sheetName val="NatUrbanRuralPop"/>
      <sheetName val="DHBPop"/>
      <sheetName val="EthnicitySexData"/>
      <sheetName val="DeprivationData"/>
      <sheetName val="UrbanRuralData"/>
      <sheetName val="IntnData"/>
      <sheetName val="RateCalc2012"/>
      <sheetName val="SEX"/>
      <sheetName val="AGE"/>
      <sheetName val="Ethnicity"/>
      <sheetName val="Eth5yearAve"/>
      <sheetName val="Deprivation"/>
      <sheetName val="Urban_Rural"/>
      <sheetName val="DHBAgg"/>
      <sheetName val="METHofSUICIDE"/>
      <sheetName val="International"/>
      <sheetName val="Trends"/>
    </sheetNames>
    <sheetDataSet>
      <sheetData sheetId="0"/>
      <sheetData sheetId="1"/>
      <sheetData sheetId="2"/>
      <sheetData sheetId="3"/>
      <sheetData sheetId="4"/>
      <sheetData sheetId="5"/>
      <sheetData sheetId="6"/>
      <sheetData sheetId="7"/>
      <sheetData sheetId="8"/>
      <sheetData sheetId="9"/>
      <sheetData sheetId="10">
        <row r="1">
          <cell r="A1" t="str">
            <v>Comb</v>
          </cell>
          <cell r="B1" t="str">
            <v>DHBName</v>
          </cell>
          <cell r="C1" t="str">
            <v>AgeGrp</v>
          </cell>
          <cell r="D1" t="str">
            <v>Male</v>
          </cell>
          <cell r="E1" t="str">
            <v>Female</v>
          </cell>
          <cell r="F1" t="str">
            <v>AllSex</v>
          </cell>
        </row>
        <row r="2">
          <cell r="A2" t="str">
            <v xml:space="preserve"> 0-4Northland</v>
          </cell>
          <cell r="B2" t="str">
            <v>Northland</v>
          </cell>
          <cell r="C2" t="str">
            <v xml:space="preserve"> 0-4</v>
          </cell>
          <cell r="D2">
            <v>30850</v>
          </cell>
          <cell r="E2">
            <v>28910</v>
          </cell>
          <cell r="F2">
            <v>59800</v>
          </cell>
        </row>
        <row r="3">
          <cell r="A3" t="str">
            <v xml:space="preserve"> 5-9Northland</v>
          </cell>
          <cell r="B3" t="str">
            <v>Northland</v>
          </cell>
          <cell r="C3" t="str">
            <v xml:space="preserve"> 5-9</v>
          </cell>
          <cell r="D3">
            <v>29900</v>
          </cell>
          <cell r="E3">
            <v>28810</v>
          </cell>
          <cell r="F3">
            <v>58690</v>
          </cell>
        </row>
        <row r="4">
          <cell r="A4" t="str">
            <v>10-14Northland</v>
          </cell>
          <cell r="B4" t="str">
            <v>Northland</v>
          </cell>
          <cell r="C4" t="str">
            <v>10-14</v>
          </cell>
          <cell r="D4">
            <v>31460</v>
          </cell>
          <cell r="E4">
            <v>29800</v>
          </cell>
          <cell r="F4">
            <v>61270</v>
          </cell>
        </row>
        <row r="5">
          <cell r="A5" t="str">
            <v>15-19Northland</v>
          </cell>
          <cell r="B5" t="str">
            <v>Northland</v>
          </cell>
          <cell r="C5" t="str">
            <v>15-19</v>
          </cell>
          <cell r="D5">
            <v>28910</v>
          </cell>
          <cell r="E5">
            <v>27240</v>
          </cell>
          <cell r="F5">
            <v>56180</v>
          </cell>
        </row>
        <row r="6">
          <cell r="A6" t="str">
            <v>20-24Northland</v>
          </cell>
          <cell r="B6" t="str">
            <v>Northland</v>
          </cell>
          <cell r="C6" t="str">
            <v>20-24</v>
          </cell>
          <cell r="D6">
            <v>20590</v>
          </cell>
          <cell r="E6">
            <v>20530</v>
          </cell>
          <cell r="F6">
            <v>41120</v>
          </cell>
        </row>
        <row r="7">
          <cell r="A7" t="str">
            <v>25-29Northland</v>
          </cell>
          <cell r="B7" t="str">
            <v>Northland</v>
          </cell>
          <cell r="C7" t="str">
            <v>25-29</v>
          </cell>
          <cell r="D7">
            <v>17590</v>
          </cell>
          <cell r="E7">
            <v>18940</v>
          </cell>
          <cell r="F7">
            <v>36520</v>
          </cell>
        </row>
        <row r="8">
          <cell r="A8" t="str">
            <v>30-34Northland</v>
          </cell>
          <cell r="B8" t="str">
            <v>Northland</v>
          </cell>
          <cell r="C8" t="str">
            <v>30-34</v>
          </cell>
          <cell r="D8">
            <v>17140</v>
          </cell>
          <cell r="E8">
            <v>19880</v>
          </cell>
          <cell r="F8">
            <v>37010</v>
          </cell>
        </row>
        <row r="9">
          <cell r="A9" t="str">
            <v>35-39Northland</v>
          </cell>
          <cell r="B9" t="str">
            <v>Northland</v>
          </cell>
          <cell r="C9" t="str">
            <v>35-39</v>
          </cell>
          <cell r="D9">
            <v>21320</v>
          </cell>
          <cell r="E9">
            <v>24770</v>
          </cell>
          <cell r="F9">
            <v>46100</v>
          </cell>
        </row>
        <row r="10">
          <cell r="A10" t="str">
            <v>40-44Northland</v>
          </cell>
          <cell r="B10" t="str">
            <v>Northland</v>
          </cell>
          <cell r="C10" t="str">
            <v>40-44</v>
          </cell>
          <cell r="D10">
            <v>25340</v>
          </cell>
          <cell r="E10">
            <v>28480</v>
          </cell>
          <cell r="F10">
            <v>53800</v>
          </cell>
        </row>
        <row r="11">
          <cell r="A11" t="str">
            <v>45-49Northland</v>
          </cell>
          <cell r="B11" t="str">
            <v>Northland</v>
          </cell>
          <cell r="C11" t="str">
            <v>45-49</v>
          </cell>
          <cell r="D11">
            <v>27770</v>
          </cell>
          <cell r="E11">
            <v>30860</v>
          </cell>
          <cell r="F11">
            <v>58650</v>
          </cell>
        </row>
        <row r="12">
          <cell r="A12" t="str">
            <v>50-54Northland</v>
          </cell>
          <cell r="B12" t="str">
            <v>Northland</v>
          </cell>
          <cell r="C12" t="str">
            <v>50-54</v>
          </cell>
          <cell r="D12">
            <v>28520</v>
          </cell>
          <cell r="E12">
            <v>31100</v>
          </cell>
          <cell r="F12">
            <v>59600</v>
          </cell>
        </row>
        <row r="13">
          <cell r="A13" t="str">
            <v>55-59Northland</v>
          </cell>
          <cell r="B13" t="str">
            <v>Northland</v>
          </cell>
          <cell r="C13" t="str">
            <v>55-59</v>
          </cell>
          <cell r="D13">
            <v>27020</v>
          </cell>
          <cell r="E13">
            <v>28300</v>
          </cell>
          <cell r="F13">
            <v>55300</v>
          </cell>
        </row>
        <row r="14">
          <cell r="A14" t="str">
            <v>60-64Northland</v>
          </cell>
          <cell r="B14" t="str">
            <v>Northland</v>
          </cell>
          <cell r="C14" t="str">
            <v>60-64</v>
          </cell>
          <cell r="D14">
            <v>26080</v>
          </cell>
          <cell r="E14">
            <v>26760</v>
          </cell>
          <cell r="F14">
            <v>52830</v>
          </cell>
        </row>
        <row r="15">
          <cell r="A15" t="str">
            <v>65-69Northland</v>
          </cell>
          <cell r="B15" t="str">
            <v>Northland</v>
          </cell>
          <cell r="C15" t="str">
            <v>65-69</v>
          </cell>
          <cell r="D15">
            <v>21930</v>
          </cell>
          <cell r="E15">
            <v>22110</v>
          </cell>
          <cell r="F15">
            <v>44050</v>
          </cell>
        </row>
        <row r="16">
          <cell r="A16" t="str">
            <v>70-74Northland</v>
          </cell>
          <cell r="B16" t="str">
            <v>Northland</v>
          </cell>
          <cell r="C16" t="str">
            <v>70-74</v>
          </cell>
          <cell r="D16">
            <v>17300</v>
          </cell>
          <cell r="E16">
            <v>16930</v>
          </cell>
          <cell r="F16">
            <v>34220</v>
          </cell>
        </row>
        <row r="17">
          <cell r="A17" t="str">
            <v>75-79Northland</v>
          </cell>
          <cell r="B17" t="str">
            <v>Northland</v>
          </cell>
          <cell r="C17" t="str">
            <v>75-79</v>
          </cell>
          <cell r="D17">
            <v>11580</v>
          </cell>
          <cell r="E17">
            <v>12100</v>
          </cell>
          <cell r="F17">
            <v>23680</v>
          </cell>
        </row>
        <row r="18">
          <cell r="A18" t="str">
            <v>80-84Northland</v>
          </cell>
          <cell r="B18" t="str">
            <v>Northland</v>
          </cell>
          <cell r="C18" t="str">
            <v>80-84</v>
          </cell>
          <cell r="D18">
            <v>7910</v>
          </cell>
          <cell r="E18">
            <v>9110</v>
          </cell>
          <cell r="F18">
            <v>17010</v>
          </cell>
        </row>
        <row r="19">
          <cell r="A19" t="str">
            <v>85+Northland</v>
          </cell>
          <cell r="B19" t="str">
            <v>Northland</v>
          </cell>
          <cell r="C19" t="str">
            <v>85+</v>
          </cell>
          <cell r="D19">
            <v>5050</v>
          </cell>
          <cell r="E19">
            <v>8630</v>
          </cell>
          <cell r="F19">
            <v>13690</v>
          </cell>
        </row>
        <row r="20">
          <cell r="A20" t="str">
            <v>AllAgeNorthland</v>
          </cell>
          <cell r="B20" t="str">
            <v>Northland</v>
          </cell>
          <cell r="C20" t="str">
            <v>AllAge</v>
          </cell>
          <cell r="D20">
            <v>396200</v>
          </cell>
          <cell r="E20">
            <v>413200</v>
          </cell>
          <cell r="F20">
            <v>809500</v>
          </cell>
        </row>
        <row r="21">
          <cell r="A21" t="str">
            <v>YouthNorthland</v>
          </cell>
          <cell r="B21" t="str">
            <v>Northland</v>
          </cell>
          <cell r="C21" t="str">
            <v>Youth</v>
          </cell>
          <cell r="D21">
            <v>49500</v>
          </cell>
          <cell r="E21">
            <v>47770</v>
          </cell>
          <cell r="F21">
            <v>97300</v>
          </cell>
        </row>
        <row r="22">
          <cell r="A22" t="str">
            <v xml:space="preserve"> 0-4Waitemata</v>
          </cell>
          <cell r="B22" t="str">
            <v>Waitemata</v>
          </cell>
          <cell r="C22" t="str">
            <v xml:space="preserve"> 0-4</v>
          </cell>
          <cell r="D22">
            <v>100340</v>
          </cell>
          <cell r="E22">
            <v>94280</v>
          </cell>
          <cell r="F22">
            <v>194590</v>
          </cell>
        </row>
        <row r="23">
          <cell r="A23" t="str">
            <v xml:space="preserve"> 5-9Waitemata</v>
          </cell>
          <cell r="B23" t="str">
            <v>Waitemata</v>
          </cell>
          <cell r="C23" t="str">
            <v xml:space="preserve"> 5-9</v>
          </cell>
          <cell r="D23">
            <v>91880</v>
          </cell>
          <cell r="E23">
            <v>87010</v>
          </cell>
          <cell r="F23">
            <v>178900</v>
          </cell>
        </row>
        <row r="24">
          <cell r="A24" t="str">
            <v>10-14Waitemata</v>
          </cell>
          <cell r="B24" t="str">
            <v>Waitemata</v>
          </cell>
          <cell r="C24" t="str">
            <v>10-14</v>
          </cell>
          <cell r="D24">
            <v>95060</v>
          </cell>
          <cell r="E24">
            <v>90180</v>
          </cell>
          <cell r="F24">
            <v>185230</v>
          </cell>
        </row>
        <row r="25">
          <cell r="A25" t="str">
            <v>15-19Waitemata</v>
          </cell>
          <cell r="B25" t="str">
            <v>Waitemata</v>
          </cell>
          <cell r="C25" t="str">
            <v>15-19</v>
          </cell>
          <cell r="D25">
            <v>100300</v>
          </cell>
          <cell r="E25">
            <v>96520</v>
          </cell>
          <cell r="F25">
            <v>196830</v>
          </cell>
        </row>
        <row r="26">
          <cell r="A26" t="str">
            <v>20-24Waitemata</v>
          </cell>
          <cell r="B26" t="str">
            <v>Waitemata</v>
          </cell>
          <cell r="C26" t="str">
            <v>20-24</v>
          </cell>
          <cell r="D26">
            <v>91040</v>
          </cell>
          <cell r="E26">
            <v>88210</v>
          </cell>
          <cell r="F26">
            <v>179230</v>
          </cell>
        </row>
        <row r="27">
          <cell r="A27" t="str">
            <v>25-29Waitemata</v>
          </cell>
          <cell r="B27" t="str">
            <v>Waitemata</v>
          </cell>
          <cell r="C27" t="str">
            <v>25-29</v>
          </cell>
          <cell r="D27">
            <v>84360</v>
          </cell>
          <cell r="E27">
            <v>88770</v>
          </cell>
          <cell r="F27">
            <v>173150</v>
          </cell>
        </row>
        <row r="28">
          <cell r="A28" t="str">
            <v>30-34Waitemata</v>
          </cell>
          <cell r="B28" t="str">
            <v>Waitemata</v>
          </cell>
          <cell r="C28" t="str">
            <v>30-34</v>
          </cell>
          <cell r="D28">
            <v>82720</v>
          </cell>
          <cell r="E28">
            <v>91400</v>
          </cell>
          <cell r="F28">
            <v>174130</v>
          </cell>
        </row>
        <row r="29">
          <cell r="A29" t="str">
            <v>35-39Waitemata</v>
          </cell>
          <cell r="B29" t="str">
            <v>Waitemata</v>
          </cell>
          <cell r="C29" t="str">
            <v>35-39</v>
          </cell>
          <cell r="D29">
            <v>91370</v>
          </cell>
          <cell r="E29">
            <v>101590</v>
          </cell>
          <cell r="F29">
            <v>192950</v>
          </cell>
        </row>
        <row r="30">
          <cell r="A30" t="str">
            <v>40-44Waitemata</v>
          </cell>
          <cell r="B30" t="str">
            <v>Waitemata</v>
          </cell>
          <cell r="C30" t="str">
            <v>40-44</v>
          </cell>
          <cell r="D30">
            <v>100450</v>
          </cell>
          <cell r="E30">
            <v>111240</v>
          </cell>
          <cell r="F30">
            <v>211690</v>
          </cell>
        </row>
        <row r="31">
          <cell r="A31" t="str">
            <v>45-49Waitemata</v>
          </cell>
          <cell r="B31" t="str">
            <v>Waitemata</v>
          </cell>
          <cell r="C31" t="str">
            <v>45-49</v>
          </cell>
          <cell r="D31">
            <v>99460</v>
          </cell>
          <cell r="E31">
            <v>107380</v>
          </cell>
          <cell r="F31">
            <v>206830</v>
          </cell>
        </row>
        <row r="32">
          <cell r="A32" t="str">
            <v>50-54Waitemata</v>
          </cell>
          <cell r="B32" t="str">
            <v>Waitemata</v>
          </cell>
          <cell r="C32" t="str">
            <v>50-54</v>
          </cell>
          <cell r="D32">
            <v>88620</v>
          </cell>
          <cell r="E32">
            <v>94910</v>
          </cell>
          <cell r="F32">
            <v>183540</v>
          </cell>
        </row>
        <row r="33">
          <cell r="A33" t="str">
            <v>55-59Waitemata</v>
          </cell>
          <cell r="B33" t="str">
            <v>Waitemata</v>
          </cell>
          <cell r="C33" t="str">
            <v>55-59</v>
          </cell>
          <cell r="D33">
            <v>73540</v>
          </cell>
          <cell r="E33">
            <v>78800</v>
          </cell>
          <cell r="F33">
            <v>152330</v>
          </cell>
        </row>
        <row r="34">
          <cell r="A34" t="str">
            <v>60-64Waitemata</v>
          </cell>
          <cell r="B34" t="str">
            <v>Waitemata</v>
          </cell>
          <cell r="C34" t="str">
            <v>60-64</v>
          </cell>
          <cell r="D34">
            <v>65950</v>
          </cell>
          <cell r="E34">
            <v>69950</v>
          </cell>
          <cell r="F34">
            <v>135880</v>
          </cell>
        </row>
        <row r="35">
          <cell r="A35" t="str">
            <v>65-69Waitemata</v>
          </cell>
          <cell r="B35" t="str">
            <v>Waitemata</v>
          </cell>
          <cell r="C35" t="str">
            <v>65-69</v>
          </cell>
          <cell r="D35">
            <v>51480</v>
          </cell>
          <cell r="E35">
            <v>55320</v>
          </cell>
          <cell r="F35">
            <v>106800</v>
          </cell>
        </row>
        <row r="36">
          <cell r="A36" t="str">
            <v>70-74Waitemata</v>
          </cell>
          <cell r="B36" t="str">
            <v>Waitemata</v>
          </cell>
          <cell r="C36" t="str">
            <v>70-74</v>
          </cell>
          <cell r="D36">
            <v>37790</v>
          </cell>
          <cell r="E36">
            <v>41640</v>
          </cell>
          <cell r="F36">
            <v>79430</v>
          </cell>
        </row>
        <row r="37">
          <cell r="A37" t="str">
            <v>75-79Waitemata</v>
          </cell>
          <cell r="B37" t="str">
            <v>Waitemata</v>
          </cell>
          <cell r="C37" t="str">
            <v>75-79</v>
          </cell>
          <cell r="D37">
            <v>26390</v>
          </cell>
          <cell r="E37">
            <v>30880</v>
          </cell>
          <cell r="F37">
            <v>57280</v>
          </cell>
        </row>
        <row r="38">
          <cell r="A38" t="str">
            <v>80-84Waitemata</v>
          </cell>
          <cell r="B38" t="str">
            <v>Waitemata</v>
          </cell>
          <cell r="C38" t="str">
            <v>80-84</v>
          </cell>
          <cell r="D38">
            <v>18830</v>
          </cell>
          <cell r="E38">
            <v>24590</v>
          </cell>
          <cell r="F38">
            <v>43430</v>
          </cell>
        </row>
        <row r="39">
          <cell r="A39" t="str">
            <v>85+Waitemata</v>
          </cell>
          <cell r="B39" t="str">
            <v>Waitemata</v>
          </cell>
          <cell r="C39" t="str">
            <v>85+</v>
          </cell>
          <cell r="D39">
            <v>13420</v>
          </cell>
          <cell r="E39">
            <v>25380</v>
          </cell>
          <cell r="F39">
            <v>38810</v>
          </cell>
        </row>
        <row r="40">
          <cell r="A40" t="str">
            <v>AllAgeWaitemata</v>
          </cell>
          <cell r="B40" t="str">
            <v>Waitemata</v>
          </cell>
          <cell r="C40" t="str">
            <v>AllAge</v>
          </cell>
          <cell r="D40">
            <v>1312900</v>
          </cell>
          <cell r="E40">
            <v>1378200</v>
          </cell>
          <cell r="F40">
            <v>2691000</v>
          </cell>
        </row>
        <row r="41">
          <cell r="A41" t="str">
            <v>YouthWaitemata</v>
          </cell>
          <cell r="B41" t="str">
            <v>Waitemata</v>
          </cell>
          <cell r="C41" t="str">
            <v>Youth</v>
          </cell>
          <cell r="D41">
            <v>191340</v>
          </cell>
          <cell r="E41">
            <v>184730</v>
          </cell>
          <cell r="F41">
            <v>376060</v>
          </cell>
        </row>
        <row r="42">
          <cell r="A42" t="str">
            <v xml:space="preserve"> 0-4Auckland</v>
          </cell>
          <cell r="B42" t="str">
            <v>Auckland</v>
          </cell>
          <cell r="C42" t="str">
            <v xml:space="preserve"> 0-4</v>
          </cell>
          <cell r="D42">
            <v>79400</v>
          </cell>
          <cell r="E42">
            <v>75050</v>
          </cell>
          <cell r="F42">
            <v>154440</v>
          </cell>
        </row>
        <row r="43">
          <cell r="A43" t="str">
            <v xml:space="preserve"> 5-9Auckland</v>
          </cell>
          <cell r="B43" t="str">
            <v>Auckland</v>
          </cell>
          <cell r="C43" t="str">
            <v xml:space="preserve"> 5-9</v>
          </cell>
          <cell r="D43">
            <v>67320</v>
          </cell>
          <cell r="E43">
            <v>64480</v>
          </cell>
          <cell r="F43">
            <v>131800</v>
          </cell>
        </row>
        <row r="44">
          <cell r="A44" t="str">
            <v>10-14Auckland</v>
          </cell>
          <cell r="B44" t="str">
            <v>Auckland</v>
          </cell>
          <cell r="C44" t="str">
            <v>10-14</v>
          </cell>
          <cell r="D44">
            <v>67450</v>
          </cell>
          <cell r="E44">
            <v>63170</v>
          </cell>
          <cell r="F44">
            <v>130620</v>
          </cell>
        </row>
        <row r="45">
          <cell r="A45" t="str">
            <v>15-19Auckland</v>
          </cell>
          <cell r="B45" t="str">
            <v>Auckland</v>
          </cell>
          <cell r="C45" t="str">
            <v>15-19</v>
          </cell>
          <cell r="D45">
            <v>79100</v>
          </cell>
          <cell r="E45">
            <v>78780</v>
          </cell>
          <cell r="F45">
            <v>157880</v>
          </cell>
        </row>
        <row r="46">
          <cell r="A46" t="str">
            <v>20-24Auckland</v>
          </cell>
          <cell r="B46" t="str">
            <v>Auckland</v>
          </cell>
          <cell r="C46" t="str">
            <v>20-24</v>
          </cell>
          <cell r="D46">
            <v>102040</v>
          </cell>
          <cell r="E46">
            <v>103500</v>
          </cell>
          <cell r="F46">
            <v>205540</v>
          </cell>
        </row>
        <row r="47">
          <cell r="A47" t="str">
            <v>25-29Auckland</v>
          </cell>
          <cell r="B47" t="str">
            <v>Auckland</v>
          </cell>
          <cell r="C47" t="str">
            <v>25-29</v>
          </cell>
          <cell r="D47">
            <v>101140</v>
          </cell>
          <cell r="E47">
            <v>105080</v>
          </cell>
          <cell r="F47">
            <v>206220</v>
          </cell>
        </row>
        <row r="48">
          <cell r="A48" t="str">
            <v>30-34Auckland</v>
          </cell>
          <cell r="B48" t="str">
            <v>Auckland</v>
          </cell>
          <cell r="C48" t="str">
            <v>30-34</v>
          </cell>
          <cell r="D48">
            <v>88670</v>
          </cell>
          <cell r="E48">
            <v>94340</v>
          </cell>
          <cell r="F48">
            <v>183030</v>
          </cell>
        </row>
        <row r="49">
          <cell r="A49" t="str">
            <v>35-39Auckland</v>
          </cell>
          <cell r="B49" t="str">
            <v>Auckland</v>
          </cell>
          <cell r="C49" t="str">
            <v>35-39</v>
          </cell>
          <cell r="D49">
            <v>81900</v>
          </cell>
          <cell r="E49">
            <v>88740</v>
          </cell>
          <cell r="F49">
            <v>170650</v>
          </cell>
        </row>
        <row r="50">
          <cell r="A50" t="str">
            <v>40-44Auckland</v>
          </cell>
          <cell r="B50" t="str">
            <v>Auckland</v>
          </cell>
          <cell r="C50" t="str">
            <v>40-44</v>
          </cell>
          <cell r="D50">
            <v>79880</v>
          </cell>
          <cell r="E50">
            <v>86710</v>
          </cell>
          <cell r="F50">
            <v>166590</v>
          </cell>
        </row>
        <row r="51">
          <cell r="A51" t="str">
            <v>45-49Auckland</v>
          </cell>
          <cell r="B51" t="str">
            <v>Auckland</v>
          </cell>
          <cell r="C51" t="str">
            <v>45-49</v>
          </cell>
          <cell r="D51">
            <v>78220</v>
          </cell>
          <cell r="E51">
            <v>82580</v>
          </cell>
          <cell r="F51">
            <v>160820</v>
          </cell>
        </row>
        <row r="52">
          <cell r="A52" t="str">
            <v>50-54Auckland</v>
          </cell>
          <cell r="B52" t="str">
            <v>Auckland</v>
          </cell>
          <cell r="C52" t="str">
            <v>50-54</v>
          </cell>
          <cell r="D52">
            <v>69040</v>
          </cell>
          <cell r="E52">
            <v>72650</v>
          </cell>
          <cell r="F52">
            <v>141680</v>
          </cell>
        </row>
        <row r="53">
          <cell r="A53" t="str">
            <v>55-59Auckland</v>
          </cell>
          <cell r="B53" t="str">
            <v>Auckland</v>
          </cell>
          <cell r="C53" t="str">
            <v>55-59</v>
          </cell>
          <cell r="D53">
            <v>58120</v>
          </cell>
          <cell r="E53">
            <v>61380</v>
          </cell>
          <cell r="F53">
            <v>119490</v>
          </cell>
        </row>
        <row r="54">
          <cell r="A54" t="str">
            <v>60-64Auckland</v>
          </cell>
          <cell r="B54" t="str">
            <v>Auckland</v>
          </cell>
          <cell r="C54" t="str">
            <v>60-64</v>
          </cell>
          <cell r="D54">
            <v>49280</v>
          </cell>
          <cell r="E54">
            <v>50770</v>
          </cell>
          <cell r="F54">
            <v>100060</v>
          </cell>
        </row>
        <row r="55">
          <cell r="A55" t="str">
            <v>65-69Auckland</v>
          </cell>
          <cell r="B55" t="str">
            <v>Auckland</v>
          </cell>
          <cell r="C55" t="str">
            <v>65-69</v>
          </cell>
          <cell r="D55">
            <v>35050</v>
          </cell>
          <cell r="E55">
            <v>37100</v>
          </cell>
          <cell r="F55">
            <v>72150</v>
          </cell>
        </row>
        <row r="56">
          <cell r="A56" t="str">
            <v>70-74Auckland</v>
          </cell>
          <cell r="B56" t="str">
            <v>Auckland</v>
          </cell>
          <cell r="C56" t="str">
            <v>70-74</v>
          </cell>
          <cell r="D56">
            <v>25820</v>
          </cell>
          <cell r="E56">
            <v>28460</v>
          </cell>
          <cell r="F56">
            <v>54270</v>
          </cell>
        </row>
        <row r="57">
          <cell r="A57" t="str">
            <v>75-79Auckland</v>
          </cell>
          <cell r="B57" t="str">
            <v>Auckland</v>
          </cell>
          <cell r="C57" t="str">
            <v>75-79</v>
          </cell>
          <cell r="D57">
            <v>17880</v>
          </cell>
          <cell r="E57">
            <v>20440</v>
          </cell>
          <cell r="F57">
            <v>38320</v>
          </cell>
        </row>
        <row r="58">
          <cell r="A58" t="str">
            <v>80-84Auckland</v>
          </cell>
          <cell r="B58" t="str">
            <v>Auckland</v>
          </cell>
          <cell r="C58" t="str">
            <v>80-84</v>
          </cell>
          <cell r="D58">
            <v>12580</v>
          </cell>
          <cell r="E58">
            <v>17430</v>
          </cell>
          <cell r="F58">
            <v>30030</v>
          </cell>
        </row>
        <row r="59">
          <cell r="A59" t="str">
            <v>85+Auckland</v>
          </cell>
          <cell r="B59" t="str">
            <v>Auckland</v>
          </cell>
          <cell r="C59" t="str">
            <v>85+</v>
          </cell>
          <cell r="D59">
            <v>10140</v>
          </cell>
          <cell r="E59">
            <v>21340</v>
          </cell>
          <cell r="F59">
            <v>31470</v>
          </cell>
        </row>
        <row r="60">
          <cell r="A60" t="str">
            <v>AllAgeAuckland</v>
          </cell>
          <cell r="B60" t="str">
            <v>Auckland</v>
          </cell>
          <cell r="C60" t="str">
            <v>AllAge</v>
          </cell>
          <cell r="D60">
            <v>1103100</v>
          </cell>
          <cell r="E60">
            <v>1152100</v>
          </cell>
          <cell r="F60">
            <v>2255100</v>
          </cell>
        </row>
        <row r="61">
          <cell r="A61" t="str">
            <v>YouthAuckland</v>
          </cell>
          <cell r="B61" t="str">
            <v>Auckland</v>
          </cell>
          <cell r="C61" t="str">
            <v>Youth</v>
          </cell>
          <cell r="D61">
            <v>181140</v>
          </cell>
          <cell r="E61">
            <v>182280</v>
          </cell>
          <cell r="F61">
            <v>363420</v>
          </cell>
        </row>
        <row r="62">
          <cell r="A62" t="str">
            <v xml:space="preserve"> 0-4Counties Manukau</v>
          </cell>
          <cell r="B62" t="str">
            <v>Counties Manukau</v>
          </cell>
          <cell r="C62" t="str">
            <v xml:space="preserve"> 0-4</v>
          </cell>
          <cell r="D62">
            <v>107660</v>
          </cell>
          <cell r="E62">
            <v>101580</v>
          </cell>
          <cell r="F62">
            <v>209220</v>
          </cell>
        </row>
        <row r="63">
          <cell r="A63" t="str">
            <v xml:space="preserve"> 5-9Counties Manukau</v>
          </cell>
          <cell r="B63" t="str">
            <v>Counties Manukau</v>
          </cell>
          <cell r="C63" t="str">
            <v xml:space="preserve"> 5-9</v>
          </cell>
          <cell r="D63">
            <v>99230</v>
          </cell>
          <cell r="E63">
            <v>93160</v>
          </cell>
          <cell r="F63">
            <v>192390</v>
          </cell>
        </row>
        <row r="64">
          <cell r="A64" t="str">
            <v>10-14Counties Manukau</v>
          </cell>
          <cell r="B64" t="str">
            <v>Counties Manukau</v>
          </cell>
          <cell r="C64" t="str">
            <v>10-14</v>
          </cell>
          <cell r="D64">
            <v>99340</v>
          </cell>
          <cell r="E64">
            <v>95010</v>
          </cell>
          <cell r="F64">
            <v>194360</v>
          </cell>
        </row>
        <row r="65">
          <cell r="A65" t="str">
            <v>15-19Counties Manukau</v>
          </cell>
          <cell r="B65" t="str">
            <v>Counties Manukau</v>
          </cell>
          <cell r="C65" t="str">
            <v>15-19</v>
          </cell>
          <cell r="D65">
            <v>100460</v>
          </cell>
          <cell r="E65">
            <v>97480</v>
          </cell>
          <cell r="F65">
            <v>197950</v>
          </cell>
        </row>
        <row r="66">
          <cell r="A66" t="str">
            <v>20-24Counties Manukau</v>
          </cell>
          <cell r="B66" t="str">
            <v>Counties Manukau</v>
          </cell>
          <cell r="C66" t="str">
            <v>20-24</v>
          </cell>
          <cell r="D66">
            <v>87160</v>
          </cell>
          <cell r="E66">
            <v>87480</v>
          </cell>
          <cell r="F66">
            <v>174640</v>
          </cell>
        </row>
        <row r="67">
          <cell r="A67" t="str">
            <v>25-29Counties Manukau</v>
          </cell>
          <cell r="B67" t="str">
            <v>Counties Manukau</v>
          </cell>
          <cell r="C67" t="str">
            <v>25-29</v>
          </cell>
          <cell r="D67">
            <v>75760</v>
          </cell>
          <cell r="E67">
            <v>83820</v>
          </cell>
          <cell r="F67">
            <v>159570</v>
          </cell>
        </row>
        <row r="68">
          <cell r="A68" t="str">
            <v>30-34Counties Manukau</v>
          </cell>
          <cell r="B68" t="str">
            <v>Counties Manukau</v>
          </cell>
          <cell r="C68" t="str">
            <v>30-34</v>
          </cell>
          <cell r="D68">
            <v>71220</v>
          </cell>
          <cell r="E68">
            <v>81810</v>
          </cell>
          <cell r="F68">
            <v>153030</v>
          </cell>
        </row>
        <row r="69">
          <cell r="A69" t="str">
            <v>35-39Counties Manukau</v>
          </cell>
          <cell r="B69" t="str">
            <v>Counties Manukau</v>
          </cell>
          <cell r="C69" t="str">
            <v>35-39</v>
          </cell>
          <cell r="D69">
            <v>76350</v>
          </cell>
          <cell r="E69">
            <v>87060</v>
          </cell>
          <cell r="F69">
            <v>163420</v>
          </cell>
        </row>
        <row r="70">
          <cell r="A70" t="str">
            <v>40-44Counties Manukau</v>
          </cell>
          <cell r="B70" t="str">
            <v>Counties Manukau</v>
          </cell>
          <cell r="C70" t="str">
            <v>40-44</v>
          </cell>
          <cell r="D70">
            <v>83900</v>
          </cell>
          <cell r="E70">
            <v>93280</v>
          </cell>
          <cell r="F70">
            <v>177150</v>
          </cell>
        </row>
        <row r="71">
          <cell r="A71" t="str">
            <v>45-49Counties Manukau</v>
          </cell>
          <cell r="B71" t="str">
            <v>Counties Manukau</v>
          </cell>
          <cell r="C71" t="str">
            <v>45-49</v>
          </cell>
          <cell r="D71">
            <v>84020</v>
          </cell>
          <cell r="E71">
            <v>89420</v>
          </cell>
          <cell r="F71">
            <v>173450</v>
          </cell>
        </row>
        <row r="72">
          <cell r="A72" t="str">
            <v>50-54Counties Manukau</v>
          </cell>
          <cell r="B72" t="str">
            <v>Counties Manukau</v>
          </cell>
          <cell r="C72" t="str">
            <v>50-54</v>
          </cell>
          <cell r="D72">
            <v>74380</v>
          </cell>
          <cell r="E72">
            <v>78420</v>
          </cell>
          <cell r="F72">
            <v>152800</v>
          </cell>
        </row>
        <row r="73">
          <cell r="A73" t="str">
            <v>55-59Counties Manukau</v>
          </cell>
          <cell r="B73" t="str">
            <v>Counties Manukau</v>
          </cell>
          <cell r="C73" t="str">
            <v>55-59</v>
          </cell>
          <cell r="D73">
            <v>61440</v>
          </cell>
          <cell r="E73">
            <v>65450</v>
          </cell>
          <cell r="F73">
            <v>126900</v>
          </cell>
        </row>
        <row r="74">
          <cell r="A74" t="str">
            <v>60-64Counties Manukau</v>
          </cell>
          <cell r="B74" t="str">
            <v>Counties Manukau</v>
          </cell>
          <cell r="C74" t="str">
            <v>60-64</v>
          </cell>
          <cell r="D74">
            <v>53870</v>
          </cell>
          <cell r="E74">
            <v>56040</v>
          </cell>
          <cell r="F74">
            <v>109910</v>
          </cell>
        </row>
        <row r="75">
          <cell r="A75" t="str">
            <v>65-69Counties Manukau</v>
          </cell>
          <cell r="B75" t="str">
            <v>Counties Manukau</v>
          </cell>
          <cell r="C75" t="str">
            <v>65-69</v>
          </cell>
          <cell r="D75">
            <v>40890</v>
          </cell>
          <cell r="E75">
            <v>42900</v>
          </cell>
          <cell r="F75">
            <v>83800</v>
          </cell>
        </row>
        <row r="76">
          <cell r="A76" t="str">
            <v>70-74Counties Manukau</v>
          </cell>
          <cell r="B76" t="str">
            <v>Counties Manukau</v>
          </cell>
          <cell r="C76" t="str">
            <v>70-74</v>
          </cell>
          <cell r="D76">
            <v>29380</v>
          </cell>
          <cell r="E76">
            <v>31940</v>
          </cell>
          <cell r="F76">
            <v>61360</v>
          </cell>
        </row>
        <row r="77">
          <cell r="A77" t="str">
            <v>75-79Counties Manukau</v>
          </cell>
          <cell r="B77" t="str">
            <v>Counties Manukau</v>
          </cell>
          <cell r="C77" t="str">
            <v>75-79</v>
          </cell>
          <cell r="D77">
            <v>19020</v>
          </cell>
          <cell r="E77">
            <v>22530</v>
          </cell>
          <cell r="F77">
            <v>41530</v>
          </cell>
        </row>
        <row r="78">
          <cell r="A78" t="str">
            <v>80-84Counties Manukau</v>
          </cell>
          <cell r="B78" t="str">
            <v>Counties Manukau</v>
          </cell>
          <cell r="C78" t="str">
            <v>80-84</v>
          </cell>
          <cell r="D78">
            <v>12920</v>
          </cell>
          <cell r="E78">
            <v>16860</v>
          </cell>
          <cell r="F78">
            <v>29780</v>
          </cell>
        </row>
        <row r="79">
          <cell r="A79" t="str">
            <v>85+Counties Manukau</v>
          </cell>
          <cell r="B79" t="str">
            <v>Counties Manukau</v>
          </cell>
          <cell r="C79" t="str">
            <v>85+</v>
          </cell>
          <cell r="D79">
            <v>8330</v>
          </cell>
          <cell r="E79">
            <v>15680</v>
          </cell>
          <cell r="F79">
            <v>24000</v>
          </cell>
        </row>
        <row r="80">
          <cell r="A80" t="str">
            <v>AllAgeCounties Manukau</v>
          </cell>
          <cell r="B80" t="str">
            <v>Counties Manukau</v>
          </cell>
          <cell r="C80" t="str">
            <v>AllAge</v>
          </cell>
          <cell r="D80">
            <v>1185300</v>
          </cell>
          <cell r="E80">
            <v>1239900</v>
          </cell>
          <cell r="F80">
            <v>2425200</v>
          </cell>
        </row>
        <row r="81">
          <cell r="A81" t="str">
            <v>YouthCounties Manukau</v>
          </cell>
          <cell r="B81" t="str">
            <v>Counties Manukau</v>
          </cell>
          <cell r="C81" t="str">
            <v>Youth</v>
          </cell>
          <cell r="D81">
            <v>187620</v>
          </cell>
          <cell r="E81">
            <v>184960</v>
          </cell>
          <cell r="F81">
            <v>372590</v>
          </cell>
        </row>
        <row r="82">
          <cell r="A82" t="str">
            <v xml:space="preserve"> 0-4Waikato</v>
          </cell>
          <cell r="B82" t="str">
            <v>Waikato</v>
          </cell>
          <cell r="C82" t="str">
            <v xml:space="preserve"> 0-4</v>
          </cell>
          <cell r="D82">
            <v>71750</v>
          </cell>
          <cell r="E82">
            <v>68060</v>
          </cell>
          <cell r="F82">
            <v>139810</v>
          </cell>
        </row>
        <row r="83">
          <cell r="A83" t="str">
            <v xml:space="preserve"> 5-9Waikato</v>
          </cell>
          <cell r="B83" t="str">
            <v>Waikato</v>
          </cell>
          <cell r="C83" t="str">
            <v xml:space="preserve"> 5-9</v>
          </cell>
          <cell r="D83">
            <v>66390</v>
          </cell>
          <cell r="E83">
            <v>64990</v>
          </cell>
          <cell r="F83">
            <v>131400</v>
          </cell>
        </row>
        <row r="84">
          <cell r="A84" t="str">
            <v>10-14Waikato</v>
          </cell>
          <cell r="B84" t="str">
            <v>Waikato</v>
          </cell>
          <cell r="C84" t="str">
            <v>10-14</v>
          </cell>
          <cell r="D84">
            <v>68880</v>
          </cell>
          <cell r="E84">
            <v>65860</v>
          </cell>
          <cell r="F84">
            <v>134740</v>
          </cell>
        </row>
        <row r="85">
          <cell r="A85" t="str">
            <v>15-19Waikato</v>
          </cell>
          <cell r="B85" t="str">
            <v>Waikato</v>
          </cell>
          <cell r="C85" t="str">
            <v>15-19</v>
          </cell>
          <cell r="D85">
            <v>70310</v>
          </cell>
          <cell r="E85">
            <v>66740</v>
          </cell>
          <cell r="F85">
            <v>137040</v>
          </cell>
        </row>
        <row r="86">
          <cell r="A86" t="str">
            <v>20-24Waikato</v>
          </cell>
          <cell r="B86" t="str">
            <v>Waikato</v>
          </cell>
          <cell r="C86" t="str">
            <v>20-24</v>
          </cell>
          <cell r="D86">
            <v>66090</v>
          </cell>
          <cell r="E86">
            <v>65560</v>
          </cell>
          <cell r="F86">
            <v>131630</v>
          </cell>
        </row>
        <row r="87">
          <cell r="A87" t="str">
            <v>25-29Waikato</v>
          </cell>
          <cell r="B87" t="str">
            <v>Waikato</v>
          </cell>
          <cell r="C87" t="str">
            <v>25-29</v>
          </cell>
          <cell r="D87">
            <v>55010</v>
          </cell>
          <cell r="E87">
            <v>56910</v>
          </cell>
          <cell r="F87">
            <v>111910</v>
          </cell>
        </row>
        <row r="88">
          <cell r="A88" t="str">
            <v>30-34Waikato</v>
          </cell>
          <cell r="B88" t="str">
            <v>Waikato</v>
          </cell>
          <cell r="C88" t="str">
            <v>30-34</v>
          </cell>
          <cell r="D88">
            <v>51740</v>
          </cell>
          <cell r="E88">
            <v>55930</v>
          </cell>
          <cell r="F88">
            <v>107660</v>
          </cell>
        </row>
        <row r="89">
          <cell r="A89" t="str">
            <v>35-39Waikato</v>
          </cell>
          <cell r="B89" t="str">
            <v>Waikato</v>
          </cell>
          <cell r="C89" t="str">
            <v>35-39</v>
          </cell>
          <cell r="D89">
            <v>55790</v>
          </cell>
          <cell r="E89">
            <v>61290</v>
          </cell>
          <cell r="F89">
            <v>117070</v>
          </cell>
        </row>
        <row r="90">
          <cell r="A90" t="str">
            <v>40-44Waikato</v>
          </cell>
          <cell r="B90" t="str">
            <v>Waikato</v>
          </cell>
          <cell r="C90" t="str">
            <v>40-44</v>
          </cell>
          <cell r="D90">
            <v>60240</v>
          </cell>
          <cell r="E90">
            <v>66490</v>
          </cell>
          <cell r="F90">
            <v>126720</v>
          </cell>
        </row>
        <row r="91">
          <cell r="A91" t="str">
            <v>45-49Waikato</v>
          </cell>
          <cell r="B91" t="str">
            <v>Waikato</v>
          </cell>
          <cell r="C91" t="str">
            <v>45-49</v>
          </cell>
          <cell r="D91">
            <v>61590</v>
          </cell>
          <cell r="E91">
            <v>66450</v>
          </cell>
          <cell r="F91">
            <v>128030</v>
          </cell>
        </row>
        <row r="92">
          <cell r="A92" t="str">
            <v>50-54Waikato</v>
          </cell>
          <cell r="B92" t="str">
            <v>Waikato</v>
          </cell>
          <cell r="C92" t="str">
            <v>50-54</v>
          </cell>
          <cell r="D92">
            <v>60040</v>
          </cell>
          <cell r="E92">
            <v>64030</v>
          </cell>
          <cell r="F92">
            <v>124060</v>
          </cell>
        </row>
        <row r="93">
          <cell r="A93" t="str">
            <v>55-59Waikato</v>
          </cell>
          <cell r="B93" t="str">
            <v>Waikato</v>
          </cell>
          <cell r="C93" t="str">
            <v>55-59</v>
          </cell>
          <cell r="D93">
            <v>53400</v>
          </cell>
          <cell r="E93">
            <v>55940</v>
          </cell>
          <cell r="F93">
            <v>109340</v>
          </cell>
        </row>
        <row r="94">
          <cell r="A94" t="str">
            <v>60-64Waikato</v>
          </cell>
          <cell r="B94" t="str">
            <v>Waikato</v>
          </cell>
          <cell r="C94" t="str">
            <v>60-64</v>
          </cell>
          <cell r="D94">
            <v>48560</v>
          </cell>
          <cell r="E94">
            <v>50880</v>
          </cell>
          <cell r="F94">
            <v>99450</v>
          </cell>
        </row>
        <row r="95">
          <cell r="A95" t="str">
            <v>65-69Waikato</v>
          </cell>
          <cell r="B95" t="str">
            <v>Waikato</v>
          </cell>
          <cell r="C95" t="str">
            <v>65-69</v>
          </cell>
          <cell r="D95">
            <v>39320</v>
          </cell>
          <cell r="E95">
            <v>41420</v>
          </cell>
          <cell r="F95">
            <v>80730</v>
          </cell>
        </row>
        <row r="96">
          <cell r="A96" t="str">
            <v>70-74Waikato</v>
          </cell>
          <cell r="B96" t="str">
            <v>Waikato</v>
          </cell>
          <cell r="C96" t="str">
            <v>70-74</v>
          </cell>
          <cell r="D96">
            <v>30340</v>
          </cell>
          <cell r="E96">
            <v>32540</v>
          </cell>
          <cell r="F96">
            <v>62890</v>
          </cell>
        </row>
        <row r="97">
          <cell r="A97" t="str">
            <v>75-79Waikato</v>
          </cell>
          <cell r="B97" t="str">
            <v>Waikato</v>
          </cell>
          <cell r="C97" t="str">
            <v>75-79</v>
          </cell>
          <cell r="D97">
            <v>22170</v>
          </cell>
          <cell r="E97">
            <v>24620</v>
          </cell>
          <cell r="F97">
            <v>46790</v>
          </cell>
        </row>
        <row r="98">
          <cell r="A98" t="str">
            <v>80-84Waikato</v>
          </cell>
          <cell r="B98" t="str">
            <v>Waikato</v>
          </cell>
          <cell r="C98" t="str">
            <v>80-84</v>
          </cell>
          <cell r="D98">
            <v>15330</v>
          </cell>
          <cell r="E98">
            <v>19520</v>
          </cell>
          <cell r="F98">
            <v>34840</v>
          </cell>
        </row>
        <row r="99">
          <cell r="A99" t="str">
            <v>85+Waikato</v>
          </cell>
          <cell r="B99" t="str">
            <v>Waikato</v>
          </cell>
          <cell r="C99" t="str">
            <v>85+</v>
          </cell>
          <cell r="D99">
            <v>10140</v>
          </cell>
          <cell r="E99">
            <v>18530</v>
          </cell>
          <cell r="F99">
            <v>28670</v>
          </cell>
        </row>
        <row r="100">
          <cell r="A100" t="str">
            <v>AllAgeWaikato</v>
          </cell>
          <cell r="B100" t="str">
            <v>Waikato</v>
          </cell>
          <cell r="C100" t="str">
            <v>AllAge</v>
          </cell>
          <cell r="D100">
            <v>907100</v>
          </cell>
          <cell r="E100">
            <v>945700</v>
          </cell>
          <cell r="F100">
            <v>1852800</v>
          </cell>
        </row>
        <row r="101">
          <cell r="A101" t="str">
            <v>YouthWaikato</v>
          </cell>
          <cell r="B101" t="str">
            <v>Waikato</v>
          </cell>
          <cell r="C101" t="str">
            <v>Youth</v>
          </cell>
          <cell r="D101">
            <v>136400</v>
          </cell>
          <cell r="E101">
            <v>132300</v>
          </cell>
          <cell r="F101">
            <v>268670</v>
          </cell>
        </row>
        <row r="102">
          <cell r="A102" t="str">
            <v xml:space="preserve"> 0-4Lakes</v>
          </cell>
          <cell r="B102" t="str">
            <v>Lakes</v>
          </cell>
          <cell r="C102" t="str">
            <v xml:space="preserve"> 0-4</v>
          </cell>
          <cell r="D102">
            <v>20780</v>
          </cell>
          <cell r="E102">
            <v>19410</v>
          </cell>
          <cell r="F102">
            <v>40220</v>
          </cell>
        </row>
        <row r="103">
          <cell r="A103" t="str">
            <v xml:space="preserve"> 5-9Lakes</v>
          </cell>
          <cell r="B103" t="str">
            <v>Lakes</v>
          </cell>
          <cell r="C103" t="str">
            <v xml:space="preserve"> 5-9</v>
          </cell>
          <cell r="D103">
            <v>19830</v>
          </cell>
          <cell r="E103">
            <v>18920</v>
          </cell>
          <cell r="F103">
            <v>38750</v>
          </cell>
        </row>
        <row r="104">
          <cell r="A104" t="str">
            <v>10-14Lakes</v>
          </cell>
          <cell r="B104" t="str">
            <v>Lakes</v>
          </cell>
          <cell r="C104" t="str">
            <v>10-14</v>
          </cell>
          <cell r="D104">
            <v>20510</v>
          </cell>
          <cell r="E104">
            <v>19240</v>
          </cell>
          <cell r="F104">
            <v>39740</v>
          </cell>
        </row>
        <row r="105">
          <cell r="A105" t="str">
            <v>15-19Lakes</v>
          </cell>
          <cell r="B105" t="str">
            <v>Lakes</v>
          </cell>
          <cell r="C105" t="str">
            <v>15-19</v>
          </cell>
          <cell r="D105">
            <v>18730</v>
          </cell>
          <cell r="E105">
            <v>17670</v>
          </cell>
          <cell r="F105">
            <v>36380</v>
          </cell>
        </row>
        <row r="106">
          <cell r="A106" t="str">
            <v>20-24Lakes</v>
          </cell>
          <cell r="B106" t="str">
            <v>Lakes</v>
          </cell>
          <cell r="C106" t="str">
            <v>20-24</v>
          </cell>
          <cell r="D106">
            <v>15260</v>
          </cell>
          <cell r="E106">
            <v>15210</v>
          </cell>
          <cell r="F106">
            <v>30460</v>
          </cell>
        </row>
        <row r="107">
          <cell r="A107" t="str">
            <v>25-29Lakes</v>
          </cell>
          <cell r="B107" t="str">
            <v>Lakes</v>
          </cell>
          <cell r="C107" t="str">
            <v>25-29</v>
          </cell>
          <cell r="D107">
            <v>13610</v>
          </cell>
          <cell r="E107">
            <v>14830</v>
          </cell>
          <cell r="F107">
            <v>28440</v>
          </cell>
        </row>
        <row r="108">
          <cell r="A108" t="str">
            <v>30-34Lakes</v>
          </cell>
          <cell r="B108" t="str">
            <v>Lakes</v>
          </cell>
          <cell r="C108" t="str">
            <v>30-34</v>
          </cell>
          <cell r="D108">
            <v>13540</v>
          </cell>
          <cell r="E108">
            <v>15630</v>
          </cell>
          <cell r="F108">
            <v>29170</v>
          </cell>
        </row>
        <row r="109">
          <cell r="A109" t="str">
            <v>35-39Lakes</v>
          </cell>
          <cell r="B109" t="str">
            <v>Lakes</v>
          </cell>
          <cell r="C109" t="str">
            <v>35-39</v>
          </cell>
          <cell r="D109">
            <v>15920</v>
          </cell>
          <cell r="E109">
            <v>17490</v>
          </cell>
          <cell r="F109">
            <v>33420</v>
          </cell>
        </row>
        <row r="110">
          <cell r="A110" t="str">
            <v>40-44Lakes</v>
          </cell>
          <cell r="B110" t="str">
            <v>Lakes</v>
          </cell>
          <cell r="C110" t="str">
            <v>40-44</v>
          </cell>
          <cell r="D110">
            <v>17080</v>
          </cell>
          <cell r="E110">
            <v>18850</v>
          </cell>
          <cell r="F110">
            <v>35940</v>
          </cell>
        </row>
        <row r="111">
          <cell r="A111" t="str">
            <v>45-49Lakes</v>
          </cell>
          <cell r="B111" t="str">
            <v>Lakes</v>
          </cell>
          <cell r="C111" t="str">
            <v>45-49</v>
          </cell>
          <cell r="D111">
            <v>17650</v>
          </cell>
          <cell r="E111">
            <v>19420</v>
          </cell>
          <cell r="F111">
            <v>37070</v>
          </cell>
        </row>
        <row r="112">
          <cell r="A112" t="str">
            <v>50-54Lakes</v>
          </cell>
          <cell r="B112" t="str">
            <v>Lakes</v>
          </cell>
          <cell r="C112" t="str">
            <v>50-54</v>
          </cell>
          <cell r="D112">
            <v>17330</v>
          </cell>
          <cell r="E112">
            <v>18190</v>
          </cell>
          <cell r="F112">
            <v>35520</v>
          </cell>
        </row>
        <row r="113">
          <cell r="A113" t="str">
            <v>55-59Lakes</v>
          </cell>
          <cell r="B113" t="str">
            <v>Lakes</v>
          </cell>
          <cell r="C113" t="str">
            <v>55-59</v>
          </cell>
          <cell r="D113">
            <v>14890</v>
          </cell>
          <cell r="E113">
            <v>15970</v>
          </cell>
          <cell r="F113">
            <v>30850</v>
          </cell>
        </row>
        <row r="114">
          <cell r="A114" t="str">
            <v>60-64Lakes</v>
          </cell>
          <cell r="B114" t="str">
            <v>Lakes</v>
          </cell>
          <cell r="C114" t="str">
            <v>60-64</v>
          </cell>
          <cell r="D114">
            <v>13660</v>
          </cell>
          <cell r="E114">
            <v>14690</v>
          </cell>
          <cell r="F114">
            <v>28350</v>
          </cell>
        </row>
        <row r="115">
          <cell r="A115" t="str">
            <v>65-69Lakes</v>
          </cell>
          <cell r="B115" t="str">
            <v>Lakes</v>
          </cell>
          <cell r="C115" t="str">
            <v>65-69</v>
          </cell>
          <cell r="D115">
            <v>11270</v>
          </cell>
          <cell r="E115">
            <v>11810</v>
          </cell>
          <cell r="F115">
            <v>23100</v>
          </cell>
        </row>
        <row r="116">
          <cell r="A116" t="str">
            <v>70-74Lakes</v>
          </cell>
          <cell r="B116" t="str">
            <v>Lakes</v>
          </cell>
          <cell r="C116" t="str">
            <v>70-74</v>
          </cell>
          <cell r="D116">
            <v>8660</v>
          </cell>
          <cell r="E116">
            <v>8940</v>
          </cell>
          <cell r="F116">
            <v>17610</v>
          </cell>
        </row>
        <row r="117">
          <cell r="A117" t="str">
            <v>75-79Lakes</v>
          </cell>
          <cell r="B117" t="str">
            <v>Lakes</v>
          </cell>
          <cell r="C117" t="str">
            <v>75-79</v>
          </cell>
          <cell r="D117">
            <v>5950</v>
          </cell>
          <cell r="E117">
            <v>6590</v>
          </cell>
          <cell r="F117">
            <v>12550</v>
          </cell>
        </row>
        <row r="118">
          <cell r="A118" t="str">
            <v>80-84Lakes</v>
          </cell>
          <cell r="B118" t="str">
            <v>Lakes</v>
          </cell>
          <cell r="C118" t="str">
            <v>80-84</v>
          </cell>
          <cell r="D118">
            <v>4100</v>
          </cell>
          <cell r="E118">
            <v>5070</v>
          </cell>
          <cell r="F118">
            <v>9170</v>
          </cell>
        </row>
        <row r="119">
          <cell r="A119" t="str">
            <v>85+Lakes</v>
          </cell>
          <cell r="B119" t="str">
            <v>Lakes</v>
          </cell>
          <cell r="C119" t="str">
            <v>85+</v>
          </cell>
          <cell r="D119">
            <v>2520</v>
          </cell>
          <cell r="E119">
            <v>4760</v>
          </cell>
          <cell r="F119">
            <v>7280</v>
          </cell>
        </row>
        <row r="120">
          <cell r="A120" t="str">
            <v>AllAgeLakes</v>
          </cell>
          <cell r="B120" t="str">
            <v>Lakes</v>
          </cell>
          <cell r="C120" t="str">
            <v>AllAge</v>
          </cell>
          <cell r="D120">
            <v>251300</v>
          </cell>
          <cell r="E120">
            <v>262700</v>
          </cell>
          <cell r="F120">
            <v>514000</v>
          </cell>
        </row>
        <row r="121">
          <cell r="A121" t="str">
            <v>YouthLakes</v>
          </cell>
          <cell r="B121" t="str">
            <v>Lakes</v>
          </cell>
          <cell r="C121" t="str">
            <v>Youth</v>
          </cell>
          <cell r="D121">
            <v>33990</v>
          </cell>
          <cell r="E121">
            <v>32880</v>
          </cell>
          <cell r="F121">
            <v>66840</v>
          </cell>
        </row>
        <row r="122">
          <cell r="A122" t="str">
            <v xml:space="preserve"> 0-4Bay of Plenty</v>
          </cell>
          <cell r="B122" t="str">
            <v>Bay of Plenty</v>
          </cell>
          <cell r="C122" t="str">
            <v xml:space="preserve"> 0-4</v>
          </cell>
          <cell r="D122">
            <v>39030</v>
          </cell>
          <cell r="E122">
            <v>36370</v>
          </cell>
          <cell r="F122">
            <v>75390</v>
          </cell>
        </row>
        <row r="123">
          <cell r="A123" t="str">
            <v xml:space="preserve"> 5-9Bay of Plenty</v>
          </cell>
          <cell r="B123" t="str">
            <v>Bay of Plenty</v>
          </cell>
          <cell r="C123" t="str">
            <v xml:space="preserve"> 5-9</v>
          </cell>
          <cell r="D123">
            <v>38180</v>
          </cell>
          <cell r="E123">
            <v>36110</v>
          </cell>
          <cell r="F123">
            <v>74290</v>
          </cell>
        </row>
        <row r="124">
          <cell r="A124" t="str">
            <v>10-14Bay of Plenty</v>
          </cell>
          <cell r="B124" t="str">
            <v>Bay of Plenty</v>
          </cell>
          <cell r="C124" t="str">
            <v>10-14</v>
          </cell>
          <cell r="D124">
            <v>40000</v>
          </cell>
          <cell r="E124">
            <v>37530</v>
          </cell>
          <cell r="F124">
            <v>77540</v>
          </cell>
        </row>
        <row r="125">
          <cell r="A125" t="str">
            <v>15-19Bay of Plenty</v>
          </cell>
          <cell r="B125" t="str">
            <v>Bay of Plenty</v>
          </cell>
          <cell r="C125" t="str">
            <v>15-19</v>
          </cell>
          <cell r="D125">
            <v>36150</v>
          </cell>
          <cell r="E125">
            <v>34280</v>
          </cell>
          <cell r="F125">
            <v>70440</v>
          </cell>
        </row>
        <row r="126">
          <cell r="A126" t="str">
            <v>20-24Bay of Plenty</v>
          </cell>
          <cell r="B126" t="str">
            <v>Bay of Plenty</v>
          </cell>
          <cell r="C126" t="str">
            <v>20-24</v>
          </cell>
          <cell r="D126">
            <v>27850</v>
          </cell>
          <cell r="E126">
            <v>27660</v>
          </cell>
          <cell r="F126">
            <v>55520</v>
          </cell>
        </row>
        <row r="127">
          <cell r="A127" t="str">
            <v>25-29Bay of Plenty</v>
          </cell>
          <cell r="B127" t="str">
            <v>Bay of Plenty</v>
          </cell>
          <cell r="C127" t="str">
            <v>25-29</v>
          </cell>
          <cell r="D127">
            <v>24730</v>
          </cell>
          <cell r="E127">
            <v>26980</v>
          </cell>
          <cell r="F127">
            <v>51700</v>
          </cell>
        </row>
        <row r="128">
          <cell r="A128" t="str">
            <v>30-34Bay of Plenty</v>
          </cell>
          <cell r="B128" t="str">
            <v>Bay of Plenty</v>
          </cell>
          <cell r="C128" t="str">
            <v>30-34</v>
          </cell>
          <cell r="D128">
            <v>25660</v>
          </cell>
          <cell r="E128">
            <v>28930</v>
          </cell>
          <cell r="F128">
            <v>54590</v>
          </cell>
        </row>
        <row r="129">
          <cell r="A129" t="str">
            <v>35-39Bay of Plenty</v>
          </cell>
          <cell r="B129" t="str">
            <v>Bay of Plenty</v>
          </cell>
          <cell r="C129" t="str">
            <v>35-39</v>
          </cell>
          <cell r="D129">
            <v>30230</v>
          </cell>
          <cell r="E129">
            <v>35100</v>
          </cell>
          <cell r="F129">
            <v>65330</v>
          </cell>
        </row>
        <row r="130">
          <cell r="A130" t="str">
            <v>40-44Bay of Plenty</v>
          </cell>
          <cell r="B130" t="str">
            <v>Bay of Plenty</v>
          </cell>
          <cell r="C130" t="str">
            <v>40-44</v>
          </cell>
          <cell r="D130">
            <v>33630</v>
          </cell>
          <cell r="E130">
            <v>38790</v>
          </cell>
          <cell r="F130">
            <v>72410</v>
          </cell>
        </row>
        <row r="131">
          <cell r="A131" t="str">
            <v>45-49Bay of Plenty</v>
          </cell>
          <cell r="B131" t="str">
            <v>Bay of Plenty</v>
          </cell>
          <cell r="C131" t="str">
            <v>45-49</v>
          </cell>
          <cell r="D131">
            <v>35750</v>
          </cell>
          <cell r="E131">
            <v>39520</v>
          </cell>
          <cell r="F131">
            <v>75270</v>
          </cell>
        </row>
        <row r="132">
          <cell r="A132" t="str">
            <v>50-54Bay of Plenty</v>
          </cell>
          <cell r="B132" t="str">
            <v>Bay of Plenty</v>
          </cell>
          <cell r="C132" t="str">
            <v>50-54</v>
          </cell>
          <cell r="D132">
            <v>35080</v>
          </cell>
          <cell r="E132">
            <v>38860</v>
          </cell>
          <cell r="F132">
            <v>73940</v>
          </cell>
        </row>
        <row r="133">
          <cell r="A133" t="str">
            <v>55-59Bay of Plenty</v>
          </cell>
          <cell r="B133" t="str">
            <v>Bay of Plenty</v>
          </cell>
          <cell r="C133" t="str">
            <v>55-59</v>
          </cell>
          <cell r="D133">
            <v>32390</v>
          </cell>
          <cell r="E133">
            <v>35350</v>
          </cell>
          <cell r="F133">
            <v>67760</v>
          </cell>
        </row>
        <row r="134">
          <cell r="A134" t="str">
            <v>60-64Bay of Plenty</v>
          </cell>
          <cell r="B134" t="str">
            <v>Bay of Plenty</v>
          </cell>
          <cell r="C134" t="str">
            <v>60-64</v>
          </cell>
          <cell r="D134">
            <v>30940</v>
          </cell>
          <cell r="E134">
            <v>32810</v>
          </cell>
          <cell r="F134">
            <v>63760</v>
          </cell>
        </row>
        <row r="135">
          <cell r="A135" t="str">
            <v>65-69Bay of Plenty</v>
          </cell>
          <cell r="B135" t="str">
            <v>Bay of Plenty</v>
          </cell>
          <cell r="C135" t="str">
            <v>65-69</v>
          </cell>
          <cell r="D135">
            <v>26440</v>
          </cell>
          <cell r="E135">
            <v>28790</v>
          </cell>
          <cell r="F135">
            <v>55240</v>
          </cell>
        </row>
        <row r="136">
          <cell r="A136" t="str">
            <v>70-74Bay of Plenty</v>
          </cell>
          <cell r="B136" t="str">
            <v>Bay of Plenty</v>
          </cell>
          <cell r="C136" t="str">
            <v>70-74</v>
          </cell>
          <cell r="D136">
            <v>21750</v>
          </cell>
          <cell r="E136">
            <v>24060</v>
          </cell>
          <cell r="F136">
            <v>45800</v>
          </cell>
        </row>
        <row r="137">
          <cell r="A137" t="str">
            <v>75-79Bay of Plenty</v>
          </cell>
          <cell r="B137" t="str">
            <v>Bay of Plenty</v>
          </cell>
          <cell r="C137" t="str">
            <v>75-79</v>
          </cell>
          <cell r="D137">
            <v>16290</v>
          </cell>
          <cell r="E137">
            <v>18220</v>
          </cell>
          <cell r="F137">
            <v>34500</v>
          </cell>
        </row>
        <row r="138">
          <cell r="A138" t="str">
            <v>80-84Bay of Plenty</v>
          </cell>
          <cell r="B138" t="str">
            <v>Bay of Plenty</v>
          </cell>
          <cell r="C138" t="str">
            <v>80-84</v>
          </cell>
          <cell r="D138">
            <v>11900</v>
          </cell>
          <cell r="E138">
            <v>14160</v>
          </cell>
          <cell r="F138">
            <v>26080</v>
          </cell>
        </row>
        <row r="139">
          <cell r="A139" t="str">
            <v>85+Bay of Plenty</v>
          </cell>
          <cell r="B139" t="str">
            <v>Bay of Plenty</v>
          </cell>
          <cell r="C139" t="str">
            <v>85+</v>
          </cell>
          <cell r="D139">
            <v>8090</v>
          </cell>
          <cell r="E139">
            <v>13820</v>
          </cell>
          <cell r="F139">
            <v>21910</v>
          </cell>
        </row>
        <row r="140">
          <cell r="A140" t="str">
            <v>AllAgeBay of Plenty</v>
          </cell>
          <cell r="B140" t="str">
            <v>Bay of Plenty</v>
          </cell>
          <cell r="C140" t="str">
            <v>AllAge</v>
          </cell>
          <cell r="D140">
            <v>514100</v>
          </cell>
          <cell r="E140">
            <v>547400</v>
          </cell>
          <cell r="F140">
            <v>1061500</v>
          </cell>
        </row>
        <row r="141">
          <cell r="A141" t="str">
            <v>YouthBay of Plenty</v>
          </cell>
          <cell r="B141" t="str">
            <v>Bay of Plenty</v>
          </cell>
          <cell r="C141" t="str">
            <v>Youth</v>
          </cell>
          <cell r="D141">
            <v>64000</v>
          </cell>
          <cell r="E141">
            <v>61940</v>
          </cell>
          <cell r="F141">
            <v>125960</v>
          </cell>
        </row>
        <row r="142">
          <cell r="A142" t="str">
            <v xml:space="preserve"> 0-4Tairawhiti</v>
          </cell>
          <cell r="B142" t="str">
            <v>Tairawhiti</v>
          </cell>
          <cell r="C142" t="str">
            <v xml:space="preserve"> 0-4</v>
          </cell>
          <cell r="D142">
            <v>9920</v>
          </cell>
          <cell r="E142">
            <v>9670</v>
          </cell>
          <cell r="F142">
            <v>19580</v>
          </cell>
        </row>
        <row r="143">
          <cell r="A143" t="str">
            <v xml:space="preserve"> 5-9Tairawhiti</v>
          </cell>
          <cell r="B143" t="str">
            <v>Tairawhiti</v>
          </cell>
          <cell r="C143" t="str">
            <v xml:space="preserve"> 5-9</v>
          </cell>
          <cell r="D143">
            <v>10190</v>
          </cell>
          <cell r="E143">
            <v>9300</v>
          </cell>
          <cell r="F143">
            <v>19500</v>
          </cell>
        </row>
        <row r="144">
          <cell r="A144" t="str">
            <v>10-14Tairawhiti</v>
          </cell>
          <cell r="B144" t="str">
            <v>Tairawhiti</v>
          </cell>
          <cell r="C144" t="str">
            <v>10-14</v>
          </cell>
          <cell r="D144">
            <v>10030</v>
          </cell>
          <cell r="E144">
            <v>9420</v>
          </cell>
          <cell r="F144">
            <v>19450</v>
          </cell>
        </row>
        <row r="145">
          <cell r="A145" t="str">
            <v>15-19Tairawhiti</v>
          </cell>
          <cell r="B145" t="str">
            <v>Tairawhiti</v>
          </cell>
          <cell r="C145" t="str">
            <v>15-19</v>
          </cell>
          <cell r="D145">
            <v>9040</v>
          </cell>
          <cell r="E145">
            <v>8620</v>
          </cell>
          <cell r="F145">
            <v>17660</v>
          </cell>
        </row>
        <row r="146">
          <cell r="A146" t="str">
            <v>20-24Tairawhiti</v>
          </cell>
          <cell r="B146" t="str">
            <v>Tairawhiti</v>
          </cell>
          <cell r="C146" t="str">
            <v>20-24</v>
          </cell>
          <cell r="D146">
            <v>6960</v>
          </cell>
          <cell r="E146">
            <v>7230</v>
          </cell>
          <cell r="F146">
            <v>14180</v>
          </cell>
        </row>
        <row r="147">
          <cell r="A147" t="str">
            <v>25-29Tairawhiti</v>
          </cell>
          <cell r="B147" t="str">
            <v>Tairawhiti</v>
          </cell>
          <cell r="C147" t="str">
            <v>25-29</v>
          </cell>
          <cell r="D147">
            <v>5660</v>
          </cell>
          <cell r="E147">
            <v>6620</v>
          </cell>
          <cell r="F147">
            <v>12290</v>
          </cell>
        </row>
        <row r="148">
          <cell r="A148" t="str">
            <v>30-34Tairawhiti</v>
          </cell>
          <cell r="B148" t="str">
            <v>Tairawhiti</v>
          </cell>
          <cell r="C148" t="str">
            <v>30-34</v>
          </cell>
          <cell r="D148">
            <v>5850</v>
          </cell>
          <cell r="E148">
            <v>6800</v>
          </cell>
          <cell r="F148">
            <v>12630</v>
          </cell>
        </row>
        <row r="149">
          <cell r="A149" t="str">
            <v>35-39Tairawhiti</v>
          </cell>
          <cell r="B149" t="str">
            <v>Tairawhiti</v>
          </cell>
          <cell r="C149" t="str">
            <v>35-39</v>
          </cell>
          <cell r="D149">
            <v>6830</v>
          </cell>
          <cell r="E149">
            <v>7620</v>
          </cell>
          <cell r="F149">
            <v>14440</v>
          </cell>
        </row>
        <row r="150">
          <cell r="A150" t="str">
            <v>40-44Tairawhiti</v>
          </cell>
          <cell r="B150" t="str">
            <v>Tairawhiti</v>
          </cell>
          <cell r="C150" t="str">
            <v>40-44</v>
          </cell>
          <cell r="D150">
            <v>7050</v>
          </cell>
          <cell r="E150">
            <v>8250</v>
          </cell>
          <cell r="F150">
            <v>15290</v>
          </cell>
        </row>
        <row r="151">
          <cell r="A151" t="str">
            <v>45-49Tairawhiti</v>
          </cell>
          <cell r="B151" t="str">
            <v>Tairawhiti</v>
          </cell>
          <cell r="C151" t="str">
            <v>45-49</v>
          </cell>
          <cell r="D151">
            <v>7480</v>
          </cell>
          <cell r="E151">
            <v>8320</v>
          </cell>
          <cell r="F151">
            <v>15810</v>
          </cell>
        </row>
        <row r="152">
          <cell r="A152" t="str">
            <v>50-54Tairawhiti</v>
          </cell>
          <cell r="B152" t="str">
            <v>Tairawhiti</v>
          </cell>
          <cell r="C152" t="str">
            <v>50-54</v>
          </cell>
          <cell r="D152">
            <v>7700</v>
          </cell>
          <cell r="E152">
            <v>8260</v>
          </cell>
          <cell r="F152">
            <v>15970</v>
          </cell>
        </row>
        <row r="153">
          <cell r="A153" t="str">
            <v>55-59Tairawhiti</v>
          </cell>
          <cell r="B153" t="str">
            <v>Tairawhiti</v>
          </cell>
          <cell r="C153" t="str">
            <v>55-59</v>
          </cell>
          <cell r="D153">
            <v>7210</v>
          </cell>
          <cell r="E153">
            <v>7280</v>
          </cell>
          <cell r="F153">
            <v>14490</v>
          </cell>
        </row>
        <row r="154">
          <cell r="A154" t="str">
            <v>60-64Tairawhiti</v>
          </cell>
          <cell r="B154" t="str">
            <v>Tairawhiti</v>
          </cell>
          <cell r="C154" t="str">
            <v>60-64</v>
          </cell>
          <cell r="D154">
            <v>6230</v>
          </cell>
          <cell r="E154">
            <v>6280</v>
          </cell>
          <cell r="F154">
            <v>12490</v>
          </cell>
        </row>
        <row r="155">
          <cell r="A155" t="str">
            <v>65-69Tairawhiti</v>
          </cell>
          <cell r="B155" t="str">
            <v>Tairawhiti</v>
          </cell>
          <cell r="C155" t="str">
            <v>65-69</v>
          </cell>
          <cell r="D155">
            <v>4670</v>
          </cell>
          <cell r="E155">
            <v>4810</v>
          </cell>
          <cell r="F155">
            <v>9480</v>
          </cell>
        </row>
        <row r="156">
          <cell r="A156" t="str">
            <v>70-74Tairawhiti</v>
          </cell>
          <cell r="B156" t="str">
            <v>Tairawhiti</v>
          </cell>
          <cell r="C156" t="str">
            <v>70-74</v>
          </cell>
          <cell r="D156">
            <v>3440</v>
          </cell>
          <cell r="E156">
            <v>3920</v>
          </cell>
          <cell r="F156">
            <v>7360</v>
          </cell>
        </row>
        <row r="157">
          <cell r="A157" t="str">
            <v>75-79Tairawhiti</v>
          </cell>
          <cell r="B157" t="str">
            <v>Tairawhiti</v>
          </cell>
          <cell r="C157" t="str">
            <v>75-79</v>
          </cell>
          <cell r="D157">
            <v>2530</v>
          </cell>
          <cell r="E157">
            <v>3060</v>
          </cell>
          <cell r="F157">
            <v>5600</v>
          </cell>
        </row>
        <row r="158">
          <cell r="A158" t="str">
            <v>80-84Tairawhiti</v>
          </cell>
          <cell r="B158" t="str">
            <v>Tairawhiti</v>
          </cell>
          <cell r="C158" t="str">
            <v>80-84</v>
          </cell>
          <cell r="D158">
            <v>1770</v>
          </cell>
          <cell r="E158">
            <v>2400</v>
          </cell>
          <cell r="F158">
            <v>4170</v>
          </cell>
        </row>
        <row r="159">
          <cell r="A159" t="str">
            <v>85+Tairawhiti</v>
          </cell>
          <cell r="B159" t="str">
            <v>Tairawhiti</v>
          </cell>
          <cell r="C159" t="str">
            <v>85+</v>
          </cell>
          <cell r="D159">
            <v>1140</v>
          </cell>
          <cell r="E159">
            <v>2250</v>
          </cell>
          <cell r="F159">
            <v>3380</v>
          </cell>
        </row>
        <row r="160">
          <cell r="A160" t="str">
            <v>AllAgeTairawhiti</v>
          </cell>
          <cell r="B160" t="str">
            <v>Tairawhiti</v>
          </cell>
          <cell r="C160" t="str">
            <v>AllAge</v>
          </cell>
          <cell r="D160">
            <v>113700</v>
          </cell>
          <cell r="E160">
            <v>120100</v>
          </cell>
          <cell r="F160">
            <v>233800</v>
          </cell>
        </row>
        <row r="161">
          <cell r="A161" t="str">
            <v>YouthTairawhiti</v>
          </cell>
          <cell r="B161" t="str">
            <v>Tairawhiti</v>
          </cell>
          <cell r="C161" t="str">
            <v>Youth</v>
          </cell>
          <cell r="D161">
            <v>16000</v>
          </cell>
          <cell r="E161">
            <v>15850</v>
          </cell>
          <cell r="F161">
            <v>31840</v>
          </cell>
        </row>
        <row r="162">
          <cell r="A162" t="str">
            <v xml:space="preserve"> 0-4Hawke's Bay</v>
          </cell>
          <cell r="B162" t="str">
            <v>Hawke's Bay</v>
          </cell>
          <cell r="C162" t="str">
            <v xml:space="preserve"> 0-4</v>
          </cell>
          <cell r="D162">
            <v>29360</v>
          </cell>
          <cell r="E162">
            <v>28830</v>
          </cell>
          <cell r="F162">
            <v>58210</v>
          </cell>
        </row>
        <row r="163">
          <cell r="A163" t="str">
            <v xml:space="preserve"> 5-9Hawke's Bay</v>
          </cell>
          <cell r="B163" t="str">
            <v>Hawke's Bay</v>
          </cell>
          <cell r="C163" t="str">
            <v xml:space="preserve"> 5-9</v>
          </cell>
          <cell r="D163">
            <v>28690</v>
          </cell>
          <cell r="E163">
            <v>27720</v>
          </cell>
          <cell r="F163">
            <v>56410</v>
          </cell>
        </row>
        <row r="164">
          <cell r="A164" t="str">
            <v>10-14Hawke's Bay</v>
          </cell>
          <cell r="B164" t="str">
            <v>Hawke's Bay</v>
          </cell>
          <cell r="C164" t="str">
            <v>10-14</v>
          </cell>
          <cell r="D164">
            <v>30370</v>
          </cell>
          <cell r="E164">
            <v>29080</v>
          </cell>
          <cell r="F164">
            <v>59460</v>
          </cell>
        </row>
        <row r="165">
          <cell r="A165" t="str">
            <v>15-19Hawke's Bay</v>
          </cell>
          <cell r="B165" t="str">
            <v>Hawke's Bay</v>
          </cell>
          <cell r="C165" t="str">
            <v>15-19</v>
          </cell>
          <cell r="D165">
            <v>27970</v>
          </cell>
          <cell r="E165">
            <v>26490</v>
          </cell>
          <cell r="F165">
            <v>54470</v>
          </cell>
        </row>
        <row r="166">
          <cell r="A166" t="str">
            <v>20-24Hawke's Bay</v>
          </cell>
          <cell r="B166" t="str">
            <v>Hawke's Bay</v>
          </cell>
          <cell r="C166" t="str">
            <v>20-24</v>
          </cell>
          <cell r="D166">
            <v>21210</v>
          </cell>
          <cell r="E166">
            <v>21580</v>
          </cell>
          <cell r="F166">
            <v>42800</v>
          </cell>
        </row>
        <row r="167">
          <cell r="A167" t="str">
            <v>25-29Hawke's Bay</v>
          </cell>
          <cell r="B167" t="str">
            <v>Hawke's Bay</v>
          </cell>
          <cell r="C167" t="str">
            <v>25-29</v>
          </cell>
          <cell r="D167">
            <v>18510</v>
          </cell>
          <cell r="E167">
            <v>19780</v>
          </cell>
          <cell r="F167">
            <v>38300</v>
          </cell>
        </row>
        <row r="168">
          <cell r="A168" t="str">
            <v>30-34Hawke's Bay</v>
          </cell>
          <cell r="B168" t="str">
            <v>Hawke's Bay</v>
          </cell>
          <cell r="C168" t="str">
            <v>30-34</v>
          </cell>
          <cell r="D168">
            <v>19180</v>
          </cell>
          <cell r="E168">
            <v>21570</v>
          </cell>
          <cell r="F168">
            <v>40770</v>
          </cell>
        </row>
        <row r="169">
          <cell r="A169" t="str">
            <v>35-39Hawke's Bay</v>
          </cell>
          <cell r="B169" t="str">
            <v>Hawke's Bay</v>
          </cell>
          <cell r="C169" t="str">
            <v>35-39</v>
          </cell>
          <cell r="D169">
            <v>22760</v>
          </cell>
          <cell r="E169">
            <v>26340</v>
          </cell>
          <cell r="F169">
            <v>49120</v>
          </cell>
        </row>
        <row r="170">
          <cell r="A170" t="str">
            <v>40-44Hawke's Bay</v>
          </cell>
          <cell r="B170" t="str">
            <v>Hawke's Bay</v>
          </cell>
          <cell r="C170" t="str">
            <v>40-44</v>
          </cell>
          <cell r="D170">
            <v>25370</v>
          </cell>
          <cell r="E170">
            <v>28300</v>
          </cell>
          <cell r="F170">
            <v>53690</v>
          </cell>
        </row>
        <row r="171">
          <cell r="A171" t="str">
            <v>45-49Hawke's Bay</v>
          </cell>
          <cell r="B171" t="str">
            <v>Hawke's Bay</v>
          </cell>
          <cell r="C171" t="str">
            <v>45-49</v>
          </cell>
          <cell r="D171">
            <v>27360</v>
          </cell>
          <cell r="E171">
            <v>29890</v>
          </cell>
          <cell r="F171">
            <v>57250</v>
          </cell>
        </row>
        <row r="172">
          <cell r="A172" t="str">
            <v>50-54Hawke's Bay</v>
          </cell>
          <cell r="B172" t="str">
            <v>Hawke's Bay</v>
          </cell>
          <cell r="C172" t="str">
            <v>50-54</v>
          </cell>
          <cell r="D172">
            <v>26770</v>
          </cell>
          <cell r="E172">
            <v>28950</v>
          </cell>
          <cell r="F172">
            <v>55720</v>
          </cell>
        </row>
        <row r="173">
          <cell r="A173" t="str">
            <v>55-59Hawke's Bay</v>
          </cell>
          <cell r="B173" t="str">
            <v>Hawke's Bay</v>
          </cell>
          <cell r="C173" t="str">
            <v>55-59</v>
          </cell>
          <cell r="D173">
            <v>23960</v>
          </cell>
          <cell r="E173">
            <v>26180</v>
          </cell>
          <cell r="F173">
            <v>50140</v>
          </cell>
        </row>
        <row r="174">
          <cell r="A174" t="str">
            <v>60-64Hawke's Bay</v>
          </cell>
          <cell r="B174" t="str">
            <v>Hawke's Bay</v>
          </cell>
          <cell r="C174" t="str">
            <v>60-64</v>
          </cell>
          <cell r="D174">
            <v>23130</v>
          </cell>
          <cell r="E174">
            <v>24720</v>
          </cell>
          <cell r="F174">
            <v>47880</v>
          </cell>
        </row>
        <row r="175">
          <cell r="A175" t="str">
            <v>65-69Hawke's Bay</v>
          </cell>
          <cell r="B175" t="str">
            <v>Hawke's Bay</v>
          </cell>
          <cell r="C175" t="str">
            <v>65-69</v>
          </cell>
          <cell r="D175">
            <v>18610</v>
          </cell>
          <cell r="E175">
            <v>19300</v>
          </cell>
          <cell r="F175">
            <v>37910</v>
          </cell>
        </row>
        <row r="176">
          <cell r="A176" t="str">
            <v>70-74Hawke's Bay</v>
          </cell>
          <cell r="B176" t="str">
            <v>Hawke's Bay</v>
          </cell>
          <cell r="C176" t="str">
            <v>70-74</v>
          </cell>
          <cell r="D176">
            <v>13920</v>
          </cell>
          <cell r="E176">
            <v>15530</v>
          </cell>
          <cell r="F176">
            <v>29440</v>
          </cell>
        </row>
        <row r="177">
          <cell r="A177" t="str">
            <v>75-79Hawke's Bay</v>
          </cell>
          <cell r="B177" t="str">
            <v>Hawke's Bay</v>
          </cell>
          <cell r="C177" t="str">
            <v>75-79</v>
          </cell>
          <cell r="D177">
            <v>10420</v>
          </cell>
          <cell r="E177">
            <v>12120</v>
          </cell>
          <cell r="F177">
            <v>22540</v>
          </cell>
        </row>
        <row r="178">
          <cell r="A178" t="str">
            <v>80-84Hawke's Bay</v>
          </cell>
          <cell r="B178" t="str">
            <v>Hawke's Bay</v>
          </cell>
          <cell r="C178" t="str">
            <v>80-84</v>
          </cell>
          <cell r="D178">
            <v>7340</v>
          </cell>
          <cell r="E178">
            <v>9620</v>
          </cell>
          <cell r="F178">
            <v>16990</v>
          </cell>
        </row>
        <row r="179">
          <cell r="A179" t="str">
            <v>85+Hawke's Bay</v>
          </cell>
          <cell r="B179" t="str">
            <v>Hawke's Bay</v>
          </cell>
          <cell r="C179" t="str">
            <v>85+</v>
          </cell>
          <cell r="D179">
            <v>5180</v>
          </cell>
          <cell r="E179">
            <v>9930</v>
          </cell>
          <cell r="F179">
            <v>15130</v>
          </cell>
        </row>
        <row r="180">
          <cell r="A180" t="str">
            <v>AllAgeHawke's Bay</v>
          </cell>
          <cell r="B180" t="str">
            <v>Hawke's Bay</v>
          </cell>
          <cell r="C180" t="str">
            <v>AllAge</v>
          </cell>
          <cell r="D180">
            <v>380100</v>
          </cell>
          <cell r="E180">
            <v>406000</v>
          </cell>
          <cell r="F180">
            <v>786100</v>
          </cell>
        </row>
        <row r="181">
          <cell r="A181" t="str">
            <v>YouthHawke's Bay</v>
          </cell>
          <cell r="B181" t="str">
            <v>Hawke's Bay</v>
          </cell>
          <cell r="C181" t="str">
            <v>Youth</v>
          </cell>
          <cell r="D181">
            <v>49180</v>
          </cell>
          <cell r="E181">
            <v>48070</v>
          </cell>
          <cell r="F181">
            <v>97270</v>
          </cell>
        </row>
        <row r="182">
          <cell r="A182" t="str">
            <v xml:space="preserve"> 0-4Taranaki</v>
          </cell>
          <cell r="B182" t="str">
            <v>Taranaki</v>
          </cell>
          <cell r="C182" t="str">
            <v xml:space="preserve"> 0-4</v>
          </cell>
          <cell r="D182">
            <v>20980</v>
          </cell>
          <cell r="E182">
            <v>19720</v>
          </cell>
          <cell r="F182">
            <v>40690</v>
          </cell>
        </row>
        <row r="183">
          <cell r="A183" t="str">
            <v xml:space="preserve"> 5-9Taranaki</v>
          </cell>
          <cell r="B183" t="str">
            <v>Taranaki</v>
          </cell>
          <cell r="C183" t="str">
            <v xml:space="preserve"> 5-9</v>
          </cell>
          <cell r="D183">
            <v>19640</v>
          </cell>
          <cell r="E183">
            <v>18360</v>
          </cell>
          <cell r="F183">
            <v>38010</v>
          </cell>
        </row>
        <row r="184">
          <cell r="A184" t="str">
            <v>10-14Taranaki</v>
          </cell>
          <cell r="B184" t="str">
            <v>Taranaki</v>
          </cell>
          <cell r="C184" t="str">
            <v>10-14</v>
          </cell>
          <cell r="D184">
            <v>20100</v>
          </cell>
          <cell r="E184">
            <v>19390</v>
          </cell>
          <cell r="F184">
            <v>39490</v>
          </cell>
        </row>
        <row r="185">
          <cell r="A185" t="str">
            <v>15-19Taranaki</v>
          </cell>
          <cell r="B185" t="str">
            <v>Taranaki</v>
          </cell>
          <cell r="C185" t="str">
            <v>15-19</v>
          </cell>
          <cell r="D185">
            <v>19370</v>
          </cell>
          <cell r="E185">
            <v>17880</v>
          </cell>
          <cell r="F185">
            <v>37250</v>
          </cell>
        </row>
        <row r="186">
          <cell r="A186" t="str">
            <v>20-24Taranaki</v>
          </cell>
          <cell r="B186" t="str">
            <v>Taranaki</v>
          </cell>
          <cell r="C186" t="str">
            <v>20-24</v>
          </cell>
          <cell r="D186">
            <v>16740</v>
          </cell>
          <cell r="E186">
            <v>15900</v>
          </cell>
          <cell r="F186">
            <v>32660</v>
          </cell>
        </row>
        <row r="187">
          <cell r="A187" t="str">
            <v>25-29Taranaki</v>
          </cell>
          <cell r="B187" t="str">
            <v>Taranaki</v>
          </cell>
          <cell r="C187" t="str">
            <v>25-29</v>
          </cell>
          <cell r="D187">
            <v>15000</v>
          </cell>
          <cell r="E187">
            <v>15570</v>
          </cell>
          <cell r="F187">
            <v>30550</v>
          </cell>
        </row>
        <row r="188">
          <cell r="A188" t="str">
            <v>30-34Taranaki</v>
          </cell>
          <cell r="B188" t="str">
            <v>Taranaki</v>
          </cell>
          <cell r="C188" t="str">
            <v>30-34</v>
          </cell>
          <cell r="D188">
            <v>15400</v>
          </cell>
          <cell r="E188">
            <v>16260</v>
          </cell>
          <cell r="F188">
            <v>31670</v>
          </cell>
        </row>
        <row r="189">
          <cell r="A189" t="str">
            <v>35-39Taranaki</v>
          </cell>
          <cell r="B189" t="str">
            <v>Taranaki</v>
          </cell>
          <cell r="C189" t="str">
            <v>35-39</v>
          </cell>
          <cell r="D189">
            <v>17120</v>
          </cell>
          <cell r="E189">
            <v>19060</v>
          </cell>
          <cell r="F189">
            <v>36190</v>
          </cell>
        </row>
        <row r="190">
          <cell r="A190" t="str">
            <v>40-44Taranaki</v>
          </cell>
          <cell r="B190" t="str">
            <v>Taranaki</v>
          </cell>
          <cell r="C190" t="str">
            <v>40-44</v>
          </cell>
          <cell r="D190">
            <v>18810</v>
          </cell>
          <cell r="E190">
            <v>20060</v>
          </cell>
          <cell r="F190">
            <v>38870</v>
          </cell>
        </row>
        <row r="191">
          <cell r="A191" t="str">
            <v>45-49Taranaki</v>
          </cell>
          <cell r="B191" t="str">
            <v>Taranaki</v>
          </cell>
          <cell r="C191" t="str">
            <v>45-49</v>
          </cell>
          <cell r="D191">
            <v>19630</v>
          </cell>
          <cell r="E191">
            <v>20460</v>
          </cell>
          <cell r="F191">
            <v>40100</v>
          </cell>
        </row>
        <row r="192">
          <cell r="A192" t="str">
            <v>50-54Taranaki</v>
          </cell>
          <cell r="B192" t="str">
            <v>Taranaki</v>
          </cell>
          <cell r="C192" t="str">
            <v>50-54</v>
          </cell>
          <cell r="D192">
            <v>19150</v>
          </cell>
          <cell r="E192">
            <v>20570</v>
          </cell>
          <cell r="F192">
            <v>39710</v>
          </cell>
        </row>
        <row r="193">
          <cell r="A193" t="str">
            <v>55-59Taranaki</v>
          </cell>
          <cell r="B193" t="str">
            <v>Taranaki</v>
          </cell>
          <cell r="C193" t="str">
            <v>55-59</v>
          </cell>
          <cell r="D193">
            <v>17560</v>
          </cell>
          <cell r="E193">
            <v>17720</v>
          </cell>
          <cell r="F193">
            <v>35280</v>
          </cell>
        </row>
        <row r="194">
          <cell r="A194" t="str">
            <v>60-64Taranaki</v>
          </cell>
          <cell r="B194" t="str">
            <v>Taranaki</v>
          </cell>
          <cell r="C194" t="str">
            <v>60-64</v>
          </cell>
          <cell r="D194">
            <v>16010</v>
          </cell>
          <cell r="E194">
            <v>16130</v>
          </cell>
          <cell r="F194">
            <v>32130</v>
          </cell>
        </row>
        <row r="195">
          <cell r="A195" t="str">
            <v>65-69Taranaki</v>
          </cell>
          <cell r="B195" t="str">
            <v>Taranaki</v>
          </cell>
          <cell r="C195" t="str">
            <v>65-69</v>
          </cell>
          <cell r="D195">
            <v>12580</v>
          </cell>
          <cell r="E195">
            <v>13020</v>
          </cell>
          <cell r="F195">
            <v>25610</v>
          </cell>
        </row>
        <row r="196">
          <cell r="A196" t="str">
            <v>70-74Taranaki</v>
          </cell>
          <cell r="B196" t="str">
            <v>Taranaki</v>
          </cell>
          <cell r="C196" t="str">
            <v>70-74</v>
          </cell>
          <cell r="D196">
            <v>9680</v>
          </cell>
          <cell r="E196">
            <v>10560</v>
          </cell>
          <cell r="F196">
            <v>20230</v>
          </cell>
        </row>
        <row r="197">
          <cell r="A197" t="str">
            <v>75-79Taranaki</v>
          </cell>
          <cell r="B197" t="str">
            <v>Taranaki</v>
          </cell>
          <cell r="C197" t="str">
            <v>75-79</v>
          </cell>
          <cell r="D197">
            <v>7530</v>
          </cell>
          <cell r="E197">
            <v>8760</v>
          </cell>
          <cell r="F197">
            <v>16290</v>
          </cell>
        </row>
        <row r="198">
          <cell r="A198" t="str">
            <v>80-84Taranaki</v>
          </cell>
          <cell r="B198" t="str">
            <v>Taranaki</v>
          </cell>
          <cell r="C198" t="str">
            <v>80-84</v>
          </cell>
          <cell r="D198">
            <v>5600</v>
          </cell>
          <cell r="E198">
            <v>7260</v>
          </cell>
          <cell r="F198">
            <v>12870</v>
          </cell>
        </row>
        <row r="199">
          <cell r="A199" t="str">
            <v>85+Taranaki</v>
          </cell>
          <cell r="B199" t="str">
            <v>Taranaki</v>
          </cell>
          <cell r="C199" t="str">
            <v>85+</v>
          </cell>
          <cell r="D199">
            <v>3860</v>
          </cell>
          <cell r="E199">
            <v>7490</v>
          </cell>
          <cell r="F199">
            <v>11350</v>
          </cell>
        </row>
        <row r="200">
          <cell r="A200" t="str">
            <v>AllAgeTaranaki</v>
          </cell>
          <cell r="B200" t="str">
            <v>Taranaki</v>
          </cell>
          <cell r="C200" t="str">
            <v>AllAge</v>
          </cell>
          <cell r="D200">
            <v>274800</v>
          </cell>
          <cell r="E200">
            <v>284100</v>
          </cell>
          <cell r="F200">
            <v>559000</v>
          </cell>
        </row>
        <row r="201">
          <cell r="A201" t="str">
            <v>YouthTaranaki</v>
          </cell>
          <cell r="B201" t="str">
            <v>Taranaki</v>
          </cell>
          <cell r="C201" t="str">
            <v>Youth</v>
          </cell>
          <cell r="D201">
            <v>36110</v>
          </cell>
          <cell r="E201">
            <v>33780</v>
          </cell>
          <cell r="F201">
            <v>69910</v>
          </cell>
        </row>
        <row r="202">
          <cell r="A202" t="str">
            <v xml:space="preserve"> 0-4MidCentral</v>
          </cell>
          <cell r="B202" t="str">
            <v>MidCentral</v>
          </cell>
          <cell r="C202" t="str">
            <v xml:space="preserve"> 0-4</v>
          </cell>
          <cell r="D202">
            <v>29500</v>
          </cell>
          <cell r="E202">
            <v>28840</v>
          </cell>
          <cell r="F202">
            <v>58290</v>
          </cell>
        </row>
        <row r="203">
          <cell r="A203" t="str">
            <v xml:space="preserve"> 5-9MidCentral</v>
          </cell>
          <cell r="B203" t="str">
            <v>MidCentral</v>
          </cell>
          <cell r="C203" t="str">
            <v xml:space="preserve"> 5-9</v>
          </cell>
          <cell r="D203">
            <v>28310</v>
          </cell>
          <cell r="E203">
            <v>27270</v>
          </cell>
          <cell r="F203">
            <v>55580</v>
          </cell>
        </row>
        <row r="204">
          <cell r="A204" t="str">
            <v>10-14MidCentral</v>
          </cell>
          <cell r="B204" t="str">
            <v>MidCentral</v>
          </cell>
          <cell r="C204" t="str">
            <v>10-14</v>
          </cell>
          <cell r="D204">
            <v>29650</v>
          </cell>
          <cell r="E204">
            <v>28660</v>
          </cell>
          <cell r="F204">
            <v>58310</v>
          </cell>
        </row>
        <row r="205">
          <cell r="A205" t="str">
            <v>15-19MidCentral</v>
          </cell>
          <cell r="B205" t="str">
            <v>MidCentral</v>
          </cell>
          <cell r="C205" t="str">
            <v>15-19</v>
          </cell>
          <cell r="D205">
            <v>31770</v>
          </cell>
          <cell r="E205">
            <v>31630</v>
          </cell>
          <cell r="F205">
            <v>63400</v>
          </cell>
        </row>
        <row r="206">
          <cell r="A206" t="str">
            <v>20-24MidCentral</v>
          </cell>
          <cell r="B206" t="str">
            <v>MidCentral</v>
          </cell>
          <cell r="C206" t="str">
            <v>20-24</v>
          </cell>
          <cell r="D206">
            <v>31010</v>
          </cell>
          <cell r="E206">
            <v>31180</v>
          </cell>
          <cell r="F206">
            <v>62190</v>
          </cell>
        </row>
        <row r="207">
          <cell r="A207" t="str">
            <v>25-29MidCentral</v>
          </cell>
          <cell r="B207" t="str">
            <v>MidCentral</v>
          </cell>
          <cell r="C207" t="str">
            <v>25-29</v>
          </cell>
          <cell r="D207">
            <v>23620</v>
          </cell>
          <cell r="E207">
            <v>25180</v>
          </cell>
          <cell r="F207">
            <v>48820</v>
          </cell>
        </row>
        <row r="208">
          <cell r="A208" t="str">
            <v>30-34MidCentral</v>
          </cell>
          <cell r="B208" t="str">
            <v>MidCentral</v>
          </cell>
          <cell r="C208" t="str">
            <v>30-34</v>
          </cell>
          <cell r="D208">
            <v>21730</v>
          </cell>
          <cell r="E208">
            <v>24010</v>
          </cell>
          <cell r="F208">
            <v>45750</v>
          </cell>
        </row>
        <row r="209">
          <cell r="A209" t="str">
            <v>35-39MidCentral</v>
          </cell>
          <cell r="B209" t="str">
            <v>MidCentral</v>
          </cell>
          <cell r="C209" t="str">
            <v>35-39</v>
          </cell>
          <cell r="D209">
            <v>23660</v>
          </cell>
          <cell r="E209">
            <v>26530</v>
          </cell>
          <cell r="F209">
            <v>50200</v>
          </cell>
        </row>
        <row r="210">
          <cell r="A210" t="str">
            <v>40-44MidCentral</v>
          </cell>
          <cell r="B210" t="str">
            <v>MidCentral</v>
          </cell>
          <cell r="C210" t="str">
            <v>40-44</v>
          </cell>
          <cell r="D210">
            <v>25810</v>
          </cell>
          <cell r="E210">
            <v>28840</v>
          </cell>
          <cell r="F210">
            <v>54670</v>
          </cell>
        </row>
        <row r="211">
          <cell r="A211" t="str">
            <v>45-49MidCentral</v>
          </cell>
          <cell r="B211" t="str">
            <v>MidCentral</v>
          </cell>
          <cell r="C211" t="str">
            <v>45-49</v>
          </cell>
          <cell r="D211">
            <v>27840</v>
          </cell>
          <cell r="E211">
            <v>30310</v>
          </cell>
          <cell r="F211">
            <v>58150</v>
          </cell>
        </row>
        <row r="212">
          <cell r="A212" t="str">
            <v>50-54MidCentral</v>
          </cell>
          <cell r="B212" t="str">
            <v>MidCentral</v>
          </cell>
          <cell r="C212" t="str">
            <v>50-54</v>
          </cell>
          <cell r="D212">
            <v>27590</v>
          </cell>
          <cell r="E212">
            <v>29180</v>
          </cell>
          <cell r="F212">
            <v>56770</v>
          </cell>
        </row>
        <row r="213">
          <cell r="A213" t="str">
            <v>55-59MidCentral</v>
          </cell>
          <cell r="B213" t="str">
            <v>MidCentral</v>
          </cell>
          <cell r="C213" t="str">
            <v>55-59</v>
          </cell>
          <cell r="D213">
            <v>23940</v>
          </cell>
          <cell r="E213">
            <v>25820</v>
          </cell>
          <cell r="F213">
            <v>49750</v>
          </cell>
        </row>
        <row r="214">
          <cell r="A214" t="str">
            <v>60-64MidCentral</v>
          </cell>
          <cell r="B214" t="str">
            <v>MidCentral</v>
          </cell>
          <cell r="C214" t="str">
            <v>60-64</v>
          </cell>
          <cell r="D214">
            <v>22510</v>
          </cell>
          <cell r="E214">
            <v>24030</v>
          </cell>
          <cell r="F214">
            <v>46550</v>
          </cell>
        </row>
        <row r="215">
          <cell r="A215" t="str">
            <v>65-69MidCentral</v>
          </cell>
          <cell r="B215" t="str">
            <v>MidCentral</v>
          </cell>
          <cell r="C215" t="str">
            <v>65-69</v>
          </cell>
          <cell r="D215">
            <v>18940</v>
          </cell>
          <cell r="E215">
            <v>19970</v>
          </cell>
          <cell r="F215">
            <v>38900</v>
          </cell>
        </row>
        <row r="216">
          <cell r="A216" t="str">
            <v>70-74MidCentral</v>
          </cell>
          <cell r="B216" t="str">
            <v>MidCentral</v>
          </cell>
          <cell r="C216" t="str">
            <v>70-74</v>
          </cell>
          <cell r="D216">
            <v>15150</v>
          </cell>
          <cell r="E216">
            <v>16380</v>
          </cell>
          <cell r="F216">
            <v>31540</v>
          </cell>
        </row>
        <row r="217">
          <cell r="A217" t="str">
            <v>75-79MidCentral</v>
          </cell>
          <cell r="B217" t="str">
            <v>MidCentral</v>
          </cell>
          <cell r="C217" t="str">
            <v>75-79</v>
          </cell>
          <cell r="D217">
            <v>11290</v>
          </cell>
          <cell r="E217">
            <v>13060</v>
          </cell>
          <cell r="F217">
            <v>24350</v>
          </cell>
        </row>
        <row r="218">
          <cell r="A218" t="str">
            <v>80-84MidCentral</v>
          </cell>
          <cell r="B218" t="str">
            <v>MidCentral</v>
          </cell>
          <cell r="C218" t="str">
            <v>80-84</v>
          </cell>
          <cell r="D218">
            <v>7880</v>
          </cell>
          <cell r="E218">
            <v>10310</v>
          </cell>
          <cell r="F218">
            <v>18200</v>
          </cell>
        </row>
        <row r="219">
          <cell r="A219" t="str">
            <v>85+MidCentral</v>
          </cell>
          <cell r="B219" t="str">
            <v>MidCentral</v>
          </cell>
          <cell r="C219" t="str">
            <v>85+</v>
          </cell>
          <cell r="D219">
            <v>5620</v>
          </cell>
          <cell r="E219">
            <v>10250</v>
          </cell>
          <cell r="F219">
            <v>15880</v>
          </cell>
        </row>
        <row r="220">
          <cell r="A220" t="str">
            <v>AllAgeMidCentral</v>
          </cell>
          <cell r="B220" t="str">
            <v>MidCentral</v>
          </cell>
          <cell r="C220" t="str">
            <v>AllAge</v>
          </cell>
          <cell r="D220">
            <v>405700</v>
          </cell>
          <cell r="E220">
            <v>431600</v>
          </cell>
          <cell r="F220">
            <v>837300</v>
          </cell>
        </row>
        <row r="221">
          <cell r="A221" t="str">
            <v>YouthMidCentral</v>
          </cell>
          <cell r="B221" t="str">
            <v>MidCentral</v>
          </cell>
          <cell r="C221" t="str">
            <v>Youth</v>
          </cell>
          <cell r="D221">
            <v>62780</v>
          </cell>
          <cell r="E221">
            <v>62810</v>
          </cell>
          <cell r="F221">
            <v>125590</v>
          </cell>
        </row>
        <row r="222">
          <cell r="A222" t="str">
            <v xml:space="preserve"> 0-4Whanganui</v>
          </cell>
          <cell r="B222" t="str">
            <v>Whanganui</v>
          </cell>
          <cell r="C222" t="str">
            <v xml:space="preserve"> 0-4</v>
          </cell>
          <cell r="D222">
            <v>11510</v>
          </cell>
          <cell r="E222">
            <v>10830</v>
          </cell>
          <cell r="F222">
            <v>22300</v>
          </cell>
        </row>
        <row r="223">
          <cell r="A223" t="str">
            <v xml:space="preserve"> 5-9Whanganui</v>
          </cell>
          <cell r="B223" t="str">
            <v>Whanganui</v>
          </cell>
          <cell r="C223" t="str">
            <v xml:space="preserve"> 5-9</v>
          </cell>
          <cell r="D223">
            <v>10790</v>
          </cell>
          <cell r="E223">
            <v>10420</v>
          </cell>
          <cell r="F223">
            <v>21190</v>
          </cell>
        </row>
        <row r="224">
          <cell r="A224" t="str">
            <v>10-14Whanganui</v>
          </cell>
          <cell r="B224" t="str">
            <v>Whanganui</v>
          </cell>
          <cell r="C224" t="str">
            <v>10-14</v>
          </cell>
          <cell r="D224">
            <v>11780</v>
          </cell>
          <cell r="E224">
            <v>10880</v>
          </cell>
          <cell r="F224">
            <v>22640</v>
          </cell>
        </row>
        <row r="225">
          <cell r="A225" t="str">
            <v>15-19Whanganui</v>
          </cell>
          <cell r="B225" t="str">
            <v>Whanganui</v>
          </cell>
          <cell r="C225" t="str">
            <v>15-19</v>
          </cell>
          <cell r="D225">
            <v>11370</v>
          </cell>
          <cell r="E225">
            <v>10690</v>
          </cell>
          <cell r="F225">
            <v>22050</v>
          </cell>
        </row>
        <row r="226">
          <cell r="A226" t="str">
            <v>20-24Whanganui</v>
          </cell>
          <cell r="B226" t="str">
            <v>Whanganui</v>
          </cell>
          <cell r="C226" t="str">
            <v>20-24</v>
          </cell>
          <cell r="D226">
            <v>9160</v>
          </cell>
          <cell r="E226">
            <v>8780</v>
          </cell>
          <cell r="F226">
            <v>17940</v>
          </cell>
        </row>
        <row r="227">
          <cell r="A227" t="str">
            <v>25-29Whanganui</v>
          </cell>
          <cell r="B227" t="str">
            <v>Whanganui</v>
          </cell>
          <cell r="C227" t="str">
            <v>25-29</v>
          </cell>
          <cell r="D227">
            <v>7700</v>
          </cell>
          <cell r="E227">
            <v>7930</v>
          </cell>
          <cell r="F227">
            <v>15610</v>
          </cell>
        </row>
        <row r="228">
          <cell r="A228" t="str">
            <v>30-34Whanganui</v>
          </cell>
          <cell r="B228" t="str">
            <v>Whanganui</v>
          </cell>
          <cell r="C228" t="str">
            <v>30-34</v>
          </cell>
          <cell r="D228">
            <v>7510</v>
          </cell>
          <cell r="E228">
            <v>7950</v>
          </cell>
          <cell r="F228">
            <v>15460</v>
          </cell>
        </row>
        <row r="229">
          <cell r="A229" t="str">
            <v>35-39Whanganui</v>
          </cell>
          <cell r="B229" t="str">
            <v>Whanganui</v>
          </cell>
          <cell r="C229" t="str">
            <v>35-39</v>
          </cell>
          <cell r="D229">
            <v>8530</v>
          </cell>
          <cell r="E229">
            <v>9420</v>
          </cell>
          <cell r="F229">
            <v>17940</v>
          </cell>
        </row>
        <row r="230">
          <cell r="A230" t="str">
            <v>40-44Whanganui</v>
          </cell>
          <cell r="B230" t="str">
            <v>Whanganui</v>
          </cell>
          <cell r="C230" t="str">
            <v>40-44</v>
          </cell>
          <cell r="D230">
            <v>9690</v>
          </cell>
          <cell r="E230">
            <v>10630</v>
          </cell>
          <cell r="F230">
            <v>20310</v>
          </cell>
        </row>
        <row r="231">
          <cell r="A231" t="str">
            <v>45-49Whanganui</v>
          </cell>
          <cell r="B231" t="str">
            <v>Whanganui</v>
          </cell>
          <cell r="C231" t="str">
            <v>45-49</v>
          </cell>
          <cell r="D231">
            <v>11130</v>
          </cell>
          <cell r="E231">
            <v>11870</v>
          </cell>
          <cell r="F231">
            <v>22980</v>
          </cell>
        </row>
        <row r="232">
          <cell r="A232" t="str">
            <v>50-54Whanganui</v>
          </cell>
          <cell r="B232" t="str">
            <v>Whanganui</v>
          </cell>
          <cell r="C232" t="str">
            <v>50-54</v>
          </cell>
          <cell r="D232">
            <v>11140</v>
          </cell>
          <cell r="E232">
            <v>11630</v>
          </cell>
          <cell r="F232">
            <v>22780</v>
          </cell>
        </row>
        <row r="233">
          <cell r="A233" t="str">
            <v>55-59Whanganui</v>
          </cell>
          <cell r="B233" t="str">
            <v>Whanganui</v>
          </cell>
          <cell r="C233" t="str">
            <v>55-59</v>
          </cell>
          <cell r="D233">
            <v>10240</v>
          </cell>
          <cell r="E233">
            <v>10410</v>
          </cell>
          <cell r="F233">
            <v>20630</v>
          </cell>
        </row>
        <row r="234">
          <cell r="A234" t="str">
            <v>60-64Whanganui</v>
          </cell>
          <cell r="B234" t="str">
            <v>Whanganui</v>
          </cell>
          <cell r="C234" t="str">
            <v>60-64</v>
          </cell>
          <cell r="D234">
            <v>9210</v>
          </cell>
          <cell r="E234">
            <v>9380</v>
          </cell>
          <cell r="F234">
            <v>18590</v>
          </cell>
        </row>
        <row r="235">
          <cell r="A235" t="str">
            <v>65-69Whanganui</v>
          </cell>
          <cell r="B235" t="str">
            <v>Whanganui</v>
          </cell>
          <cell r="C235" t="str">
            <v>65-69</v>
          </cell>
          <cell r="D235">
            <v>7480</v>
          </cell>
          <cell r="E235">
            <v>8040</v>
          </cell>
          <cell r="F235">
            <v>15510</v>
          </cell>
        </row>
        <row r="236">
          <cell r="A236" t="str">
            <v>70-74Whanganui</v>
          </cell>
          <cell r="B236" t="str">
            <v>Whanganui</v>
          </cell>
          <cell r="C236" t="str">
            <v>70-74</v>
          </cell>
          <cell r="D236">
            <v>5900</v>
          </cell>
          <cell r="E236">
            <v>7060</v>
          </cell>
          <cell r="F236">
            <v>12940</v>
          </cell>
        </row>
        <row r="237">
          <cell r="A237" t="str">
            <v>75-79Whanganui</v>
          </cell>
          <cell r="B237" t="str">
            <v>Whanganui</v>
          </cell>
          <cell r="C237" t="str">
            <v>75-79</v>
          </cell>
          <cell r="D237">
            <v>4600</v>
          </cell>
          <cell r="E237">
            <v>5620</v>
          </cell>
          <cell r="F237">
            <v>10210</v>
          </cell>
        </row>
        <row r="238">
          <cell r="A238" t="str">
            <v>80-84Whanganui</v>
          </cell>
          <cell r="B238" t="str">
            <v>Whanganui</v>
          </cell>
          <cell r="C238" t="str">
            <v>80-84</v>
          </cell>
          <cell r="D238">
            <v>3540</v>
          </cell>
          <cell r="E238">
            <v>4400</v>
          </cell>
          <cell r="F238">
            <v>7950</v>
          </cell>
        </row>
        <row r="239">
          <cell r="A239" t="str">
            <v>85+Whanganui</v>
          </cell>
          <cell r="B239" t="str">
            <v>Whanganui</v>
          </cell>
          <cell r="C239" t="str">
            <v>85+</v>
          </cell>
          <cell r="D239">
            <v>2230</v>
          </cell>
          <cell r="E239">
            <v>4480</v>
          </cell>
          <cell r="F239">
            <v>6720</v>
          </cell>
        </row>
        <row r="240">
          <cell r="A240" t="str">
            <v>AllAgeWhanganui</v>
          </cell>
          <cell r="B240" t="str">
            <v>Whanganui</v>
          </cell>
          <cell r="C240" t="str">
            <v>AllAge</v>
          </cell>
          <cell r="D240">
            <v>153500</v>
          </cell>
          <cell r="E240">
            <v>160300</v>
          </cell>
          <cell r="F240">
            <v>313900</v>
          </cell>
        </row>
        <row r="241">
          <cell r="A241" t="str">
            <v>YouthWhanganui</v>
          </cell>
          <cell r="B241" t="str">
            <v>Whanganui</v>
          </cell>
          <cell r="C241" t="str">
            <v>Youth</v>
          </cell>
          <cell r="D241">
            <v>20530</v>
          </cell>
          <cell r="E241">
            <v>19470</v>
          </cell>
          <cell r="F241">
            <v>39990</v>
          </cell>
        </row>
        <row r="242">
          <cell r="A242" t="str">
            <v xml:space="preserve"> 0-4Capital &amp; Coast</v>
          </cell>
          <cell r="B242" t="str">
            <v>Capital &amp; Coast</v>
          </cell>
          <cell r="C242" t="str">
            <v xml:space="preserve"> 0-4</v>
          </cell>
          <cell r="D242">
            <v>49450</v>
          </cell>
          <cell r="E242">
            <v>47930</v>
          </cell>
          <cell r="F242">
            <v>97350</v>
          </cell>
        </row>
        <row r="243">
          <cell r="A243" t="str">
            <v xml:space="preserve"> 5-9Capital &amp; Coast</v>
          </cell>
          <cell r="B243" t="str">
            <v>Capital &amp; Coast</v>
          </cell>
          <cell r="C243" t="str">
            <v xml:space="preserve"> 5-9</v>
          </cell>
          <cell r="D243">
            <v>45490</v>
          </cell>
          <cell r="E243">
            <v>44110</v>
          </cell>
          <cell r="F243">
            <v>89580</v>
          </cell>
        </row>
        <row r="244">
          <cell r="A244" t="str">
            <v>10-14Capital &amp; Coast</v>
          </cell>
          <cell r="B244" t="str">
            <v>Capital &amp; Coast</v>
          </cell>
          <cell r="C244" t="str">
            <v>10-14</v>
          </cell>
          <cell r="D244">
            <v>44790</v>
          </cell>
          <cell r="E244">
            <v>43090</v>
          </cell>
          <cell r="F244">
            <v>87890</v>
          </cell>
        </row>
        <row r="245">
          <cell r="A245" t="str">
            <v>15-19Capital &amp; Coast</v>
          </cell>
          <cell r="B245" t="str">
            <v>Capital &amp; Coast</v>
          </cell>
          <cell r="C245" t="str">
            <v>15-19</v>
          </cell>
          <cell r="D245">
            <v>50820</v>
          </cell>
          <cell r="E245">
            <v>52950</v>
          </cell>
          <cell r="F245">
            <v>103750</v>
          </cell>
        </row>
        <row r="246">
          <cell r="A246" t="str">
            <v>20-24Capital &amp; Coast</v>
          </cell>
          <cell r="B246" t="str">
            <v>Capital &amp; Coast</v>
          </cell>
          <cell r="C246" t="str">
            <v>20-24</v>
          </cell>
          <cell r="D246">
            <v>58990</v>
          </cell>
          <cell r="E246">
            <v>64520</v>
          </cell>
          <cell r="F246">
            <v>123510</v>
          </cell>
        </row>
        <row r="247">
          <cell r="A247" t="str">
            <v>25-29Capital &amp; Coast</v>
          </cell>
          <cell r="B247" t="str">
            <v>Capital &amp; Coast</v>
          </cell>
          <cell r="C247" t="str">
            <v>25-29</v>
          </cell>
          <cell r="D247">
            <v>53220</v>
          </cell>
          <cell r="E247">
            <v>56660</v>
          </cell>
          <cell r="F247">
            <v>109870</v>
          </cell>
        </row>
        <row r="248">
          <cell r="A248" t="str">
            <v>30-34Capital &amp; Coast</v>
          </cell>
          <cell r="B248" t="str">
            <v>Capital &amp; Coast</v>
          </cell>
          <cell r="C248" t="str">
            <v>30-34</v>
          </cell>
          <cell r="D248">
            <v>50730</v>
          </cell>
          <cell r="E248">
            <v>54550</v>
          </cell>
          <cell r="F248">
            <v>105290</v>
          </cell>
        </row>
        <row r="249">
          <cell r="A249" t="str">
            <v>35-39Capital &amp; Coast</v>
          </cell>
          <cell r="B249" t="str">
            <v>Capital &amp; Coast</v>
          </cell>
          <cell r="C249" t="str">
            <v>35-39</v>
          </cell>
          <cell r="D249">
            <v>52210</v>
          </cell>
          <cell r="E249">
            <v>57550</v>
          </cell>
          <cell r="F249">
            <v>109760</v>
          </cell>
        </row>
        <row r="250">
          <cell r="A250" t="str">
            <v>40-44Capital &amp; Coast</v>
          </cell>
          <cell r="B250" t="str">
            <v>Capital &amp; Coast</v>
          </cell>
          <cell r="C250" t="str">
            <v>40-44</v>
          </cell>
          <cell r="D250">
            <v>52580</v>
          </cell>
          <cell r="E250">
            <v>57810</v>
          </cell>
          <cell r="F250">
            <v>110390</v>
          </cell>
        </row>
        <row r="251">
          <cell r="A251" t="str">
            <v>45-49Capital &amp; Coast</v>
          </cell>
          <cell r="B251" t="str">
            <v>Capital &amp; Coast</v>
          </cell>
          <cell r="C251" t="str">
            <v>45-49</v>
          </cell>
          <cell r="D251">
            <v>51460</v>
          </cell>
          <cell r="E251">
            <v>55450</v>
          </cell>
          <cell r="F251">
            <v>106910</v>
          </cell>
        </row>
        <row r="252">
          <cell r="A252" t="str">
            <v>50-54Capital &amp; Coast</v>
          </cell>
          <cell r="B252" t="str">
            <v>Capital &amp; Coast</v>
          </cell>
          <cell r="C252" t="str">
            <v>50-54</v>
          </cell>
          <cell r="D252">
            <v>45230</v>
          </cell>
          <cell r="E252">
            <v>48160</v>
          </cell>
          <cell r="F252">
            <v>93390</v>
          </cell>
        </row>
        <row r="253">
          <cell r="A253" t="str">
            <v>55-59Capital &amp; Coast</v>
          </cell>
          <cell r="B253" t="str">
            <v>Capital &amp; Coast</v>
          </cell>
          <cell r="C253" t="str">
            <v>55-59</v>
          </cell>
          <cell r="D253">
            <v>37590</v>
          </cell>
          <cell r="E253">
            <v>40390</v>
          </cell>
          <cell r="F253">
            <v>77950</v>
          </cell>
        </row>
        <row r="254">
          <cell r="A254" t="str">
            <v>60-64Capital &amp; Coast</v>
          </cell>
          <cell r="B254" t="str">
            <v>Capital &amp; Coast</v>
          </cell>
          <cell r="C254" t="str">
            <v>60-64</v>
          </cell>
          <cell r="D254">
            <v>33270</v>
          </cell>
          <cell r="E254">
            <v>35280</v>
          </cell>
          <cell r="F254">
            <v>68570</v>
          </cell>
        </row>
        <row r="255">
          <cell r="A255" t="str">
            <v>65-69Capital &amp; Coast</v>
          </cell>
          <cell r="B255" t="str">
            <v>Capital &amp; Coast</v>
          </cell>
          <cell r="C255" t="str">
            <v>65-69</v>
          </cell>
          <cell r="D255">
            <v>25350</v>
          </cell>
          <cell r="E255">
            <v>27310</v>
          </cell>
          <cell r="F255">
            <v>52640</v>
          </cell>
        </row>
        <row r="256">
          <cell r="A256" t="str">
            <v>70-74Capital &amp; Coast</v>
          </cell>
          <cell r="B256" t="str">
            <v>Capital &amp; Coast</v>
          </cell>
          <cell r="C256" t="str">
            <v>70-74</v>
          </cell>
          <cell r="D256">
            <v>18560</v>
          </cell>
          <cell r="E256">
            <v>21190</v>
          </cell>
          <cell r="F256">
            <v>39760</v>
          </cell>
        </row>
        <row r="257">
          <cell r="A257" t="str">
            <v>75-79Capital &amp; Coast</v>
          </cell>
          <cell r="B257" t="str">
            <v>Capital &amp; Coast</v>
          </cell>
          <cell r="C257" t="str">
            <v>75-79</v>
          </cell>
          <cell r="D257">
            <v>13490</v>
          </cell>
          <cell r="E257">
            <v>16050</v>
          </cell>
          <cell r="F257">
            <v>29520</v>
          </cell>
        </row>
        <row r="258">
          <cell r="A258" t="str">
            <v>80-84Capital &amp; Coast</v>
          </cell>
          <cell r="B258" t="str">
            <v>Capital &amp; Coast</v>
          </cell>
          <cell r="C258" t="str">
            <v>80-84</v>
          </cell>
          <cell r="D258">
            <v>9600</v>
          </cell>
          <cell r="E258">
            <v>12960</v>
          </cell>
          <cell r="F258">
            <v>22560</v>
          </cell>
        </row>
        <row r="259">
          <cell r="A259" t="str">
            <v>85+Capital &amp; Coast</v>
          </cell>
          <cell r="B259" t="str">
            <v>Capital &amp; Coast</v>
          </cell>
          <cell r="C259" t="str">
            <v>85+</v>
          </cell>
          <cell r="D259">
            <v>7010</v>
          </cell>
          <cell r="E259">
            <v>13340</v>
          </cell>
          <cell r="F259">
            <v>20340</v>
          </cell>
        </row>
        <row r="260">
          <cell r="A260" t="str">
            <v>AllAgeCapital &amp; Coast</v>
          </cell>
          <cell r="B260" t="str">
            <v>Capital &amp; Coast</v>
          </cell>
          <cell r="C260" t="str">
            <v>AllAge</v>
          </cell>
          <cell r="D260">
            <v>699800</v>
          </cell>
          <cell r="E260">
            <v>749300</v>
          </cell>
          <cell r="F260">
            <v>1449100</v>
          </cell>
        </row>
        <row r="261">
          <cell r="A261" t="str">
            <v>YouthCapital &amp; Coast</v>
          </cell>
          <cell r="B261" t="str">
            <v>Capital &amp; Coast</v>
          </cell>
          <cell r="C261" t="str">
            <v>Youth</v>
          </cell>
          <cell r="D261">
            <v>109810</v>
          </cell>
          <cell r="E261">
            <v>117470</v>
          </cell>
          <cell r="F261">
            <v>227260</v>
          </cell>
        </row>
        <row r="262">
          <cell r="A262" t="str">
            <v xml:space="preserve"> 0-4Hutt Valley</v>
          </cell>
          <cell r="B262" t="str">
            <v>Hutt Valley</v>
          </cell>
          <cell r="C262" t="str">
            <v xml:space="preserve"> 0-4</v>
          </cell>
          <cell r="D262">
            <v>26860</v>
          </cell>
          <cell r="E262">
            <v>25950</v>
          </cell>
          <cell r="F262">
            <v>52810</v>
          </cell>
        </row>
        <row r="263">
          <cell r="A263" t="str">
            <v xml:space="preserve"> 5-9Hutt Valley</v>
          </cell>
          <cell r="B263" t="str">
            <v>Hutt Valley</v>
          </cell>
          <cell r="C263" t="str">
            <v xml:space="preserve"> 5-9</v>
          </cell>
          <cell r="D263">
            <v>25570</v>
          </cell>
          <cell r="E263">
            <v>24200</v>
          </cell>
          <cell r="F263">
            <v>49800</v>
          </cell>
        </row>
        <row r="264">
          <cell r="A264" t="str">
            <v>10-14Hutt Valley</v>
          </cell>
          <cell r="B264" t="str">
            <v>Hutt Valley</v>
          </cell>
          <cell r="C264" t="str">
            <v>10-14</v>
          </cell>
          <cell r="D264">
            <v>25890</v>
          </cell>
          <cell r="E264">
            <v>24350</v>
          </cell>
          <cell r="F264">
            <v>50220</v>
          </cell>
        </row>
        <row r="265">
          <cell r="A265" t="str">
            <v>15-19Hutt Valley</v>
          </cell>
          <cell r="B265" t="str">
            <v>Hutt Valley</v>
          </cell>
          <cell r="C265" t="str">
            <v>15-19</v>
          </cell>
          <cell r="D265">
            <v>25780</v>
          </cell>
          <cell r="E265">
            <v>24760</v>
          </cell>
          <cell r="F265">
            <v>50530</v>
          </cell>
        </row>
        <row r="266">
          <cell r="A266" t="str">
            <v>20-24Hutt Valley</v>
          </cell>
          <cell r="B266" t="str">
            <v>Hutt Valley</v>
          </cell>
          <cell r="C266" t="str">
            <v>20-24</v>
          </cell>
          <cell r="D266">
            <v>22650</v>
          </cell>
          <cell r="E266">
            <v>22540</v>
          </cell>
          <cell r="F266">
            <v>45200</v>
          </cell>
        </row>
        <row r="267">
          <cell r="A267" t="str">
            <v>25-29Hutt Valley</v>
          </cell>
          <cell r="B267" t="str">
            <v>Hutt Valley</v>
          </cell>
          <cell r="C267" t="str">
            <v>25-29</v>
          </cell>
          <cell r="D267">
            <v>20310</v>
          </cell>
          <cell r="E267">
            <v>21980</v>
          </cell>
          <cell r="F267">
            <v>42290</v>
          </cell>
        </row>
        <row r="268">
          <cell r="A268" t="str">
            <v>30-34Hutt Valley</v>
          </cell>
          <cell r="B268" t="str">
            <v>Hutt Valley</v>
          </cell>
          <cell r="C268" t="str">
            <v>30-34</v>
          </cell>
          <cell r="D268">
            <v>21160</v>
          </cell>
          <cell r="E268">
            <v>23490</v>
          </cell>
          <cell r="F268">
            <v>44650</v>
          </cell>
        </row>
        <row r="269">
          <cell r="A269" t="str">
            <v>35-39Hutt Valley</v>
          </cell>
          <cell r="B269" t="str">
            <v>Hutt Valley</v>
          </cell>
          <cell r="C269" t="str">
            <v>35-39</v>
          </cell>
          <cell r="D269">
            <v>24310</v>
          </cell>
          <cell r="E269">
            <v>26600</v>
          </cell>
          <cell r="F269">
            <v>50910</v>
          </cell>
        </row>
        <row r="270">
          <cell r="A270" t="str">
            <v>40-44Hutt Valley</v>
          </cell>
          <cell r="B270" t="str">
            <v>Hutt Valley</v>
          </cell>
          <cell r="C270" t="str">
            <v>40-44</v>
          </cell>
          <cell r="D270">
            <v>26250</v>
          </cell>
          <cell r="E270">
            <v>28030</v>
          </cell>
          <cell r="F270">
            <v>54290</v>
          </cell>
        </row>
        <row r="271">
          <cell r="A271" t="str">
            <v>45-49Hutt Valley</v>
          </cell>
          <cell r="B271" t="str">
            <v>Hutt Valley</v>
          </cell>
          <cell r="C271" t="str">
            <v>45-49</v>
          </cell>
          <cell r="D271">
            <v>25860</v>
          </cell>
          <cell r="E271">
            <v>27650</v>
          </cell>
          <cell r="F271">
            <v>53510</v>
          </cell>
        </row>
        <row r="272">
          <cell r="A272" t="str">
            <v>50-54Hutt Valley</v>
          </cell>
          <cell r="B272" t="str">
            <v>Hutt Valley</v>
          </cell>
          <cell r="C272" t="str">
            <v>50-54</v>
          </cell>
          <cell r="D272">
            <v>24900</v>
          </cell>
          <cell r="E272">
            <v>25810</v>
          </cell>
          <cell r="F272">
            <v>50720</v>
          </cell>
        </row>
        <row r="273">
          <cell r="A273" t="str">
            <v>55-59Hutt Valley</v>
          </cell>
          <cell r="B273" t="str">
            <v>Hutt Valley</v>
          </cell>
          <cell r="C273" t="str">
            <v>55-59</v>
          </cell>
          <cell r="D273">
            <v>20440</v>
          </cell>
          <cell r="E273">
            <v>20880</v>
          </cell>
          <cell r="F273">
            <v>41330</v>
          </cell>
        </row>
        <row r="274">
          <cell r="A274" t="str">
            <v>60-64Hutt Valley</v>
          </cell>
          <cell r="B274" t="str">
            <v>Hutt Valley</v>
          </cell>
          <cell r="C274" t="str">
            <v>60-64</v>
          </cell>
          <cell r="D274">
            <v>18120</v>
          </cell>
          <cell r="E274">
            <v>18490</v>
          </cell>
          <cell r="F274">
            <v>36610</v>
          </cell>
        </row>
        <row r="275">
          <cell r="A275" t="str">
            <v>65-69Hutt Valley</v>
          </cell>
          <cell r="B275" t="str">
            <v>Hutt Valley</v>
          </cell>
          <cell r="C275" t="str">
            <v>65-69</v>
          </cell>
          <cell r="D275">
            <v>13720</v>
          </cell>
          <cell r="E275">
            <v>14570</v>
          </cell>
          <cell r="F275">
            <v>28290</v>
          </cell>
        </row>
        <row r="276">
          <cell r="A276" t="str">
            <v>70-74Hutt Valley</v>
          </cell>
          <cell r="B276" t="str">
            <v>Hutt Valley</v>
          </cell>
          <cell r="C276" t="str">
            <v>70-74</v>
          </cell>
          <cell r="D276">
            <v>10140</v>
          </cell>
          <cell r="E276">
            <v>11320</v>
          </cell>
          <cell r="F276">
            <v>21460</v>
          </cell>
        </row>
        <row r="277">
          <cell r="A277" t="str">
            <v>75-79Hutt Valley</v>
          </cell>
          <cell r="B277" t="str">
            <v>Hutt Valley</v>
          </cell>
          <cell r="C277" t="str">
            <v>75-79</v>
          </cell>
          <cell r="D277">
            <v>7240</v>
          </cell>
          <cell r="E277">
            <v>8980</v>
          </cell>
          <cell r="F277">
            <v>16220</v>
          </cell>
        </row>
        <row r="278">
          <cell r="A278" t="str">
            <v>80-84Hutt Valley</v>
          </cell>
          <cell r="B278" t="str">
            <v>Hutt Valley</v>
          </cell>
          <cell r="C278" t="str">
            <v>80-84</v>
          </cell>
          <cell r="D278">
            <v>5310</v>
          </cell>
          <cell r="E278">
            <v>7180</v>
          </cell>
          <cell r="F278">
            <v>12490</v>
          </cell>
        </row>
        <row r="279">
          <cell r="A279" t="str">
            <v>85+Hutt Valley</v>
          </cell>
          <cell r="B279" t="str">
            <v>Hutt Valley</v>
          </cell>
          <cell r="C279" t="str">
            <v>85+</v>
          </cell>
          <cell r="D279">
            <v>3590</v>
          </cell>
          <cell r="E279">
            <v>7030</v>
          </cell>
          <cell r="F279">
            <v>10630</v>
          </cell>
        </row>
        <row r="280">
          <cell r="A280" t="str">
            <v>AllAgeHutt Valley</v>
          </cell>
          <cell r="B280" t="str">
            <v>Hutt Valley</v>
          </cell>
          <cell r="C280" t="str">
            <v>AllAge</v>
          </cell>
          <cell r="D280">
            <v>348200</v>
          </cell>
          <cell r="E280">
            <v>363800</v>
          </cell>
          <cell r="F280">
            <v>712000</v>
          </cell>
        </row>
        <row r="281">
          <cell r="A281" t="str">
            <v>YouthHutt Valley</v>
          </cell>
          <cell r="B281" t="str">
            <v>Hutt Valley</v>
          </cell>
          <cell r="C281" t="str">
            <v>Youth</v>
          </cell>
          <cell r="D281">
            <v>48430</v>
          </cell>
          <cell r="E281">
            <v>47300</v>
          </cell>
          <cell r="F281">
            <v>95730</v>
          </cell>
        </row>
        <row r="282">
          <cell r="A282" t="str">
            <v xml:space="preserve"> 0-4Wairarapa</v>
          </cell>
          <cell r="B282" t="str">
            <v>Wairarapa</v>
          </cell>
          <cell r="C282" t="str">
            <v xml:space="preserve"> 0-4</v>
          </cell>
          <cell r="D282">
            <v>7080</v>
          </cell>
          <cell r="E282">
            <v>6730</v>
          </cell>
          <cell r="F282">
            <v>13780</v>
          </cell>
        </row>
        <row r="283">
          <cell r="A283" t="str">
            <v xml:space="preserve"> 5-9Wairarapa</v>
          </cell>
          <cell r="B283" t="str">
            <v>Wairarapa</v>
          </cell>
          <cell r="C283" t="str">
            <v xml:space="preserve"> 5-9</v>
          </cell>
          <cell r="D283">
            <v>7010</v>
          </cell>
          <cell r="E283">
            <v>6850</v>
          </cell>
          <cell r="F283">
            <v>13860</v>
          </cell>
        </row>
        <row r="284">
          <cell r="A284" t="str">
            <v>10-14Wairarapa</v>
          </cell>
          <cell r="B284" t="str">
            <v>Wairarapa</v>
          </cell>
          <cell r="C284" t="str">
            <v>10-14</v>
          </cell>
          <cell r="D284">
            <v>7280</v>
          </cell>
          <cell r="E284">
            <v>7080</v>
          </cell>
          <cell r="F284">
            <v>14350</v>
          </cell>
        </row>
        <row r="285">
          <cell r="A285" t="str">
            <v>15-19Wairarapa</v>
          </cell>
          <cell r="B285" t="str">
            <v>Wairarapa</v>
          </cell>
          <cell r="C285" t="str">
            <v>15-19</v>
          </cell>
          <cell r="D285">
            <v>7040</v>
          </cell>
          <cell r="E285">
            <v>6630</v>
          </cell>
          <cell r="F285">
            <v>13650</v>
          </cell>
        </row>
        <row r="286">
          <cell r="A286" t="str">
            <v>20-24Wairarapa</v>
          </cell>
          <cell r="B286" t="str">
            <v>Wairarapa</v>
          </cell>
          <cell r="C286" t="str">
            <v>20-24</v>
          </cell>
          <cell r="D286">
            <v>4880</v>
          </cell>
          <cell r="E286">
            <v>4860</v>
          </cell>
          <cell r="F286">
            <v>9750</v>
          </cell>
        </row>
        <row r="287">
          <cell r="A287" t="str">
            <v>25-29Wairarapa</v>
          </cell>
          <cell r="B287" t="str">
            <v>Wairarapa</v>
          </cell>
          <cell r="C287" t="str">
            <v>25-29</v>
          </cell>
          <cell r="D287">
            <v>4360</v>
          </cell>
          <cell r="E287">
            <v>4570</v>
          </cell>
          <cell r="F287">
            <v>8920</v>
          </cell>
        </row>
        <row r="288">
          <cell r="A288" t="str">
            <v>30-34Wairarapa</v>
          </cell>
          <cell r="B288" t="str">
            <v>Wairarapa</v>
          </cell>
          <cell r="C288" t="str">
            <v>30-34</v>
          </cell>
          <cell r="D288">
            <v>4560</v>
          </cell>
          <cell r="E288">
            <v>5190</v>
          </cell>
          <cell r="F288">
            <v>9750</v>
          </cell>
        </row>
        <row r="289">
          <cell r="A289" t="str">
            <v>35-39Wairarapa</v>
          </cell>
          <cell r="B289" t="str">
            <v>Wairarapa</v>
          </cell>
          <cell r="C289" t="str">
            <v>35-39</v>
          </cell>
          <cell r="D289">
            <v>5660</v>
          </cell>
          <cell r="E289">
            <v>6430</v>
          </cell>
          <cell r="F289">
            <v>12090</v>
          </cell>
        </row>
        <row r="290">
          <cell r="A290" t="str">
            <v>40-44Wairarapa</v>
          </cell>
          <cell r="B290" t="str">
            <v>Wairarapa</v>
          </cell>
          <cell r="C290" t="str">
            <v>40-44</v>
          </cell>
          <cell r="D290">
            <v>6670</v>
          </cell>
          <cell r="E290">
            <v>7520</v>
          </cell>
          <cell r="F290">
            <v>14190</v>
          </cell>
        </row>
        <row r="291">
          <cell r="A291" t="str">
            <v>45-49Wairarapa</v>
          </cell>
          <cell r="B291" t="str">
            <v>Wairarapa</v>
          </cell>
          <cell r="C291" t="str">
            <v>45-49</v>
          </cell>
          <cell r="D291">
            <v>7190</v>
          </cell>
          <cell r="E291">
            <v>7780</v>
          </cell>
          <cell r="F291">
            <v>14970</v>
          </cell>
        </row>
        <row r="292">
          <cell r="A292" t="str">
            <v>50-54Wairarapa</v>
          </cell>
          <cell r="B292" t="str">
            <v>Wairarapa</v>
          </cell>
          <cell r="C292" t="str">
            <v>50-54</v>
          </cell>
          <cell r="D292">
            <v>7650</v>
          </cell>
          <cell r="E292">
            <v>8180</v>
          </cell>
          <cell r="F292">
            <v>15810</v>
          </cell>
        </row>
        <row r="293">
          <cell r="A293" t="str">
            <v>55-59Wairarapa</v>
          </cell>
          <cell r="B293" t="str">
            <v>Wairarapa</v>
          </cell>
          <cell r="C293" t="str">
            <v>55-59</v>
          </cell>
          <cell r="D293">
            <v>7540</v>
          </cell>
          <cell r="E293">
            <v>7530</v>
          </cell>
          <cell r="F293">
            <v>15070</v>
          </cell>
        </row>
        <row r="294">
          <cell r="A294" t="str">
            <v>60-64Wairarapa</v>
          </cell>
          <cell r="B294" t="str">
            <v>Wairarapa</v>
          </cell>
          <cell r="C294" t="str">
            <v>60-64</v>
          </cell>
          <cell r="D294">
            <v>7190</v>
          </cell>
          <cell r="E294">
            <v>7290</v>
          </cell>
          <cell r="F294">
            <v>14480</v>
          </cell>
        </row>
        <row r="295">
          <cell r="A295" t="str">
            <v>65-69Wairarapa</v>
          </cell>
          <cell r="B295" t="str">
            <v>Wairarapa</v>
          </cell>
          <cell r="C295" t="str">
            <v>65-69</v>
          </cell>
          <cell r="D295">
            <v>5910</v>
          </cell>
          <cell r="E295">
            <v>6000</v>
          </cell>
          <cell r="F295">
            <v>11910</v>
          </cell>
        </row>
        <row r="296">
          <cell r="A296" t="str">
            <v>70-74Wairarapa</v>
          </cell>
          <cell r="B296" t="str">
            <v>Wairarapa</v>
          </cell>
          <cell r="C296" t="str">
            <v>70-74</v>
          </cell>
          <cell r="D296">
            <v>4390</v>
          </cell>
          <cell r="E296">
            <v>4700</v>
          </cell>
          <cell r="F296">
            <v>9090</v>
          </cell>
        </row>
        <row r="297">
          <cell r="A297" t="str">
            <v>75-79Wairarapa</v>
          </cell>
          <cell r="B297" t="str">
            <v>Wairarapa</v>
          </cell>
          <cell r="C297" t="str">
            <v>75-79</v>
          </cell>
          <cell r="D297">
            <v>3180</v>
          </cell>
          <cell r="E297">
            <v>3520</v>
          </cell>
          <cell r="F297">
            <v>6720</v>
          </cell>
        </row>
        <row r="298">
          <cell r="A298" t="str">
            <v>80-84Wairarapa</v>
          </cell>
          <cell r="B298" t="str">
            <v>Wairarapa</v>
          </cell>
          <cell r="C298" t="str">
            <v>80-84</v>
          </cell>
          <cell r="D298">
            <v>2220</v>
          </cell>
          <cell r="E298">
            <v>3040</v>
          </cell>
          <cell r="F298">
            <v>5240</v>
          </cell>
        </row>
        <row r="299">
          <cell r="A299" t="str">
            <v>85+Wairarapa</v>
          </cell>
          <cell r="B299" t="str">
            <v>Wairarapa</v>
          </cell>
          <cell r="C299" t="str">
            <v>85+</v>
          </cell>
          <cell r="D299">
            <v>1460</v>
          </cell>
          <cell r="E299">
            <v>2920</v>
          </cell>
          <cell r="F299">
            <v>4380</v>
          </cell>
        </row>
        <row r="300">
          <cell r="A300" t="str">
            <v>AllAgeWairarapa</v>
          </cell>
          <cell r="B300" t="str">
            <v>Wairarapa</v>
          </cell>
          <cell r="C300" t="str">
            <v>AllAge</v>
          </cell>
          <cell r="D300">
            <v>101200</v>
          </cell>
          <cell r="E300">
            <v>106800</v>
          </cell>
          <cell r="F300">
            <v>208100</v>
          </cell>
        </row>
        <row r="301">
          <cell r="A301" t="str">
            <v>YouthWairarapa</v>
          </cell>
          <cell r="B301" t="str">
            <v>Wairarapa</v>
          </cell>
          <cell r="C301" t="str">
            <v>Youth</v>
          </cell>
          <cell r="D301">
            <v>11920</v>
          </cell>
          <cell r="E301">
            <v>11490</v>
          </cell>
          <cell r="F301">
            <v>23400</v>
          </cell>
        </row>
        <row r="302">
          <cell r="A302" t="str">
            <v xml:space="preserve"> 0-4Nelson Marlborough</v>
          </cell>
          <cell r="B302" t="str">
            <v>Nelson Marlborough</v>
          </cell>
          <cell r="C302" t="str">
            <v xml:space="preserve"> 0-4</v>
          </cell>
          <cell r="D302">
            <v>22360</v>
          </cell>
          <cell r="E302">
            <v>21190</v>
          </cell>
          <cell r="F302">
            <v>43570</v>
          </cell>
        </row>
        <row r="303">
          <cell r="A303" t="str">
            <v xml:space="preserve"> 5-9Nelson Marlborough</v>
          </cell>
          <cell r="B303" t="str">
            <v>Nelson Marlborough</v>
          </cell>
          <cell r="C303" t="str">
            <v xml:space="preserve"> 5-9</v>
          </cell>
          <cell r="D303">
            <v>22550</v>
          </cell>
          <cell r="E303">
            <v>21660</v>
          </cell>
          <cell r="F303">
            <v>44230</v>
          </cell>
        </row>
        <row r="304">
          <cell r="A304" t="str">
            <v>10-14Nelson Marlborough</v>
          </cell>
          <cell r="B304" t="str">
            <v>Nelson Marlborough</v>
          </cell>
          <cell r="C304" t="str">
            <v>10-14</v>
          </cell>
          <cell r="D304">
            <v>23920</v>
          </cell>
          <cell r="E304">
            <v>22150</v>
          </cell>
          <cell r="F304">
            <v>46080</v>
          </cell>
        </row>
        <row r="305">
          <cell r="A305" t="str">
            <v>15-19Nelson Marlborough</v>
          </cell>
          <cell r="B305" t="str">
            <v>Nelson Marlborough</v>
          </cell>
          <cell r="C305" t="str">
            <v>15-19</v>
          </cell>
          <cell r="D305">
            <v>22440</v>
          </cell>
          <cell r="E305">
            <v>20280</v>
          </cell>
          <cell r="F305">
            <v>42720</v>
          </cell>
        </row>
        <row r="306">
          <cell r="A306" t="str">
            <v>20-24Nelson Marlborough</v>
          </cell>
          <cell r="B306" t="str">
            <v>Nelson Marlborough</v>
          </cell>
          <cell r="C306" t="str">
            <v>20-24</v>
          </cell>
          <cell r="D306">
            <v>17040</v>
          </cell>
          <cell r="E306">
            <v>15940</v>
          </cell>
          <cell r="F306">
            <v>32970</v>
          </cell>
        </row>
        <row r="307">
          <cell r="A307" t="str">
            <v>25-29Nelson Marlborough</v>
          </cell>
          <cell r="B307" t="str">
            <v>Nelson Marlborough</v>
          </cell>
          <cell r="C307" t="str">
            <v>25-29</v>
          </cell>
          <cell r="D307">
            <v>16010</v>
          </cell>
          <cell r="E307">
            <v>16840</v>
          </cell>
          <cell r="F307">
            <v>32840</v>
          </cell>
        </row>
        <row r="308">
          <cell r="A308" t="str">
            <v>30-34Nelson Marlborough</v>
          </cell>
          <cell r="B308" t="str">
            <v>Nelson Marlborough</v>
          </cell>
          <cell r="C308" t="str">
            <v>30-34</v>
          </cell>
          <cell r="D308">
            <v>16980</v>
          </cell>
          <cell r="E308">
            <v>18750</v>
          </cell>
          <cell r="F308">
            <v>35730</v>
          </cell>
        </row>
        <row r="309">
          <cell r="A309" t="str">
            <v>35-39Nelson Marlborough</v>
          </cell>
          <cell r="B309" t="str">
            <v>Nelson Marlborough</v>
          </cell>
          <cell r="C309" t="str">
            <v>35-39</v>
          </cell>
          <cell r="D309">
            <v>21270</v>
          </cell>
          <cell r="E309">
            <v>23360</v>
          </cell>
          <cell r="F309">
            <v>44610</v>
          </cell>
        </row>
        <row r="310">
          <cell r="A310" t="str">
            <v>40-44Nelson Marlborough</v>
          </cell>
          <cell r="B310" t="str">
            <v>Nelson Marlborough</v>
          </cell>
          <cell r="C310" t="str">
            <v>40-44</v>
          </cell>
          <cell r="D310">
            <v>24240</v>
          </cell>
          <cell r="E310">
            <v>26710</v>
          </cell>
          <cell r="F310">
            <v>50940</v>
          </cell>
        </row>
        <row r="311">
          <cell r="A311" t="str">
            <v>45-49Nelson Marlborough</v>
          </cell>
          <cell r="B311" t="str">
            <v>Nelson Marlborough</v>
          </cell>
          <cell r="C311" t="str">
            <v>45-49</v>
          </cell>
          <cell r="D311">
            <v>26030</v>
          </cell>
          <cell r="E311">
            <v>28330</v>
          </cell>
          <cell r="F311">
            <v>54360</v>
          </cell>
        </row>
        <row r="312">
          <cell r="A312" t="str">
            <v>50-54Nelson Marlborough</v>
          </cell>
          <cell r="B312" t="str">
            <v>Nelson Marlborough</v>
          </cell>
          <cell r="C312" t="str">
            <v>50-54</v>
          </cell>
          <cell r="D312">
            <v>26510</v>
          </cell>
          <cell r="E312">
            <v>28000</v>
          </cell>
          <cell r="F312">
            <v>54520</v>
          </cell>
        </row>
        <row r="313">
          <cell r="A313" t="str">
            <v>55-59Nelson Marlborough</v>
          </cell>
          <cell r="B313" t="str">
            <v>Nelson Marlborough</v>
          </cell>
          <cell r="C313" t="str">
            <v>55-59</v>
          </cell>
          <cell r="D313">
            <v>24280</v>
          </cell>
          <cell r="E313">
            <v>25280</v>
          </cell>
          <cell r="F313">
            <v>49560</v>
          </cell>
        </row>
        <row r="314">
          <cell r="A314" t="str">
            <v>60-64Nelson Marlborough</v>
          </cell>
          <cell r="B314" t="str">
            <v>Nelson Marlborough</v>
          </cell>
          <cell r="C314" t="str">
            <v>60-64</v>
          </cell>
          <cell r="D314">
            <v>23820</v>
          </cell>
          <cell r="E314">
            <v>24570</v>
          </cell>
          <cell r="F314">
            <v>48390</v>
          </cell>
        </row>
        <row r="315">
          <cell r="A315" t="str">
            <v>65-69Nelson Marlborough</v>
          </cell>
          <cell r="B315" t="str">
            <v>Nelson Marlborough</v>
          </cell>
          <cell r="C315" t="str">
            <v>65-69</v>
          </cell>
          <cell r="D315">
            <v>19300</v>
          </cell>
          <cell r="E315">
            <v>19280</v>
          </cell>
          <cell r="F315">
            <v>38590</v>
          </cell>
        </row>
        <row r="316">
          <cell r="A316" t="str">
            <v>70-74Nelson Marlborough</v>
          </cell>
          <cell r="B316" t="str">
            <v>Nelson Marlborough</v>
          </cell>
          <cell r="C316" t="str">
            <v>70-74</v>
          </cell>
          <cell r="D316">
            <v>14260</v>
          </cell>
          <cell r="E316">
            <v>14410</v>
          </cell>
          <cell r="F316">
            <v>28660</v>
          </cell>
        </row>
        <row r="317">
          <cell r="A317" t="str">
            <v>75-79Nelson Marlborough</v>
          </cell>
          <cell r="B317" t="str">
            <v>Nelson Marlborough</v>
          </cell>
          <cell r="C317" t="str">
            <v>75-79</v>
          </cell>
          <cell r="D317">
            <v>10030</v>
          </cell>
          <cell r="E317">
            <v>11130</v>
          </cell>
          <cell r="F317">
            <v>21160</v>
          </cell>
        </row>
        <row r="318">
          <cell r="A318" t="str">
            <v>80-84Nelson Marlborough</v>
          </cell>
          <cell r="B318" t="str">
            <v>Nelson Marlborough</v>
          </cell>
          <cell r="C318" t="str">
            <v>80-84</v>
          </cell>
          <cell r="D318">
            <v>7070</v>
          </cell>
          <cell r="E318">
            <v>8960</v>
          </cell>
          <cell r="F318">
            <v>16010</v>
          </cell>
        </row>
        <row r="319">
          <cell r="A319" t="str">
            <v>85+Nelson Marlborough</v>
          </cell>
          <cell r="B319" t="str">
            <v>Nelson Marlborough</v>
          </cell>
          <cell r="C319" t="str">
            <v>85+</v>
          </cell>
          <cell r="D319">
            <v>5310</v>
          </cell>
          <cell r="E319">
            <v>9180</v>
          </cell>
          <cell r="F319">
            <v>14490</v>
          </cell>
        </row>
        <row r="320">
          <cell r="A320" t="str">
            <v>AllAgeNelson Marlborough</v>
          </cell>
          <cell r="B320" t="str">
            <v>Nelson Marlborough</v>
          </cell>
          <cell r="C320" t="str">
            <v>AllAge</v>
          </cell>
          <cell r="D320">
            <v>343400</v>
          </cell>
          <cell r="E320">
            <v>356100</v>
          </cell>
          <cell r="F320">
            <v>699400</v>
          </cell>
        </row>
        <row r="321">
          <cell r="A321" t="str">
            <v>YouthNelson Marlborough</v>
          </cell>
          <cell r="B321" t="str">
            <v>Nelson Marlborough</v>
          </cell>
          <cell r="C321" t="str">
            <v>Youth</v>
          </cell>
          <cell r="D321">
            <v>39480</v>
          </cell>
          <cell r="E321">
            <v>36220</v>
          </cell>
          <cell r="F321">
            <v>75690</v>
          </cell>
        </row>
        <row r="322">
          <cell r="A322" t="str">
            <v xml:space="preserve"> 0-4West Coast</v>
          </cell>
          <cell r="B322" t="str">
            <v>West Coast</v>
          </cell>
          <cell r="C322" t="str">
            <v xml:space="preserve"> 0-4</v>
          </cell>
          <cell r="D322">
            <v>5610</v>
          </cell>
          <cell r="E322">
            <v>5280</v>
          </cell>
          <cell r="F322">
            <v>10920</v>
          </cell>
        </row>
        <row r="323">
          <cell r="A323" t="str">
            <v xml:space="preserve"> 5-9West Coast</v>
          </cell>
          <cell r="B323" t="str">
            <v>West Coast</v>
          </cell>
          <cell r="C323" t="str">
            <v xml:space="preserve"> 5-9</v>
          </cell>
          <cell r="D323">
            <v>5380</v>
          </cell>
          <cell r="E323">
            <v>4810</v>
          </cell>
          <cell r="F323">
            <v>10190</v>
          </cell>
        </row>
        <row r="324">
          <cell r="A324" t="str">
            <v>10-14West Coast</v>
          </cell>
          <cell r="B324" t="str">
            <v>West Coast</v>
          </cell>
          <cell r="C324" t="str">
            <v>10-14</v>
          </cell>
          <cell r="D324">
            <v>5370</v>
          </cell>
          <cell r="E324">
            <v>5090</v>
          </cell>
          <cell r="F324">
            <v>10450</v>
          </cell>
        </row>
        <row r="325">
          <cell r="A325" t="str">
            <v>15-19West Coast</v>
          </cell>
          <cell r="B325" t="str">
            <v>West Coast</v>
          </cell>
          <cell r="C325" t="str">
            <v>15-19</v>
          </cell>
          <cell r="D325">
            <v>5340</v>
          </cell>
          <cell r="E325">
            <v>5010</v>
          </cell>
          <cell r="F325">
            <v>10350</v>
          </cell>
        </row>
        <row r="326">
          <cell r="A326" t="str">
            <v>20-24West Coast</v>
          </cell>
          <cell r="B326" t="str">
            <v>West Coast</v>
          </cell>
          <cell r="C326" t="str">
            <v>20-24</v>
          </cell>
          <cell r="D326">
            <v>4520</v>
          </cell>
          <cell r="E326">
            <v>4180</v>
          </cell>
          <cell r="F326">
            <v>8710</v>
          </cell>
        </row>
        <row r="327">
          <cell r="A327" t="str">
            <v>25-29West Coast</v>
          </cell>
          <cell r="B327" t="str">
            <v>West Coast</v>
          </cell>
          <cell r="C327" t="str">
            <v>25-29</v>
          </cell>
          <cell r="D327">
            <v>4000</v>
          </cell>
          <cell r="E327">
            <v>4080</v>
          </cell>
          <cell r="F327">
            <v>8070</v>
          </cell>
        </row>
        <row r="328">
          <cell r="A328" t="str">
            <v>30-34West Coast</v>
          </cell>
          <cell r="B328" t="str">
            <v>West Coast</v>
          </cell>
          <cell r="C328" t="str">
            <v>30-34</v>
          </cell>
          <cell r="D328">
            <v>4020</v>
          </cell>
          <cell r="E328">
            <v>4650</v>
          </cell>
          <cell r="F328">
            <v>8670</v>
          </cell>
        </row>
        <row r="329">
          <cell r="A329" t="str">
            <v>35-39West Coast</v>
          </cell>
          <cell r="B329" t="str">
            <v>West Coast</v>
          </cell>
          <cell r="C329" t="str">
            <v>35-39</v>
          </cell>
          <cell r="D329">
            <v>4970</v>
          </cell>
          <cell r="E329">
            <v>5430</v>
          </cell>
          <cell r="F329">
            <v>10410</v>
          </cell>
        </row>
        <row r="330">
          <cell r="A330" t="str">
            <v>40-44West Coast</v>
          </cell>
          <cell r="B330" t="str">
            <v>West Coast</v>
          </cell>
          <cell r="C330" t="str">
            <v>40-44</v>
          </cell>
          <cell r="D330">
            <v>5820</v>
          </cell>
          <cell r="E330">
            <v>6230</v>
          </cell>
          <cell r="F330">
            <v>12050</v>
          </cell>
        </row>
        <row r="331">
          <cell r="A331" t="str">
            <v>45-49West Coast</v>
          </cell>
          <cell r="B331" t="str">
            <v>West Coast</v>
          </cell>
          <cell r="C331" t="str">
            <v>45-49</v>
          </cell>
          <cell r="D331">
            <v>6800</v>
          </cell>
          <cell r="E331">
            <v>6830</v>
          </cell>
          <cell r="F331">
            <v>13620</v>
          </cell>
        </row>
        <row r="332">
          <cell r="A332" t="str">
            <v>50-54West Coast</v>
          </cell>
          <cell r="B332" t="str">
            <v>West Coast</v>
          </cell>
          <cell r="C332" t="str">
            <v>50-54</v>
          </cell>
          <cell r="D332">
            <v>7110</v>
          </cell>
          <cell r="E332">
            <v>6580</v>
          </cell>
          <cell r="F332">
            <v>13700</v>
          </cell>
        </row>
        <row r="333">
          <cell r="A333" t="str">
            <v>55-59West Coast</v>
          </cell>
          <cell r="B333" t="str">
            <v>West Coast</v>
          </cell>
          <cell r="C333" t="str">
            <v>55-59</v>
          </cell>
          <cell r="D333">
            <v>6350</v>
          </cell>
          <cell r="E333">
            <v>5530</v>
          </cell>
          <cell r="F333">
            <v>11890</v>
          </cell>
        </row>
        <row r="334">
          <cell r="A334" t="str">
            <v>60-64West Coast</v>
          </cell>
          <cell r="B334" t="str">
            <v>West Coast</v>
          </cell>
          <cell r="C334" t="str">
            <v>60-64</v>
          </cell>
          <cell r="D334">
            <v>5600</v>
          </cell>
          <cell r="E334">
            <v>4960</v>
          </cell>
          <cell r="F334">
            <v>10560</v>
          </cell>
        </row>
        <row r="335">
          <cell r="A335" t="str">
            <v>65-69West Coast</v>
          </cell>
          <cell r="B335" t="str">
            <v>West Coast</v>
          </cell>
          <cell r="C335" t="str">
            <v>65-69</v>
          </cell>
          <cell r="D335">
            <v>4380</v>
          </cell>
          <cell r="E335">
            <v>4050</v>
          </cell>
          <cell r="F335">
            <v>8420</v>
          </cell>
        </row>
        <row r="336">
          <cell r="A336" t="str">
            <v>70-74West Coast</v>
          </cell>
          <cell r="B336" t="str">
            <v>West Coast</v>
          </cell>
          <cell r="C336" t="str">
            <v>70-74</v>
          </cell>
          <cell r="D336">
            <v>3220</v>
          </cell>
          <cell r="E336">
            <v>3030</v>
          </cell>
          <cell r="F336">
            <v>6260</v>
          </cell>
        </row>
        <row r="337">
          <cell r="A337" t="str">
            <v>75-79West Coast</v>
          </cell>
          <cell r="B337" t="str">
            <v>West Coast</v>
          </cell>
          <cell r="C337" t="str">
            <v>75-79</v>
          </cell>
          <cell r="D337">
            <v>2260</v>
          </cell>
          <cell r="E337">
            <v>2220</v>
          </cell>
          <cell r="F337">
            <v>4470</v>
          </cell>
        </row>
        <row r="338">
          <cell r="A338" t="str">
            <v>80-84West Coast</v>
          </cell>
          <cell r="B338" t="str">
            <v>West Coast</v>
          </cell>
          <cell r="C338" t="str">
            <v>80-84</v>
          </cell>
          <cell r="D338">
            <v>1520</v>
          </cell>
          <cell r="E338">
            <v>1730</v>
          </cell>
          <cell r="F338">
            <v>3270</v>
          </cell>
        </row>
        <row r="339">
          <cell r="A339" t="str">
            <v>85+West Coast</v>
          </cell>
          <cell r="B339" t="str">
            <v>West Coast</v>
          </cell>
          <cell r="C339" t="str">
            <v>85+</v>
          </cell>
          <cell r="D339">
            <v>1010</v>
          </cell>
          <cell r="E339">
            <v>1660</v>
          </cell>
          <cell r="F339">
            <v>2680</v>
          </cell>
        </row>
        <row r="340">
          <cell r="A340" t="str">
            <v>AllAgeWest Coast</v>
          </cell>
          <cell r="B340" t="str">
            <v>West Coast</v>
          </cell>
          <cell r="C340" t="str">
            <v>AllAge</v>
          </cell>
          <cell r="D340">
            <v>83200</v>
          </cell>
          <cell r="E340">
            <v>81400</v>
          </cell>
          <cell r="F340">
            <v>164700</v>
          </cell>
        </row>
        <row r="341">
          <cell r="A341" t="str">
            <v>YouthWest Coast</v>
          </cell>
          <cell r="B341" t="str">
            <v>West Coast</v>
          </cell>
          <cell r="C341" t="str">
            <v>Youth</v>
          </cell>
          <cell r="D341">
            <v>9860</v>
          </cell>
          <cell r="E341">
            <v>9190</v>
          </cell>
          <cell r="F341">
            <v>19060</v>
          </cell>
        </row>
        <row r="342">
          <cell r="A342" t="str">
            <v xml:space="preserve"> 0-4Canterbury</v>
          </cell>
          <cell r="B342" t="str">
            <v>Canterbury</v>
          </cell>
          <cell r="C342" t="str">
            <v xml:space="preserve"> 0-4</v>
          </cell>
          <cell r="D342">
            <v>84370</v>
          </cell>
          <cell r="E342">
            <v>80160</v>
          </cell>
          <cell r="F342">
            <v>164550</v>
          </cell>
        </row>
        <row r="343">
          <cell r="A343" t="str">
            <v xml:space="preserve"> 5-9Canterbury</v>
          </cell>
          <cell r="B343" t="str">
            <v>Canterbury</v>
          </cell>
          <cell r="C343" t="str">
            <v xml:space="preserve"> 5-9</v>
          </cell>
          <cell r="D343">
            <v>79110</v>
          </cell>
          <cell r="E343">
            <v>76350</v>
          </cell>
          <cell r="F343">
            <v>155470</v>
          </cell>
        </row>
        <row r="344">
          <cell r="A344" t="str">
            <v>10-14Canterbury</v>
          </cell>
          <cell r="B344" t="str">
            <v>Canterbury</v>
          </cell>
          <cell r="C344" t="str">
            <v>10-14</v>
          </cell>
          <cell r="D344">
            <v>81980</v>
          </cell>
          <cell r="E344">
            <v>78070</v>
          </cell>
          <cell r="F344">
            <v>160060</v>
          </cell>
        </row>
        <row r="345">
          <cell r="A345" t="str">
            <v>15-19Canterbury</v>
          </cell>
          <cell r="B345" t="str">
            <v>Canterbury</v>
          </cell>
          <cell r="C345" t="str">
            <v>15-19</v>
          </cell>
          <cell r="D345">
            <v>90040</v>
          </cell>
          <cell r="E345">
            <v>82450</v>
          </cell>
          <cell r="F345">
            <v>172490</v>
          </cell>
        </row>
        <row r="346">
          <cell r="A346" t="str">
            <v>20-24Canterbury</v>
          </cell>
          <cell r="B346" t="str">
            <v>Canterbury</v>
          </cell>
          <cell r="C346" t="str">
            <v>20-24</v>
          </cell>
          <cell r="D346">
            <v>96640</v>
          </cell>
          <cell r="E346">
            <v>85780</v>
          </cell>
          <cell r="F346">
            <v>182420</v>
          </cell>
        </row>
        <row r="347">
          <cell r="A347" t="str">
            <v>25-29Canterbury</v>
          </cell>
          <cell r="B347" t="str">
            <v>Canterbury</v>
          </cell>
          <cell r="C347" t="str">
            <v>25-29</v>
          </cell>
          <cell r="D347">
            <v>80030</v>
          </cell>
          <cell r="E347">
            <v>77120</v>
          </cell>
          <cell r="F347">
            <v>157130</v>
          </cell>
        </row>
        <row r="348">
          <cell r="A348" t="str">
            <v>30-34Canterbury</v>
          </cell>
          <cell r="B348" t="str">
            <v>Canterbury</v>
          </cell>
          <cell r="C348" t="str">
            <v>30-34</v>
          </cell>
          <cell r="D348">
            <v>74730</v>
          </cell>
          <cell r="E348">
            <v>78160</v>
          </cell>
          <cell r="F348">
            <v>152880</v>
          </cell>
        </row>
        <row r="349">
          <cell r="A349" t="str">
            <v>35-39Canterbury</v>
          </cell>
          <cell r="B349" t="str">
            <v>Canterbury</v>
          </cell>
          <cell r="C349" t="str">
            <v>35-39</v>
          </cell>
          <cell r="D349">
            <v>82760</v>
          </cell>
          <cell r="E349">
            <v>89000</v>
          </cell>
          <cell r="F349">
            <v>171770</v>
          </cell>
        </row>
        <row r="350">
          <cell r="A350" t="str">
            <v>40-44Canterbury</v>
          </cell>
          <cell r="B350" t="str">
            <v>Canterbury</v>
          </cell>
          <cell r="C350" t="str">
            <v>40-44</v>
          </cell>
          <cell r="D350">
            <v>91260</v>
          </cell>
          <cell r="E350">
            <v>96020</v>
          </cell>
          <cell r="F350">
            <v>187290</v>
          </cell>
        </row>
        <row r="351">
          <cell r="A351" t="str">
            <v>45-49Canterbury</v>
          </cell>
          <cell r="B351" t="str">
            <v>Canterbury</v>
          </cell>
          <cell r="C351" t="str">
            <v>45-49</v>
          </cell>
          <cell r="D351">
            <v>91570</v>
          </cell>
          <cell r="E351">
            <v>95500</v>
          </cell>
          <cell r="F351">
            <v>187080</v>
          </cell>
        </row>
        <row r="352">
          <cell r="A352" t="str">
            <v>50-54Canterbury</v>
          </cell>
          <cell r="B352" t="str">
            <v>Canterbury</v>
          </cell>
          <cell r="C352" t="str">
            <v>50-54</v>
          </cell>
          <cell r="D352">
            <v>87500</v>
          </cell>
          <cell r="E352">
            <v>89380</v>
          </cell>
          <cell r="F352">
            <v>176900</v>
          </cell>
        </row>
        <row r="353">
          <cell r="A353" t="str">
            <v>55-59Canterbury</v>
          </cell>
          <cell r="B353" t="str">
            <v>Canterbury</v>
          </cell>
          <cell r="C353" t="str">
            <v>55-59</v>
          </cell>
          <cell r="D353">
            <v>75860</v>
          </cell>
          <cell r="E353">
            <v>77850</v>
          </cell>
          <cell r="F353">
            <v>153720</v>
          </cell>
        </row>
        <row r="354">
          <cell r="A354" t="str">
            <v>60-64Canterbury</v>
          </cell>
          <cell r="B354" t="str">
            <v>Canterbury</v>
          </cell>
          <cell r="C354" t="str">
            <v>60-64</v>
          </cell>
          <cell r="D354">
            <v>68680</v>
          </cell>
          <cell r="E354">
            <v>70630</v>
          </cell>
          <cell r="F354">
            <v>139310</v>
          </cell>
        </row>
        <row r="355">
          <cell r="A355" t="str">
            <v>65-69Canterbury</v>
          </cell>
          <cell r="B355" t="str">
            <v>Canterbury</v>
          </cell>
          <cell r="C355" t="str">
            <v>65-69</v>
          </cell>
          <cell r="D355">
            <v>52420</v>
          </cell>
          <cell r="E355">
            <v>54830</v>
          </cell>
          <cell r="F355">
            <v>107250</v>
          </cell>
        </row>
        <row r="356">
          <cell r="A356" t="str">
            <v>70-74Canterbury</v>
          </cell>
          <cell r="B356" t="str">
            <v>Canterbury</v>
          </cell>
          <cell r="C356" t="str">
            <v>70-74</v>
          </cell>
          <cell r="D356">
            <v>39530</v>
          </cell>
          <cell r="E356">
            <v>44010</v>
          </cell>
          <cell r="F356">
            <v>83530</v>
          </cell>
        </row>
        <row r="357">
          <cell r="A357" t="str">
            <v>75-79Canterbury</v>
          </cell>
          <cell r="B357" t="str">
            <v>Canterbury</v>
          </cell>
          <cell r="C357" t="str">
            <v>75-79</v>
          </cell>
          <cell r="D357">
            <v>29270</v>
          </cell>
          <cell r="E357">
            <v>34960</v>
          </cell>
          <cell r="F357">
            <v>64240</v>
          </cell>
        </row>
        <row r="358">
          <cell r="A358" t="str">
            <v>80-84Canterbury</v>
          </cell>
          <cell r="B358" t="str">
            <v>Canterbury</v>
          </cell>
          <cell r="C358" t="str">
            <v>80-84</v>
          </cell>
          <cell r="D358">
            <v>22160</v>
          </cell>
          <cell r="E358">
            <v>30000</v>
          </cell>
          <cell r="F358">
            <v>52160</v>
          </cell>
        </row>
        <row r="359">
          <cell r="A359" t="str">
            <v>85+Canterbury</v>
          </cell>
          <cell r="B359" t="str">
            <v>Canterbury</v>
          </cell>
          <cell r="C359" t="str">
            <v>85+</v>
          </cell>
          <cell r="D359">
            <v>16040</v>
          </cell>
          <cell r="E359">
            <v>30590</v>
          </cell>
          <cell r="F359">
            <v>46620</v>
          </cell>
        </row>
        <row r="360">
          <cell r="A360" t="str">
            <v>AllAgeCanterbury</v>
          </cell>
          <cell r="B360" t="str">
            <v>Canterbury</v>
          </cell>
          <cell r="C360" t="str">
            <v>AllAge</v>
          </cell>
          <cell r="D360">
            <v>1244000</v>
          </cell>
          <cell r="E360">
            <v>1271000</v>
          </cell>
          <cell r="F360">
            <v>2514900</v>
          </cell>
        </row>
        <row r="361">
          <cell r="A361" t="str">
            <v>YouthCanterbury</v>
          </cell>
          <cell r="B361" t="str">
            <v>Canterbury</v>
          </cell>
          <cell r="C361" t="str">
            <v>Youth</v>
          </cell>
          <cell r="D361">
            <v>186680</v>
          </cell>
          <cell r="E361">
            <v>168230</v>
          </cell>
          <cell r="F361">
            <v>354910</v>
          </cell>
        </row>
        <row r="362">
          <cell r="A362" t="str">
            <v xml:space="preserve"> 0-4South Canterbury</v>
          </cell>
          <cell r="B362" t="str">
            <v>South Canterbury</v>
          </cell>
          <cell r="C362" t="str">
            <v xml:space="preserve"> 0-4</v>
          </cell>
          <cell r="D362">
            <v>8880</v>
          </cell>
          <cell r="E362">
            <v>8000</v>
          </cell>
          <cell r="F362">
            <v>16850</v>
          </cell>
        </row>
        <row r="363">
          <cell r="A363" t="str">
            <v xml:space="preserve"> 5-9South Canterbury</v>
          </cell>
          <cell r="B363" t="str">
            <v>South Canterbury</v>
          </cell>
          <cell r="C363" t="str">
            <v xml:space="preserve"> 5-9</v>
          </cell>
          <cell r="D363">
            <v>8760</v>
          </cell>
          <cell r="E363">
            <v>8060</v>
          </cell>
          <cell r="F363">
            <v>16820</v>
          </cell>
        </row>
        <row r="364">
          <cell r="A364" t="str">
            <v>10-14South Canterbury</v>
          </cell>
          <cell r="B364" t="str">
            <v>South Canterbury</v>
          </cell>
          <cell r="C364" t="str">
            <v>10-14</v>
          </cell>
          <cell r="D364">
            <v>9730</v>
          </cell>
          <cell r="E364">
            <v>9220</v>
          </cell>
          <cell r="F364">
            <v>18950</v>
          </cell>
        </row>
        <row r="365">
          <cell r="A365" t="str">
            <v>15-19South Canterbury</v>
          </cell>
          <cell r="B365" t="str">
            <v>South Canterbury</v>
          </cell>
          <cell r="C365" t="str">
            <v>15-19</v>
          </cell>
          <cell r="D365">
            <v>9840</v>
          </cell>
          <cell r="E365">
            <v>8570</v>
          </cell>
          <cell r="F365">
            <v>18400</v>
          </cell>
        </row>
        <row r="366">
          <cell r="A366" t="str">
            <v>20-24South Canterbury</v>
          </cell>
          <cell r="B366" t="str">
            <v>South Canterbury</v>
          </cell>
          <cell r="C366" t="str">
            <v>20-24</v>
          </cell>
          <cell r="D366">
            <v>6950</v>
          </cell>
          <cell r="E366">
            <v>6540</v>
          </cell>
          <cell r="F366">
            <v>13500</v>
          </cell>
        </row>
        <row r="367">
          <cell r="A367" t="str">
            <v>25-29South Canterbury</v>
          </cell>
          <cell r="B367" t="str">
            <v>South Canterbury</v>
          </cell>
          <cell r="C367" t="str">
            <v>25-29</v>
          </cell>
          <cell r="D367">
            <v>6310</v>
          </cell>
          <cell r="E367">
            <v>6410</v>
          </cell>
          <cell r="F367">
            <v>12710</v>
          </cell>
        </row>
        <row r="368">
          <cell r="A368" t="str">
            <v>30-34South Canterbury</v>
          </cell>
          <cell r="B368" t="str">
            <v>South Canterbury</v>
          </cell>
          <cell r="C368" t="str">
            <v>30-34</v>
          </cell>
          <cell r="D368">
            <v>6470</v>
          </cell>
          <cell r="E368">
            <v>7000</v>
          </cell>
          <cell r="F368">
            <v>13460</v>
          </cell>
        </row>
        <row r="369">
          <cell r="A369" t="str">
            <v>35-39South Canterbury</v>
          </cell>
          <cell r="B369" t="str">
            <v>South Canterbury</v>
          </cell>
          <cell r="C369" t="str">
            <v>35-39</v>
          </cell>
          <cell r="D369">
            <v>8060</v>
          </cell>
          <cell r="E369">
            <v>8760</v>
          </cell>
          <cell r="F369">
            <v>16830</v>
          </cell>
        </row>
        <row r="370">
          <cell r="A370" t="str">
            <v>40-44South Canterbury</v>
          </cell>
          <cell r="B370" t="str">
            <v>South Canterbury</v>
          </cell>
          <cell r="C370" t="str">
            <v>40-44</v>
          </cell>
          <cell r="D370">
            <v>9260</v>
          </cell>
          <cell r="E370">
            <v>10120</v>
          </cell>
          <cell r="F370">
            <v>19380</v>
          </cell>
        </row>
        <row r="371">
          <cell r="A371" t="str">
            <v>45-49South Canterbury</v>
          </cell>
          <cell r="B371" t="str">
            <v>South Canterbury</v>
          </cell>
          <cell r="C371" t="str">
            <v>45-49</v>
          </cell>
          <cell r="D371">
            <v>10220</v>
          </cell>
          <cell r="E371">
            <v>11110</v>
          </cell>
          <cell r="F371">
            <v>21320</v>
          </cell>
        </row>
        <row r="372">
          <cell r="A372" t="str">
            <v>50-54South Canterbury</v>
          </cell>
          <cell r="B372" t="str">
            <v>South Canterbury</v>
          </cell>
          <cell r="C372" t="str">
            <v>50-54</v>
          </cell>
          <cell r="D372">
            <v>10600</v>
          </cell>
          <cell r="E372">
            <v>10940</v>
          </cell>
          <cell r="F372">
            <v>21530</v>
          </cell>
        </row>
        <row r="373">
          <cell r="A373" t="str">
            <v>55-59South Canterbury</v>
          </cell>
          <cell r="B373" t="str">
            <v>South Canterbury</v>
          </cell>
          <cell r="C373" t="str">
            <v>55-59</v>
          </cell>
          <cell r="D373">
            <v>10080</v>
          </cell>
          <cell r="E373">
            <v>9870</v>
          </cell>
          <cell r="F373">
            <v>19950</v>
          </cell>
        </row>
        <row r="374">
          <cell r="A374" t="str">
            <v>60-64South Canterbury</v>
          </cell>
          <cell r="B374" t="str">
            <v>South Canterbury</v>
          </cell>
          <cell r="C374" t="str">
            <v>60-64</v>
          </cell>
          <cell r="D374">
            <v>9560</v>
          </cell>
          <cell r="E374">
            <v>9700</v>
          </cell>
          <cell r="F374">
            <v>19270</v>
          </cell>
        </row>
        <row r="375">
          <cell r="A375" t="str">
            <v>65-69South Canterbury</v>
          </cell>
          <cell r="B375" t="str">
            <v>South Canterbury</v>
          </cell>
          <cell r="C375" t="str">
            <v>65-69</v>
          </cell>
          <cell r="D375">
            <v>7690</v>
          </cell>
          <cell r="E375">
            <v>8050</v>
          </cell>
          <cell r="F375">
            <v>15740</v>
          </cell>
        </row>
        <row r="376">
          <cell r="A376" t="str">
            <v>70-74South Canterbury</v>
          </cell>
          <cell r="B376" t="str">
            <v>South Canterbury</v>
          </cell>
          <cell r="C376" t="str">
            <v>70-74</v>
          </cell>
          <cell r="D376">
            <v>6270</v>
          </cell>
          <cell r="E376">
            <v>6940</v>
          </cell>
          <cell r="F376">
            <v>13210</v>
          </cell>
        </row>
        <row r="377">
          <cell r="A377" t="str">
            <v>75-79South Canterbury</v>
          </cell>
          <cell r="B377" t="str">
            <v>South Canterbury</v>
          </cell>
          <cell r="C377" t="str">
            <v>75-79</v>
          </cell>
          <cell r="D377">
            <v>4740</v>
          </cell>
          <cell r="E377">
            <v>5500</v>
          </cell>
          <cell r="F377">
            <v>10250</v>
          </cell>
        </row>
        <row r="378">
          <cell r="A378" t="str">
            <v>80-84South Canterbury</v>
          </cell>
          <cell r="B378" t="str">
            <v>South Canterbury</v>
          </cell>
          <cell r="C378" t="str">
            <v>80-84</v>
          </cell>
          <cell r="D378">
            <v>3620</v>
          </cell>
          <cell r="E378">
            <v>4610</v>
          </cell>
          <cell r="F378">
            <v>8230</v>
          </cell>
        </row>
        <row r="379">
          <cell r="A379" t="str">
            <v>85+South Canterbury</v>
          </cell>
          <cell r="B379" t="str">
            <v>South Canterbury</v>
          </cell>
          <cell r="C379" t="str">
            <v>85+</v>
          </cell>
          <cell r="D379">
            <v>2310</v>
          </cell>
          <cell r="E379">
            <v>4620</v>
          </cell>
          <cell r="F379">
            <v>6920</v>
          </cell>
        </row>
        <row r="380">
          <cell r="A380" t="str">
            <v>AllAgeSouth Canterbury</v>
          </cell>
          <cell r="B380" t="str">
            <v>South Canterbury</v>
          </cell>
          <cell r="C380" t="str">
            <v>AllAge</v>
          </cell>
          <cell r="D380">
            <v>139300</v>
          </cell>
          <cell r="E380">
            <v>143900</v>
          </cell>
          <cell r="F380">
            <v>283400</v>
          </cell>
        </row>
        <row r="381">
          <cell r="A381" t="str">
            <v>YouthSouth Canterbury</v>
          </cell>
          <cell r="B381" t="str">
            <v>South Canterbury</v>
          </cell>
          <cell r="C381" t="str">
            <v>Youth</v>
          </cell>
          <cell r="D381">
            <v>16790</v>
          </cell>
          <cell r="E381">
            <v>15110</v>
          </cell>
          <cell r="F381">
            <v>31900</v>
          </cell>
        </row>
        <row r="382">
          <cell r="A382" t="str">
            <v xml:space="preserve"> 0-4Southern</v>
          </cell>
          <cell r="B382" t="str">
            <v>Southern</v>
          </cell>
          <cell r="C382" t="str">
            <v xml:space="preserve"> 0-4</v>
          </cell>
          <cell r="D382">
            <v>48890</v>
          </cell>
          <cell r="E382">
            <v>45360</v>
          </cell>
          <cell r="F382">
            <v>94230</v>
          </cell>
        </row>
        <row r="383">
          <cell r="A383" t="str">
            <v xml:space="preserve"> 5-9Southern</v>
          </cell>
          <cell r="B383" t="str">
            <v>Southern</v>
          </cell>
          <cell r="C383" t="str">
            <v xml:space="preserve"> 5-9</v>
          </cell>
          <cell r="D383">
            <v>46580</v>
          </cell>
          <cell r="E383">
            <v>44160</v>
          </cell>
          <cell r="F383">
            <v>90720</v>
          </cell>
        </row>
        <row r="384">
          <cell r="A384" t="str">
            <v>10-14Southern</v>
          </cell>
          <cell r="B384" t="str">
            <v>Southern</v>
          </cell>
          <cell r="C384" t="str">
            <v>10-14</v>
          </cell>
          <cell r="D384">
            <v>48120</v>
          </cell>
          <cell r="E384">
            <v>45280</v>
          </cell>
          <cell r="F384">
            <v>93370</v>
          </cell>
        </row>
        <row r="385">
          <cell r="A385" t="str">
            <v>15-19Southern</v>
          </cell>
          <cell r="B385" t="str">
            <v>Southern</v>
          </cell>
          <cell r="C385" t="str">
            <v>15-19</v>
          </cell>
          <cell r="D385">
            <v>56670</v>
          </cell>
          <cell r="E385">
            <v>57830</v>
          </cell>
          <cell r="F385">
            <v>114510</v>
          </cell>
        </row>
        <row r="386">
          <cell r="A386" t="str">
            <v>20-24Southern</v>
          </cell>
          <cell r="B386" t="str">
            <v>Southern</v>
          </cell>
          <cell r="C386" t="str">
            <v>20-24</v>
          </cell>
          <cell r="D386">
            <v>60250</v>
          </cell>
          <cell r="E386">
            <v>60680</v>
          </cell>
          <cell r="F386">
            <v>120900</v>
          </cell>
        </row>
        <row r="387">
          <cell r="A387" t="str">
            <v>25-29Southern</v>
          </cell>
          <cell r="B387" t="str">
            <v>Southern</v>
          </cell>
          <cell r="C387" t="str">
            <v>25-29</v>
          </cell>
          <cell r="D387">
            <v>44150</v>
          </cell>
          <cell r="E387">
            <v>44990</v>
          </cell>
          <cell r="F387">
            <v>89160</v>
          </cell>
        </row>
        <row r="388">
          <cell r="A388" t="str">
            <v>30-34Southern</v>
          </cell>
          <cell r="B388" t="str">
            <v>Southern</v>
          </cell>
          <cell r="C388" t="str">
            <v>30-34</v>
          </cell>
          <cell r="D388">
            <v>42900</v>
          </cell>
          <cell r="E388">
            <v>45850</v>
          </cell>
          <cell r="F388">
            <v>88740</v>
          </cell>
        </row>
        <row r="389">
          <cell r="A389" t="str">
            <v>35-39Southern</v>
          </cell>
          <cell r="B389" t="str">
            <v>Southern</v>
          </cell>
          <cell r="C389" t="str">
            <v>35-39</v>
          </cell>
          <cell r="D389">
            <v>46980</v>
          </cell>
          <cell r="E389">
            <v>50060</v>
          </cell>
          <cell r="F389">
            <v>97030</v>
          </cell>
        </row>
        <row r="390">
          <cell r="A390" t="str">
            <v>40-44Southern</v>
          </cell>
          <cell r="B390" t="str">
            <v>Southern</v>
          </cell>
          <cell r="C390" t="str">
            <v>40-44</v>
          </cell>
          <cell r="D390">
            <v>49400</v>
          </cell>
          <cell r="E390">
            <v>53730</v>
          </cell>
          <cell r="F390">
            <v>103160</v>
          </cell>
        </row>
        <row r="391">
          <cell r="A391" t="str">
            <v>45-49Southern</v>
          </cell>
          <cell r="B391" t="str">
            <v>Southern</v>
          </cell>
          <cell r="C391" t="str">
            <v>45-49</v>
          </cell>
          <cell r="D391">
            <v>53170</v>
          </cell>
          <cell r="E391">
            <v>56150</v>
          </cell>
          <cell r="F391">
            <v>109310</v>
          </cell>
        </row>
        <row r="392">
          <cell r="A392" t="str">
            <v>50-54Southern</v>
          </cell>
          <cell r="B392" t="str">
            <v>Southern</v>
          </cell>
          <cell r="C392" t="str">
            <v>50-54</v>
          </cell>
          <cell r="D392">
            <v>53380</v>
          </cell>
          <cell r="E392">
            <v>54750</v>
          </cell>
          <cell r="F392">
            <v>108110</v>
          </cell>
        </row>
        <row r="393">
          <cell r="A393" t="str">
            <v>55-59Southern</v>
          </cell>
          <cell r="B393" t="str">
            <v>Southern</v>
          </cell>
          <cell r="C393" t="str">
            <v>55-59</v>
          </cell>
          <cell r="D393">
            <v>48060</v>
          </cell>
          <cell r="E393">
            <v>46980</v>
          </cell>
          <cell r="F393">
            <v>95020</v>
          </cell>
        </row>
        <row r="394">
          <cell r="A394" t="str">
            <v>60-64Southern</v>
          </cell>
          <cell r="B394" t="str">
            <v>Southern</v>
          </cell>
          <cell r="C394" t="str">
            <v>60-64</v>
          </cell>
          <cell r="D394">
            <v>43370</v>
          </cell>
          <cell r="E394">
            <v>43010</v>
          </cell>
          <cell r="F394">
            <v>86370</v>
          </cell>
        </row>
        <row r="395">
          <cell r="A395" t="str">
            <v>65-69Southern</v>
          </cell>
          <cell r="B395" t="str">
            <v>Southern</v>
          </cell>
          <cell r="C395" t="str">
            <v>65-69</v>
          </cell>
          <cell r="D395">
            <v>34100</v>
          </cell>
          <cell r="E395">
            <v>34150</v>
          </cell>
          <cell r="F395">
            <v>68260</v>
          </cell>
        </row>
        <row r="396">
          <cell r="A396" t="str">
            <v>70-74Southern</v>
          </cell>
          <cell r="B396" t="str">
            <v>Southern</v>
          </cell>
          <cell r="C396" t="str">
            <v>70-74</v>
          </cell>
          <cell r="D396">
            <v>26240</v>
          </cell>
          <cell r="E396">
            <v>27860</v>
          </cell>
          <cell r="F396">
            <v>54100</v>
          </cell>
        </row>
        <row r="397">
          <cell r="A397" t="str">
            <v>75-79Southern</v>
          </cell>
          <cell r="B397" t="str">
            <v>Southern</v>
          </cell>
          <cell r="C397" t="str">
            <v>75-79</v>
          </cell>
          <cell r="D397">
            <v>19310</v>
          </cell>
          <cell r="E397">
            <v>22200</v>
          </cell>
          <cell r="F397">
            <v>41500</v>
          </cell>
        </row>
        <row r="398">
          <cell r="A398" t="str">
            <v>80-84Southern</v>
          </cell>
          <cell r="B398" t="str">
            <v>Southern</v>
          </cell>
          <cell r="C398" t="str">
            <v>80-84</v>
          </cell>
          <cell r="D398">
            <v>13950</v>
          </cell>
          <cell r="E398">
            <v>18340</v>
          </cell>
          <cell r="F398">
            <v>32290</v>
          </cell>
        </row>
        <row r="399">
          <cell r="A399" t="str">
            <v>85+Southern</v>
          </cell>
          <cell r="B399" t="str">
            <v>Southern</v>
          </cell>
          <cell r="C399" t="str">
            <v>85+</v>
          </cell>
          <cell r="D399">
            <v>9380</v>
          </cell>
          <cell r="E399">
            <v>18750</v>
          </cell>
          <cell r="F399">
            <v>28140</v>
          </cell>
        </row>
        <row r="400">
          <cell r="A400" t="str">
            <v>AllAgeSouthern</v>
          </cell>
          <cell r="B400" t="str">
            <v>Southern</v>
          </cell>
          <cell r="C400" t="str">
            <v>AllAge</v>
          </cell>
          <cell r="D400">
            <v>744700</v>
          </cell>
          <cell r="E400">
            <v>770100</v>
          </cell>
          <cell r="F400">
            <v>1515000</v>
          </cell>
        </row>
        <row r="401">
          <cell r="A401" t="str">
            <v>YouthSouthern</v>
          </cell>
          <cell r="B401" t="str">
            <v>Southern</v>
          </cell>
          <cell r="C401" t="str">
            <v>Youth</v>
          </cell>
          <cell r="D401">
            <v>116920</v>
          </cell>
          <cell r="E401">
            <v>118510</v>
          </cell>
          <cell r="F401">
            <v>235410</v>
          </cell>
        </row>
        <row r="402">
          <cell r="A402" t="str">
            <v xml:space="preserve"> 0-4Total</v>
          </cell>
          <cell r="B402" t="str">
            <v>Total</v>
          </cell>
          <cell r="C402" t="str">
            <v xml:space="preserve"> 0-4</v>
          </cell>
          <cell r="D402">
            <v>804590</v>
          </cell>
          <cell r="E402">
            <v>762640</v>
          </cell>
          <cell r="F402">
            <v>1567230</v>
          </cell>
        </row>
        <row r="403">
          <cell r="A403" t="str">
            <v xml:space="preserve"> 5-9Total</v>
          </cell>
          <cell r="B403" t="str">
            <v>Total</v>
          </cell>
          <cell r="C403" t="str">
            <v xml:space="preserve"> 5-9</v>
          </cell>
          <cell r="D403">
            <v>751100</v>
          </cell>
          <cell r="E403">
            <v>716530</v>
          </cell>
          <cell r="F403">
            <v>1467620</v>
          </cell>
        </row>
        <row r="404">
          <cell r="A404" t="str">
            <v>10-14Total</v>
          </cell>
          <cell r="B404" t="str">
            <v>Total</v>
          </cell>
          <cell r="C404" t="str">
            <v>10-14</v>
          </cell>
          <cell r="D404">
            <v>771440</v>
          </cell>
          <cell r="E404">
            <v>732350</v>
          </cell>
          <cell r="F404">
            <v>1503800</v>
          </cell>
        </row>
        <row r="405">
          <cell r="A405" t="str">
            <v>15-19Total</v>
          </cell>
          <cell r="B405" t="str">
            <v>Total</v>
          </cell>
          <cell r="C405" t="str">
            <v>15-19</v>
          </cell>
          <cell r="D405">
            <v>801770</v>
          </cell>
          <cell r="E405">
            <v>773090</v>
          </cell>
          <cell r="F405">
            <v>1574860</v>
          </cell>
        </row>
        <row r="406">
          <cell r="A406" t="str">
            <v>20-24Total</v>
          </cell>
          <cell r="B406" t="str">
            <v>Total</v>
          </cell>
          <cell r="C406" t="str">
            <v>20-24</v>
          </cell>
          <cell r="D406">
            <v>769310</v>
          </cell>
          <cell r="E406">
            <v>759750</v>
          </cell>
          <cell r="F406">
            <v>1529030</v>
          </cell>
        </row>
        <row r="407">
          <cell r="A407" t="str">
            <v>25-29Total</v>
          </cell>
          <cell r="B407" t="str">
            <v>Total</v>
          </cell>
          <cell r="C407" t="str">
            <v>25-29</v>
          </cell>
          <cell r="D407">
            <v>673480</v>
          </cell>
          <cell r="E407">
            <v>705250</v>
          </cell>
          <cell r="F407">
            <v>1378750</v>
          </cell>
        </row>
        <row r="408">
          <cell r="A408" t="str">
            <v>30-34Total</v>
          </cell>
          <cell r="B408" t="str">
            <v>Total</v>
          </cell>
          <cell r="C408" t="str">
            <v>30-34</v>
          </cell>
          <cell r="D408">
            <v>643110</v>
          </cell>
          <cell r="E408">
            <v>703100</v>
          </cell>
          <cell r="F408">
            <v>1346190</v>
          </cell>
        </row>
        <row r="409">
          <cell r="A409" t="str">
            <v>35-39Total</v>
          </cell>
          <cell r="B409" t="str">
            <v>Total</v>
          </cell>
          <cell r="C409" t="str">
            <v>35-39</v>
          </cell>
          <cell r="D409">
            <v>697850</v>
          </cell>
          <cell r="E409">
            <v>772130</v>
          </cell>
          <cell r="F409">
            <v>1469990</v>
          </cell>
        </row>
        <row r="410">
          <cell r="A410" t="str">
            <v>40-44Total</v>
          </cell>
          <cell r="B410" t="str">
            <v>Total</v>
          </cell>
          <cell r="C410" t="str">
            <v>40-44</v>
          </cell>
          <cell r="D410">
            <v>753210</v>
          </cell>
          <cell r="E410">
            <v>826320</v>
          </cell>
          <cell r="F410">
            <v>1579530</v>
          </cell>
        </row>
        <row r="411">
          <cell r="A411" t="str">
            <v>45-49Total</v>
          </cell>
          <cell r="B411" t="str">
            <v>Total</v>
          </cell>
          <cell r="C411" t="str">
            <v>45-49</v>
          </cell>
          <cell r="D411">
            <v>770600</v>
          </cell>
          <cell r="E411">
            <v>825720</v>
          </cell>
          <cell r="F411">
            <v>1596330</v>
          </cell>
        </row>
        <row r="412">
          <cell r="A412" t="str">
            <v>50-54Total</v>
          </cell>
          <cell r="B412" t="str">
            <v>Total</v>
          </cell>
          <cell r="C412" t="str">
            <v>50-54</v>
          </cell>
          <cell r="D412">
            <v>728170</v>
          </cell>
          <cell r="E412">
            <v>768490</v>
          </cell>
          <cell r="F412">
            <v>1496680</v>
          </cell>
        </row>
        <row r="413">
          <cell r="A413" t="str">
            <v>55-59Total</v>
          </cell>
          <cell r="B413" t="str">
            <v>Total</v>
          </cell>
          <cell r="C413" t="str">
            <v>55-59</v>
          </cell>
          <cell r="D413">
            <v>634510</v>
          </cell>
          <cell r="E413">
            <v>663220</v>
          </cell>
          <cell r="F413">
            <v>1297720</v>
          </cell>
        </row>
        <row r="414">
          <cell r="A414" t="str">
            <v>60-64Total</v>
          </cell>
          <cell r="B414" t="str">
            <v>Total</v>
          </cell>
          <cell r="C414" t="str">
            <v>60-64</v>
          </cell>
          <cell r="D414">
            <v>575400</v>
          </cell>
          <cell r="E414">
            <v>596700</v>
          </cell>
          <cell r="F414">
            <v>1172100</v>
          </cell>
        </row>
        <row r="415">
          <cell r="A415" t="str">
            <v>65-69Total</v>
          </cell>
          <cell r="B415" t="str">
            <v>Total</v>
          </cell>
          <cell r="C415" t="str">
            <v>65-69</v>
          </cell>
          <cell r="D415">
            <v>451610</v>
          </cell>
          <cell r="E415">
            <v>473040</v>
          </cell>
          <cell r="F415">
            <v>924650</v>
          </cell>
        </row>
        <row r="416">
          <cell r="A416" t="str">
            <v>70-74Total</v>
          </cell>
          <cell r="B416" t="str">
            <v>Total</v>
          </cell>
          <cell r="C416" t="str">
            <v>70-74</v>
          </cell>
          <cell r="D416">
            <v>342260</v>
          </cell>
          <cell r="E416">
            <v>372060</v>
          </cell>
          <cell r="F416">
            <v>714320</v>
          </cell>
        </row>
        <row r="417">
          <cell r="A417" t="str">
            <v>75-79Total</v>
          </cell>
          <cell r="B417" t="str">
            <v>Total</v>
          </cell>
          <cell r="C417" t="str">
            <v>75-79</v>
          </cell>
          <cell r="D417">
            <v>245450</v>
          </cell>
          <cell r="E417">
            <v>282750</v>
          </cell>
          <cell r="F417">
            <v>528200</v>
          </cell>
        </row>
        <row r="418">
          <cell r="A418" t="str">
            <v>80-84Total</v>
          </cell>
          <cell r="B418" t="str">
            <v>Total</v>
          </cell>
          <cell r="C418" t="str">
            <v>80-84</v>
          </cell>
          <cell r="D418">
            <v>175140</v>
          </cell>
          <cell r="E418">
            <v>227600</v>
          </cell>
          <cell r="F418">
            <v>402730</v>
          </cell>
        </row>
        <row r="419">
          <cell r="A419" t="str">
            <v>85+Total</v>
          </cell>
          <cell r="B419" t="str">
            <v>Total</v>
          </cell>
          <cell r="C419" t="str">
            <v>85+</v>
          </cell>
          <cell r="D419">
            <v>121800</v>
          </cell>
          <cell r="E419">
            <v>230100</v>
          </cell>
          <cell r="F419">
            <v>351800</v>
          </cell>
        </row>
        <row r="420">
          <cell r="A420" t="str">
            <v>AllAgeTotal</v>
          </cell>
          <cell r="B420" t="str">
            <v>Total</v>
          </cell>
          <cell r="C420" t="str">
            <v>AllAge</v>
          </cell>
          <cell r="D420">
            <v>10710700</v>
          </cell>
          <cell r="E420">
            <v>11190800</v>
          </cell>
          <cell r="F420">
            <v>21901600</v>
          </cell>
        </row>
        <row r="421">
          <cell r="A421" t="str">
            <v>YouthTotal</v>
          </cell>
          <cell r="B421" t="str">
            <v>Total</v>
          </cell>
          <cell r="C421" t="str">
            <v>Youth</v>
          </cell>
          <cell r="D421">
            <v>1571080</v>
          </cell>
          <cell r="E421">
            <v>1532840</v>
          </cell>
          <cell r="F421">
            <v>3103890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2"/>
      <sheetName val="2013"/>
      <sheetName val="TXTLookup2012"/>
      <sheetName val="TXTLookUp2013"/>
      <sheetName val="TxtLookup1213"/>
      <sheetName val="RefTables"/>
      <sheetName val="ESTMNPop"/>
      <sheetName val="CombEthAgePop"/>
      <sheetName val="EstDepAgePop"/>
      <sheetName val="NatUrbanRuralPop"/>
      <sheetName val="DHBPop"/>
      <sheetName val="EthnicitySexData"/>
      <sheetName val="DeprivationData"/>
      <sheetName val="UrbanRuralData"/>
      <sheetName val="IntnData"/>
      <sheetName val="RateCalc2012"/>
      <sheetName val="SEX"/>
      <sheetName val="AGE"/>
      <sheetName val="Ethnicity"/>
      <sheetName val="Eth5yearAve"/>
      <sheetName val="Deprivation"/>
      <sheetName val="Urban_Rural"/>
      <sheetName val="DHBAgg"/>
      <sheetName val="METHofSUICIDE"/>
      <sheetName val="International"/>
      <sheetName val="Trends"/>
    </sheetNames>
    <sheetDataSet>
      <sheetData sheetId="0"/>
      <sheetData sheetId="1"/>
      <sheetData sheetId="2"/>
      <sheetData sheetId="3"/>
      <sheetData sheetId="4"/>
      <sheetData sheetId="5"/>
      <sheetData sheetId="6"/>
      <sheetData sheetId="7"/>
      <sheetData sheetId="8"/>
      <sheetData sheetId="9"/>
      <sheetData sheetId="10"/>
      <sheetData sheetId="11">
        <row r="1">
          <cell r="A1" t="str">
            <v>Comb</v>
          </cell>
          <cell r="B1" t="str">
            <v>AgegrpFull</v>
          </cell>
          <cell r="C1" t="str">
            <v>Year</v>
          </cell>
          <cell r="D1" t="str">
            <v>EthnicMaori</v>
          </cell>
          <cell r="E1" t="str">
            <v>M</v>
          </cell>
          <cell r="F1" t="str">
            <v>F</v>
          </cell>
          <cell r="G1" t="str">
            <v>Grand total</v>
          </cell>
        </row>
        <row r="2">
          <cell r="A2" t="str">
            <v>10-14Maori2013</v>
          </cell>
          <cell r="B2" t="str">
            <v>10-14</v>
          </cell>
          <cell r="C2">
            <v>2013</v>
          </cell>
          <cell r="D2" t="str">
            <v>Maori</v>
          </cell>
          <cell r="E2">
            <v>0</v>
          </cell>
          <cell r="F2">
            <v>1</v>
          </cell>
          <cell r="G2">
            <v>1</v>
          </cell>
        </row>
        <row r="3">
          <cell r="A3" t="str">
            <v>15-19Maori2013</v>
          </cell>
          <cell r="B3" t="str">
            <v>15-19</v>
          </cell>
          <cell r="C3">
            <v>2013</v>
          </cell>
          <cell r="D3" t="str">
            <v>Maori</v>
          </cell>
          <cell r="E3">
            <v>13</v>
          </cell>
          <cell r="F3">
            <v>12</v>
          </cell>
          <cell r="G3">
            <v>25</v>
          </cell>
        </row>
        <row r="4">
          <cell r="A4" t="str">
            <v>20-24Maori2013</v>
          </cell>
          <cell r="B4" t="str">
            <v>20-24</v>
          </cell>
          <cell r="C4">
            <v>2013</v>
          </cell>
          <cell r="D4" t="str">
            <v>Maori</v>
          </cell>
          <cell r="E4">
            <v>17</v>
          </cell>
          <cell r="F4">
            <v>8</v>
          </cell>
          <cell r="G4">
            <v>25</v>
          </cell>
        </row>
        <row r="5">
          <cell r="A5" t="str">
            <v>25-29Maori2013</v>
          </cell>
          <cell r="B5" t="str">
            <v>25-29</v>
          </cell>
          <cell r="C5">
            <v>2013</v>
          </cell>
          <cell r="D5" t="str">
            <v>Maori</v>
          </cell>
          <cell r="E5">
            <v>7</v>
          </cell>
          <cell r="F5">
            <v>4</v>
          </cell>
          <cell r="G5">
            <v>11</v>
          </cell>
        </row>
        <row r="6">
          <cell r="A6" t="str">
            <v>30-34Maori2013</v>
          </cell>
          <cell r="B6" t="str">
            <v>30-34</v>
          </cell>
          <cell r="C6">
            <v>2013</v>
          </cell>
          <cell r="D6" t="str">
            <v>Maori</v>
          </cell>
          <cell r="E6">
            <v>7</v>
          </cell>
          <cell r="F6">
            <v>5</v>
          </cell>
          <cell r="G6">
            <v>12</v>
          </cell>
        </row>
        <row r="7">
          <cell r="A7" t="str">
            <v>35-39Maori2013</v>
          </cell>
          <cell r="B7" t="str">
            <v>35-39</v>
          </cell>
          <cell r="C7">
            <v>2013</v>
          </cell>
          <cell r="D7" t="str">
            <v>Maori</v>
          </cell>
          <cell r="E7">
            <v>9</v>
          </cell>
          <cell r="F7">
            <v>3</v>
          </cell>
          <cell r="G7">
            <v>12</v>
          </cell>
        </row>
        <row r="8">
          <cell r="A8" t="str">
            <v>40-44Maori2013</v>
          </cell>
          <cell r="B8" t="str">
            <v>40-44</v>
          </cell>
          <cell r="C8">
            <v>2013</v>
          </cell>
          <cell r="D8" t="str">
            <v>Maori</v>
          </cell>
          <cell r="E8">
            <v>7</v>
          </cell>
          <cell r="F8">
            <v>1</v>
          </cell>
          <cell r="G8">
            <v>8</v>
          </cell>
        </row>
        <row r="9">
          <cell r="A9" t="str">
            <v>45-49Maori2013</v>
          </cell>
          <cell r="B9" t="str">
            <v>45-49</v>
          </cell>
          <cell r="C9">
            <v>2013</v>
          </cell>
          <cell r="D9" t="str">
            <v>Maori</v>
          </cell>
          <cell r="E9">
            <v>3</v>
          </cell>
          <cell r="F9">
            <v>1</v>
          </cell>
          <cell r="G9">
            <v>4</v>
          </cell>
        </row>
        <row r="10">
          <cell r="A10" t="str">
            <v>50-54Maori2013</v>
          </cell>
          <cell r="B10" t="str">
            <v>50-54</v>
          </cell>
          <cell r="C10">
            <v>2013</v>
          </cell>
          <cell r="D10" t="str">
            <v>Maori</v>
          </cell>
          <cell r="E10">
            <v>1</v>
          </cell>
          <cell r="F10">
            <v>4</v>
          </cell>
          <cell r="G10">
            <v>5</v>
          </cell>
        </row>
        <row r="11">
          <cell r="A11" t="str">
            <v>55-59Maori2013</v>
          </cell>
          <cell r="B11" t="str">
            <v>55-59</v>
          </cell>
          <cell r="C11">
            <v>2013</v>
          </cell>
          <cell r="D11" t="str">
            <v>Maori</v>
          </cell>
          <cell r="E11">
            <v>1</v>
          </cell>
          <cell r="F11">
            <v>0</v>
          </cell>
          <cell r="G11">
            <v>1</v>
          </cell>
        </row>
        <row r="12">
          <cell r="A12" t="str">
            <v>AllAgeMaori2013</v>
          </cell>
          <cell r="B12" t="str">
            <v>AllAge</v>
          </cell>
          <cell r="C12">
            <v>2013</v>
          </cell>
          <cell r="D12" t="str">
            <v>Maori</v>
          </cell>
          <cell r="E12">
            <v>65</v>
          </cell>
          <cell r="F12">
            <v>39</v>
          </cell>
          <cell r="G12">
            <v>104</v>
          </cell>
        </row>
        <row r="13">
          <cell r="A13" t="str">
            <v>10-14Non-Maori2013</v>
          </cell>
          <cell r="B13" t="str">
            <v>10-14</v>
          </cell>
          <cell r="C13">
            <v>2013</v>
          </cell>
          <cell r="D13" t="str">
            <v>Non-Maori</v>
          </cell>
          <cell r="E13">
            <v>0</v>
          </cell>
          <cell r="F13">
            <v>1</v>
          </cell>
          <cell r="G13">
            <v>1</v>
          </cell>
        </row>
        <row r="14">
          <cell r="A14" t="str">
            <v>15-19Non-Maori2013</v>
          </cell>
          <cell r="B14" t="str">
            <v>15-19</v>
          </cell>
          <cell r="C14">
            <v>2013</v>
          </cell>
          <cell r="D14" t="str">
            <v>Non-Maori</v>
          </cell>
          <cell r="E14">
            <v>18</v>
          </cell>
          <cell r="F14">
            <v>12</v>
          </cell>
          <cell r="G14">
            <v>30</v>
          </cell>
        </row>
        <row r="15">
          <cell r="A15" t="str">
            <v>20-24Non-Maori2013</v>
          </cell>
          <cell r="B15" t="str">
            <v>20-24</v>
          </cell>
          <cell r="C15">
            <v>2013</v>
          </cell>
          <cell r="D15" t="str">
            <v>Non-Maori</v>
          </cell>
          <cell r="E15">
            <v>29</v>
          </cell>
          <cell r="F15">
            <v>4</v>
          </cell>
          <cell r="G15">
            <v>33</v>
          </cell>
        </row>
        <row r="16">
          <cell r="A16" t="str">
            <v>25-29Non-Maori2013</v>
          </cell>
          <cell r="B16" t="str">
            <v>25-29</v>
          </cell>
          <cell r="C16">
            <v>2013</v>
          </cell>
          <cell r="D16" t="str">
            <v>Non-Maori</v>
          </cell>
          <cell r="E16">
            <v>18</v>
          </cell>
          <cell r="F16">
            <v>4</v>
          </cell>
          <cell r="G16">
            <v>22</v>
          </cell>
        </row>
        <row r="17">
          <cell r="A17" t="str">
            <v>30-34Non-Maori2013</v>
          </cell>
          <cell r="B17" t="str">
            <v>30-34</v>
          </cell>
          <cell r="C17">
            <v>2013</v>
          </cell>
          <cell r="D17" t="str">
            <v>Non-Maori</v>
          </cell>
          <cell r="E17">
            <v>18</v>
          </cell>
          <cell r="F17">
            <v>8</v>
          </cell>
          <cell r="G17">
            <v>26</v>
          </cell>
        </row>
        <row r="18">
          <cell r="A18" t="str">
            <v>35-39Non-Maori2013</v>
          </cell>
          <cell r="B18" t="str">
            <v>35-39</v>
          </cell>
          <cell r="C18">
            <v>2013</v>
          </cell>
          <cell r="D18" t="str">
            <v>Non-Maori</v>
          </cell>
          <cell r="E18">
            <v>23</v>
          </cell>
          <cell r="F18">
            <v>11</v>
          </cell>
          <cell r="G18">
            <v>34</v>
          </cell>
        </row>
        <row r="19">
          <cell r="A19" t="str">
            <v>40-44Non-Maori2013</v>
          </cell>
          <cell r="B19" t="str">
            <v>40-44</v>
          </cell>
          <cell r="C19">
            <v>2013</v>
          </cell>
          <cell r="D19" t="str">
            <v>Non-Maori</v>
          </cell>
          <cell r="E19">
            <v>24</v>
          </cell>
          <cell r="F19">
            <v>11</v>
          </cell>
          <cell r="G19">
            <v>35</v>
          </cell>
        </row>
        <row r="20">
          <cell r="A20" t="str">
            <v>45-49Non-Maori2013</v>
          </cell>
          <cell r="B20" t="str">
            <v>45-49</v>
          </cell>
          <cell r="C20">
            <v>2013</v>
          </cell>
          <cell r="D20" t="str">
            <v>Non-Maori</v>
          </cell>
          <cell r="E20">
            <v>46</v>
          </cell>
          <cell r="F20">
            <v>10</v>
          </cell>
          <cell r="G20">
            <v>56</v>
          </cell>
        </row>
        <row r="21">
          <cell r="A21" t="str">
            <v>50-54Non-Maori2013</v>
          </cell>
          <cell r="B21" t="str">
            <v>50-54</v>
          </cell>
          <cell r="C21">
            <v>2013</v>
          </cell>
          <cell r="D21" t="str">
            <v>Non-Maori</v>
          </cell>
          <cell r="E21">
            <v>27</v>
          </cell>
          <cell r="F21">
            <v>21</v>
          </cell>
          <cell r="G21">
            <v>48</v>
          </cell>
        </row>
        <row r="22">
          <cell r="A22" t="str">
            <v>55-59Non-Maori2013</v>
          </cell>
          <cell r="B22" t="str">
            <v>55-59</v>
          </cell>
          <cell r="C22">
            <v>2013</v>
          </cell>
          <cell r="D22" t="str">
            <v>Non-Maori</v>
          </cell>
          <cell r="E22">
            <v>31</v>
          </cell>
          <cell r="F22">
            <v>9</v>
          </cell>
          <cell r="G22">
            <v>40</v>
          </cell>
        </row>
        <row r="23">
          <cell r="A23" t="str">
            <v>60-64Non-Maori2013</v>
          </cell>
          <cell r="B23" t="str">
            <v>60-64</v>
          </cell>
          <cell r="C23">
            <v>2013</v>
          </cell>
          <cell r="D23" t="str">
            <v>Non-Maori</v>
          </cell>
          <cell r="E23">
            <v>19</v>
          </cell>
          <cell r="F23">
            <v>7</v>
          </cell>
          <cell r="G23">
            <v>26</v>
          </cell>
        </row>
        <row r="24">
          <cell r="A24" t="str">
            <v>65-69Non-Maori2013</v>
          </cell>
          <cell r="B24" t="str">
            <v>65-69</v>
          </cell>
          <cell r="C24">
            <v>2013</v>
          </cell>
          <cell r="D24" t="str">
            <v>Non-Maori</v>
          </cell>
          <cell r="E24">
            <v>9</v>
          </cell>
          <cell r="F24">
            <v>1</v>
          </cell>
          <cell r="G24">
            <v>10</v>
          </cell>
        </row>
        <row r="25">
          <cell r="A25" t="str">
            <v>70-74Non-Maori2013</v>
          </cell>
          <cell r="B25" t="str">
            <v>70-74</v>
          </cell>
          <cell r="C25">
            <v>2013</v>
          </cell>
          <cell r="D25" t="str">
            <v>Non-Maori</v>
          </cell>
          <cell r="E25">
            <v>13</v>
          </cell>
          <cell r="F25">
            <v>1</v>
          </cell>
          <cell r="G25">
            <v>14</v>
          </cell>
        </row>
        <row r="26">
          <cell r="A26" t="str">
            <v>75-79Non-Maori2013</v>
          </cell>
          <cell r="B26" t="str">
            <v>75-79</v>
          </cell>
          <cell r="C26">
            <v>2013</v>
          </cell>
          <cell r="D26" t="str">
            <v>Non-Maori</v>
          </cell>
          <cell r="E26">
            <v>7</v>
          </cell>
          <cell r="F26">
            <v>2</v>
          </cell>
          <cell r="G26">
            <v>9</v>
          </cell>
        </row>
        <row r="27">
          <cell r="A27" t="str">
            <v>80-84Non-Maori2013</v>
          </cell>
          <cell r="B27" t="str">
            <v>80-84</v>
          </cell>
          <cell r="C27">
            <v>2013</v>
          </cell>
          <cell r="D27" t="str">
            <v>Non-Maori</v>
          </cell>
          <cell r="E27">
            <v>7</v>
          </cell>
          <cell r="F27">
            <v>1</v>
          </cell>
          <cell r="G27">
            <v>8</v>
          </cell>
        </row>
        <row r="28">
          <cell r="A28" t="str">
            <v>85+Non-Maori2013</v>
          </cell>
          <cell r="B28" t="str">
            <v>85+</v>
          </cell>
          <cell r="C28">
            <v>2013</v>
          </cell>
          <cell r="D28" t="str">
            <v>Non-Maori</v>
          </cell>
          <cell r="E28">
            <v>11</v>
          </cell>
          <cell r="F28">
            <v>1</v>
          </cell>
          <cell r="G28">
            <v>12</v>
          </cell>
        </row>
        <row r="29">
          <cell r="A29" t="str">
            <v>AllAgeNon-Maori2013</v>
          </cell>
          <cell r="B29" t="str">
            <v>AllAge</v>
          </cell>
          <cell r="C29">
            <v>2013</v>
          </cell>
          <cell r="D29" t="str">
            <v>Non-Maori</v>
          </cell>
          <cell r="E29">
            <v>300</v>
          </cell>
          <cell r="F29">
            <v>104</v>
          </cell>
          <cell r="G29">
            <v>404</v>
          </cell>
        </row>
        <row r="30">
          <cell r="A30" t="str">
            <v>10-14AllEth2013</v>
          </cell>
          <cell r="B30" t="str">
            <v>10-14</v>
          </cell>
          <cell r="C30">
            <v>2013</v>
          </cell>
          <cell r="D30" t="str">
            <v>AllEth</v>
          </cell>
          <cell r="E30">
            <v>0</v>
          </cell>
          <cell r="F30">
            <v>2</v>
          </cell>
          <cell r="G30">
            <v>2</v>
          </cell>
        </row>
        <row r="31">
          <cell r="A31" t="str">
            <v>15-19AllEth2013</v>
          </cell>
          <cell r="B31" t="str">
            <v>15-19</v>
          </cell>
          <cell r="C31">
            <v>2013</v>
          </cell>
          <cell r="D31" t="str">
            <v>AllEth</v>
          </cell>
          <cell r="E31">
            <v>31</v>
          </cell>
          <cell r="F31">
            <v>24</v>
          </cell>
          <cell r="G31">
            <v>55</v>
          </cell>
        </row>
        <row r="32">
          <cell r="A32" t="str">
            <v>20-24AllEth2013</v>
          </cell>
          <cell r="B32" t="str">
            <v>20-24</v>
          </cell>
          <cell r="C32">
            <v>2013</v>
          </cell>
          <cell r="D32" t="str">
            <v>AllEth</v>
          </cell>
          <cell r="E32">
            <v>46</v>
          </cell>
          <cell r="F32">
            <v>12</v>
          </cell>
          <cell r="G32">
            <v>58</v>
          </cell>
        </row>
        <row r="33">
          <cell r="A33" t="str">
            <v>25-29AllEth2013</v>
          </cell>
          <cell r="B33" t="str">
            <v>25-29</v>
          </cell>
          <cell r="C33">
            <v>2013</v>
          </cell>
          <cell r="D33" t="str">
            <v>AllEth</v>
          </cell>
          <cell r="E33">
            <v>25</v>
          </cell>
          <cell r="F33">
            <v>8</v>
          </cell>
          <cell r="G33">
            <v>33</v>
          </cell>
        </row>
        <row r="34">
          <cell r="A34" t="str">
            <v>30-34AllEth2013</v>
          </cell>
          <cell r="B34" t="str">
            <v>30-34</v>
          </cell>
          <cell r="C34">
            <v>2013</v>
          </cell>
          <cell r="D34" t="str">
            <v>AllEth</v>
          </cell>
          <cell r="E34">
            <v>25</v>
          </cell>
          <cell r="F34">
            <v>13</v>
          </cell>
          <cell r="G34">
            <v>38</v>
          </cell>
        </row>
        <row r="35">
          <cell r="A35" t="str">
            <v>35-39AllEth2013</v>
          </cell>
          <cell r="B35" t="str">
            <v>35-39</v>
          </cell>
          <cell r="C35">
            <v>2013</v>
          </cell>
          <cell r="D35" t="str">
            <v>AllEth</v>
          </cell>
          <cell r="E35">
            <v>32</v>
          </cell>
          <cell r="F35">
            <v>14</v>
          </cell>
          <cell r="G35">
            <v>46</v>
          </cell>
        </row>
        <row r="36">
          <cell r="A36" t="str">
            <v>40-44AllEth2013</v>
          </cell>
          <cell r="B36" t="str">
            <v>40-44</v>
          </cell>
          <cell r="C36">
            <v>2013</v>
          </cell>
          <cell r="D36" t="str">
            <v>AllEth</v>
          </cell>
          <cell r="E36">
            <v>31</v>
          </cell>
          <cell r="F36">
            <v>12</v>
          </cell>
          <cell r="G36">
            <v>43</v>
          </cell>
        </row>
        <row r="37">
          <cell r="A37" t="str">
            <v>45-49AllEth2013</v>
          </cell>
          <cell r="B37" t="str">
            <v>45-49</v>
          </cell>
          <cell r="C37">
            <v>2013</v>
          </cell>
          <cell r="D37" t="str">
            <v>AllEth</v>
          </cell>
          <cell r="E37">
            <v>49</v>
          </cell>
          <cell r="F37">
            <v>11</v>
          </cell>
          <cell r="G37">
            <v>60</v>
          </cell>
        </row>
        <row r="38">
          <cell r="A38" t="str">
            <v>50-54AllEth2013</v>
          </cell>
          <cell r="B38" t="str">
            <v>50-54</v>
          </cell>
          <cell r="C38">
            <v>2013</v>
          </cell>
          <cell r="D38" t="str">
            <v>AllEth</v>
          </cell>
          <cell r="E38">
            <v>28</v>
          </cell>
          <cell r="F38">
            <v>25</v>
          </cell>
          <cell r="G38">
            <v>53</v>
          </cell>
        </row>
        <row r="39">
          <cell r="A39" t="str">
            <v>55-59AllEth2013</v>
          </cell>
          <cell r="B39" t="str">
            <v>55-59</v>
          </cell>
          <cell r="C39">
            <v>2013</v>
          </cell>
          <cell r="D39" t="str">
            <v>AllEth</v>
          </cell>
          <cell r="E39">
            <v>32</v>
          </cell>
          <cell r="F39">
            <v>9</v>
          </cell>
          <cell r="G39">
            <v>41</v>
          </cell>
        </row>
        <row r="40">
          <cell r="A40" t="str">
            <v>60-64AllEth2013</v>
          </cell>
          <cell r="B40" t="str">
            <v>60-64</v>
          </cell>
          <cell r="C40">
            <v>2013</v>
          </cell>
          <cell r="D40" t="str">
            <v>AllEth</v>
          </cell>
          <cell r="E40">
            <v>19</v>
          </cell>
          <cell r="F40">
            <v>7</v>
          </cell>
          <cell r="G40">
            <v>26</v>
          </cell>
        </row>
        <row r="41">
          <cell r="A41" t="str">
            <v>65-69AllEth2013</v>
          </cell>
          <cell r="B41" t="str">
            <v>65-69</v>
          </cell>
          <cell r="C41">
            <v>2013</v>
          </cell>
          <cell r="D41" t="str">
            <v>AllEth</v>
          </cell>
          <cell r="E41">
            <v>9</v>
          </cell>
          <cell r="F41">
            <v>1</v>
          </cell>
          <cell r="G41">
            <v>10</v>
          </cell>
        </row>
        <row r="42">
          <cell r="A42" t="str">
            <v>70-74AllEth2013</v>
          </cell>
          <cell r="B42" t="str">
            <v>70-74</v>
          </cell>
          <cell r="C42">
            <v>2013</v>
          </cell>
          <cell r="D42" t="str">
            <v>AllEth</v>
          </cell>
          <cell r="E42">
            <v>13</v>
          </cell>
          <cell r="F42">
            <v>1</v>
          </cell>
          <cell r="G42">
            <v>14</v>
          </cell>
        </row>
        <row r="43">
          <cell r="A43" t="str">
            <v>75-79AllEth2013</v>
          </cell>
          <cell r="B43" t="str">
            <v>75-79</v>
          </cell>
          <cell r="C43">
            <v>2013</v>
          </cell>
          <cell r="D43" t="str">
            <v>AllEth</v>
          </cell>
          <cell r="E43">
            <v>7</v>
          </cell>
          <cell r="F43">
            <v>2</v>
          </cell>
          <cell r="G43">
            <v>9</v>
          </cell>
        </row>
        <row r="44">
          <cell r="A44" t="str">
            <v>80-84AllEth2013</v>
          </cell>
          <cell r="B44" t="str">
            <v>80-84</v>
          </cell>
          <cell r="C44">
            <v>2013</v>
          </cell>
          <cell r="D44" t="str">
            <v>AllEth</v>
          </cell>
          <cell r="E44">
            <v>7</v>
          </cell>
          <cell r="F44">
            <v>1</v>
          </cell>
          <cell r="G44">
            <v>8</v>
          </cell>
        </row>
        <row r="45">
          <cell r="A45" t="str">
            <v>85+AllEth2013</v>
          </cell>
          <cell r="B45" t="str">
            <v>85+</v>
          </cell>
          <cell r="C45">
            <v>2013</v>
          </cell>
          <cell r="D45" t="str">
            <v>AllEth</v>
          </cell>
          <cell r="E45">
            <v>11</v>
          </cell>
          <cell r="F45">
            <v>1</v>
          </cell>
          <cell r="G45">
            <v>12</v>
          </cell>
        </row>
        <row r="46">
          <cell r="A46" t="str">
            <v>AllAgeAllEth2013</v>
          </cell>
          <cell r="B46" t="str">
            <v>AllAge</v>
          </cell>
          <cell r="C46">
            <v>2013</v>
          </cell>
          <cell r="D46" t="str">
            <v>AllEth</v>
          </cell>
          <cell r="E46">
            <v>365</v>
          </cell>
          <cell r="F46">
            <v>143</v>
          </cell>
          <cell r="G46">
            <v>508</v>
          </cell>
        </row>
        <row r="47">
          <cell r="A47" t="str">
            <v>10-14Pacific2013</v>
          </cell>
          <cell r="B47" t="str">
            <v>10-14</v>
          </cell>
          <cell r="C47">
            <v>2013</v>
          </cell>
          <cell r="D47" t="str">
            <v>Pacific</v>
          </cell>
          <cell r="E47">
            <v>0</v>
          </cell>
          <cell r="F47">
            <v>1</v>
          </cell>
          <cell r="G47">
            <v>1</v>
          </cell>
        </row>
        <row r="48">
          <cell r="A48" t="str">
            <v>15-19Pacific2013</v>
          </cell>
          <cell r="B48" t="str">
            <v>15-19</v>
          </cell>
          <cell r="C48">
            <v>2013</v>
          </cell>
          <cell r="D48" t="str">
            <v>Pacific</v>
          </cell>
          <cell r="E48">
            <v>3</v>
          </cell>
          <cell r="F48">
            <v>2</v>
          </cell>
          <cell r="G48">
            <v>5</v>
          </cell>
        </row>
        <row r="49">
          <cell r="A49" t="str">
            <v>20-24Pacific2013</v>
          </cell>
          <cell r="B49" t="str">
            <v>20-24</v>
          </cell>
          <cell r="C49">
            <v>2013</v>
          </cell>
          <cell r="D49" t="str">
            <v>Pacific</v>
          </cell>
          <cell r="E49">
            <v>7</v>
          </cell>
          <cell r="F49">
            <v>0</v>
          </cell>
          <cell r="G49">
            <v>7</v>
          </cell>
        </row>
        <row r="50">
          <cell r="A50" t="str">
            <v>25-29Pacific2013</v>
          </cell>
          <cell r="B50" t="str">
            <v>25-29</v>
          </cell>
          <cell r="C50">
            <v>2013</v>
          </cell>
          <cell r="D50" t="str">
            <v>Pacific</v>
          </cell>
          <cell r="E50">
            <v>1</v>
          </cell>
          <cell r="F50">
            <v>1</v>
          </cell>
          <cell r="G50">
            <v>2</v>
          </cell>
        </row>
        <row r="51">
          <cell r="A51" t="str">
            <v>30-34Pacific2013</v>
          </cell>
          <cell r="B51" t="str">
            <v>30-34</v>
          </cell>
          <cell r="C51">
            <v>2013</v>
          </cell>
          <cell r="D51" t="str">
            <v>Pacific</v>
          </cell>
          <cell r="E51">
            <v>1</v>
          </cell>
          <cell r="F51">
            <v>0</v>
          </cell>
          <cell r="G51">
            <v>1</v>
          </cell>
        </row>
        <row r="52">
          <cell r="A52" t="str">
            <v>35-39Pacific2013</v>
          </cell>
          <cell r="B52" t="str">
            <v>35-39</v>
          </cell>
          <cell r="C52">
            <v>2013</v>
          </cell>
          <cell r="D52" t="str">
            <v>Pacific</v>
          </cell>
          <cell r="E52">
            <v>1</v>
          </cell>
          <cell r="F52">
            <v>0</v>
          </cell>
          <cell r="G52">
            <v>1</v>
          </cell>
        </row>
        <row r="53">
          <cell r="A53" t="str">
            <v>40-44Pacific2013</v>
          </cell>
          <cell r="B53" t="str">
            <v>40-44</v>
          </cell>
          <cell r="C53">
            <v>2013</v>
          </cell>
          <cell r="D53" t="str">
            <v>Pacific</v>
          </cell>
          <cell r="E53">
            <v>1</v>
          </cell>
          <cell r="F53">
            <v>0</v>
          </cell>
          <cell r="G53">
            <v>1</v>
          </cell>
        </row>
        <row r="54">
          <cell r="A54" t="str">
            <v>45-49Pacific2013</v>
          </cell>
          <cell r="B54" t="str">
            <v>45-49</v>
          </cell>
          <cell r="C54">
            <v>2013</v>
          </cell>
          <cell r="D54" t="str">
            <v>Pacific</v>
          </cell>
          <cell r="E54">
            <v>1</v>
          </cell>
          <cell r="F54">
            <v>0</v>
          </cell>
          <cell r="G54">
            <v>1</v>
          </cell>
        </row>
        <row r="55">
          <cell r="A55" t="str">
            <v>50-54Pacific2013</v>
          </cell>
          <cell r="B55" t="str">
            <v>50-54</v>
          </cell>
          <cell r="C55">
            <v>2013</v>
          </cell>
          <cell r="D55" t="str">
            <v>Pacific</v>
          </cell>
          <cell r="E55">
            <v>0</v>
          </cell>
          <cell r="F55">
            <v>1</v>
          </cell>
          <cell r="G55">
            <v>1</v>
          </cell>
        </row>
        <row r="56">
          <cell r="A56" t="str">
            <v>75-79Pacific2013</v>
          </cell>
          <cell r="B56" t="str">
            <v>75-79</v>
          </cell>
          <cell r="C56">
            <v>2013</v>
          </cell>
          <cell r="D56" t="str">
            <v>Pacific</v>
          </cell>
          <cell r="E56">
            <v>1</v>
          </cell>
          <cell r="F56">
            <v>0</v>
          </cell>
          <cell r="G56">
            <v>1</v>
          </cell>
        </row>
        <row r="57">
          <cell r="A57" t="str">
            <v>AllAgePacific2013</v>
          </cell>
          <cell r="B57" t="str">
            <v>AllAge</v>
          </cell>
          <cell r="C57">
            <v>2013</v>
          </cell>
          <cell r="D57" t="str">
            <v>Pacific</v>
          </cell>
          <cell r="E57">
            <v>16</v>
          </cell>
          <cell r="F57">
            <v>5</v>
          </cell>
          <cell r="G57">
            <v>21</v>
          </cell>
        </row>
        <row r="58">
          <cell r="A58" t="str">
            <v>15-19Asian2013</v>
          </cell>
          <cell r="B58" t="str">
            <v>15-19</v>
          </cell>
          <cell r="C58">
            <v>2013</v>
          </cell>
          <cell r="D58" t="str">
            <v>Asian</v>
          </cell>
          <cell r="E58">
            <v>2</v>
          </cell>
          <cell r="F58">
            <v>1</v>
          </cell>
          <cell r="G58">
            <v>3</v>
          </cell>
        </row>
        <row r="59">
          <cell r="A59" t="str">
            <v>20-24Asian2013</v>
          </cell>
          <cell r="B59" t="str">
            <v>20-24</v>
          </cell>
          <cell r="C59">
            <v>2013</v>
          </cell>
          <cell r="D59" t="str">
            <v>Asian</v>
          </cell>
          <cell r="E59">
            <v>1</v>
          </cell>
          <cell r="F59">
            <v>0</v>
          </cell>
          <cell r="G59">
            <v>1</v>
          </cell>
        </row>
        <row r="60">
          <cell r="A60" t="str">
            <v>30-34Asian2013</v>
          </cell>
          <cell r="B60" t="str">
            <v>30-34</v>
          </cell>
          <cell r="C60">
            <v>2013</v>
          </cell>
          <cell r="D60" t="str">
            <v>Asian</v>
          </cell>
          <cell r="E60">
            <v>5</v>
          </cell>
          <cell r="F60">
            <v>0</v>
          </cell>
          <cell r="G60">
            <v>5</v>
          </cell>
        </row>
        <row r="61">
          <cell r="A61" t="str">
            <v>35-39Asian2013</v>
          </cell>
          <cell r="B61" t="str">
            <v>35-39</v>
          </cell>
          <cell r="C61">
            <v>2013</v>
          </cell>
          <cell r="D61" t="str">
            <v>Asian</v>
          </cell>
          <cell r="E61">
            <v>2</v>
          </cell>
          <cell r="F61">
            <v>2</v>
          </cell>
          <cell r="G61">
            <v>4</v>
          </cell>
        </row>
        <row r="62">
          <cell r="A62" t="str">
            <v>40-44Asian2013</v>
          </cell>
          <cell r="B62" t="str">
            <v>40-44</v>
          </cell>
          <cell r="C62">
            <v>2013</v>
          </cell>
          <cell r="D62" t="str">
            <v>Asian</v>
          </cell>
          <cell r="E62">
            <v>2</v>
          </cell>
          <cell r="F62">
            <v>0</v>
          </cell>
          <cell r="G62">
            <v>2</v>
          </cell>
        </row>
        <row r="63">
          <cell r="A63" t="str">
            <v>45-49Asian2013</v>
          </cell>
          <cell r="B63" t="str">
            <v>45-49</v>
          </cell>
          <cell r="C63">
            <v>2013</v>
          </cell>
          <cell r="D63" t="str">
            <v>Asian</v>
          </cell>
          <cell r="E63">
            <v>0</v>
          </cell>
          <cell r="F63">
            <v>1</v>
          </cell>
          <cell r="G63">
            <v>1</v>
          </cell>
        </row>
        <row r="64">
          <cell r="A64" t="str">
            <v>50-54Asian2013</v>
          </cell>
          <cell r="B64" t="str">
            <v>50-54</v>
          </cell>
          <cell r="C64">
            <v>2013</v>
          </cell>
          <cell r="D64" t="str">
            <v>Asian</v>
          </cell>
          <cell r="E64">
            <v>0</v>
          </cell>
          <cell r="F64">
            <v>2</v>
          </cell>
          <cell r="G64">
            <v>2</v>
          </cell>
        </row>
        <row r="65">
          <cell r="A65" t="str">
            <v>55-59Asian2013</v>
          </cell>
          <cell r="B65" t="str">
            <v>55-59</v>
          </cell>
          <cell r="C65">
            <v>2013</v>
          </cell>
          <cell r="D65" t="str">
            <v>Asian</v>
          </cell>
          <cell r="E65">
            <v>1</v>
          </cell>
          <cell r="F65">
            <v>0</v>
          </cell>
          <cell r="G65">
            <v>1</v>
          </cell>
        </row>
        <row r="66">
          <cell r="A66" t="str">
            <v>60-64Asian2013</v>
          </cell>
          <cell r="B66" t="str">
            <v>60-64</v>
          </cell>
          <cell r="C66">
            <v>2013</v>
          </cell>
          <cell r="D66" t="str">
            <v>Asian</v>
          </cell>
          <cell r="E66">
            <v>1</v>
          </cell>
          <cell r="F66">
            <v>1</v>
          </cell>
          <cell r="G66">
            <v>2</v>
          </cell>
        </row>
        <row r="67">
          <cell r="A67" t="str">
            <v>65-69Asian2013</v>
          </cell>
          <cell r="B67" t="str">
            <v>65-69</v>
          </cell>
          <cell r="C67">
            <v>2013</v>
          </cell>
          <cell r="D67" t="str">
            <v>Asian</v>
          </cell>
          <cell r="E67">
            <v>1</v>
          </cell>
          <cell r="F67">
            <v>0</v>
          </cell>
          <cell r="G67">
            <v>1</v>
          </cell>
        </row>
        <row r="68">
          <cell r="A68" t="str">
            <v>70-74Asian2013</v>
          </cell>
          <cell r="B68" t="str">
            <v>70-74</v>
          </cell>
          <cell r="C68">
            <v>2013</v>
          </cell>
          <cell r="D68" t="str">
            <v>Asian</v>
          </cell>
          <cell r="E68">
            <v>1</v>
          </cell>
          <cell r="F68">
            <v>0</v>
          </cell>
          <cell r="G68">
            <v>1</v>
          </cell>
        </row>
        <row r="69">
          <cell r="A69" t="str">
            <v>AllAgeAsian2013</v>
          </cell>
          <cell r="B69" t="str">
            <v>AllAge</v>
          </cell>
          <cell r="C69">
            <v>2013</v>
          </cell>
          <cell r="D69" t="str">
            <v>Asian</v>
          </cell>
          <cell r="E69">
            <v>16</v>
          </cell>
          <cell r="F69">
            <v>7</v>
          </cell>
          <cell r="G69">
            <v>23</v>
          </cell>
        </row>
        <row r="70">
          <cell r="A70" t="str">
            <v>15-19Other2013</v>
          </cell>
          <cell r="B70" t="str">
            <v>15-19</v>
          </cell>
          <cell r="C70">
            <v>2013</v>
          </cell>
          <cell r="D70" t="str">
            <v>Other</v>
          </cell>
          <cell r="E70">
            <v>13</v>
          </cell>
          <cell r="F70">
            <v>9</v>
          </cell>
          <cell r="G70">
            <v>22</v>
          </cell>
        </row>
        <row r="71">
          <cell r="A71" t="str">
            <v>20-24Other2013</v>
          </cell>
          <cell r="B71" t="str">
            <v>20-24</v>
          </cell>
          <cell r="C71">
            <v>2013</v>
          </cell>
          <cell r="D71" t="str">
            <v>Other</v>
          </cell>
          <cell r="E71">
            <v>21</v>
          </cell>
          <cell r="F71">
            <v>4</v>
          </cell>
          <cell r="G71">
            <v>25</v>
          </cell>
        </row>
        <row r="72">
          <cell r="A72" t="str">
            <v>25-29Other2013</v>
          </cell>
          <cell r="B72" t="str">
            <v>25-29</v>
          </cell>
          <cell r="C72">
            <v>2013</v>
          </cell>
          <cell r="D72" t="str">
            <v>Other</v>
          </cell>
          <cell r="E72">
            <v>17</v>
          </cell>
          <cell r="F72">
            <v>3</v>
          </cell>
          <cell r="G72">
            <v>20</v>
          </cell>
        </row>
        <row r="73">
          <cell r="A73" t="str">
            <v>30-34Other2013</v>
          </cell>
          <cell r="B73" t="str">
            <v>30-34</v>
          </cell>
          <cell r="C73">
            <v>2013</v>
          </cell>
          <cell r="D73" t="str">
            <v>Other</v>
          </cell>
          <cell r="E73">
            <v>12</v>
          </cell>
          <cell r="F73">
            <v>8</v>
          </cell>
          <cell r="G73">
            <v>20</v>
          </cell>
        </row>
        <row r="74">
          <cell r="A74" t="str">
            <v>35-39Other2013</v>
          </cell>
          <cell r="B74" t="str">
            <v>35-39</v>
          </cell>
          <cell r="C74">
            <v>2013</v>
          </cell>
          <cell r="D74" t="str">
            <v>Other</v>
          </cell>
          <cell r="E74">
            <v>20</v>
          </cell>
          <cell r="F74">
            <v>9</v>
          </cell>
          <cell r="G74">
            <v>29</v>
          </cell>
        </row>
        <row r="75">
          <cell r="A75" t="str">
            <v>40-44Other2013</v>
          </cell>
          <cell r="B75" t="str">
            <v>40-44</v>
          </cell>
          <cell r="C75">
            <v>2013</v>
          </cell>
          <cell r="D75" t="str">
            <v>Other</v>
          </cell>
          <cell r="E75">
            <v>21</v>
          </cell>
          <cell r="F75">
            <v>11</v>
          </cell>
          <cell r="G75">
            <v>32</v>
          </cell>
        </row>
        <row r="76">
          <cell r="A76" t="str">
            <v>45-49Other2013</v>
          </cell>
          <cell r="B76" t="str">
            <v>45-49</v>
          </cell>
          <cell r="C76">
            <v>2013</v>
          </cell>
          <cell r="D76" t="str">
            <v>Other</v>
          </cell>
          <cell r="E76">
            <v>45</v>
          </cell>
          <cell r="F76">
            <v>9</v>
          </cell>
          <cell r="G76">
            <v>54</v>
          </cell>
        </row>
        <row r="77">
          <cell r="A77" t="str">
            <v>50-54Other2013</v>
          </cell>
          <cell r="B77" t="str">
            <v>50-54</v>
          </cell>
          <cell r="C77">
            <v>2013</v>
          </cell>
          <cell r="D77" t="str">
            <v>Other</v>
          </cell>
          <cell r="E77">
            <v>27</v>
          </cell>
          <cell r="F77">
            <v>18</v>
          </cell>
          <cell r="G77">
            <v>45</v>
          </cell>
        </row>
        <row r="78">
          <cell r="A78" t="str">
            <v>55-59Other2013</v>
          </cell>
          <cell r="B78" t="str">
            <v>55-59</v>
          </cell>
          <cell r="C78">
            <v>2013</v>
          </cell>
          <cell r="D78" t="str">
            <v>Other</v>
          </cell>
          <cell r="E78">
            <v>30</v>
          </cell>
          <cell r="F78">
            <v>9</v>
          </cell>
          <cell r="G78">
            <v>39</v>
          </cell>
        </row>
        <row r="79">
          <cell r="A79" t="str">
            <v>60-64Other2013</v>
          </cell>
          <cell r="B79" t="str">
            <v>60-64</v>
          </cell>
          <cell r="C79">
            <v>2013</v>
          </cell>
          <cell r="D79" t="str">
            <v>Other</v>
          </cell>
          <cell r="E79">
            <v>18</v>
          </cell>
          <cell r="F79">
            <v>6</v>
          </cell>
          <cell r="G79">
            <v>24</v>
          </cell>
        </row>
        <row r="80">
          <cell r="A80" t="str">
            <v>65-69Other2013</v>
          </cell>
          <cell r="B80" t="str">
            <v>65-69</v>
          </cell>
          <cell r="C80">
            <v>2013</v>
          </cell>
          <cell r="D80" t="str">
            <v>Other</v>
          </cell>
          <cell r="E80">
            <v>8</v>
          </cell>
          <cell r="F80">
            <v>1</v>
          </cell>
          <cell r="G80">
            <v>9</v>
          </cell>
        </row>
        <row r="81">
          <cell r="A81" t="str">
            <v>70-74Other2013</v>
          </cell>
          <cell r="B81" t="str">
            <v>70-74</v>
          </cell>
          <cell r="C81">
            <v>2013</v>
          </cell>
          <cell r="D81" t="str">
            <v>Other</v>
          </cell>
          <cell r="E81">
            <v>12</v>
          </cell>
          <cell r="F81">
            <v>1</v>
          </cell>
          <cell r="G81">
            <v>13</v>
          </cell>
        </row>
        <row r="82">
          <cell r="A82" t="str">
            <v>75-79Other2013</v>
          </cell>
          <cell r="B82" t="str">
            <v>75-79</v>
          </cell>
          <cell r="C82">
            <v>2013</v>
          </cell>
          <cell r="D82" t="str">
            <v>Other</v>
          </cell>
          <cell r="E82">
            <v>6</v>
          </cell>
          <cell r="F82">
            <v>2</v>
          </cell>
          <cell r="G82">
            <v>8</v>
          </cell>
        </row>
        <row r="83">
          <cell r="A83" t="str">
            <v>80-84Other2013</v>
          </cell>
          <cell r="B83" t="str">
            <v>80-84</v>
          </cell>
          <cell r="C83">
            <v>2013</v>
          </cell>
          <cell r="D83" t="str">
            <v>Other</v>
          </cell>
          <cell r="E83">
            <v>7</v>
          </cell>
          <cell r="F83">
            <v>1</v>
          </cell>
          <cell r="G83">
            <v>8</v>
          </cell>
        </row>
        <row r="84">
          <cell r="A84" t="str">
            <v>85+Other2013</v>
          </cell>
          <cell r="B84" t="str">
            <v>85+</v>
          </cell>
          <cell r="C84">
            <v>2013</v>
          </cell>
          <cell r="D84" t="str">
            <v>Other</v>
          </cell>
          <cell r="E84">
            <v>11</v>
          </cell>
          <cell r="F84">
            <v>1</v>
          </cell>
          <cell r="G84">
            <v>12</v>
          </cell>
        </row>
        <row r="85">
          <cell r="A85" t="str">
            <v>AllAgeOther2013</v>
          </cell>
          <cell r="B85" t="str">
            <v>AllAge</v>
          </cell>
          <cell r="C85">
            <v>2013</v>
          </cell>
          <cell r="D85" t="str">
            <v>Other</v>
          </cell>
          <cell r="E85">
            <v>268</v>
          </cell>
          <cell r="F85">
            <v>92</v>
          </cell>
          <cell r="G85">
            <v>360</v>
          </cell>
        </row>
        <row r="86">
          <cell r="A86" t="str">
            <v>5-9Maori2012</v>
          </cell>
          <cell r="B86" t="str">
            <v>5-9</v>
          </cell>
          <cell r="C86">
            <v>2012</v>
          </cell>
          <cell r="D86" t="str">
            <v>Maori</v>
          </cell>
          <cell r="E86">
            <v>1</v>
          </cell>
          <cell r="F86">
            <v>0</v>
          </cell>
          <cell r="G86">
            <v>1</v>
          </cell>
        </row>
        <row r="87">
          <cell r="A87" t="str">
            <v>10-14Maori2012</v>
          </cell>
          <cell r="B87" t="str">
            <v>10-14</v>
          </cell>
          <cell r="C87">
            <v>2012</v>
          </cell>
          <cell r="D87" t="str">
            <v>Maori</v>
          </cell>
          <cell r="E87">
            <v>4</v>
          </cell>
          <cell r="F87">
            <v>3</v>
          </cell>
          <cell r="G87">
            <v>7</v>
          </cell>
        </row>
        <row r="88">
          <cell r="A88" t="str">
            <v>15-19Maori2012</v>
          </cell>
          <cell r="B88" t="str">
            <v>15-19</v>
          </cell>
          <cell r="C88">
            <v>2012</v>
          </cell>
          <cell r="D88" t="str">
            <v>Maori</v>
          </cell>
          <cell r="E88">
            <v>22</v>
          </cell>
          <cell r="F88">
            <v>14</v>
          </cell>
          <cell r="G88">
            <v>36</v>
          </cell>
        </row>
        <row r="89">
          <cell r="A89" t="str">
            <v>20-24Maori2012</v>
          </cell>
          <cell r="B89" t="str">
            <v>20-24</v>
          </cell>
          <cell r="C89">
            <v>2012</v>
          </cell>
          <cell r="D89" t="str">
            <v>Maori</v>
          </cell>
          <cell r="E89">
            <v>15</v>
          </cell>
          <cell r="F89">
            <v>10</v>
          </cell>
          <cell r="G89">
            <v>25</v>
          </cell>
        </row>
        <row r="90">
          <cell r="A90" t="str">
            <v>25-29Maori2012</v>
          </cell>
          <cell r="B90" t="str">
            <v>25-29</v>
          </cell>
          <cell r="C90">
            <v>2012</v>
          </cell>
          <cell r="D90" t="str">
            <v>Maori</v>
          </cell>
          <cell r="E90">
            <v>10</v>
          </cell>
          <cell r="F90">
            <v>1</v>
          </cell>
          <cell r="G90">
            <v>11</v>
          </cell>
        </row>
        <row r="91">
          <cell r="A91" t="str">
            <v>30-34Maori2012</v>
          </cell>
          <cell r="B91" t="str">
            <v>30-34</v>
          </cell>
          <cell r="C91">
            <v>2012</v>
          </cell>
          <cell r="D91" t="str">
            <v>Maori</v>
          </cell>
          <cell r="E91">
            <v>6</v>
          </cell>
          <cell r="F91">
            <v>6</v>
          </cell>
          <cell r="G91">
            <v>12</v>
          </cell>
        </row>
        <row r="92">
          <cell r="A92" t="str">
            <v>35-39Maori2012</v>
          </cell>
          <cell r="B92" t="str">
            <v>35-39</v>
          </cell>
          <cell r="C92">
            <v>2012</v>
          </cell>
          <cell r="D92" t="str">
            <v>Maori</v>
          </cell>
          <cell r="E92">
            <v>4</v>
          </cell>
          <cell r="F92">
            <v>2</v>
          </cell>
          <cell r="G92">
            <v>6</v>
          </cell>
        </row>
        <row r="93">
          <cell r="A93" t="str">
            <v>40-44Maori2012</v>
          </cell>
          <cell r="B93" t="str">
            <v>40-44</v>
          </cell>
          <cell r="C93">
            <v>2012</v>
          </cell>
          <cell r="D93" t="str">
            <v>Maori</v>
          </cell>
          <cell r="E93">
            <v>10</v>
          </cell>
          <cell r="F93">
            <v>0</v>
          </cell>
          <cell r="G93">
            <v>10</v>
          </cell>
        </row>
        <row r="94">
          <cell r="A94" t="str">
            <v>45-49Maori2012</v>
          </cell>
          <cell r="B94" t="str">
            <v>45-49</v>
          </cell>
          <cell r="C94">
            <v>2012</v>
          </cell>
          <cell r="D94" t="str">
            <v>Maori</v>
          </cell>
          <cell r="E94">
            <v>5</v>
          </cell>
          <cell r="F94">
            <v>0</v>
          </cell>
          <cell r="G94">
            <v>5</v>
          </cell>
        </row>
        <row r="95">
          <cell r="A95" t="str">
            <v>50-54Maori2012</v>
          </cell>
          <cell r="B95" t="str">
            <v>50-54</v>
          </cell>
          <cell r="C95">
            <v>2012</v>
          </cell>
          <cell r="D95" t="str">
            <v>Maori</v>
          </cell>
          <cell r="E95">
            <v>1</v>
          </cell>
          <cell r="F95">
            <v>1</v>
          </cell>
          <cell r="G95">
            <v>2</v>
          </cell>
        </row>
        <row r="96">
          <cell r="A96" t="str">
            <v>55-59Maori2012</v>
          </cell>
          <cell r="B96" t="str">
            <v>55-59</v>
          </cell>
          <cell r="C96">
            <v>2012</v>
          </cell>
          <cell r="D96" t="str">
            <v>Maori</v>
          </cell>
          <cell r="E96">
            <v>2</v>
          </cell>
          <cell r="F96">
            <v>0</v>
          </cell>
          <cell r="G96">
            <v>2</v>
          </cell>
        </row>
        <row r="97">
          <cell r="A97" t="str">
            <v>60-64Maori2012</v>
          </cell>
          <cell r="B97" t="str">
            <v>60-64</v>
          </cell>
          <cell r="C97">
            <v>2012</v>
          </cell>
          <cell r="D97" t="str">
            <v>Maori</v>
          </cell>
          <cell r="E97">
            <v>1</v>
          </cell>
          <cell r="F97">
            <v>0</v>
          </cell>
          <cell r="G97">
            <v>1</v>
          </cell>
        </row>
        <row r="98">
          <cell r="A98" t="str">
            <v>70-74Maori2012</v>
          </cell>
          <cell r="B98" t="str">
            <v>70-74</v>
          </cell>
          <cell r="C98">
            <v>2012</v>
          </cell>
          <cell r="D98" t="str">
            <v>Maori</v>
          </cell>
          <cell r="E98">
            <v>1</v>
          </cell>
          <cell r="F98">
            <v>0</v>
          </cell>
          <cell r="G98">
            <v>1</v>
          </cell>
        </row>
        <row r="99">
          <cell r="A99" t="str">
            <v>AllAgeMaori2012</v>
          </cell>
          <cell r="B99" t="str">
            <v>AllAge</v>
          </cell>
          <cell r="C99">
            <v>2012</v>
          </cell>
          <cell r="D99" t="str">
            <v>Maori</v>
          </cell>
          <cell r="E99">
            <v>82</v>
          </cell>
          <cell r="F99">
            <v>37</v>
          </cell>
          <cell r="G99">
            <v>119</v>
          </cell>
        </row>
        <row r="100">
          <cell r="A100" t="str">
            <v>10-14Non-Maori2012</v>
          </cell>
          <cell r="B100" t="str">
            <v>10-14</v>
          </cell>
          <cell r="C100">
            <v>2012</v>
          </cell>
          <cell r="D100" t="str">
            <v>Non-Maori</v>
          </cell>
          <cell r="E100">
            <v>2</v>
          </cell>
          <cell r="F100">
            <v>2</v>
          </cell>
          <cell r="G100">
            <v>4</v>
          </cell>
        </row>
        <row r="101">
          <cell r="A101" t="str">
            <v>15-19Non-Maori2012</v>
          </cell>
          <cell r="B101" t="str">
            <v>15-19</v>
          </cell>
          <cell r="C101">
            <v>2012</v>
          </cell>
          <cell r="D101" t="str">
            <v>Non-Maori</v>
          </cell>
          <cell r="E101">
            <v>31</v>
          </cell>
          <cell r="F101">
            <v>8</v>
          </cell>
          <cell r="G101">
            <v>39</v>
          </cell>
        </row>
        <row r="102">
          <cell r="A102" t="str">
            <v>20-24Non-Maori2012</v>
          </cell>
          <cell r="B102" t="str">
            <v>20-24</v>
          </cell>
          <cell r="C102">
            <v>2012</v>
          </cell>
          <cell r="D102" t="str">
            <v>Non-Maori</v>
          </cell>
          <cell r="E102">
            <v>38</v>
          </cell>
          <cell r="F102">
            <v>10</v>
          </cell>
          <cell r="G102">
            <v>48</v>
          </cell>
        </row>
        <row r="103">
          <cell r="A103" t="str">
            <v>25-29Non-Maori2012</v>
          </cell>
          <cell r="B103" t="str">
            <v>25-29</v>
          </cell>
          <cell r="C103">
            <v>2012</v>
          </cell>
          <cell r="D103" t="str">
            <v>Non-Maori</v>
          </cell>
          <cell r="E103">
            <v>28</v>
          </cell>
          <cell r="F103">
            <v>9</v>
          </cell>
          <cell r="G103">
            <v>37</v>
          </cell>
        </row>
        <row r="104">
          <cell r="A104" t="str">
            <v>30-34Non-Maori2012</v>
          </cell>
          <cell r="B104" t="str">
            <v>30-34</v>
          </cell>
          <cell r="C104">
            <v>2012</v>
          </cell>
          <cell r="D104" t="str">
            <v>Non-Maori</v>
          </cell>
          <cell r="E104">
            <v>16</v>
          </cell>
          <cell r="F104">
            <v>6</v>
          </cell>
          <cell r="G104">
            <v>22</v>
          </cell>
        </row>
        <row r="105">
          <cell r="A105" t="str">
            <v>35-39Non-Maori2012</v>
          </cell>
          <cell r="B105" t="str">
            <v>35-39</v>
          </cell>
          <cell r="C105">
            <v>2012</v>
          </cell>
          <cell r="D105" t="str">
            <v>Non-Maori</v>
          </cell>
          <cell r="E105">
            <v>28</v>
          </cell>
          <cell r="F105">
            <v>9</v>
          </cell>
          <cell r="G105">
            <v>37</v>
          </cell>
        </row>
        <row r="106">
          <cell r="A106" t="str">
            <v>40-44Non-Maori2012</v>
          </cell>
          <cell r="B106" t="str">
            <v>40-44</v>
          </cell>
          <cell r="C106">
            <v>2012</v>
          </cell>
          <cell r="D106" t="str">
            <v>Non-Maori</v>
          </cell>
          <cell r="E106">
            <v>40</v>
          </cell>
          <cell r="F106">
            <v>10</v>
          </cell>
          <cell r="G106">
            <v>50</v>
          </cell>
        </row>
        <row r="107">
          <cell r="A107" t="str">
            <v>45-49Non-Maori2012</v>
          </cell>
          <cell r="B107" t="str">
            <v>45-49</v>
          </cell>
          <cell r="C107">
            <v>2012</v>
          </cell>
          <cell r="D107" t="str">
            <v>Non-Maori</v>
          </cell>
          <cell r="E107">
            <v>32</v>
          </cell>
          <cell r="F107">
            <v>12</v>
          </cell>
          <cell r="G107">
            <v>44</v>
          </cell>
        </row>
        <row r="108">
          <cell r="A108" t="str">
            <v>50-54Non-Maori2012</v>
          </cell>
          <cell r="B108" t="str">
            <v>50-54</v>
          </cell>
          <cell r="C108">
            <v>2012</v>
          </cell>
          <cell r="D108" t="str">
            <v>Non-Maori</v>
          </cell>
          <cell r="E108">
            <v>31</v>
          </cell>
          <cell r="F108">
            <v>13</v>
          </cell>
          <cell r="G108">
            <v>44</v>
          </cell>
        </row>
        <row r="109">
          <cell r="A109" t="str">
            <v>55-59Non-Maori2012</v>
          </cell>
          <cell r="B109" t="str">
            <v>55-59</v>
          </cell>
          <cell r="C109">
            <v>2012</v>
          </cell>
          <cell r="D109" t="str">
            <v>Non-Maori</v>
          </cell>
          <cell r="E109">
            <v>20</v>
          </cell>
          <cell r="F109">
            <v>9</v>
          </cell>
          <cell r="G109">
            <v>29</v>
          </cell>
        </row>
        <row r="110">
          <cell r="A110" t="str">
            <v>60-64Non-Maori2012</v>
          </cell>
          <cell r="B110" t="str">
            <v>60-64</v>
          </cell>
          <cell r="C110">
            <v>2012</v>
          </cell>
          <cell r="D110" t="str">
            <v>Non-Maori</v>
          </cell>
          <cell r="E110">
            <v>14</v>
          </cell>
          <cell r="F110">
            <v>6</v>
          </cell>
          <cell r="G110">
            <v>20</v>
          </cell>
        </row>
        <row r="111">
          <cell r="A111" t="str">
            <v>65-69Non-Maori2012</v>
          </cell>
          <cell r="B111" t="str">
            <v>65-69</v>
          </cell>
          <cell r="C111">
            <v>2012</v>
          </cell>
          <cell r="D111" t="str">
            <v>Non-Maori</v>
          </cell>
          <cell r="E111">
            <v>8</v>
          </cell>
          <cell r="F111">
            <v>2</v>
          </cell>
          <cell r="G111">
            <v>10</v>
          </cell>
        </row>
        <row r="112">
          <cell r="A112" t="str">
            <v>70-74Non-Maori2012</v>
          </cell>
          <cell r="B112" t="str">
            <v>70-74</v>
          </cell>
          <cell r="C112">
            <v>2012</v>
          </cell>
          <cell r="D112" t="str">
            <v>Non-Maori</v>
          </cell>
          <cell r="E112">
            <v>10</v>
          </cell>
          <cell r="F112">
            <v>1</v>
          </cell>
          <cell r="G112">
            <v>11</v>
          </cell>
        </row>
        <row r="113">
          <cell r="A113" t="str">
            <v>75-79Non-Maori2012</v>
          </cell>
          <cell r="B113" t="str">
            <v>75-79</v>
          </cell>
          <cell r="C113">
            <v>2012</v>
          </cell>
          <cell r="D113" t="str">
            <v>Non-Maori</v>
          </cell>
          <cell r="E113">
            <v>13</v>
          </cell>
          <cell r="F113">
            <v>3</v>
          </cell>
          <cell r="G113">
            <v>16</v>
          </cell>
        </row>
        <row r="114">
          <cell r="A114" t="str">
            <v>80-84Non-Maori2012</v>
          </cell>
          <cell r="B114" t="str">
            <v>80-84</v>
          </cell>
          <cell r="C114">
            <v>2012</v>
          </cell>
          <cell r="D114" t="str">
            <v>Non-Maori</v>
          </cell>
          <cell r="E114">
            <v>5</v>
          </cell>
          <cell r="F114">
            <v>3</v>
          </cell>
          <cell r="G114">
            <v>8</v>
          </cell>
        </row>
        <row r="115">
          <cell r="A115" t="str">
            <v>85+Non-Maori2012</v>
          </cell>
          <cell r="B115" t="str">
            <v>85+</v>
          </cell>
          <cell r="C115">
            <v>2012</v>
          </cell>
          <cell r="D115" t="str">
            <v>Non-Maori</v>
          </cell>
          <cell r="E115">
            <v>6</v>
          </cell>
          <cell r="F115">
            <v>6</v>
          </cell>
          <cell r="G115">
            <v>12</v>
          </cell>
        </row>
        <row r="116">
          <cell r="A116" t="str">
            <v>AllAgeNon-Maori2012</v>
          </cell>
          <cell r="B116" t="str">
            <v>AllAge</v>
          </cell>
          <cell r="C116">
            <v>2012</v>
          </cell>
          <cell r="D116" t="str">
            <v>Non-Maori</v>
          </cell>
          <cell r="E116">
            <v>322</v>
          </cell>
          <cell r="F116">
            <v>109</v>
          </cell>
          <cell r="G116">
            <v>431</v>
          </cell>
        </row>
        <row r="117">
          <cell r="A117" t="str">
            <v>5-9AllEth2012</v>
          </cell>
          <cell r="B117" t="str">
            <v>5-9</v>
          </cell>
          <cell r="C117">
            <v>2012</v>
          </cell>
          <cell r="D117" t="str">
            <v>AllEth</v>
          </cell>
          <cell r="E117">
            <v>1</v>
          </cell>
          <cell r="F117">
            <v>0</v>
          </cell>
          <cell r="G117">
            <v>1</v>
          </cell>
        </row>
        <row r="118">
          <cell r="A118" t="str">
            <v>10-14AllEth2012</v>
          </cell>
          <cell r="B118" t="str">
            <v>10-14</v>
          </cell>
          <cell r="C118">
            <v>2012</v>
          </cell>
          <cell r="D118" t="str">
            <v>AllEth</v>
          </cell>
          <cell r="E118">
            <v>6</v>
          </cell>
          <cell r="F118">
            <v>5</v>
          </cell>
          <cell r="G118">
            <v>11</v>
          </cell>
        </row>
        <row r="119">
          <cell r="A119" t="str">
            <v>15-19AllEth2012</v>
          </cell>
          <cell r="B119" t="str">
            <v>15-19</v>
          </cell>
          <cell r="C119">
            <v>2012</v>
          </cell>
          <cell r="D119" t="str">
            <v>AllEth</v>
          </cell>
          <cell r="E119">
            <v>53</v>
          </cell>
          <cell r="F119">
            <v>22</v>
          </cell>
          <cell r="G119">
            <v>75</v>
          </cell>
        </row>
        <row r="120">
          <cell r="A120" t="str">
            <v>20-24AllEth2012</v>
          </cell>
          <cell r="B120" t="str">
            <v>20-24</v>
          </cell>
          <cell r="C120">
            <v>2012</v>
          </cell>
          <cell r="D120" t="str">
            <v>AllEth</v>
          </cell>
          <cell r="E120">
            <v>53</v>
          </cell>
          <cell r="F120">
            <v>20</v>
          </cell>
          <cell r="G120">
            <v>73</v>
          </cell>
        </row>
        <row r="121">
          <cell r="A121" t="str">
            <v>25-29AllEth2012</v>
          </cell>
          <cell r="B121" t="str">
            <v>25-29</v>
          </cell>
          <cell r="C121">
            <v>2012</v>
          </cell>
          <cell r="D121" t="str">
            <v>AllEth</v>
          </cell>
          <cell r="E121">
            <v>38</v>
          </cell>
          <cell r="F121">
            <v>10</v>
          </cell>
          <cell r="G121">
            <v>48</v>
          </cell>
        </row>
        <row r="122">
          <cell r="A122" t="str">
            <v>30-34AllEth2012</v>
          </cell>
          <cell r="B122" t="str">
            <v>30-34</v>
          </cell>
          <cell r="C122">
            <v>2012</v>
          </cell>
          <cell r="D122" t="str">
            <v>AllEth</v>
          </cell>
          <cell r="E122">
            <v>22</v>
          </cell>
          <cell r="F122">
            <v>12</v>
          </cell>
          <cell r="G122">
            <v>34</v>
          </cell>
        </row>
        <row r="123">
          <cell r="A123" t="str">
            <v>35-39AllEth2012</v>
          </cell>
          <cell r="B123" t="str">
            <v>35-39</v>
          </cell>
          <cell r="C123">
            <v>2012</v>
          </cell>
          <cell r="D123" t="str">
            <v>AllEth</v>
          </cell>
          <cell r="E123">
            <v>32</v>
          </cell>
          <cell r="F123">
            <v>11</v>
          </cell>
          <cell r="G123">
            <v>43</v>
          </cell>
        </row>
        <row r="124">
          <cell r="A124" t="str">
            <v>40-44AllEth2012</v>
          </cell>
          <cell r="B124" t="str">
            <v>40-44</v>
          </cell>
          <cell r="C124">
            <v>2012</v>
          </cell>
          <cell r="D124" t="str">
            <v>AllEth</v>
          </cell>
          <cell r="E124">
            <v>50</v>
          </cell>
          <cell r="F124">
            <v>10</v>
          </cell>
          <cell r="G124">
            <v>60</v>
          </cell>
        </row>
        <row r="125">
          <cell r="A125" t="str">
            <v>45-49AllEth2012</v>
          </cell>
          <cell r="B125" t="str">
            <v>45-49</v>
          </cell>
          <cell r="C125">
            <v>2012</v>
          </cell>
          <cell r="D125" t="str">
            <v>AllEth</v>
          </cell>
          <cell r="E125">
            <v>37</v>
          </cell>
          <cell r="F125">
            <v>12</v>
          </cell>
          <cell r="G125">
            <v>49</v>
          </cell>
        </row>
        <row r="126">
          <cell r="A126" t="str">
            <v>50-54AllEth2012</v>
          </cell>
          <cell r="B126" t="str">
            <v>50-54</v>
          </cell>
          <cell r="C126">
            <v>2012</v>
          </cell>
          <cell r="D126" t="str">
            <v>AllEth</v>
          </cell>
          <cell r="E126">
            <v>32</v>
          </cell>
          <cell r="F126">
            <v>14</v>
          </cell>
          <cell r="G126">
            <v>46</v>
          </cell>
        </row>
        <row r="127">
          <cell r="A127" t="str">
            <v>55-59AllEth2012</v>
          </cell>
          <cell r="B127" t="str">
            <v>55-59</v>
          </cell>
          <cell r="C127">
            <v>2012</v>
          </cell>
          <cell r="D127" t="str">
            <v>AllEth</v>
          </cell>
          <cell r="E127">
            <v>22</v>
          </cell>
          <cell r="F127">
            <v>9</v>
          </cell>
          <cell r="G127">
            <v>31</v>
          </cell>
        </row>
        <row r="128">
          <cell r="A128" t="str">
            <v>60-64AllEth2012</v>
          </cell>
          <cell r="B128" t="str">
            <v>60-64</v>
          </cell>
          <cell r="C128">
            <v>2012</v>
          </cell>
          <cell r="D128" t="str">
            <v>AllEth</v>
          </cell>
          <cell r="E128">
            <v>15</v>
          </cell>
          <cell r="F128">
            <v>6</v>
          </cell>
          <cell r="G128">
            <v>21</v>
          </cell>
        </row>
        <row r="129">
          <cell r="A129" t="str">
            <v>65-69AllEth2012</v>
          </cell>
          <cell r="B129" t="str">
            <v>65-69</v>
          </cell>
          <cell r="C129">
            <v>2012</v>
          </cell>
          <cell r="D129" t="str">
            <v>AllEth</v>
          </cell>
          <cell r="E129">
            <v>8</v>
          </cell>
          <cell r="F129">
            <v>2</v>
          </cell>
          <cell r="G129">
            <v>10</v>
          </cell>
        </row>
        <row r="130">
          <cell r="A130" t="str">
            <v>70-74AllEth2012</v>
          </cell>
          <cell r="B130" t="str">
            <v>70-74</v>
          </cell>
          <cell r="C130">
            <v>2012</v>
          </cell>
          <cell r="D130" t="str">
            <v>AllEth</v>
          </cell>
          <cell r="E130">
            <v>11</v>
          </cell>
          <cell r="F130">
            <v>1</v>
          </cell>
          <cell r="G130">
            <v>12</v>
          </cell>
        </row>
        <row r="131">
          <cell r="A131" t="str">
            <v>75-79AllEth2012</v>
          </cell>
          <cell r="B131" t="str">
            <v>75-79</v>
          </cell>
          <cell r="C131">
            <v>2012</v>
          </cell>
          <cell r="D131" t="str">
            <v>AllEth</v>
          </cell>
          <cell r="E131">
            <v>13</v>
          </cell>
          <cell r="F131">
            <v>3</v>
          </cell>
          <cell r="G131">
            <v>16</v>
          </cell>
        </row>
        <row r="132">
          <cell r="A132" t="str">
            <v>80-84AllEth2012</v>
          </cell>
          <cell r="B132" t="str">
            <v>80-84</v>
          </cell>
          <cell r="C132">
            <v>2012</v>
          </cell>
          <cell r="D132" t="str">
            <v>AllEth</v>
          </cell>
          <cell r="E132">
            <v>5</v>
          </cell>
          <cell r="F132">
            <v>3</v>
          </cell>
          <cell r="G132">
            <v>8</v>
          </cell>
        </row>
        <row r="133">
          <cell r="A133" t="str">
            <v>85+AllEth2012</v>
          </cell>
          <cell r="B133" t="str">
            <v>85+</v>
          </cell>
          <cell r="C133">
            <v>2012</v>
          </cell>
          <cell r="D133" t="str">
            <v>AllEth</v>
          </cell>
          <cell r="E133">
            <v>6</v>
          </cell>
          <cell r="F133">
            <v>6</v>
          </cell>
          <cell r="G133">
            <v>12</v>
          </cell>
        </row>
        <row r="134">
          <cell r="A134" t="str">
            <v>AllAgeAllEth2012</v>
          </cell>
          <cell r="B134" t="str">
            <v>AllAge</v>
          </cell>
          <cell r="C134">
            <v>2012</v>
          </cell>
          <cell r="D134" t="str">
            <v>AllEth</v>
          </cell>
          <cell r="E134">
            <v>404</v>
          </cell>
          <cell r="F134">
            <v>146</v>
          </cell>
          <cell r="G134">
            <v>550</v>
          </cell>
        </row>
        <row r="135">
          <cell r="A135" t="str">
            <v>10-14Pacific2012</v>
          </cell>
          <cell r="B135" t="str">
            <v>10-14</v>
          </cell>
          <cell r="C135">
            <v>2012</v>
          </cell>
          <cell r="D135" t="str">
            <v>Pacific</v>
          </cell>
          <cell r="E135">
            <v>2</v>
          </cell>
          <cell r="F135">
            <v>0</v>
          </cell>
          <cell r="G135">
            <v>2</v>
          </cell>
        </row>
        <row r="136">
          <cell r="A136" t="str">
            <v>15-19Pacific2012</v>
          </cell>
          <cell r="B136" t="str">
            <v>15-19</v>
          </cell>
          <cell r="C136">
            <v>2012</v>
          </cell>
          <cell r="D136" t="str">
            <v>Pacific</v>
          </cell>
          <cell r="E136">
            <v>5</v>
          </cell>
          <cell r="F136">
            <v>5</v>
          </cell>
          <cell r="G136">
            <v>10</v>
          </cell>
        </row>
        <row r="137">
          <cell r="A137" t="str">
            <v>20-24Pacific2012</v>
          </cell>
          <cell r="B137" t="str">
            <v>20-24</v>
          </cell>
          <cell r="C137">
            <v>2012</v>
          </cell>
          <cell r="D137" t="str">
            <v>Pacific</v>
          </cell>
          <cell r="E137">
            <v>1</v>
          </cell>
          <cell r="F137">
            <v>2</v>
          </cell>
          <cell r="G137">
            <v>3</v>
          </cell>
        </row>
        <row r="138">
          <cell r="A138" t="str">
            <v>25-29Pacific2012</v>
          </cell>
          <cell r="B138" t="str">
            <v>25-29</v>
          </cell>
          <cell r="C138">
            <v>2012</v>
          </cell>
          <cell r="D138" t="str">
            <v>Pacific</v>
          </cell>
          <cell r="E138">
            <v>0</v>
          </cell>
          <cell r="F138">
            <v>2</v>
          </cell>
          <cell r="G138">
            <v>2</v>
          </cell>
        </row>
        <row r="139">
          <cell r="A139" t="str">
            <v>30-34Pacific2012</v>
          </cell>
          <cell r="B139" t="str">
            <v>30-34</v>
          </cell>
          <cell r="C139">
            <v>2012</v>
          </cell>
          <cell r="D139" t="str">
            <v>Pacific</v>
          </cell>
          <cell r="E139">
            <v>0</v>
          </cell>
          <cell r="F139">
            <v>2</v>
          </cell>
          <cell r="G139">
            <v>2</v>
          </cell>
        </row>
        <row r="140">
          <cell r="A140" t="str">
            <v>40-44Pacific2012</v>
          </cell>
          <cell r="B140" t="str">
            <v>40-44</v>
          </cell>
          <cell r="C140">
            <v>2012</v>
          </cell>
          <cell r="D140" t="str">
            <v>Pacific</v>
          </cell>
          <cell r="E140">
            <v>0</v>
          </cell>
          <cell r="F140">
            <v>3</v>
          </cell>
          <cell r="G140">
            <v>3</v>
          </cell>
        </row>
        <row r="141">
          <cell r="A141" t="str">
            <v>45-49Pacific2012</v>
          </cell>
          <cell r="B141" t="str">
            <v>45-49</v>
          </cell>
          <cell r="C141">
            <v>2012</v>
          </cell>
          <cell r="D141" t="str">
            <v>Pacific</v>
          </cell>
          <cell r="E141">
            <v>0</v>
          </cell>
          <cell r="F141">
            <v>4</v>
          </cell>
          <cell r="G141">
            <v>4</v>
          </cell>
        </row>
        <row r="142">
          <cell r="A142" t="str">
            <v>50-54Pacific2012</v>
          </cell>
          <cell r="B142" t="str">
            <v>50-54</v>
          </cell>
          <cell r="C142">
            <v>2012</v>
          </cell>
          <cell r="D142" t="str">
            <v>Pacific</v>
          </cell>
          <cell r="E142">
            <v>1</v>
          </cell>
          <cell r="F142">
            <v>0</v>
          </cell>
          <cell r="G142">
            <v>1</v>
          </cell>
        </row>
        <row r="143">
          <cell r="A143" t="str">
            <v>55-59Pacific2012</v>
          </cell>
          <cell r="B143" t="str">
            <v>55-59</v>
          </cell>
          <cell r="C143">
            <v>2012</v>
          </cell>
          <cell r="D143" t="str">
            <v>Pacific</v>
          </cell>
          <cell r="E143">
            <v>0</v>
          </cell>
          <cell r="F143">
            <v>1</v>
          </cell>
          <cell r="G143">
            <v>1</v>
          </cell>
        </row>
        <row r="144">
          <cell r="A144" t="str">
            <v>65-69Pacific2012</v>
          </cell>
          <cell r="B144" t="str">
            <v>65-69</v>
          </cell>
          <cell r="C144">
            <v>2012</v>
          </cell>
          <cell r="D144" t="str">
            <v>Pacific</v>
          </cell>
          <cell r="E144">
            <v>0</v>
          </cell>
          <cell r="F144">
            <v>1</v>
          </cell>
          <cell r="G144">
            <v>1</v>
          </cell>
        </row>
        <row r="145">
          <cell r="A145" t="str">
            <v>AllAgePacific2012</v>
          </cell>
          <cell r="B145" t="str">
            <v>AllAge</v>
          </cell>
          <cell r="C145">
            <v>2012</v>
          </cell>
          <cell r="D145" t="str">
            <v>Pacific</v>
          </cell>
          <cell r="E145">
            <v>9</v>
          </cell>
          <cell r="F145">
            <v>20</v>
          </cell>
          <cell r="G145">
            <v>29</v>
          </cell>
        </row>
        <row r="146">
          <cell r="A146" t="str">
            <v>20-24Asian2012</v>
          </cell>
          <cell r="B146" t="str">
            <v>20-24</v>
          </cell>
          <cell r="C146">
            <v>2012</v>
          </cell>
          <cell r="D146" t="str">
            <v>Asian</v>
          </cell>
          <cell r="E146">
            <v>2</v>
          </cell>
          <cell r="F146">
            <v>4</v>
          </cell>
          <cell r="G146">
            <v>6</v>
          </cell>
        </row>
        <row r="147">
          <cell r="A147" t="str">
            <v>25-29Asian2012</v>
          </cell>
          <cell r="B147" t="str">
            <v>25-29</v>
          </cell>
          <cell r="C147">
            <v>2012</v>
          </cell>
          <cell r="D147" t="str">
            <v>Asian</v>
          </cell>
          <cell r="E147">
            <v>1</v>
          </cell>
          <cell r="F147">
            <v>1</v>
          </cell>
          <cell r="G147">
            <v>2</v>
          </cell>
        </row>
        <row r="148">
          <cell r="A148" t="str">
            <v>30-34Asian2012</v>
          </cell>
          <cell r="B148" t="str">
            <v>30-34</v>
          </cell>
          <cell r="C148">
            <v>2012</v>
          </cell>
          <cell r="D148" t="str">
            <v>Asian</v>
          </cell>
          <cell r="E148">
            <v>0</v>
          </cell>
          <cell r="F148">
            <v>1</v>
          </cell>
          <cell r="G148">
            <v>1</v>
          </cell>
        </row>
        <row r="149">
          <cell r="A149" t="str">
            <v>35-39Asian2012</v>
          </cell>
          <cell r="B149" t="str">
            <v>35-39</v>
          </cell>
          <cell r="C149">
            <v>2012</v>
          </cell>
          <cell r="D149" t="str">
            <v>Asian</v>
          </cell>
          <cell r="E149">
            <v>0</v>
          </cell>
          <cell r="F149">
            <v>2</v>
          </cell>
          <cell r="G149">
            <v>2</v>
          </cell>
        </row>
        <row r="150">
          <cell r="A150" t="str">
            <v>40-44Asian2012</v>
          </cell>
          <cell r="B150" t="str">
            <v>40-44</v>
          </cell>
          <cell r="C150">
            <v>2012</v>
          </cell>
          <cell r="D150" t="str">
            <v>Asian</v>
          </cell>
          <cell r="E150">
            <v>0</v>
          </cell>
          <cell r="F150">
            <v>1</v>
          </cell>
          <cell r="G150">
            <v>1</v>
          </cell>
        </row>
        <row r="151">
          <cell r="A151" t="str">
            <v>45-49Asian2012</v>
          </cell>
          <cell r="B151" t="str">
            <v>45-49</v>
          </cell>
          <cell r="C151">
            <v>2012</v>
          </cell>
          <cell r="D151" t="str">
            <v>Asian</v>
          </cell>
          <cell r="E151">
            <v>1</v>
          </cell>
          <cell r="F151">
            <v>1</v>
          </cell>
          <cell r="G151">
            <v>2</v>
          </cell>
        </row>
        <row r="152">
          <cell r="A152" t="str">
            <v>50-54Asian2012</v>
          </cell>
          <cell r="B152" t="str">
            <v>50-54</v>
          </cell>
          <cell r="C152">
            <v>2012</v>
          </cell>
          <cell r="D152" t="str">
            <v>Asian</v>
          </cell>
          <cell r="E152">
            <v>2</v>
          </cell>
          <cell r="F152">
            <v>3</v>
          </cell>
          <cell r="G152">
            <v>5</v>
          </cell>
        </row>
        <row r="153">
          <cell r="A153" t="str">
            <v>55-59Asian2012</v>
          </cell>
          <cell r="B153" t="str">
            <v>55-59</v>
          </cell>
          <cell r="C153">
            <v>2012</v>
          </cell>
          <cell r="D153" t="str">
            <v>Asian</v>
          </cell>
          <cell r="E153">
            <v>2</v>
          </cell>
          <cell r="F153">
            <v>1</v>
          </cell>
          <cell r="G153">
            <v>3</v>
          </cell>
        </row>
        <row r="154">
          <cell r="A154" t="str">
            <v>80-84Asian2012</v>
          </cell>
          <cell r="B154" t="str">
            <v>80-84</v>
          </cell>
          <cell r="C154">
            <v>2012</v>
          </cell>
          <cell r="D154" t="str">
            <v>Asian</v>
          </cell>
          <cell r="E154">
            <v>1</v>
          </cell>
          <cell r="F154">
            <v>0</v>
          </cell>
          <cell r="G154">
            <v>1</v>
          </cell>
        </row>
        <row r="155">
          <cell r="A155" t="str">
            <v>85+Asian2012</v>
          </cell>
          <cell r="B155" t="str">
            <v>85+</v>
          </cell>
          <cell r="C155">
            <v>2012</v>
          </cell>
          <cell r="D155" t="str">
            <v>Asian</v>
          </cell>
          <cell r="E155">
            <v>1</v>
          </cell>
          <cell r="F155">
            <v>0</v>
          </cell>
          <cell r="G155">
            <v>1</v>
          </cell>
        </row>
        <row r="156">
          <cell r="A156" t="str">
            <v>AllAgeAsian2012</v>
          </cell>
          <cell r="B156" t="str">
            <v>AllAge</v>
          </cell>
          <cell r="C156">
            <v>2012</v>
          </cell>
          <cell r="D156" t="str">
            <v>Asian</v>
          </cell>
          <cell r="E156">
            <v>10</v>
          </cell>
          <cell r="F156">
            <v>14</v>
          </cell>
          <cell r="G156">
            <v>24</v>
          </cell>
        </row>
        <row r="157">
          <cell r="A157" t="str">
            <v>10-14Other2012</v>
          </cell>
          <cell r="B157" t="str">
            <v>10-14</v>
          </cell>
          <cell r="C157">
            <v>2012</v>
          </cell>
          <cell r="D157" t="str">
            <v>Other</v>
          </cell>
          <cell r="E157">
            <v>0</v>
          </cell>
          <cell r="F157">
            <v>2</v>
          </cell>
          <cell r="G157">
            <v>2</v>
          </cell>
        </row>
        <row r="158">
          <cell r="A158" t="str">
            <v>15-19Other2012</v>
          </cell>
          <cell r="B158" t="str">
            <v>15-19</v>
          </cell>
          <cell r="C158">
            <v>2012</v>
          </cell>
          <cell r="D158" t="str">
            <v>Other</v>
          </cell>
          <cell r="E158">
            <v>3</v>
          </cell>
          <cell r="F158">
            <v>26</v>
          </cell>
          <cell r="G158">
            <v>29</v>
          </cell>
        </row>
        <row r="159">
          <cell r="A159" t="str">
            <v>20-24Other2012</v>
          </cell>
          <cell r="B159" t="str">
            <v>20-24</v>
          </cell>
          <cell r="C159">
            <v>2012</v>
          </cell>
          <cell r="D159" t="str">
            <v>Other</v>
          </cell>
          <cell r="E159">
            <v>7</v>
          </cell>
          <cell r="F159">
            <v>32</v>
          </cell>
          <cell r="G159">
            <v>39</v>
          </cell>
        </row>
        <row r="160">
          <cell r="A160" t="str">
            <v>25-29Other2012</v>
          </cell>
          <cell r="B160" t="str">
            <v>25-29</v>
          </cell>
          <cell r="C160">
            <v>2012</v>
          </cell>
          <cell r="D160" t="str">
            <v>Other</v>
          </cell>
          <cell r="E160">
            <v>8</v>
          </cell>
          <cell r="F160">
            <v>25</v>
          </cell>
          <cell r="G160">
            <v>33</v>
          </cell>
        </row>
        <row r="161">
          <cell r="A161" t="str">
            <v>30-34Other2012</v>
          </cell>
          <cell r="B161" t="str">
            <v>30-34</v>
          </cell>
          <cell r="C161">
            <v>2012</v>
          </cell>
          <cell r="D161" t="str">
            <v>Other</v>
          </cell>
          <cell r="E161">
            <v>6</v>
          </cell>
          <cell r="F161">
            <v>13</v>
          </cell>
          <cell r="G161">
            <v>19</v>
          </cell>
        </row>
        <row r="162">
          <cell r="A162" t="str">
            <v>35-39Other2012</v>
          </cell>
          <cell r="B162" t="str">
            <v>35-39</v>
          </cell>
          <cell r="C162">
            <v>2012</v>
          </cell>
          <cell r="D162" t="str">
            <v>Other</v>
          </cell>
          <cell r="E162">
            <v>9</v>
          </cell>
          <cell r="F162">
            <v>26</v>
          </cell>
          <cell r="G162">
            <v>35</v>
          </cell>
        </row>
        <row r="163">
          <cell r="A163" t="str">
            <v>40-44Other2012</v>
          </cell>
          <cell r="B163" t="str">
            <v>40-44</v>
          </cell>
          <cell r="C163">
            <v>2012</v>
          </cell>
          <cell r="D163" t="str">
            <v>Other</v>
          </cell>
          <cell r="E163">
            <v>10</v>
          </cell>
          <cell r="F163">
            <v>36</v>
          </cell>
          <cell r="G163">
            <v>46</v>
          </cell>
        </row>
        <row r="164">
          <cell r="A164" t="str">
            <v>45-49Other2012</v>
          </cell>
          <cell r="B164" t="str">
            <v>45-49</v>
          </cell>
          <cell r="C164">
            <v>2012</v>
          </cell>
          <cell r="D164" t="str">
            <v>Other</v>
          </cell>
          <cell r="E164">
            <v>11</v>
          </cell>
          <cell r="F164">
            <v>27</v>
          </cell>
          <cell r="G164">
            <v>38</v>
          </cell>
        </row>
        <row r="165">
          <cell r="A165" t="str">
            <v>50-54Other2012</v>
          </cell>
          <cell r="B165" t="str">
            <v>50-54</v>
          </cell>
          <cell r="C165">
            <v>2012</v>
          </cell>
          <cell r="D165" t="str">
            <v>Other</v>
          </cell>
          <cell r="E165">
            <v>10</v>
          </cell>
          <cell r="F165">
            <v>28</v>
          </cell>
          <cell r="G165">
            <v>38</v>
          </cell>
        </row>
        <row r="166">
          <cell r="A166" t="str">
            <v>55-59Other2012</v>
          </cell>
          <cell r="B166" t="str">
            <v>55-59</v>
          </cell>
          <cell r="C166">
            <v>2012</v>
          </cell>
          <cell r="D166" t="str">
            <v>Other</v>
          </cell>
          <cell r="E166">
            <v>7</v>
          </cell>
          <cell r="F166">
            <v>18</v>
          </cell>
          <cell r="G166">
            <v>25</v>
          </cell>
        </row>
        <row r="167">
          <cell r="A167" t="str">
            <v>60-64Other2012</v>
          </cell>
          <cell r="B167" t="str">
            <v>60-64</v>
          </cell>
          <cell r="C167">
            <v>2012</v>
          </cell>
          <cell r="D167" t="str">
            <v>Other</v>
          </cell>
          <cell r="E167">
            <v>6</v>
          </cell>
          <cell r="F167">
            <v>14</v>
          </cell>
          <cell r="G167">
            <v>20</v>
          </cell>
        </row>
        <row r="168">
          <cell r="A168" t="str">
            <v>65-69Other2012</v>
          </cell>
          <cell r="B168" t="str">
            <v>65-69</v>
          </cell>
          <cell r="C168">
            <v>2012</v>
          </cell>
          <cell r="D168" t="str">
            <v>Other</v>
          </cell>
          <cell r="E168">
            <v>2</v>
          </cell>
          <cell r="F168">
            <v>7</v>
          </cell>
          <cell r="G168">
            <v>9</v>
          </cell>
        </row>
        <row r="169">
          <cell r="A169" t="str">
            <v>70-74Other2012</v>
          </cell>
          <cell r="B169" t="str">
            <v>70-74</v>
          </cell>
          <cell r="C169">
            <v>2012</v>
          </cell>
          <cell r="D169" t="str">
            <v>Other</v>
          </cell>
          <cell r="E169">
            <v>1</v>
          </cell>
          <cell r="F169">
            <v>10</v>
          </cell>
          <cell r="G169">
            <v>11</v>
          </cell>
        </row>
        <row r="170">
          <cell r="A170" t="str">
            <v>75-79Other2012</v>
          </cell>
          <cell r="B170" t="str">
            <v>75-79</v>
          </cell>
          <cell r="C170">
            <v>2012</v>
          </cell>
          <cell r="D170" t="str">
            <v>Other</v>
          </cell>
          <cell r="E170">
            <v>3</v>
          </cell>
          <cell r="F170">
            <v>13</v>
          </cell>
          <cell r="G170">
            <v>16</v>
          </cell>
        </row>
        <row r="171">
          <cell r="A171" t="str">
            <v>80-84Other2012</v>
          </cell>
          <cell r="B171" t="str">
            <v>80-84</v>
          </cell>
          <cell r="C171">
            <v>2012</v>
          </cell>
          <cell r="D171" t="str">
            <v>Other</v>
          </cell>
          <cell r="E171">
            <v>2</v>
          </cell>
          <cell r="F171">
            <v>5</v>
          </cell>
          <cell r="G171">
            <v>7</v>
          </cell>
        </row>
        <row r="172">
          <cell r="A172" t="str">
            <v>85+Other2012</v>
          </cell>
          <cell r="B172" t="str">
            <v>85+</v>
          </cell>
          <cell r="C172">
            <v>2012</v>
          </cell>
          <cell r="D172" t="str">
            <v>Other</v>
          </cell>
          <cell r="E172">
            <v>5</v>
          </cell>
          <cell r="F172">
            <v>6</v>
          </cell>
          <cell r="G172">
            <v>11</v>
          </cell>
        </row>
        <row r="173">
          <cell r="A173" t="str">
            <v>AllAgeOther2012</v>
          </cell>
          <cell r="B173" t="str">
            <v>AllAge</v>
          </cell>
          <cell r="C173">
            <v>2012</v>
          </cell>
          <cell r="D173" t="str">
            <v>Other</v>
          </cell>
          <cell r="E173">
            <v>90</v>
          </cell>
          <cell r="F173">
            <v>288</v>
          </cell>
          <cell r="G173">
            <v>378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K32"/>
  <sheetViews>
    <sheetView workbookViewId="0">
      <selection activeCell="D18" sqref="D18"/>
    </sheetView>
  </sheetViews>
  <sheetFormatPr baseColWidth="10" defaultColWidth="9.1640625" defaultRowHeight="13" x14ac:dyDescent="0.15"/>
  <cols>
    <col min="1" max="1" width="23" style="269" customWidth="1"/>
    <col min="2" max="2" width="9.1640625" style="89"/>
    <col min="3" max="3" width="15.33203125" style="89" customWidth="1"/>
    <col min="4" max="16384" width="9.1640625" style="89"/>
  </cols>
  <sheetData>
    <row r="7" spans="1:11" ht="14" x14ac:dyDescent="0.15">
      <c r="A7" s="269" t="s">
        <v>197</v>
      </c>
      <c r="B7" s="383" t="s">
        <v>296</v>
      </c>
      <c r="H7" s="282"/>
    </row>
    <row r="9" spans="1:11" x14ac:dyDescent="0.15">
      <c r="A9" s="269" t="s">
        <v>198</v>
      </c>
      <c r="B9" s="89" t="s">
        <v>297</v>
      </c>
      <c r="K9" s="282"/>
    </row>
    <row r="11" spans="1:11" x14ac:dyDescent="0.15">
      <c r="A11" s="269" t="s">
        <v>199</v>
      </c>
      <c r="B11" s="89" t="s">
        <v>217</v>
      </c>
    </row>
    <row r="13" spans="1:11" x14ac:dyDescent="0.15">
      <c r="A13" s="269" t="s">
        <v>200</v>
      </c>
      <c r="B13" s="89" t="s">
        <v>218</v>
      </c>
    </row>
    <row r="14" spans="1:11" x14ac:dyDescent="0.15">
      <c r="B14" s="89" t="s">
        <v>219</v>
      </c>
    </row>
    <row r="16" spans="1:11" x14ac:dyDescent="0.15">
      <c r="A16" s="269" t="s">
        <v>201</v>
      </c>
      <c r="B16" s="389" t="s">
        <v>300</v>
      </c>
    </row>
    <row r="18" spans="1:4" x14ac:dyDescent="0.15">
      <c r="A18" s="269" t="s">
        <v>202</v>
      </c>
      <c r="B18" s="89" t="s">
        <v>221</v>
      </c>
    </row>
    <row r="19" spans="1:4" x14ac:dyDescent="0.15">
      <c r="B19" s="89" t="s">
        <v>220</v>
      </c>
    </row>
    <row r="20" spans="1:4" x14ac:dyDescent="0.15">
      <c r="B20" s="89" t="s">
        <v>203</v>
      </c>
    </row>
    <row r="22" spans="1:4" x14ac:dyDescent="0.15">
      <c r="B22" s="89" t="s">
        <v>204</v>
      </c>
    </row>
    <row r="23" spans="1:4" x14ac:dyDescent="0.15">
      <c r="B23" s="89" t="s">
        <v>205</v>
      </c>
    </row>
    <row r="25" spans="1:4" x14ac:dyDescent="0.15">
      <c r="C25" s="89" t="s">
        <v>206</v>
      </c>
      <c r="D25" s="89" t="s">
        <v>207</v>
      </c>
    </row>
    <row r="26" spans="1:4" x14ac:dyDescent="0.15">
      <c r="D26" s="89" t="s">
        <v>208</v>
      </c>
    </row>
    <row r="27" spans="1:4" x14ac:dyDescent="0.15">
      <c r="D27" s="89" t="s">
        <v>209</v>
      </c>
    </row>
    <row r="28" spans="1:4" x14ac:dyDescent="0.15">
      <c r="D28" s="89" t="s">
        <v>210</v>
      </c>
    </row>
    <row r="29" spans="1:4" x14ac:dyDescent="0.15">
      <c r="D29" s="89" t="s">
        <v>144</v>
      </c>
    </row>
    <row r="30" spans="1:4" x14ac:dyDescent="0.15">
      <c r="C30" s="89" t="s">
        <v>211</v>
      </c>
      <c r="D30" s="89" t="s">
        <v>212</v>
      </c>
    </row>
    <row r="31" spans="1:4" x14ac:dyDescent="0.15">
      <c r="C31" s="89" t="s">
        <v>213</v>
      </c>
      <c r="D31" s="89" t="s">
        <v>214</v>
      </c>
    </row>
    <row r="32" spans="1:4" x14ac:dyDescent="0.15">
      <c r="C32" s="89" t="s">
        <v>215</v>
      </c>
      <c r="D32" s="89" t="s">
        <v>216</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Q386"/>
  <sheetViews>
    <sheetView workbookViewId="0">
      <selection activeCell="L1" sqref="L1"/>
    </sheetView>
  </sheetViews>
  <sheetFormatPr baseColWidth="10" defaultColWidth="8.83203125" defaultRowHeight="13" x14ac:dyDescent="0.15"/>
  <cols>
    <col min="1" max="1" width="17.5" customWidth="1"/>
    <col min="14" max="14" width="9" customWidth="1"/>
  </cols>
  <sheetData>
    <row r="1" spans="1:17" x14ac:dyDescent="0.15">
      <c r="A1" s="11" t="s">
        <v>261</v>
      </c>
      <c r="L1" s="47" t="s">
        <v>119</v>
      </c>
    </row>
    <row r="3" spans="1:17" s="44" customFormat="1" ht="14" x14ac:dyDescent="0.15">
      <c r="A3" s="431" t="s">
        <v>165</v>
      </c>
      <c r="B3" s="429" t="s">
        <v>230</v>
      </c>
      <c r="C3" s="430"/>
      <c r="D3" s="430"/>
      <c r="E3" s="430"/>
      <c r="F3" s="430"/>
      <c r="G3" s="430"/>
      <c r="H3" s="430" t="s">
        <v>188</v>
      </c>
      <c r="I3" s="430"/>
      <c r="J3" s="430"/>
      <c r="K3" s="430"/>
      <c r="L3" s="430"/>
      <c r="M3" s="430"/>
      <c r="N3" s="267"/>
    </row>
    <row r="4" spans="1:17" ht="22.5" customHeight="1" x14ac:dyDescent="0.15">
      <c r="A4" s="431"/>
      <c r="B4" s="434" t="s">
        <v>166</v>
      </c>
      <c r="C4" s="432"/>
      <c r="D4" s="433"/>
      <c r="E4" s="432" t="s">
        <v>225</v>
      </c>
      <c r="F4" s="432"/>
      <c r="G4" s="433"/>
      <c r="H4" s="432" t="s">
        <v>166</v>
      </c>
      <c r="I4" s="432"/>
      <c r="J4" s="432"/>
      <c r="K4" s="435" t="s">
        <v>225</v>
      </c>
      <c r="L4" s="436"/>
      <c r="M4" s="436"/>
      <c r="N4" s="267"/>
    </row>
    <row r="5" spans="1:17" ht="22.5" customHeight="1" x14ac:dyDescent="0.15">
      <c r="A5" s="431"/>
      <c r="B5" s="243" t="s">
        <v>32</v>
      </c>
      <c r="C5" s="238" t="s">
        <v>33</v>
      </c>
      <c r="D5" s="242" t="s">
        <v>1</v>
      </c>
      <c r="E5" s="238" t="s">
        <v>32</v>
      </c>
      <c r="F5" s="238" t="s">
        <v>33</v>
      </c>
      <c r="G5" s="242" t="s">
        <v>1</v>
      </c>
      <c r="H5" s="244" t="s">
        <v>32</v>
      </c>
      <c r="I5" s="244" t="s">
        <v>33</v>
      </c>
      <c r="J5" s="244" t="s">
        <v>1</v>
      </c>
      <c r="K5" s="243" t="s">
        <v>32</v>
      </c>
      <c r="L5" s="238" t="s">
        <v>33</v>
      </c>
      <c r="M5" s="259" t="s">
        <v>1</v>
      </c>
      <c r="N5" s="267"/>
    </row>
    <row r="6" spans="1:17" x14ac:dyDescent="0.15">
      <c r="A6" s="89" t="s">
        <v>37</v>
      </c>
      <c r="B6" s="239">
        <v>81</v>
      </c>
      <c r="C6" s="114">
        <v>29</v>
      </c>
      <c r="D6" s="115">
        <v>110</v>
      </c>
      <c r="E6" s="89">
        <v>19</v>
      </c>
      <c r="F6" s="89">
        <v>14</v>
      </c>
      <c r="G6" s="294">
        <v>33</v>
      </c>
      <c r="H6" s="245">
        <f>(B6/5)</f>
        <v>16.2</v>
      </c>
      <c r="I6" s="245">
        <f>(C6/5)</f>
        <v>5.8</v>
      </c>
      <c r="J6" s="295">
        <f>(D6/5)</f>
        <v>22</v>
      </c>
      <c r="K6" s="245">
        <f>(E6/5)</f>
        <v>3.8</v>
      </c>
      <c r="L6" s="245">
        <f t="shared" ref="L6:M6" si="0">(F6/5)</f>
        <v>2.8</v>
      </c>
      <c r="M6" s="135">
        <f t="shared" si="0"/>
        <v>6.6</v>
      </c>
      <c r="N6" s="267"/>
    </row>
    <row r="7" spans="1:17" x14ac:dyDescent="0.15">
      <c r="A7" s="89" t="s">
        <v>38</v>
      </c>
      <c r="B7" s="239">
        <v>210</v>
      </c>
      <c r="C7" s="114">
        <v>63</v>
      </c>
      <c r="D7" s="115">
        <v>273</v>
      </c>
      <c r="E7" s="89">
        <v>42</v>
      </c>
      <c r="F7" s="89">
        <v>6</v>
      </c>
      <c r="G7" s="294">
        <v>48</v>
      </c>
      <c r="H7" s="245">
        <f t="shared" ref="H7:H26" si="1">(B7/5)</f>
        <v>42</v>
      </c>
      <c r="I7" s="245">
        <f t="shared" ref="I7:I26" si="2">(C7/5)</f>
        <v>12.6</v>
      </c>
      <c r="J7" s="295">
        <f t="shared" ref="J7:J26" si="3">(D7/5)</f>
        <v>54.6</v>
      </c>
      <c r="K7" s="245">
        <f t="shared" ref="K7:K26" si="4">(E7/5)</f>
        <v>8.4</v>
      </c>
      <c r="L7" s="245">
        <f t="shared" ref="L7:L26" si="5">(F7/5)</f>
        <v>1.2</v>
      </c>
      <c r="M7" s="135">
        <f t="shared" ref="M7:M26" si="6">(G7/5)</f>
        <v>9.6</v>
      </c>
      <c r="N7" s="267"/>
      <c r="Q7" s="44"/>
    </row>
    <row r="8" spans="1:17" x14ac:dyDescent="0.15">
      <c r="A8" s="89" t="s">
        <v>39</v>
      </c>
      <c r="B8" s="239">
        <v>143</v>
      </c>
      <c r="C8" s="114">
        <v>62</v>
      </c>
      <c r="D8" s="115">
        <v>205</v>
      </c>
      <c r="E8" s="89">
        <v>34</v>
      </c>
      <c r="F8" s="89">
        <v>13</v>
      </c>
      <c r="G8" s="294">
        <v>47</v>
      </c>
      <c r="H8" s="245">
        <f t="shared" si="1"/>
        <v>28.6</v>
      </c>
      <c r="I8" s="245">
        <f t="shared" si="2"/>
        <v>12.4</v>
      </c>
      <c r="J8" s="295">
        <f t="shared" si="3"/>
        <v>41</v>
      </c>
      <c r="K8" s="245">
        <f t="shared" si="4"/>
        <v>6.8</v>
      </c>
      <c r="L8" s="245">
        <f t="shared" si="5"/>
        <v>2.6</v>
      </c>
      <c r="M8" s="135">
        <f t="shared" si="6"/>
        <v>9.4</v>
      </c>
      <c r="N8" s="267"/>
      <c r="Q8" s="44"/>
    </row>
    <row r="9" spans="1:17" x14ac:dyDescent="0.15">
      <c r="A9" s="89" t="s">
        <v>40</v>
      </c>
      <c r="B9" s="239">
        <v>161</v>
      </c>
      <c r="C9" s="114">
        <v>89</v>
      </c>
      <c r="D9" s="115">
        <v>250</v>
      </c>
      <c r="E9" s="89">
        <v>59</v>
      </c>
      <c r="F9" s="89">
        <v>26</v>
      </c>
      <c r="G9" s="294">
        <v>85</v>
      </c>
      <c r="H9" s="245">
        <f t="shared" si="1"/>
        <v>32.200000000000003</v>
      </c>
      <c r="I9" s="245">
        <f t="shared" si="2"/>
        <v>17.8</v>
      </c>
      <c r="J9" s="295">
        <f t="shared" si="3"/>
        <v>50</v>
      </c>
      <c r="K9" s="245">
        <f t="shared" si="4"/>
        <v>11.8</v>
      </c>
      <c r="L9" s="245">
        <f t="shared" si="5"/>
        <v>5.2</v>
      </c>
      <c r="M9" s="135">
        <f t="shared" si="6"/>
        <v>17</v>
      </c>
      <c r="N9" s="267"/>
      <c r="Q9" s="44"/>
    </row>
    <row r="10" spans="1:17" x14ac:dyDescent="0.15">
      <c r="A10" s="89" t="s">
        <v>41</v>
      </c>
      <c r="B10" s="239">
        <v>164</v>
      </c>
      <c r="C10" s="114">
        <v>47</v>
      </c>
      <c r="D10" s="115">
        <v>211</v>
      </c>
      <c r="E10" s="89">
        <v>34</v>
      </c>
      <c r="F10" s="89">
        <v>15</v>
      </c>
      <c r="G10" s="294">
        <v>49</v>
      </c>
      <c r="H10" s="245">
        <f t="shared" si="1"/>
        <v>32.799999999999997</v>
      </c>
      <c r="I10" s="245">
        <f t="shared" si="2"/>
        <v>9.4</v>
      </c>
      <c r="J10" s="295">
        <f t="shared" si="3"/>
        <v>42.2</v>
      </c>
      <c r="K10" s="245">
        <f t="shared" si="4"/>
        <v>6.8</v>
      </c>
      <c r="L10" s="245">
        <f t="shared" si="5"/>
        <v>3</v>
      </c>
      <c r="M10" s="135">
        <f t="shared" si="6"/>
        <v>9.8000000000000007</v>
      </c>
      <c r="N10" s="267"/>
      <c r="Q10" s="44"/>
    </row>
    <row r="11" spans="1:17" x14ac:dyDescent="0.15">
      <c r="A11" s="89" t="s">
        <v>42</v>
      </c>
      <c r="B11" s="239">
        <v>65</v>
      </c>
      <c r="C11" s="114">
        <v>16</v>
      </c>
      <c r="D11" s="115">
        <v>81</v>
      </c>
      <c r="E11" s="89">
        <v>17</v>
      </c>
      <c r="F11" s="89">
        <v>5</v>
      </c>
      <c r="G11" s="294">
        <v>22</v>
      </c>
      <c r="H11" s="245">
        <f t="shared" si="1"/>
        <v>13</v>
      </c>
      <c r="I11" s="245">
        <f t="shared" si="2"/>
        <v>3.2</v>
      </c>
      <c r="J11" s="295">
        <f t="shared" si="3"/>
        <v>16.2</v>
      </c>
      <c r="K11" s="245">
        <f t="shared" si="4"/>
        <v>3.4</v>
      </c>
      <c r="L11" s="245">
        <f t="shared" si="5"/>
        <v>1</v>
      </c>
      <c r="M11" s="135">
        <f t="shared" si="6"/>
        <v>4.4000000000000004</v>
      </c>
      <c r="N11" s="267"/>
      <c r="Q11" s="44"/>
    </row>
    <row r="12" spans="1:17" x14ac:dyDescent="0.15">
      <c r="A12" s="89" t="s">
        <v>43</v>
      </c>
      <c r="B12" s="239">
        <v>122</v>
      </c>
      <c r="C12" s="114">
        <v>32</v>
      </c>
      <c r="D12" s="115">
        <v>154</v>
      </c>
      <c r="E12" s="89">
        <v>33</v>
      </c>
      <c r="F12" s="89">
        <v>9</v>
      </c>
      <c r="G12" s="294">
        <v>42</v>
      </c>
      <c r="H12" s="245">
        <f t="shared" si="1"/>
        <v>24.4</v>
      </c>
      <c r="I12" s="245">
        <f t="shared" si="2"/>
        <v>6.4</v>
      </c>
      <c r="J12" s="295">
        <f t="shared" si="3"/>
        <v>30.8</v>
      </c>
      <c r="K12" s="245">
        <f t="shared" si="4"/>
        <v>6.6</v>
      </c>
      <c r="L12" s="245">
        <f t="shared" si="5"/>
        <v>1.8</v>
      </c>
      <c r="M12" s="135">
        <f t="shared" si="6"/>
        <v>8.4</v>
      </c>
      <c r="N12" s="267"/>
      <c r="Q12" s="44"/>
    </row>
    <row r="13" spans="1:17" x14ac:dyDescent="0.15">
      <c r="A13" s="89" t="s">
        <v>291</v>
      </c>
      <c r="B13" s="239">
        <v>22</v>
      </c>
      <c r="C13" s="114">
        <v>5</v>
      </c>
      <c r="D13" s="115">
        <v>27</v>
      </c>
      <c r="E13" s="89">
        <v>6</v>
      </c>
      <c r="F13" s="89">
        <v>1</v>
      </c>
      <c r="G13" s="294">
        <v>7</v>
      </c>
      <c r="H13" s="245">
        <f t="shared" si="1"/>
        <v>4.4000000000000004</v>
      </c>
      <c r="I13" s="245">
        <f t="shared" si="2"/>
        <v>1</v>
      </c>
      <c r="J13" s="295">
        <f t="shared" si="3"/>
        <v>5.4</v>
      </c>
      <c r="K13" s="245">
        <f t="shared" si="4"/>
        <v>1.2</v>
      </c>
      <c r="L13" s="245">
        <f t="shared" si="5"/>
        <v>0.2</v>
      </c>
      <c r="M13" s="135">
        <f t="shared" si="6"/>
        <v>1.4</v>
      </c>
      <c r="N13" s="267"/>
      <c r="Q13" s="44"/>
    </row>
    <row r="14" spans="1:17" x14ac:dyDescent="0.15">
      <c r="A14" s="89" t="s">
        <v>164</v>
      </c>
      <c r="B14" s="239">
        <v>78</v>
      </c>
      <c r="C14" s="114">
        <v>28</v>
      </c>
      <c r="D14" s="115">
        <v>106</v>
      </c>
      <c r="E14" s="89">
        <v>19</v>
      </c>
      <c r="F14" s="89">
        <v>9</v>
      </c>
      <c r="G14" s="294">
        <v>28</v>
      </c>
      <c r="H14" s="245">
        <f t="shared" si="1"/>
        <v>15.6</v>
      </c>
      <c r="I14" s="245">
        <f t="shared" si="2"/>
        <v>5.6</v>
      </c>
      <c r="J14" s="295">
        <f t="shared" si="3"/>
        <v>21.2</v>
      </c>
      <c r="K14" s="245">
        <f t="shared" si="4"/>
        <v>3.8</v>
      </c>
      <c r="L14" s="245">
        <f t="shared" si="5"/>
        <v>1.8</v>
      </c>
      <c r="M14" s="135">
        <f t="shared" si="6"/>
        <v>5.6</v>
      </c>
      <c r="N14" s="267"/>
      <c r="Q14" s="44"/>
    </row>
    <row r="15" spans="1:17" x14ac:dyDescent="0.15">
      <c r="A15" s="89" t="s">
        <v>44</v>
      </c>
      <c r="B15" s="239">
        <v>69</v>
      </c>
      <c r="C15" s="114">
        <v>8</v>
      </c>
      <c r="D15" s="115">
        <v>77</v>
      </c>
      <c r="E15" s="89">
        <v>10</v>
      </c>
      <c r="F15" s="89">
        <v>1</v>
      </c>
      <c r="G15" s="294">
        <v>11</v>
      </c>
      <c r="H15" s="245">
        <f t="shared" si="1"/>
        <v>13.8</v>
      </c>
      <c r="I15" s="245">
        <f t="shared" si="2"/>
        <v>1.6</v>
      </c>
      <c r="J15" s="295">
        <f t="shared" si="3"/>
        <v>15.4</v>
      </c>
      <c r="K15" s="245">
        <f t="shared" si="4"/>
        <v>2</v>
      </c>
      <c r="L15" s="245">
        <f t="shared" si="5"/>
        <v>0.2</v>
      </c>
      <c r="M15" s="135">
        <f t="shared" si="6"/>
        <v>2.2000000000000002</v>
      </c>
      <c r="N15" s="267"/>
      <c r="Q15" s="44"/>
    </row>
    <row r="16" spans="1:17" x14ac:dyDescent="0.15">
      <c r="A16" s="89" t="s">
        <v>45</v>
      </c>
      <c r="B16" s="239">
        <v>99</v>
      </c>
      <c r="C16" s="114">
        <v>29</v>
      </c>
      <c r="D16" s="115">
        <v>128</v>
      </c>
      <c r="E16" s="89">
        <v>28</v>
      </c>
      <c r="F16" s="89">
        <v>9</v>
      </c>
      <c r="G16" s="294">
        <v>37</v>
      </c>
      <c r="H16" s="245">
        <f t="shared" si="1"/>
        <v>19.8</v>
      </c>
      <c r="I16" s="245">
        <f t="shared" si="2"/>
        <v>5.8</v>
      </c>
      <c r="J16" s="295">
        <f t="shared" si="3"/>
        <v>25.6</v>
      </c>
      <c r="K16" s="245">
        <f t="shared" si="4"/>
        <v>5.6</v>
      </c>
      <c r="L16" s="245">
        <f t="shared" si="5"/>
        <v>1.8</v>
      </c>
      <c r="M16" s="135">
        <f t="shared" si="6"/>
        <v>7.4</v>
      </c>
      <c r="N16" s="267"/>
      <c r="Q16" s="44"/>
    </row>
    <row r="17" spans="1:17" x14ac:dyDescent="0.15">
      <c r="A17" s="89" t="s">
        <v>46</v>
      </c>
      <c r="B17" s="239">
        <v>31</v>
      </c>
      <c r="C17" s="114">
        <v>10</v>
      </c>
      <c r="D17" s="115">
        <v>41</v>
      </c>
      <c r="E17" s="89">
        <v>3</v>
      </c>
      <c r="F17" s="89">
        <v>3</v>
      </c>
      <c r="G17" s="294">
        <v>6</v>
      </c>
      <c r="H17" s="245">
        <f t="shared" si="1"/>
        <v>6.2</v>
      </c>
      <c r="I17" s="245">
        <f t="shared" si="2"/>
        <v>2</v>
      </c>
      <c r="J17" s="295">
        <f t="shared" si="3"/>
        <v>8.1999999999999993</v>
      </c>
      <c r="K17" s="245">
        <f t="shared" si="4"/>
        <v>0.6</v>
      </c>
      <c r="L17" s="245">
        <f t="shared" si="5"/>
        <v>0.6</v>
      </c>
      <c r="M17" s="135">
        <f t="shared" si="6"/>
        <v>1.2</v>
      </c>
      <c r="N17" s="267"/>
      <c r="Q17" s="44"/>
    </row>
    <row r="18" spans="1:17" x14ac:dyDescent="0.15">
      <c r="A18" s="89" t="s">
        <v>47</v>
      </c>
      <c r="B18" s="239">
        <v>85</v>
      </c>
      <c r="C18" s="114">
        <v>36</v>
      </c>
      <c r="D18" s="115">
        <v>121</v>
      </c>
      <c r="E18" s="89">
        <v>18</v>
      </c>
      <c r="F18" s="89">
        <v>13</v>
      </c>
      <c r="G18" s="294">
        <v>31</v>
      </c>
      <c r="H18" s="245">
        <f t="shared" si="1"/>
        <v>17</v>
      </c>
      <c r="I18" s="245">
        <f t="shared" si="2"/>
        <v>7.2</v>
      </c>
      <c r="J18" s="295">
        <f t="shared" si="3"/>
        <v>24.2</v>
      </c>
      <c r="K18" s="245">
        <f t="shared" si="4"/>
        <v>3.6</v>
      </c>
      <c r="L18" s="245">
        <f t="shared" si="5"/>
        <v>2.6</v>
      </c>
      <c r="M18" s="135">
        <f t="shared" si="6"/>
        <v>6.2</v>
      </c>
      <c r="N18" s="267"/>
      <c r="Q18" s="44"/>
    </row>
    <row r="19" spans="1:17" x14ac:dyDescent="0.15">
      <c r="A19" s="89" t="s">
        <v>48</v>
      </c>
      <c r="B19" s="239">
        <v>58</v>
      </c>
      <c r="C19" s="114">
        <v>30</v>
      </c>
      <c r="D19" s="115">
        <v>88</v>
      </c>
      <c r="E19" s="89">
        <v>13</v>
      </c>
      <c r="F19" s="89">
        <v>6</v>
      </c>
      <c r="G19" s="294">
        <v>19</v>
      </c>
      <c r="H19" s="245">
        <f t="shared" si="1"/>
        <v>11.6</v>
      </c>
      <c r="I19" s="245">
        <f t="shared" si="2"/>
        <v>6</v>
      </c>
      <c r="J19" s="295">
        <f t="shared" si="3"/>
        <v>17.600000000000001</v>
      </c>
      <c r="K19" s="245">
        <f t="shared" si="4"/>
        <v>2.6</v>
      </c>
      <c r="L19" s="245">
        <f t="shared" si="5"/>
        <v>1.2</v>
      </c>
      <c r="M19" s="135">
        <f t="shared" si="6"/>
        <v>3.8</v>
      </c>
      <c r="N19" s="267"/>
      <c r="Q19" s="44"/>
    </row>
    <row r="20" spans="1:17" x14ac:dyDescent="0.15">
      <c r="A20" s="89" t="s">
        <v>49</v>
      </c>
      <c r="B20" s="239">
        <v>21</v>
      </c>
      <c r="C20" s="114">
        <v>14</v>
      </c>
      <c r="D20" s="115">
        <v>35</v>
      </c>
      <c r="E20" s="89">
        <v>5</v>
      </c>
      <c r="F20" s="89">
        <v>4</v>
      </c>
      <c r="G20" s="294">
        <v>9</v>
      </c>
      <c r="H20" s="245">
        <f t="shared" si="1"/>
        <v>4.2</v>
      </c>
      <c r="I20" s="245">
        <f t="shared" si="2"/>
        <v>2.8</v>
      </c>
      <c r="J20" s="295">
        <f t="shared" si="3"/>
        <v>7</v>
      </c>
      <c r="K20" s="245">
        <f t="shared" si="4"/>
        <v>1</v>
      </c>
      <c r="L20" s="245">
        <f t="shared" si="5"/>
        <v>0.8</v>
      </c>
      <c r="M20" s="135">
        <f t="shared" si="6"/>
        <v>1.8</v>
      </c>
      <c r="N20" s="267"/>
      <c r="Q20" s="44"/>
    </row>
    <row r="21" spans="1:17" x14ac:dyDescent="0.15">
      <c r="A21" s="89" t="s">
        <v>50</v>
      </c>
      <c r="B21" s="239">
        <v>59</v>
      </c>
      <c r="C21" s="114">
        <v>15</v>
      </c>
      <c r="D21" s="115">
        <v>74</v>
      </c>
      <c r="E21" s="89">
        <v>10</v>
      </c>
      <c r="F21" s="89">
        <v>1</v>
      </c>
      <c r="G21" s="294">
        <v>11</v>
      </c>
      <c r="H21" s="245">
        <f t="shared" si="1"/>
        <v>11.8</v>
      </c>
      <c r="I21" s="245">
        <f t="shared" si="2"/>
        <v>3</v>
      </c>
      <c r="J21" s="295">
        <f t="shared" si="3"/>
        <v>14.8</v>
      </c>
      <c r="K21" s="245">
        <f t="shared" si="4"/>
        <v>2</v>
      </c>
      <c r="L21" s="245">
        <f t="shared" si="5"/>
        <v>0.2</v>
      </c>
      <c r="M21" s="135">
        <f t="shared" si="6"/>
        <v>2.2000000000000002</v>
      </c>
      <c r="N21" s="267"/>
      <c r="Q21" s="44"/>
    </row>
    <row r="22" spans="1:17" x14ac:dyDescent="0.15">
      <c r="A22" s="89" t="s">
        <v>51</v>
      </c>
      <c r="B22" s="239">
        <v>18</v>
      </c>
      <c r="C22" s="114">
        <v>5</v>
      </c>
      <c r="D22" s="115">
        <v>23</v>
      </c>
      <c r="E22" s="89">
        <v>1</v>
      </c>
      <c r="F22" s="89">
        <v>3</v>
      </c>
      <c r="G22" s="294">
        <v>4</v>
      </c>
      <c r="H22" s="245">
        <f t="shared" si="1"/>
        <v>3.6</v>
      </c>
      <c r="I22" s="245">
        <f t="shared" si="2"/>
        <v>1</v>
      </c>
      <c r="J22" s="295">
        <f t="shared" si="3"/>
        <v>4.5999999999999996</v>
      </c>
      <c r="K22" s="245">
        <f t="shared" si="4"/>
        <v>0.2</v>
      </c>
      <c r="L22" s="245">
        <f t="shared" si="5"/>
        <v>0.6</v>
      </c>
      <c r="M22" s="135">
        <f t="shared" si="6"/>
        <v>0.8</v>
      </c>
      <c r="N22" s="267"/>
      <c r="Q22" s="44"/>
    </row>
    <row r="23" spans="1:17" x14ac:dyDescent="0.15">
      <c r="A23" s="89" t="s">
        <v>52</v>
      </c>
      <c r="B23" s="239">
        <v>227</v>
      </c>
      <c r="C23" s="114">
        <v>92</v>
      </c>
      <c r="D23" s="115">
        <v>319</v>
      </c>
      <c r="E23" s="89">
        <v>46</v>
      </c>
      <c r="F23" s="89">
        <v>13</v>
      </c>
      <c r="G23" s="294">
        <v>59</v>
      </c>
      <c r="H23" s="245">
        <f t="shared" si="1"/>
        <v>45.4</v>
      </c>
      <c r="I23" s="245">
        <f t="shared" si="2"/>
        <v>18.399999999999999</v>
      </c>
      <c r="J23" s="295">
        <f t="shared" si="3"/>
        <v>63.8</v>
      </c>
      <c r="K23" s="245">
        <f t="shared" si="4"/>
        <v>9.1999999999999993</v>
      </c>
      <c r="L23" s="245">
        <f t="shared" si="5"/>
        <v>2.6</v>
      </c>
      <c r="M23" s="135">
        <f t="shared" si="6"/>
        <v>11.8</v>
      </c>
      <c r="N23" s="267"/>
      <c r="Q23" s="44"/>
    </row>
    <row r="24" spans="1:17" x14ac:dyDescent="0.15">
      <c r="A24" s="89" t="s">
        <v>53</v>
      </c>
      <c r="B24" s="239">
        <v>40</v>
      </c>
      <c r="C24" s="114">
        <v>9</v>
      </c>
      <c r="D24" s="115">
        <v>49</v>
      </c>
      <c r="E24" s="89">
        <v>16</v>
      </c>
      <c r="F24" s="89">
        <v>3</v>
      </c>
      <c r="G24" s="294">
        <v>19</v>
      </c>
      <c r="H24" s="245">
        <f t="shared" si="1"/>
        <v>8</v>
      </c>
      <c r="I24" s="245">
        <f t="shared" si="2"/>
        <v>1.8</v>
      </c>
      <c r="J24" s="295">
        <f t="shared" si="3"/>
        <v>9.8000000000000007</v>
      </c>
      <c r="K24" s="245">
        <f t="shared" si="4"/>
        <v>3.2</v>
      </c>
      <c r="L24" s="245">
        <f t="shared" si="5"/>
        <v>0.6</v>
      </c>
      <c r="M24" s="135">
        <f t="shared" si="6"/>
        <v>3.8</v>
      </c>
      <c r="N24" s="267"/>
      <c r="Q24" s="44"/>
    </row>
    <row r="25" spans="1:17" x14ac:dyDescent="0.15">
      <c r="A25" s="89" t="s">
        <v>121</v>
      </c>
      <c r="B25" s="239">
        <v>162</v>
      </c>
      <c r="C25" s="114">
        <v>50</v>
      </c>
      <c r="D25" s="115">
        <v>212</v>
      </c>
      <c r="E25" s="89">
        <v>38</v>
      </c>
      <c r="F25" s="89">
        <v>12</v>
      </c>
      <c r="G25" s="296">
        <v>50</v>
      </c>
      <c r="H25" s="245">
        <f t="shared" si="1"/>
        <v>32.4</v>
      </c>
      <c r="I25" s="245">
        <f t="shared" si="2"/>
        <v>10</v>
      </c>
      <c r="J25" s="295">
        <f t="shared" si="3"/>
        <v>42.4</v>
      </c>
      <c r="K25" s="245">
        <f t="shared" si="4"/>
        <v>7.6</v>
      </c>
      <c r="L25" s="245">
        <f t="shared" si="5"/>
        <v>2.4</v>
      </c>
      <c r="M25" s="90">
        <f t="shared" si="6"/>
        <v>10</v>
      </c>
      <c r="N25" s="267"/>
      <c r="Q25" s="44"/>
    </row>
    <row r="26" spans="1:17" x14ac:dyDescent="0.15">
      <c r="A26" s="55" t="s">
        <v>1</v>
      </c>
      <c r="B26" s="240">
        <v>1925</v>
      </c>
      <c r="C26" s="55">
        <v>671</v>
      </c>
      <c r="D26" s="241">
        <v>2596</v>
      </c>
      <c r="E26" s="55">
        <v>451</v>
      </c>
      <c r="F26" s="55">
        <v>166</v>
      </c>
      <c r="G26" s="241">
        <v>617</v>
      </c>
      <c r="H26" s="247">
        <f t="shared" si="1"/>
        <v>385</v>
      </c>
      <c r="I26" s="55">
        <f t="shared" si="2"/>
        <v>134.19999999999999</v>
      </c>
      <c r="J26" s="299">
        <f t="shared" si="3"/>
        <v>519.20000000000005</v>
      </c>
      <c r="K26" s="247">
        <f t="shared" si="4"/>
        <v>90.2</v>
      </c>
      <c r="L26" s="55">
        <f t="shared" si="5"/>
        <v>33.200000000000003</v>
      </c>
      <c r="M26" s="55">
        <f t="shared" si="6"/>
        <v>123.4</v>
      </c>
      <c r="N26" s="267"/>
      <c r="Q26" s="44"/>
    </row>
    <row r="27" spans="1:17" x14ac:dyDescent="0.15">
      <c r="A27" s="38" t="s">
        <v>56</v>
      </c>
      <c r="K27" s="246"/>
      <c r="L27" s="246"/>
      <c r="M27" s="246"/>
    </row>
    <row r="28" spans="1:17" x14ac:dyDescent="0.15">
      <c r="A28" s="40" t="s">
        <v>229</v>
      </c>
      <c r="K28" s="246"/>
      <c r="L28" s="246"/>
      <c r="M28" s="246"/>
    </row>
    <row r="29" spans="1:17" x14ac:dyDescent="0.15">
      <c r="K29" s="246"/>
      <c r="L29" s="246"/>
      <c r="M29" s="246"/>
    </row>
    <row r="30" spans="1:17" x14ac:dyDescent="0.15">
      <c r="K30" s="246"/>
      <c r="L30" s="246"/>
      <c r="M30" s="246"/>
    </row>
    <row r="31" spans="1:17" x14ac:dyDescent="0.15">
      <c r="K31" s="246"/>
      <c r="L31" s="246"/>
      <c r="M31" s="246"/>
    </row>
    <row r="32" spans="1:17" x14ac:dyDescent="0.15">
      <c r="K32" s="246"/>
      <c r="L32" s="246"/>
      <c r="M32" s="246"/>
    </row>
    <row r="33" spans="11:13" x14ac:dyDescent="0.15">
      <c r="K33" s="246"/>
      <c r="L33" s="246"/>
      <c r="M33" s="246"/>
    </row>
    <row r="34" spans="11:13" x14ac:dyDescent="0.15">
      <c r="K34" s="246"/>
      <c r="L34" s="246"/>
      <c r="M34" s="246"/>
    </row>
    <row r="35" spans="11:13" x14ac:dyDescent="0.15">
      <c r="K35" s="246"/>
      <c r="L35" s="246"/>
      <c r="M35" s="246"/>
    </row>
    <row r="36" spans="11:13" x14ac:dyDescent="0.15">
      <c r="K36" s="246"/>
      <c r="L36" s="246"/>
      <c r="M36" s="246"/>
    </row>
    <row r="37" spans="11:13" x14ac:dyDescent="0.15">
      <c r="K37" s="246"/>
      <c r="L37" s="246"/>
      <c r="M37" s="246"/>
    </row>
    <row r="38" spans="11:13" x14ac:dyDescent="0.15">
      <c r="K38" s="246"/>
      <c r="L38" s="246"/>
      <c r="M38" s="246"/>
    </row>
    <row r="39" spans="11:13" x14ac:dyDescent="0.15">
      <c r="K39" s="246"/>
      <c r="L39" s="246"/>
      <c r="M39" s="246"/>
    </row>
    <row r="40" spans="11:13" x14ac:dyDescent="0.15">
      <c r="K40" s="246"/>
      <c r="L40" s="246"/>
      <c r="M40" s="246"/>
    </row>
    <row r="41" spans="11:13" x14ac:dyDescent="0.15">
      <c r="K41" s="246"/>
      <c r="L41" s="246"/>
      <c r="M41" s="246"/>
    </row>
    <row r="42" spans="11:13" x14ac:dyDescent="0.15">
      <c r="K42" s="246"/>
      <c r="L42" s="246"/>
      <c r="M42" s="246"/>
    </row>
    <row r="43" spans="11:13" x14ac:dyDescent="0.15">
      <c r="K43" s="246"/>
      <c r="L43" s="246"/>
      <c r="M43" s="246"/>
    </row>
    <row r="44" spans="11:13" x14ac:dyDescent="0.15">
      <c r="K44" s="246"/>
      <c r="L44" s="246"/>
      <c r="M44" s="246"/>
    </row>
    <row r="45" spans="11:13" x14ac:dyDescent="0.15">
      <c r="K45" s="246"/>
      <c r="L45" s="246"/>
      <c r="M45" s="246"/>
    </row>
    <row r="46" spans="11:13" x14ac:dyDescent="0.15">
      <c r="K46" s="246"/>
      <c r="L46" s="246"/>
      <c r="M46" s="246"/>
    </row>
    <row r="47" spans="11:13" x14ac:dyDescent="0.15">
      <c r="K47" s="246"/>
      <c r="L47" s="246"/>
      <c r="M47" s="246"/>
    </row>
    <row r="48" spans="11:13" x14ac:dyDescent="0.15">
      <c r="K48" s="246"/>
      <c r="L48" s="246"/>
      <c r="M48" s="246"/>
    </row>
    <row r="49" spans="11:13" x14ac:dyDescent="0.15">
      <c r="K49" s="246"/>
      <c r="L49" s="246"/>
      <c r="M49" s="246"/>
    </row>
    <row r="50" spans="11:13" x14ac:dyDescent="0.15">
      <c r="K50" s="246"/>
      <c r="L50" s="246"/>
      <c r="M50" s="246"/>
    </row>
    <row r="51" spans="11:13" x14ac:dyDescent="0.15">
      <c r="K51" s="246"/>
      <c r="L51" s="246"/>
      <c r="M51" s="246"/>
    </row>
    <row r="52" spans="11:13" x14ac:dyDescent="0.15">
      <c r="K52" s="246"/>
      <c r="L52" s="246"/>
      <c r="M52" s="246"/>
    </row>
    <row r="53" spans="11:13" x14ac:dyDescent="0.15">
      <c r="K53" s="246"/>
      <c r="L53" s="246"/>
      <c r="M53" s="246"/>
    </row>
    <row r="54" spans="11:13" x14ac:dyDescent="0.15">
      <c r="K54" s="246"/>
      <c r="L54" s="246"/>
      <c r="M54" s="246"/>
    </row>
    <row r="55" spans="11:13" x14ac:dyDescent="0.15">
      <c r="K55" s="246"/>
      <c r="L55" s="246"/>
      <c r="M55" s="246"/>
    </row>
    <row r="56" spans="11:13" x14ac:dyDescent="0.15">
      <c r="K56" s="246"/>
      <c r="L56" s="246"/>
      <c r="M56" s="246"/>
    </row>
    <row r="57" spans="11:13" x14ac:dyDescent="0.15">
      <c r="K57" s="246"/>
      <c r="L57" s="246"/>
      <c r="M57" s="246"/>
    </row>
    <row r="58" spans="11:13" x14ac:dyDescent="0.15">
      <c r="K58" s="246"/>
      <c r="L58" s="246"/>
      <c r="M58" s="246"/>
    </row>
    <row r="59" spans="11:13" x14ac:dyDescent="0.15">
      <c r="K59" s="246"/>
      <c r="L59" s="246"/>
      <c r="M59" s="246"/>
    </row>
    <row r="60" spans="11:13" x14ac:dyDescent="0.15">
      <c r="K60" s="246"/>
      <c r="L60" s="246"/>
      <c r="M60" s="246"/>
    </row>
    <row r="61" spans="11:13" x14ac:dyDescent="0.15">
      <c r="K61" s="246"/>
      <c r="L61" s="246"/>
      <c r="M61" s="246"/>
    </row>
    <row r="62" spans="11:13" x14ac:dyDescent="0.15">
      <c r="K62" s="246"/>
      <c r="L62" s="246"/>
      <c r="M62" s="246"/>
    </row>
    <row r="63" spans="11:13" x14ac:dyDescent="0.15">
      <c r="K63" s="246"/>
      <c r="L63" s="246"/>
      <c r="M63" s="246"/>
    </row>
    <row r="64" spans="11:13" x14ac:dyDescent="0.15">
      <c r="K64" s="246"/>
      <c r="L64" s="246"/>
      <c r="M64" s="246"/>
    </row>
    <row r="65" spans="11:13" x14ac:dyDescent="0.15">
      <c r="K65" s="246"/>
      <c r="L65" s="246"/>
      <c r="M65" s="246"/>
    </row>
    <row r="66" spans="11:13" x14ac:dyDescent="0.15">
      <c r="K66" s="246"/>
      <c r="L66" s="246"/>
      <c r="M66" s="246"/>
    </row>
    <row r="67" spans="11:13" x14ac:dyDescent="0.15">
      <c r="K67" s="246"/>
      <c r="L67" s="246"/>
      <c r="M67" s="246"/>
    </row>
    <row r="68" spans="11:13" x14ac:dyDescent="0.15">
      <c r="K68" s="246"/>
      <c r="L68" s="246"/>
      <c r="M68" s="246"/>
    </row>
    <row r="69" spans="11:13" x14ac:dyDescent="0.15">
      <c r="K69" s="246"/>
      <c r="L69" s="246"/>
      <c r="M69" s="246"/>
    </row>
    <row r="70" spans="11:13" x14ac:dyDescent="0.15">
      <c r="K70" s="246"/>
      <c r="L70" s="246"/>
      <c r="M70" s="246"/>
    </row>
    <row r="71" spans="11:13" x14ac:dyDescent="0.15">
      <c r="K71" s="246"/>
      <c r="L71" s="246"/>
      <c r="M71" s="246"/>
    </row>
    <row r="72" spans="11:13" x14ac:dyDescent="0.15">
      <c r="K72" s="246"/>
      <c r="L72" s="246"/>
      <c r="M72" s="246"/>
    </row>
    <row r="73" spans="11:13" x14ac:dyDescent="0.15">
      <c r="K73" s="246"/>
      <c r="L73" s="246"/>
      <c r="M73" s="246"/>
    </row>
    <row r="74" spans="11:13" x14ac:dyDescent="0.15">
      <c r="K74" s="246"/>
      <c r="L74" s="246"/>
      <c r="M74" s="246"/>
    </row>
    <row r="75" spans="11:13" x14ac:dyDescent="0.15">
      <c r="K75" s="246"/>
      <c r="L75" s="246"/>
      <c r="M75" s="246"/>
    </row>
    <row r="76" spans="11:13" x14ac:dyDescent="0.15">
      <c r="K76" s="246"/>
      <c r="L76" s="246"/>
      <c r="M76" s="246"/>
    </row>
    <row r="77" spans="11:13" x14ac:dyDescent="0.15">
      <c r="K77" s="246"/>
      <c r="L77" s="246"/>
      <c r="M77" s="246"/>
    </row>
    <row r="78" spans="11:13" x14ac:dyDescent="0.15">
      <c r="K78" s="246"/>
      <c r="L78" s="246"/>
      <c r="M78" s="246"/>
    </row>
    <row r="79" spans="11:13" x14ac:dyDescent="0.15">
      <c r="K79" s="246"/>
      <c r="L79" s="246"/>
      <c r="M79" s="246"/>
    </row>
    <row r="80" spans="11:13" x14ac:dyDescent="0.15">
      <c r="K80" s="246"/>
      <c r="L80" s="246"/>
      <c r="M80" s="246"/>
    </row>
    <row r="81" spans="11:13" x14ac:dyDescent="0.15">
      <c r="K81" s="246"/>
      <c r="L81" s="246"/>
      <c r="M81" s="246"/>
    </row>
    <row r="82" spans="11:13" x14ac:dyDescent="0.15">
      <c r="K82" s="246"/>
      <c r="L82" s="246"/>
      <c r="M82" s="246"/>
    </row>
    <row r="83" spans="11:13" x14ac:dyDescent="0.15">
      <c r="K83" s="246"/>
      <c r="L83" s="246"/>
      <c r="M83" s="246"/>
    </row>
    <row r="84" spans="11:13" x14ac:dyDescent="0.15">
      <c r="K84" s="246"/>
      <c r="L84" s="246"/>
      <c r="M84" s="246"/>
    </row>
    <row r="85" spans="11:13" x14ac:dyDescent="0.15">
      <c r="K85" s="246"/>
      <c r="L85" s="246"/>
      <c r="M85" s="246"/>
    </row>
    <row r="86" spans="11:13" x14ac:dyDescent="0.15">
      <c r="K86" s="246"/>
      <c r="L86" s="246"/>
      <c r="M86" s="246"/>
    </row>
    <row r="87" spans="11:13" x14ac:dyDescent="0.15">
      <c r="K87" s="246"/>
      <c r="L87" s="246"/>
      <c r="M87" s="246"/>
    </row>
    <row r="88" spans="11:13" x14ac:dyDescent="0.15">
      <c r="K88" s="246"/>
      <c r="L88" s="246"/>
      <c r="M88" s="246"/>
    </row>
    <row r="89" spans="11:13" x14ac:dyDescent="0.15">
      <c r="K89" s="246"/>
      <c r="L89" s="246"/>
      <c r="M89" s="246"/>
    </row>
    <row r="90" spans="11:13" x14ac:dyDescent="0.15">
      <c r="K90" s="246"/>
      <c r="L90" s="246"/>
      <c r="M90" s="246"/>
    </row>
    <row r="91" spans="11:13" x14ac:dyDescent="0.15">
      <c r="K91" s="246"/>
      <c r="L91" s="246"/>
      <c r="M91" s="246"/>
    </row>
    <row r="92" spans="11:13" x14ac:dyDescent="0.15">
      <c r="K92" s="246"/>
      <c r="L92" s="246"/>
      <c r="M92" s="246"/>
    </row>
    <row r="93" spans="11:13" x14ac:dyDescent="0.15">
      <c r="K93" s="246"/>
      <c r="L93" s="246"/>
      <c r="M93" s="246"/>
    </row>
    <row r="94" spans="11:13" x14ac:dyDescent="0.15">
      <c r="K94" s="246"/>
      <c r="L94" s="246"/>
      <c r="M94" s="246"/>
    </row>
    <row r="95" spans="11:13" x14ac:dyDescent="0.15">
      <c r="K95" s="246"/>
      <c r="L95" s="246"/>
      <c r="M95" s="246"/>
    </row>
    <row r="96" spans="11:13" x14ac:dyDescent="0.15">
      <c r="K96" s="246"/>
      <c r="L96" s="246"/>
      <c r="M96" s="246"/>
    </row>
    <row r="97" spans="11:13" x14ac:dyDescent="0.15">
      <c r="K97" s="246"/>
      <c r="L97" s="246"/>
      <c r="M97" s="246"/>
    </row>
    <row r="98" spans="11:13" x14ac:dyDescent="0.15">
      <c r="K98" s="246"/>
      <c r="L98" s="246"/>
      <c r="M98" s="246"/>
    </row>
    <row r="99" spans="11:13" x14ac:dyDescent="0.15">
      <c r="K99" s="246"/>
      <c r="L99" s="246"/>
      <c r="M99" s="246"/>
    </row>
    <row r="100" spans="11:13" x14ac:dyDescent="0.15">
      <c r="K100" s="246"/>
      <c r="L100" s="246"/>
      <c r="M100" s="246"/>
    </row>
    <row r="101" spans="11:13" x14ac:dyDescent="0.15">
      <c r="K101" s="246"/>
      <c r="L101" s="246"/>
      <c r="M101" s="246"/>
    </row>
    <row r="102" spans="11:13" x14ac:dyDescent="0.15">
      <c r="K102" s="246"/>
      <c r="L102" s="246"/>
      <c r="M102" s="246"/>
    </row>
    <row r="103" spans="11:13" x14ac:dyDescent="0.15">
      <c r="K103" s="246"/>
      <c r="L103" s="246"/>
      <c r="M103" s="246"/>
    </row>
    <row r="104" spans="11:13" x14ac:dyDescent="0.15">
      <c r="K104" s="246"/>
      <c r="L104" s="246"/>
      <c r="M104" s="246"/>
    </row>
    <row r="105" spans="11:13" x14ac:dyDescent="0.15">
      <c r="K105" s="246"/>
      <c r="L105" s="246"/>
      <c r="M105" s="246"/>
    </row>
    <row r="106" spans="11:13" x14ac:dyDescent="0.15">
      <c r="K106" s="246"/>
      <c r="L106" s="246"/>
      <c r="M106" s="246"/>
    </row>
    <row r="107" spans="11:13" x14ac:dyDescent="0.15">
      <c r="K107" s="246"/>
      <c r="L107" s="246"/>
      <c r="M107" s="246"/>
    </row>
    <row r="108" spans="11:13" x14ac:dyDescent="0.15">
      <c r="K108" s="246"/>
      <c r="L108" s="246"/>
      <c r="M108" s="246"/>
    </row>
    <row r="109" spans="11:13" x14ac:dyDescent="0.15">
      <c r="K109" s="246"/>
      <c r="L109" s="246"/>
      <c r="M109" s="246"/>
    </row>
    <row r="110" spans="11:13" x14ac:dyDescent="0.15">
      <c r="K110" s="246"/>
      <c r="L110" s="246"/>
      <c r="M110" s="246"/>
    </row>
    <row r="111" spans="11:13" x14ac:dyDescent="0.15">
      <c r="K111" s="246"/>
      <c r="L111" s="246"/>
      <c r="M111" s="246"/>
    </row>
    <row r="112" spans="11:13" x14ac:dyDescent="0.15">
      <c r="K112" s="246"/>
      <c r="L112" s="246"/>
      <c r="M112" s="246"/>
    </row>
    <row r="113" spans="11:13" x14ac:dyDescent="0.15">
      <c r="K113" s="246"/>
      <c r="L113" s="246"/>
      <c r="M113" s="246"/>
    </row>
    <row r="114" spans="11:13" x14ac:dyDescent="0.15">
      <c r="K114" s="246"/>
      <c r="L114" s="246"/>
      <c r="M114" s="246"/>
    </row>
    <row r="115" spans="11:13" x14ac:dyDescent="0.15">
      <c r="K115" s="246"/>
      <c r="L115" s="246"/>
      <c r="M115" s="246"/>
    </row>
    <row r="116" spans="11:13" x14ac:dyDescent="0.15">
      <c r="K116" s="246"/>
      <c r="L116" s="246"/>
      <c r="M116" s="246"/>
    </row>
    <row r="117" spans="11:13" x14ac:dyDescent="0.15">
      <c r="K117" s="246"/>
      <c r="L117" s="246"/>
      <c r="M117" s="246"/>
    </row>
    <row r="118" spans="11:13" x14ac:dyDescent="0.15">
      <c r="K118" s="246"/>
      <c r="L118" s="246"/>
      <c r="M118" s="246"/>
    </row>
    <row r="119" spans="11:13" x14ac:dyDescent="0.15">
      <c r="K119" s="246"/>
      <c r="L119" s="246"/>
      <c r="M119" s="246"/>
    </row>
    <row r="120" spans="11:13" x14ac:dyDescent="0.15">
      <c r="K120" s="246"/>
      <c r="L120" s="246"/>
      <c r="M120" s="246"/>
    </row>
    <row r="121" spans="11:13" x14ac:dyDescent="0.15">
      <c r="K121" s="246"/>
      <c r="L121" s="246"/>
      <c r="M121" s="246"/>
    </row>
    <row r="122" spans="11:13" x14ac:dyDescent="0.15">
      <c r="K122" s="246"/>
      <c r="L122" s="246"/>
      <c r="M122" s="246"/>
    </row>
    <row r="123" spans="11:13" x14ac:dyDescent="0.15">
      <c r="K123" s="246"/>
      <c r="L123" s="246"/>
      <c r="M123" s="246"/>
    </row>
    <row r="124" spans="11:13" x14ac:dyDescent="0.15">
      <c r="K124" s="246"/>
      <c r="L124" s="246"/>
      <c r="M124" s="246"/>
    </row>
    <row r="125" spans="11:13" x14ac:dyDescent="0.15">
      <c r="K125" s="246"/>
      <c r="L125" s="246"/>
      <c r="M125" s="246"/>
    </row>
    <row r="126" spans="11:13" x14ac:dyDescent="0.15">
      <c r="K126" s="246"/>
      <c r="L126" s="246"/>
      <c r="M126" s="246"/>
    </row>
    <row r="127" spans="11:13" x14ac:dyDescent="0.15">
      <c r="K127" s="246"/>
      <c r="L127" s="246"/>
      <c r="M127" s="246"/>
    </row>
    <row r="128" spans="11:13" x14ac:dyDescent="0.15">
      <c r="K128" s="246"/>
      <c r="L128" s="246"/>
      <c r="M128" s="246"/>
    </row>
    <row r="129" spans="11:13" x14ac:dyDescent="0.15">
      <c r="K129" s="246"/>
      <c r="L129" s="246"/>
      <c r="M129" s="246"/>
    </row>
    <row r="130" spans="11:13" x14ac:dyDescent="0.15">
      <c r="K130" s="246"/>
      <c r="L130" s="246"/>
      <c r="M130" s="246"/>
    </row>
    <row r="131" spans="11:13" x14ac:dyDescent="0.15">
      <c r="K131" s="246"/>
      <c r="L131" s="246"/>
      <c r="M131" s="246"/>
    </row>
    <row r="132" spans="11:13" x14ac:dyDescent="0.15">
      <c r="K132" s="246"/>
      <c r="L132" s="246"/>
      <c r="M132" s="246"/>
    </row>
    <row r="133" spans="11:13" x14ac:dyDescent="0.15">
      <c r="K133" s="246"/>
      <c r="L133" s="246"/>
      <c r="M133" s="246"/>
    </row>
    <row r="134" spans="11:13" x14ac:dyDescent="0.15">
      <c r="K134" s="246"/>
      <c r="L134" s="246"/>
      <c r="M134" s="246"/>
    </row>
    <row r="135" spans="11:13" x14ac:dyDescent="0.15">
      <c r="K135" s="246"/>
      <c r="L135" s="246"/>
      <c r="M135" s="246"/>
    </row>
    <row r="136" spans="11:13" x14ac:dyDescent="0.15">
      <c r="K136" s="246"/>
      <c r="L136" s="246"/>
      <c r="M136" s="246"/>
    </row>
    <row r="137" spans="11:13" x14ac:dyDescent="0.15">
      <c r="K137" s="246"/>
      <c r="L137" s="246"/>
      <c r="M137" s="246"/>
    </row>
    <row r="138" spans="11:13" x14ac:dyDescent="0.15">
      <c r="K138" s="246"/>
      <c r="L138" s="246"/>
      <c r="M138" s="246"/>
    </row>
    <row r="139" spans="11:13" x14ac:dyDescent="0.15">
      <c r="K139" s="246"/>
      <c r="L139" s="246"/>
      <c r="M139" s="246"/>
    </row>
    <row r="140" spans="11:13" x14ac:dyDescent="0.15">
      <c r="K140" s="246"/>
      <c r="L140" s="246"/>
      <c r="M140" s="246"/>
    </row>
    <row r="141" spans="11:13" x14ac:dyDescent="0.15">
      <c r="K141" s="246"/>
      <c r="L141" s="246"/>
      <c r="M141" s="246"/>
    </row>
    <row r="142" spans="11:13" x14ac:dyDescent="0.15">
      <c r="K142" s="246"/>
      <c r="L142" s="246"/>
      <c r="M142" s="246"/>
    </row>
    <row r="143" spans="11:13" x14ac:dyDescent="0.15">
      <c r="K143" s="246"/>
      <c r="L143" s="246"/>
      <c r="M143" s="246"/>
    </row>
    <row r="144" spans="11:13" x14ac:dyDescent="0.15">
      <c r="K144" s="246"/>
      <c r="L144" s="246"/>
      <c r="M144" s="246"/>
    </row>
    <row r="145" spans="11:13" x14ac:dyDescent="0.15">
      <c r="K145" s="246"/>
      <c r="L145" s="246"/>
      <c r="M145" s="246"/>
    </row>
    <row r="146" spans="11:13" x14ac:dyDescent="0.15">
      <c r="K146" s="246"/>
      <c r="L146" s="246"/>
      <c r="M146" s="246"/>
    </row>
    <row r="147" spans="11:13" x14ac:dyDescent="0.15">
      <c r="K147" s="246"/>
      <c r="L147" s="246"/>
      <c r="M147" s="246"/>
    </row>
    <row r="148" spans="11:13" x14ac:dyDescent="0.15">
      <c r="K148" s="246"/>
      <c r="L148" s="246"/>
      <c r="M148" s="246"/>
    </row>
    <row r="149" spans="11:13" x14ac:dyDescent="0.15">
      <c r="K149" s="246"/>
      <c r="L149" s="246"/>
      <c r="M149" s="246"/>
    </row>
    <row r="150" spans="11:13" x14ac:dyDescent="0.15">
      <c r="K150" s="246"/>
      <c r="L150" s="246"/>
      <c r="M150" s="246"/>
    </row>
    <row r="151" spans="11:13" x14ac:dyDescent="0.15">
      <c r="K151" s="246"/>
      <c r="L151" s="246"/>
      <c r="M151" s="246"/>
    </row>
    <row r="152" spans="11:13" x14ac:dyDescent="0.15">
      <c r="K152" s="246"/>
      <c r="L152" s="246"/>
      <c r="M152" s="246"/>
    </row>
    <row r="153" spans="11:13" x14ac:dyDescent="0.15">
      <c r="K153" s="246"/>
      <c r="L153" s="246"/>
      <c r="M153" s="246"/>
    </row>
    <row r="154" spans="11:13" x14ac:dyDescent="0.15">
      <c r="K154" s="246"/>
      <c r="L154" s="246"/>
      <c r="M154" s="246"/>
    </row>
    <row r="155" spans="11:13" x14ac:dyDescent="0.15">
      <c r="K155" s="246"/>
      <c r="L155" s="246"/>
      <c r="M155" s="246"/>
    </row>
    <row r="156" spans="11:13" x14ac:dyDescent="0.15">
      <c r="K156" s="246"/>
      <c r="L156" s="246"/>
      <c r="M156" s="246"/>
    </row>
    <row r="157" spans="11:13" x14ac:dyDescent="0.15">
      <c r="K157" s="246"/>
      <c r="L157" s="246"/>
      <c r="M157" s="246"/>
    </row>
    <row r="158" spans="11:13" x14ac:dyDescent="0.15">
      <c r="K158" s="246"/>
      <c r="L158" s="246"/>
      <c r="M158" s="246"/>
    </row>
    <row r="159" spans="11:13" x14ac:dyDescent="0.15">
      <c r="K159" s="246"/>
      <c r="L159" s="246"/>
      <c r="M159" s="246"/>
    </row>
    <row r="160" spans="11:13" x14ac:dyDescent="0.15">
      <c r="K160" s="246"/>
      <c r="L160" s="246"/>
      <c r="M160" s="246"/>
    </row>
    <row r="161" spans="11:13" x14ac:dyDescent="0.15">
      <c r="K161" s="246"/>
      <c r="L161" s="246"/>
      <c r="M161" s="246"/>
    </row>
    <row r="162" spans="11:13" x14ac:dyDescent="0.15">
      <c r="K162" s="246"/>
      <c r="L162" s="246"/>
      <c r="M162" s="246"/>
    </row>
    <row r="163" spans="11:13" x14ac:dyDescent="0.15">
      <c r="K163" s="246"/>
      <c r="L163" s="246"/>
      <c r="M163" s="246"/>
    </row>
    <row r="164" spans="11:13" x14ac:dyDescent="0.15">
      <c r="K164" s="246"/>
      <c r="L164" s="246"/>
      <c r="M164" s="246"/>
    </row>
    <row r="165" spans="11:13" x14ac:dyDescent="0.15">
      <c r="K165" s="246"/>
      <c r="L165" s="246"/>
      <c r="M165" s="246"/>
    </row>
    <row r="166" spans="11:13" x14ac:dyDescent="0.15">
      <c r="K166" s="246"/>
      <c r="L166" s="246"/>
      <c r="M166" s="246"/>
    </row>
    <row r="167" spans="11:13" x14ac:dyDescent="0.15">
      <c r="K167" s="246"/>
      <c r="L167" s="246"/>
      <c r="M167" s="246"/>
    </row>
    <row r="168" spans="11:13" x14ac:dyDescent="0.15">
      <c r="K168" s="246"/>
      <c r="L168" s="246"/>
      <c r="M168" s="246"/>
    </row>
    <row r="169" spans="11:13" x14ac:dyDescent="0.15">
      <c r="K169" s="246"/>
      <c r="L169" s="246"/>
      <c r="M169" s="246"/>
    </row>
    <row r="170" spans="11:13" x14ac:dyDescent="0.15">
      <c r="K170" s="246"/>
      <c r="L170" s="246"/>
      <c r="M170" s="246"/>
    </row>
    <row r="171" spans="11:13" x14ac:dyDescent="0.15">
      <c r="K171" s="246"/>
      <c r="L171" s="246"/>
      <c r="M171" s="246"/>
    </row>
    <row r="172" spans="11:13" x14ac:dyDescent="0.15">
      <c r="K172" s="246"/>
      <c r="L172" s="246"/>
      <c r="M172" s="246"/>
    </row>
    <row r="173" spans="11:13" x14ac:dyDescent="0.15">
      <c r="K173" s="246"/>
      <c r="L173" s="246"/>
      <c r="M173" s="246"/>
    </row>
    <row r="174" spans="11:13" x14ac:dyDescent="0.15">
      <c r="K174" s="246"/>
      <c r="L174" s="246"/>
      <c r="M174" s="246"/>
    </row>
    <row r="175" spans="11:13" x14ac:dyDescent="0.15">
      <c r="K175" s="246"/>
      <c r="L175" s="246"/>
      <c r="M175" s="246"/>
    </row>
    <row r="176" spans="11:13" x14ac:dyDescent="0.15">
      <c r="K176" s="246"/>
      <c r="L176" s="246"/>
      <c r="M176" s="246"/>
    </row>
    <row r="177" spans="11:13" x14ac:dyDescent="0.15">
      <c r="K177" s="246"/>
      <c r="L177" s="246"/>
      <c r="M177" s="246"/>
    </row>
    <row r="178" spans="11:13" x14ac:dyDescent="0.15">
      <c r="K178" s="246"/>
      <c r="L178" s="246"/>
      <c r="M178" s="246"/>
    </row>
    <row r="179" spans="11:13" x14ac:dyDescent="0.15">
      <c r="K179" s="246"/>
      <c r="L179" s="246"/>
      <c r="M179" s="246"/>
    </row>
    <row r="180" spans="11:13" x14ac:dyDescent="0.15">
      <c r="K180" s="246"/>
      <c r="L180" s="246"/>
      <c r="M180" s="246"/>
    </row>
    <row r="181" spans="11:13" x14ac:dyDescent="0.15">
      <c r="K181" s="246"/>
      <c r="L181" s="246"/>
      <c r="M181" s="246"/>
    </row>
    <row r="182" spans="11:13" x14ac:dyDescent="0.15">
      <c r="K182" s="246"/>
      <c r="L182" s="246"/>
      <c r="M182" s="246"/>
    </row>
    <row r="183" spans="11:13" x14ac:dyDescent="0.15">
      <c r="K183" s="246"/>
      <c r="L183" s="246"/>
      <c r="M183" s="246"/>
    </row>
    <row r="184" spans="11:13" x14ac:dyDescent="0.15">
      <c r="K184" s="246"/>
      <c r="L184" s="246"/>
      <c r="M184" s="246"/>
    </row>
    <row r="185" spans="11:13" x14ac:dyDescent="0.15">
      <c r="K185" s="246"/>
      <c r="L185" s="246"/>
      <c r="M185" s="246"/>
    </row>
    <row r="186" spans="11:13" x14ac:dyDescent="0.15">
      <c r="K186" s="246"/>
      <c r="L186" s="246"/>
      <c r="M186" s="246"/>
    </row>
    <row r="187" spans="11:13" x14ac:dyDescent="0.15">
      <c r="K187" s="246"/>
      <c r="L187" s="246"/>
      <c r="M187" s="246"/>
    </row>
    <row r="188" spans="11:13" x14ac:dyDescent="0.15">
      <c r="K188" s="246"/>
      <c r="L188" s="246"/>
      <c r="M188" s="246"/>
    </row>
    <row r="189" spans="11:13" x14ac:dyDescent="0.15">
      <c r="K189" s="246"/>
      <c r="L189" s="246"/>
      <c r="M189" s="246"/>
    </row>
    <row r="190" spans="11:13" x14ac:dyDescent="0.15">
      <c r="K190" s="246"/>
      <c r="L190" s="246"/>
      <c r="M190" s="246"/>
    </row>
    <row r="191" spans="11:13" x14ac:dyDescent="0.15">
      <c r="K191" s="246"/>
      <c r="L191" s="246"/>
      <c r="M191" s="246"/>
    </row>
    <row r="192" spans="11:13" x14ac:dyDescent="0.15">
      <c r="K192" s="246"/>
      <c r="L192" s="246"/>
      <c r="M192" s="246"/>
    </row>
    <row r="193" spans="11:13" x14ac:dyDescent="0.15">
      <c r="K193" s="246"/>
      <c r="L193" s="246"/>
      <c r="M193" s="246"/>
    </row>
    <row r="194" spans="11:13" x14ac:dyDescent="0.15">
      <c r="K194" s="246"/>
      <c r="L194" s="246"/>
      <c r="M194" s="246"/>
    </row>
    <row r="195" spans="11:13" x14ac:dyDescent="0.15">
      <c r="K195" s="246"/>
      <c r="L195" s="246"/>
      <c r="M195" s="246"/>
    </row>
    <row r="196" spans="11:13" x14ac:dyDescent="0.15">
      <c r="K196" s="246"/>
      <c r="L196" s="246"/>
      <c r="M196" s="246"/>
    </row>
    <row r="197" spans="11:13" x14ac:dyDescent="0.15">
      <c r="K197" s="246"/>
      <c r="L197" s="246"/>
      <c r="M197" s="246"/>
    </row>
    <row r="198" spans="11:13" x14ac:dyDescent="0.15">
      <c r="K198" s="246"/>
      <c r="L198" s="246"/>
      <c r="M198" s="246"/>
    </row>
    <row r="199" spans="11:13" x14ac:dyDescent="0.15">
      <c r="K199" s="246"/>
      <c r="L199" s="246"/>
      <c r="M199" s="246"/>
    </row>
    <row r="200" spans="11:13" x14ac:dyDescent="0.15">
      <c r="K200" s="246"/>
      <c r="L200" s="246"/>
      <c r="M200" s="246"/>
    </row>
    <row r="201" spans="11:13" x14ac:dyDescent="0.15">
      <c r="K201" s="246"/>
      <c r="L201" s="246"/>
      <c r="M201" s="246"/>
    </row>
    <row r="202" spans="11:13" x14ac:dyDescent="0.15">
      <c r="K202" s="246"/>
      <c r="L202" s="246"/>
      <c r="M202" s="246"/>
    </row>
    <row r="203" spans="11:13" x14ac:dyDescent="0.15">
      <c r="K203" s="246"/>
      <c r="L203" s="246"/>
      <c r="M203" s="246"/>
    </row>
    <row r="204" spans="11:13" x14ac:dyDescent="0.15">
      <c r="K204" s="246"/>
      <c r="L204" s="246"/>
      <c r="M204" s="246"/>
    </row>
    <row r="205" spans="11:13" x14ac:dyDescent="0.15">
      <c r="K205" s="246"/>
      <c r="L205" s="246"/>
      <c r="M205" s="246"/>
    </row>
    <row r="206" spans="11:13" x14ac:dyDescent="0.15">
      <c r="K206" s="246"/>
      <c r="L206" s="246"/>
      <c r="M206" s="246"/>
    </row>
    <row r="207" spans="11:13" x14ac:dyDescent="0.15">
      <c r="K207" s="246"/>
      <c r="L207" s="246"/>
      <c r="M207" s="246"/>
    </row>
    <row r="208" spans="11:13" x14ac:dyDescent="0.15">
      <c r="K208" s="246"/>
      <c r="L208" s="246"/>
      <c r="M208" s="246"/>
    </row>
    <row r="209" spans="11:13" x14ac:dyDescent="0.15">
      <c r="K209" s="246"/>
      <c r="L209" s="246"/>
      <c r="M209" s="246"/>
    </row>
    <row r="210" spans="11:13" x14ac:dyDescent="0.15">
      <c r="K210" s="246"/>
      <c r="L210" s="246"/>
      <c r="M210" s="246"/>
    </row>
    <row r="211" spans="11:13" x14ac:dyDescent="0.15">
      <c r="K211" s="246"/>
      <c r="L211" s="246"/>
      <c r="M211" s="246"/>
    </row>
    <row r="212" spans="11:13" x14ac:dyDescent="0.15">
      <c r="K212" s="246"/>
      <c r="L212" s="246"/>
      <c r="M212" s="246"/>
    </row>
    <row r="213" spans="11:13" x14ac:dyDescent="0.15">
      <c r="K213" s="246"/>
      <c r="L213" s="246"/>
      <c r="M213" s="246"/>
    </row>
    <row r="214" spans="11:13" x14ac:dyDescent="0.15">
      <c r="K214" s="246"/>
      <c r="L214" s="246"/>
      <c r="M214" s="246"/>
    </row>
    <row r="215" spans="11:13" x14ac:dyDescent="0.15">
      <c r="K215" s="246"/>
      <c r="L215" s="246"/>
      <c r="M215" s="246"/>
    </row>
    <row r="216" spans="11:13" x14ac:dyDescent="0.15">
      <c r="K216" s="246"/>
      <c r="L216" s="246"/>
      <c r="M216" s="246"/>
    </row>
    <row r="217" spans="11:13" x14ac:dyDescent="0.15">
      <c r="K217" s="246"/>
      <c r="L217" s="246"/>
      <c r="M217" s="246"/>
    </row>
    <row r="218" spans="11:13" x14ac:dyDescent="0.15">
      <c r="K218" s="246"/>
      <c r="L218" s="246"/>
      <c r="M218" s="246"/>
    </row>
    <row r="219" spans="11:13" x14ac:dyDescent="0.15">
      <c r="K219" s="246"/>
      <c r="L219" s="246"/>
      <c r="M219" s="246"/>
    </row>
    <row r="220" spans="11:13" x14ac:dyDescent="0.15">
      <c r="K220" s="246"/>
      <c r="L220" s="246"/>
      <c r="M220" s="246"/>
    </row>
    <row r="221" spans="11:13" x14ac:dyDescent="0.15">
      <c r="K221" s="246"/>
      <c r="L221" s="246"/>
      <c r="M221" s="246"/>
    </row>
    <row r="222" spans="11:13" x14ac:dyDescent="0.15">
      <c r="K222" s="246"/>
      <c r="L222" s="246"/>
      <c r="M222" s="246"/>
    </row>
    <row r="223" spans="11:13" x14ac:dyDescent="0.15">
      <c r="K223" s="246"/>
      <c r="L223" s="246"/>
      <c r="M223" s="246"/>
    </row>
    <row r="224" spans="11:13" x14ac:dyDescent="0.15">
      <c r="K224" s="246"/>
      <c r="L224" s="246"/>
      <c r="M224" s="246"/>
    </row>
    <row r="225" spans="11:13" x14ac:dyDescent="0.15">
      <c r="K225" s="246"/>
      <c r="L225" s="246"/>
      <c r="M225" s="246"/>
    </row>
    <row r="226" spans="11:13" x14ac:dyDescent="0.15">
      <c r="K226" s="246"/>
      <c r="L226" s="246"/>
      <c r="M226" s="246"/>
    </row>
    <row r="227" spans="11:13" x14ac:dyDescent="0.15">
      <c r="K227" s="246"/>
      <c r="L227" s="246"/>
      <c r="M227" s="246"/>
    </row>
    <row r="228" spans="11:13" x14ac:dyDescent="0.15">
      <c r="K228" s="246"/>
      <c r="L228" s="246"/>
      <c r="M228" s="246"/>
    </row>
    <row r="229" spans="11:13" x14ac:dyDescent="0.15">
      <c r="K229" s="246"/>
      <c r="L229" s="246"/>
      <c r="M229" s="246"/>
    </row>
    <row r="230" spans="11:13" x14ac:dyDescent="0.15">
      <c r="K230" s="246"/>
      <c r="L230" s="246"/>
      <c r="M230" s="246"/>
    </row>
    <row r="231" spans="11:13" x14ac:dyDescent="0.15">
      <c r="K231" s="246"/>
      <c r="L231" s="246"/>
      <c r="M231" s="246"/>
    </row>
    <row r="232" spans="11:13" x14ac:dyDescent="0.15">
      <c r="K232" s="246"/>
      <c r="L232" s="246"/>
      <c r="M232" s="246"/>
    </row>
    <row r="233" spans="11:13" x14ac:dyDescent="0.15">
      <c r="K233" s="246"/>
      <c r="L233" s="246"/>
      <c r="M233" s="246"/>
    </row>
    <row r="234" spans="11:13" x14ac:dyDescent="0.15">
      <c r="K234" s="246"/>
      <c r="L234" s="246"/>
      <c r="M234" s="246"/>
    </row>
    <row r="235" spans="11:13" x14ac:dyDescent="0.15">
      <c r="K235" s="246"/>
      <c r="L235" s="246"/>
      <c r="M235" s="246"/>
    </row>
    <row r="236" spans="11:13" x14ac:dyDescent="0.15">
      <c r="K236" s="246"/>
      <c r="L236" s="246"/>
      <c r="M236" s="246"/>
    </row>
    <row r="237" spans="11:13" x14ac:dyDescent="0.15">
      <c r="K237" s="246"/>
      <c r="L237" s="246"/>
      <c r="M237" s="246"/>
    </row>
    <row r="238" spans="11:13" x14ac:dyDescent="0.15">
      <c r="K238" s="246"/>
      <c r="L238" s="246"/>
      <c r="M238" s="246"/>
    </row>
    <row r="239" spans="11:13" x14ac:dyDescent="0.15">
      <c r="K239" s="246"/>
      <c r="L239" s="246"/>
      <c r="M239" s="246"/>
    </row>
    <row r="240" spans="11:13" x14ac:dyDescent="0.15">
      <c r="K240" s="246"/>
      <c r="L240" s="246"/>
      <c r="M240" s="246"/>
    </row>
    <row r="241" spans="11:13" x14ac:dyDescent="0.15">
      <c r="K241" s="246"/>
      <c r="L241" s="246"/>
      <c r="M241" s="246"/>
    </row>
    <row r="242" spans="11:13" x14ac:dyDescent="0.15">
      <c r="K242" s="246"/>
      <c r="L242" s="246"/>
      <c r="M242" s="246"/>
    </row>
    <row r="243" spans="11:13" x14ac:dyDescent="0.15">
      <c r="K243" s="246"/>
      <c r="L243" s="246"/>
      <c r="M243" s="246"/>
    </row>
    <row r="244" spans="11:13" x14ac:dyDescent="0.15">
      <c r="K244" s="246"/>
      <c r="L244" s="246"/>
      <c r="M244" s="246"/>
    </row>
    <row r="245" spans="11:13" x14ac:dyDescent="0.15">
      <c r="K245" s="246"/>
      <c r="L245" s="246"/>
      <c r="M245" s="246"/>
    </row>
    <row r="246" spans="11:13" x14ac:dyDescent="0.15">
      <c r="K246" s="246"/>
      <c r="L246" s="246"/>
      <c r="M246" s="246"/>
    </row>
    <row r="247" spans="11:13" x14ac:dyDescent="0.15">
      <c r="K247" s="246"/>
      <c r="L247" s="246"/>
      <c r="M247" s="246"/>
    </row>
    <row r="248" spans="11:13" x14ac:dyDescent="0.15">
      <c r="K248" s="246"/>
      <c r="L248" s="246"/>
      <c r="M248" s="246"/>
    </row>
    <row r="249" spans="11:13" x14ac:dyDescent="0.15">
      <c r="K249" s="246"/>
      <c r="L249" s="246"/>
      <c r="M249" s="246"/>
    </row>
    <row r="250" spans="11:13" x14ac:dyDescent="0.15">
      <c r="K250" s="246"/>
      <c r="L250" s="246"/>
      <c r="M250" s="246"/>
    </row>
    <row r="251" spans="11:13" x14ac:dyDescent="0.15">
      <c r="K251" s="246"/>
      <c r="L251" s="246"/>
      <c r="M251" s="246"/>
    </row>
    <row r="252" spans="11:13" x14ac:dyDescent="0.15">
      <c r="K252" s="246"/>
      <c r="L252" s="246"/>
      <c r="M252" s="246"/>
    </row>
    <row r="253" spans="11:13" x14ac:dyDescent="0.15">
      <c r="K253" s="246"/>
      <c r="L253" s="246"/>
      <c r="M253" s="246"/>
    </row>
    <row r="254" spans="11:13" x14ac:dyDescent="0.15">
      <c r="K254" s="246"/>
      <c r="L254" s="246"/>
      <c r="M254" s="246"/>
    </row>
    <row r="255" spans="11:13" x14ac:dyDescent="0.15">
      <c r="K255" s="246"/>
      <c r="L255" s="246"/>
      <c r="M255" s="246"/>
    </row>
    <row r="256" spans="11:13" x14ac:dyDescent="0.15">
      <c r="K256" s="246"/>
      <c r="L256" s="246"/>
      <c r="M256" s="246"/>
    </row>
    <row r="257" spans="11:13" x14ac:dyDescent="0.15">
      <c r="K257" s="246"/>
      <c r="L257" s="246"/>
      <c r="M257" s="246"/>
    </row>
    <row r="258" spans="11:13" x14ac:dyDescent="0.15">
      <c r="K258" s="246"/>
      <c r="L258" s="246"/>
      <c r="M258" s="246"/>
    </row>
    <row r="259" spans="11:13" x14ac:dyDescent="0.15">
      <c r="K259" s="246"/>
      <c r="L259" s="246"/>
      <c r="M259" s="246"/>
    </row>
    <row r="260" spans="11:13" x14ac:dyDescent="0.15">
      <c r="K260" s="246"/>
      <c r="L260" s="246"/>
      <c r="M260" s="246"/>
    </row>
    <row r="261" spans="11:13" x14ac:dyDescent="0.15">
      <c r="K261" s="246"/>
      <c r="L261" s="246"/>
      <c r="M261" s="246"/>
    </row>
    <row r="262" spans="11:13" x14ac:dyDescent="0.15">
      <c r="K262" s="246"/>
      <c r="L262" s="246"/>
      <c r="M262" s="246"/>
    </row>
    <row r="263" spans="11:13" x14ac:dyDescent="0.15">
      <c r="K263" s="246"/>
      <c r="L263" s="246"/>
      <c r="M263" s="246"/>
    </row>
    <row r="264" spans="11:13" x14ac:dyDescent="0.15">
      <c r="K264" s="246"/>
      <c r="L264" s="246"/>
      <c r="M264" s="246"/>
    </row>
    <row r="265" spans="11:13" x14ac:dyDescent="0.15">
      <c r="K265" s="246"/>
      <c r="L265" s="246"/>
      <c r="M265" s="246"/>
    </row>
    <row r="266" spans="11:13" x14ac:dyDescent="0.15">
      <c r="K266" s="246"/>
      <c r="L266" s="246"/>
      <c r="M266" s="246"/>
    </row>
    <row r="267" spans="11:13" x14ac:dyDescent="0.15">
      <c r="K267" s="246"/>
      <c r="L267" s="246"/>
      <c r="M267" s="246"/>
    </row>
    <row r="268" spans="11:13" x14ac:dyDescent="0.15">
      <c r="K268" s="246"/>
      <c r="L268" s="246"/>
      <c r="M268" s="246"/>
    </row>
    <row r="269" spans="11:13" x14ac:dyDescent="0.15">
      <c r="K269" s="246"/>
      <c r="L269" s="246"/>
      <c r="M269" s="246"/>
    </row>
    <row r="270" spans="11:13" x14ac:dyDescent="0.15">
      <c r="K270" s="246"/>
      <c r="L270" s="246"/>
      <c r="M270" s="246"/>
    </row>
    <row r="271" spans="11:13" x14ac:dyDescent="0.15">
      <c r="K271" s="246"/>
      <c r="L271" s="246"/>
      <c r="M271" s="246"/>
    </row>
    <row r="272" spans="11:13" x14ac:dyDescent="0.15">
      <c r="K272" s="246"/>
      <c r="L272" s="246"/>
      <c r="M272" s="246"/>
    </row>
    <row r="273" spans="11:13" x14ac:dyDescent="0.15">
      <c r="K273" s="246"/>
      <c r="L273" s="246"/>
      <c r="M273" s="246"/>
    </row>
    <row r="274" spans="11:13" x14ac:dyDescent="0.15">
      <c r="K274" s="246"/>
      <c r="L274" s="246"/>
      <c r="M274" s="246"/>
    </row>
    <row r="275" spans="11:13" x14ac:dyDescent="0.15">
      <c r="K275" s="246"/>
      <c r="L275" s="246"/>
      <c r="M275" s="246"/>
    </row>
    <row r="276" spans="11:13" x14ac:dyDescent="0.15">
      <c r="K276" s="246"/>
      <c r="L276" s="246"/>
      <c r="M276" s="246"/>
    </row>
    <row r="277" spans="11:13" x14ac:dyDescent="0.15">
      <c r="K277" s="246"/>
      <c r="L277" s="246"/>
      <c r="M277" s="246"/>
    </row>
    <row r="278" spans="11:13" x14ac:dyDescent="0.15">
      <c r="K278" s="246"/>
      <c r="L278" s="246"/>
      <c r="M278" s="246"/>
    </row>
    <row r="279" spans="11:13" x14ac:dyDescent="0.15">
      <c r="K279" s="246"/>
      <c r="L279" s="246"/>
      <c r="M279" s="246"/>
    </row>
    <row r="280" spans="11:13" x14ac:dyDescent="0.15">
      <c r="K280" s="246"/>
      <c r="L280" s="246"/>
      <c r="M280" s="246"/>
    </row>
    <row r="281" spans="11:13" x14ac:dyDescent="0.15">
      <c r="K281" s="246"/>
      <c r="L281" s="246"/>
      <c r="M281" s="246"/>
    </row>
    <row r="282" spans="11:13" x14ac:dyDescent="0.15">
      <c r="K282" s="246"/>
      <c r="L282" s="246"/>
      <c r="M282" s="246"/>
    </row>
    <row r="283" spans="11:13" x14ac:dyDescent="0.15">
      <c r="K283" s="246"/>
      <c r="L283" s="246"/>
      <c r="M283" s="246"/>
    </row>
    <row r="284" spans="11:13" x14ac:dyDescent="0.15">
      <c r="K284" s="246"/>
      <c r="L284" s="246"/>
      <c r="M284" s="246"/>
    </row>
    <row r="285" spans="11:13" x14ac:dyDescent="0.15">
      <c r="K285" s="246"/>
      <c r="L285" s="246"/>
      <c r="M285" s="246"/>
    </row>
    <row r="286" spans="11:13" x14ac:dyDescent="0.15">
      <c r="K286" s="246"/>
      <c r="L286" s="246"/>
      <c r="M286" s="246"/>
    </row>
    <row r="287" spans="11:13" x14ac:dyDescent="0.15">
      <c r="K287" s="246"/>
      <c r="L287" s="246"/>
      <c r="M287" s="246"/>
    </row>
    <row r="288" spans="11:13" x14ac:dyDescent="0.15">
      <c r="K288" s="246"/>
      <c r="L288" s="246"/>
      <c r="M288" s="246"/>
    </row>
    <row r="289" spans="11:13" x14ac:dyDescent="0.15">
      <c r="K289" s="246"/>
      <c r="L289" s="246"/>
      <c r="M289" s="246"/>
    </row>
    <row r="290" spans="11:13" x14ac:dyDescent="0.15">
      <c r="K290" s="246"/>
      <c r="L290" s="246"/>
      <c r="M290" s="246"/>
    </row>
    <row r="291" spans="11:13" x14ac:dyDescent="0.15">
      <c r="K291" s="246"/>
      <c r="L291" s="246"/>
      <c r="M291" s="246"/>
    </row>
    <row r="292" spans="11:13" x14ac:dyDescent="0.15">
      <c r="K292" s="246"/>
      <c r="L292" s="246"/>
      <c r="M292" s="246"/>
    </row>
    <row r="293" spans="11:13" x14ac:dyDescent="0.15">
      <c r="K293" s="246"/>
      <c r="L293" s="246"/>
      <c r="M293" s="246"/>
    </row>
    <row r="294" spans="11:13" x14ac:dyDescent="0.15">
      <c r="K294" s="246"/>
      <c r="L294" s="246"/>
      <c r="M294" s="246"/>
    </row>
    <row r="295" spans="11:13" x14ac:dyDescent="0.15">
      <c r="K295" s="246"/>
      <c r="L295" s="246"/>
      <c r="M295" s="246"/>
    </row>
    <row r="296" spans="11:13" x14ac:dyDescent="0.15">
      <c r="K296" s="246"/>
      <c r="L296" s="246"/>
      <c r="M296" s="246"/>
    </row>
    <row r="297" spans="11:13" x14ac:dyDescent="0.15">
      <c r="K297" s="246"/>
      <c r="L297" s="246"/>
      <c r="M297" s="246"/>
    </row>
    <row r="298" spans="11:13" x14ac:dyDescent="0.15">
      <c r="K298" s="246"/>
      <c r="L298" s="246"/>
      <c r="M298" s="246"/>
    </row>
    <row r="299" spans="11:13" x14ac:dyDescent="0.15">
      <c r="K299" s="246"/>
      <c r="L299" s="246"/>
      <c r="M299" s="246"/>
    </row>
    <row r="300" spans="11:13" x14ac:dyDescent="0.15">
      <c r="K300" s="246"/>
      <c r="L300" s="246"/>
      <c r="M300" s="246"/>
    </row>
    <row r="301" spans="11:13" x14ac:dyDescent="0.15">
      <c r="K301" s="246"/>
      <c r="L301" s="246"/>
      <c r="M301" s="246"/>
    </row>
    <row r="302" spans="11:13" x14ac:dyDescent="0.15">
      <c r="K302" s="246"/>
      <c r="L302" s="246"/>
      <c r="M302" s="246"/>
    </row>
    <row r="303" spans="11:13" x14ac:dyDescent="0.15">
      <c r="K303" s="246"/>
      <c r="L303" s="246"/>
      <c r="M303" s="246"/>
    </row>
    <row r="304" spans="11:13" x14ac:dyDescent="0.15">
      <c r="K304" s="246"/>
      <c r="L304" s="246"/>
      <c r="M304" s="246"/>
    </row>
    <row r="305" spans="11:13" x14ac:dyDescent="0.15">
      <c r="K305" s="246"/>
      <c r="L305" s="246"/>
      <c r="M305" s="246"/>
    </row>
    <row r="306" spans="11:13" x14ac:dyDescent="0.15">
      <c r="K306" s="246"/>
      <c r="L306" s="246"/>
      <c r="M306" s="246"/>
    </row>
    <row r="307" spans="11:13" x14ac:dyDescent="0.15">
      <c r="K307" s="246"/>
      <c r="L307" s="246"/>
      <c r="M307" s="246"/>
    </row>
    <row r="308" spans="11:13" x14ac:dyDescent="0.15">
      <c r="K308" s="246"/>
      <c r="L308" s="246"/>
      <c r="M308" s="246"/>
    </row>
    <row r="309" spans="11:13" x14ac:dyDescent="0.15">
      <c r="K309" s="246"/>
      <c r="L309" s="246"/>
      <c r="M309" s="246"/>
    </row>
    <row r="310" spans="11:13" x14ac:dyDescent="0.15">
      <c r="K310" s="246"/>
      <c r="L310" s="246"/>
      <c r="M310" s="246"/>
    </row>
    <row r="311" spans="11:13" x14ac:dyDescent="0.15">
      <c r="K311" s="246"/>
      <c r="L311" s="246"/>
      <c r="M311" s="246"/>
    </row>
    <row r="312" spans="11:13" x14ac:dyDescent="0.15">
      <c r="K312" s="246"/>
      <c r="L312" s="246"/>
      <c r="M312" s="246"/>
    </row>
    <row r="313" spans="11:13" x14ac:dyDescent="0.15">
      <c r="K313" s="246"/>
      <c r="L313" s="246"/>
      <c r="M313" s="246"/>
    </row>
    <row r="314" spans="11:13" x14ac:dyDescent="0.15">
      <c r="K314" s="246"/>
      <c r="L314" s="246"/>
      <c r="M314" s="246"/>
    </row>
    <row r="315" spans="11:13" x14ac:dyDescent="0.15">
      <c r="K315" s="246"/>
      <c r="L315" s="246"/>
      <c r="M315" s="246"/>
    </row>
    <row r="316" spans="11:13" x14ac:dyDescent="0.15">
      <c r="K316" s="246"/>
      <c r="L316" s="246"/>
      <c r="M316" s="246"/>
    </row>
    <row r="317" spans="11:13" x14ac:dyDescent="0.15">
      <c r="K317" s="246"/>
      <c r="L317" s="246"/>
      <c r="M317" s="246"/>
    </row>
    <row r="318" spans="11:13" x14ac:dyDescent="0.15">
      <c r="K318" s="246"/>
      <c r="L318" s="246"/>
      <c r="M318" s="246"/>
    </row>
    <row r="319" spans="11:13" x14ac:dyDescent="0.15">
      <c r="K319" s="246"/>
      <c r="L319" s="246"/>
      <c r="M319" s="246"/>
    </row>
    <row r="320" spans="11:13" x14ac:dyDescent="0.15">
      <c r="K320" s="246"/>
      <c r="L320" s="246"/>
      <c r="M320" s="246"/>
    </row>
    <row r="321" spans="11:13" x14ac:dyDescent="0.15">
      <c r="K321" s="246"/>
      <c r="L321" s="246"/>
      <c r="M321" s="246"/>
    </row>
    <row r="322" spans="11:13" x14ac:dyDescent="0.15">
      <c r="K322" s="246"/>
      <c r="L322" s="246"/>
      <c r="M322" s="246"/>
    </row>
    <row r="323" spans="11:13" x14ac:dyDescent="0.15">
      <c r="K323" s="246"/>
      <c r="L323" s="246"/>
      <c r="M323" s="246"/>
    </row>
    <row r="324" spans="11:13" x14ac:dyDescent="0.15">
      <c r="K324" s="246"/>
      <c r="L324" s="246"/>
      <c r="M324" s="246"/>
    </row>
    <row r="325" spans="11:13" x14ac:dyDescent="0.15">
      <c r="K325" s="246"/>
      <c r="L325" s="246"/>
      <c r="M325" s="246"/>
    </row>
    <row r="326" spans="11:13" x14ac:dyDescent="0.15">
      <c r="K326" s="246"/>
      <c r="L326" s="246"/>
      <c r="M326" s="246"/>
    </row>
    <row r="327" spans="11:13" x14ac:dyDescent="0.15">
      <c r="K327" s="246"/>
      <c r="L327" s="246"/>
      <c r="M327" s="246"/>
    </row>
    <row r="328" spans="11:13" x14ac:dyDescent="0.15">
      <c r="K328" s="246"/>
      <c r="L328" s="246"/>
      <c r="M328" s="246"/>
    </row>
    <row r="329" spans="11:13" x14ac:dyDescent="0.15">
      <c r="K329" s="246"/>
      <c r="L329" s="246"/>
      <c r="M329" s="246"/>
    </row>
    <row r="330" spans="11:13" x14ac:dyDescent="0.15">
      <c r="K330" s="246"/>
      <c r="L330" s="246"/>
      <c r="M330" s="246"/>
    </row>
    <row r="331" spans="11:13" x14ac:dyDescent="0.15">
      <c r="K331" s="246"/>
      <c r="L331" s="246"/>
      <c r="M331" s="246"/>
    </row>
    <row r="332" spans="11:13" x14ac:dyDescent="0.15">
      <c r="K332" s="246"/>
      <c r="L332" s="246"/>
      <c r="M332" s="246"/>
    </row>
    <row r="333" spans="11:13" x14ac:dyDescent="0.15">
      <c r="K333" s="246"/>
      <c r="L333" s="246"/>
      <c r="M333" s="246"/>
    </row>
    <row r="334" spans="11:13" x14ac:dyDescent="0.15">
      <c r="K334" s="246"/>
      <c r="L334" s="246"/>
      <c r="M334" s="246"/>
    </row>
    <row r="335" spans="11:13" x14ac:dyDescent="0.15">
      <c r="K335" s="246"/>
      <c r="L335" s="246"/>
      <c r="M335" s="246"/>
    </row>
    <row r="336" spans="11:13" x14ac:dyDescent="0.15">
      <c r="K336" s="246"/>
      <c r="L336" s="246"/>
      <c r="M336" s="246"/>
    </row>
    <row r="337" spans="11:13" x14ac:dyDescent="0.15">
      <c r="K337" s="246"/>
      <c r="L337" s="246"/>
      <c r="M337" s="246"/>
    </row>
    <row r="338" spans="11:13" x14ac:dyDescent="0.15">
      <c r="K338" s="246"/>
      <c r="L338" s="246"/>
      <c r="M338" s="246"/>
    </row>
    <row r="339" spans="11:13" x14ac:dyDescent="0.15">
      <c r="K339" s="246"/>
      <c r="L339" s="246"/>
      <c r="M339" s="246"/>
    </row>
    <row r="340" spans="11:13" x14ac:dyDescent="0.15">
      <c r="K340" s="246"/>
      <c r="L340" s="246"/>
      <c r="M340" s="246"/>
    </row>
    <row r="341" spans="11:13" x14ac:dyDescent="0.15">
      <c r="K341" s="246"/>
      <c r="L341" s="246"/>
      <c r="M341" s="246"/>
    </row>
    <row r="342" spans="11:13" x14ac:dyDescent="0.15">
      <c r="K342" s="246"/>
      <c r="L342" s="246"/>
      <c r="M342" s="246"/>
    </row>
    <row r="343" spans="11:13" x14ac:dyDescent="0.15">
      <c r="K343" s="246"/>
      <c r="L343" s="246"/>
      <c r="M343" s="246"/>
    </row>
    <row r="344" spans="11:13" x14ac:dyDescent="0.15">
      <c r="K344" s="246"/>
      <c r="L344" s="246"/>
      <c r="M344" s="246"/>
    </row>
    <row r="345" spans="11:13" x14ac:dyDescent="0.15">
      <c r="K345" s="246"/>
      <c r="L345" s="246"/>
      <c r="M345" s="246"/>
    </row>
    <row r="346" spans="11:13" x14ac:dyDescent="0.15">
      <c r="K346" s="246"/>
      <c r="L346" s="246"/>
      <c r="M346" s="246"/>
    </row>
    <row r="347" spans="11:13" x14ac:dyDescent="0.15">
      <c r="K347" s="246"/>
      <c r="L347" s="246"/>
      <c r="M347" s="246"/>
    </row>
    <row r="348" spans="11:13" x14ac:dyDescent="0.15">
      <c r="K348" s="246"/>
      <c r="L348" s="246"/>
      <c r="M348" s="246"/>
    </row>
    <row r="349" spans="11:13" x14ac:dyDescent="0.15">
      <c r="K349" s="246"/>
      <c r="L349" s="246"/>
      <c r="M349" s="246"/>
    </row>
    <row r="350" spans="11:13" x14ac:dyDescent="0.15">
      <c r="K350" s="246"/>
      <c r="L350" s="246"/>
      <c r="M350" s="246"/>
    </row>
    <row r="351" spans="11:13" x14ac:dyDescent="0.15">
      <c r="K351" s="246"/>
      <c r="L351" s="246"/>
      <c r="M351" s="246"/>
    </row>
    <row r="352" spans="11:13" x14ac:dyDescent="0.15">
      <c r="K352" s="246"/>
      <c r="L352" s="246"/>
      <c r="M352" s="246"/>
    </row>
    <row r="353" spans="11:13" x14ac:dyDescent="0.15">
      <c r="K353" s="246"/>
      <c r="L353" s="246"/>
      <c r="M353" s="246"/>
    </row>
    <row r="354" spans="11:13" x14ac:dyDescent="0.15">
      <c r="K354" s="246"/>
      <c r="L354" s="246"/>
      <c r="M354" s="246"/>
    </row>
    <row r="355" spans="11:13" x14ac:dyDescent="0.15">
      <c r="K355" s="246"/>
      <c r="L355" s="246"/>
      <c r="M355" s="246"/>
    </row>
    <row r="356" spans="11:13" x14ac:dyDescent="0.15">
      <c r="K356" s="246"/>
      <c r="L356" s="246"/>
      <c r="M356" s="246"/>
    </row>
    <row r="357" spans="11:13" x14ac:dyDescent="0.15">
      <c r="K357" s="246"/>
      <c r="L357" s="246"/>
      <c r="M357" s="246"/>
    </row>
    <row r="358" spans="11:13" x14ac:dyDescent="0.15">
      <c r="K358" s="246"/>
      <c r="L358" s="246"/>
      <c r="M358" s="246"/>
    </row>
    <row r="359" spans="11:13" x14ac:dyDescent="0.15">
      <c r="K359" s="246"/>
      <c r="L359" s="246"/>
      <c r="M359" s="246"/>
    </row>
    <row r="360" spans="11:13" x14ac:dyDescent="0.15">
      <c r="K360" s="246"/>
      <c r="L360" s="246"/>
      <c r="M360" s="246"/>
    </row>
    <row r="361" spans="11:13" x14ac:dyDescent="0.15">
      <c r="K361" s="246"/>
      <c r="L361" s="246"/>
      <c r="M361" s="246"/>
    </row>
    <row r="362" spans="11:13" x14ac:dyDescent="0.15">
      <c r="K362" s="246"/>
      <c r="L362" s="246"/>
      <c r="M362" s="246"/>
    </row>
    <row r="363" spans="11:13" x14ac:dyDescent="0.15">
      <c r="K363" s="246"/>
      <c r="L363" s="246"/>
      <c r="M363" s="246"/>
    </row>
    <row r="364" spans="11:13" x14ac:dyDescent="0.15">
      <c r="K364" s="246"/>
      <c r="L364" s="246"/>
      <c r="M364" s="246"/>
    </row>
    <row r="365" spans="11:13" x14ac:dyDescent="0.15">
      <c r="K365" s="246"/>
      <c r="L365" s="246"/>
      <c r="M365" s="246"/>
    </row>
    <row r="366" spans="11:13" x14ac:dyDescent="0.15">
      <c r="K366" s="246"/>
      <c r="L366" s="246"/>
      <c r="M366" s="246"/>
    </row>
    <row r="367" spans="11:13" x14ac:dyDescent="0.15">
      <c r="K367" s="246"/>
      <c r="L367" s="246"/>
      <c r="M367" s="246"/>
    </row>
    <row r="368" spans="11:13" x14ac:dyDescent="0.15">
      <c r="K368" s="246"/>
      <c r="L368" s="246"/>
      <c r="M368" s="246"/>
    </row>
    <row r="369" spans="11:13" x14ac:dyDescent="0.15">
      <c r="K369" s="246"/>
      <c r="L369" s="246"/>
      <c r="M369" s="246"/>
    </row>
    <row r="370" spans="11:13" x14ac:dyDescent="0.15">
      <c r="K370" s="246"/>
      <c r="L370" s="246"/>
      <c r="M370" s="246"/>
    </row>
    <row r="371" spans="11:13" x14ac:dyDescent="0.15">
      <c r="K371" s="246"/>
      <c r="L371" s="246"/>
      <c r="M371" s="246"/>
    </row>
    <row r="372" spans="11:13" x14ac:dyDescent="0.15">
      <c r="K372" s="246"/>
      <c r="L372" s="246"/>
      <c r="M372" s="246"/>
    </row>
    <row r="373" spans="11:13" x14ac:dyDescent="0.15">
      <c r="K373" s="246"/>
      <c r="L373" s="246"/>
      <c r="M373" s="246"/>
    </row>
    <row r="374" spans="11:13" x14ac:dyDescent="0.15">
      <c r="K374" s="246"/>
      <c r="L374" s="246"/>
      <c r="M374" s="246"/>
    </row>
    <row r="375" spans="11:13" x14ac:dyDescent="0.15">
      <c r="K375" s="246"/>
      <c r="L375" s="246"/>
      <c r="M375" s="246"/>
    </row>
    <row r="376" spans="11:13" x14ac:dyDescent="0.15">
      <c r="K376" s="246"/>
      <c r="L376" s="246"/>
      <c r="M376" s="246"/>
    </row>
    <row r="377" spans="11:13" x14ac:dyDescent="0.15">
      <c r="K377" s="246"/>
      <c r="L377" s="246"/>
      <c r="M377" s="246"/>
    </row>
    <row r="378" spans="11:13" x14ac:dyDescent="0.15">
      <c r="K378" s="246"/>
      <c r="L378" s="246"/>
      <c r="M378" s="246"/>
    </row>
    <row r="379" spans="11:13" x14ac:dyDescent="0.15">
      <c r="K379" s="246"/>
      <c r="L379" s="246"/>
      <c r="M379" s="246"/>
    </row>
    <row r="380" spans="11:13" x14ac:dyDescent="0.15">
      <c r="K380" s="246"/>
      <c r="L380" s="246"/>
      <c r="M380" s="246"/>
    </row>
    <row r="381" spans="11:13" x14ac:dyDescent="0.15">
      <c r="K381" s="246"/>
      <c r="L381" s="246"/>
      <c r="M381" s="246"/>
    </row>
    <row r="382" spans="11:13" x14ac:dyDescent="0.15">
      <c r="K382" s="246"/>
      <c r="L382" s="246"/>
      <c r="M382" s="246"/>
    </row>
    <row r="383" spans="11:13" x14ac:dyDescent="0.15">
      <c r="K383" s="246"/>
      <c r="L383" s="246"/>
      <c r="M383" s="246"/>
    </row>
    <row r="384" spans="11:13" x14ac:dyDescent="0.15">
      <c r="K384" s="246"/>
      <c r="L384" s="246"/>
      <c r="M384" s="246"/>
    </row>
    <row r="385" spans="11:13" x14ac:dyDescent="0.15">
      <c r="K385" s="246"/>
      <c r="L385" s="246"/>
      <c r="M385" s="246"/>
    </row>
    <row r="386" spans="11:13" x14ac:dyDescent="0.15">
      <c r="K386" s="246"/>
      <c r="L386" s="246"/>
      <c r="M386" s="246"/>
    </row>
  </sheetData>
  <mergeCells count="7">
    <mergeCell ref="B3:G3"/>
    <mergeCell ref="H3:M3"/>
    <mergeCell ref="A3:A5"/>
    <mergeCell ref="E4:G4"/>
    <mergeCell ref="B4:D4"/>
    <mergeCell ref="K4:M4"/>
    <mergeCell ref="H4:J4"/>
  </mergeCells>
  <hyperlinks>
    <hyperlink ref="L1" location="Contents!A1" display="Return to contents"/>
  </hyperlink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A1:U78"/>
  <sheetViews>
    <sheetView workbookViewId="0">
      <pane ySplit="4" topLeftCell="A5" activePane="bottomLeft" state="frozen"/>
      <selection pane="bottomLeft" activeCell="O35" sqref="O35"/>
    </sheetView>
  </sheetViews>
  <sheetFormatPr baseColWidth="10" defaultColWidth="9.1640625" defaultRowHeight="13" x14ac:dyDescent="0.15"/>
  <cols>
    <col min="1" max="1" width="10.1640625" style="37" customWidth="1"/>
    <col min="2" max="2" width="24.5" style="6" customWidth="1"/>
    <col min="3" max="3" width="9.1640625" style="6" customWidth="1"/>
    <col min="4" max="9" width="10.83203125" style="6" customWidth="1"/>
    <col min="10" max="10" width="19.5" style="6" bestFit="1" customWidth="1"/>
    <col min="11" max="11" width="9.1640625" style="6"/>
    <col min="12" max="13" width="16.6640625" style="6" customWidth="1"/>
    <col min="14" max="15" width="9.1640625" style="6"/>
    <col min="16" max="16" width="13.83203125" style="6" customWidth="1"/>
    <col min="17" max="17" width="13.33203125" style="6" customWidth="1"/>
    <col min="18" max="16384" width="9.1640625" style="6"/>
  </cols>
  <sheetData>
    <row r="1" spans="1:21" x14ac:dyDescent="0.15">
      <c r="A1" s="11" t="s">
        <v>272</v>
      </c>
      <c r="C1" s="11"/>
      <c r="D1" s="1"/>
      <c r="E1" s="1"/>
      <c r="F1" s="1"/>
      <c r="G1" s="1"/>
      <c r="H1" s="1"/>
      <c r="K1" s="3"/>
      <c r="L1" s="188"/>
      <c r="M1" s="188" t="s">
        <v>119</v>
      </c>
    </row>
    <row r="2" spans="1:21" x14ac:dyDescent="0.15">
      <c r="B2" s="9"/>
      <c r="C2" s="9"/>
      <c r="D2" s="1"/>
      <c r="E2" s="1"/>
      <c r="F2" s="1"/>
      <c r="G2" s="1"/>
      <c r="H2" s="1"/>
      <c r="I2" s="1"/>
      <c r="J2" s="1"/>
    </row>
    <row r="3" spans="1:21" x14ac:dyDescent="0.15">
      <c r="A3" s="439" t="s">
        <v>19</v>
      </c>
      <c r="B3" s="439" t="s">
        <v>176</v>
      </c>
      <c r="C3" s="441" t="s">
        <v>0</v>
      </c>
      <c r="D3" s="438" t="s">
        <v>255</v>
      </c>
      <c r="E3" s="438"/>
      <c r="F3" s="438"/>
      <c r="G3" s="438"/>
      <c r="H3" s="438"/>
      <c r="I3" s="438"/>
      <c r="J3" s="440" t="s">
        <v>254</v>
      </c>
    </row>
    <row r="4" spans="1:21" x14ac:dyDescent="0.15">
      <c r="A4" s="439"/>
      <c r="B4" s="439"/>
      <c r="C4" s="441"/>
      <c r="D4" s="67" t="s">
        <v>177</v>
      </c>
      <c r="E4" s="33" t="s">
        <v>158</v>
      </c>
      <c r="F4" s="33" t="s">
        <v>178</v>
      </c>
      <c r="G4" s="33" t="s">
        <v>179</v>
      </c>
      <c r="H4" s="33" t="s">
        <v>180</v>
      </c>
      <c r="I4" s="33" t="s">
        <v>117</v>
      </c>
      <c r="J4" s="440"/>
    </row>
    <row r="5" spans="1:21" s="37" customFormat="1" x14ac:dyDescent="0.15">
      <c r="A5" s="180" t="s">
        <v>32</v>
      </c>
      <c r="B5" s="175"/>
      <c r="C5" s="176"/>
      <c r="D5" s="177"/>
      <c r="E5" s="178"/>
      <c r="F5" s="178"/>
      <c r="G5" s="178"/>
      <c r="H5" s="178"/>
      <c r="I5" s="178"/>
      <c r="J5" s="179"/>
    </row>
    <row r="6" spans="1:21" x14ac:dyDescent="0.15">
      <c r="A6" s="6"/>
      <c r="B6" s="166" t="s">
        <v>123</v>
      </c>
      <c r="C6" s="167">
        <v>2011</v>
      </c>
      <c r="D6" s="168">
        <v>0.489289111849394</v>
      </c>
      <c r="E6" s="168">
        <v>14.2632124582678</v>
      </c>
      <c r="F6" s="168">
        <v>20.216536152281702</v>
      </c>
      <c r="G6" s="168">
        <v>21.5546657623172</v>
      </c>
      <c r="H6" s="168">
        <v>16.570824175980299</v>
      </c>
      <c r="I6" s="168">
        <v>23.173271048915598</v>
      </c>
      <c r="J6" s="169">
        <v>13.9602698364692</v>
      </c>
      <c r="S6" s="26"/>
      <c r="T6" s="26"/>
      <c r="U6" s="26"/>
    </row>
    <row r="7" spans="1:21" x14ac:dyDescent="0.15">
      <c r="A7" s="70"/>
      <c r="B7" s="170" t="s">
        <v>124</v>
      </c>
      <c r="C7" s="171">
        <v>2011</v>
      </c>
      <c r="D7" s="172">
        <v>0.70061046525205595</v>
      </c>
      <c r="E7" s="172">
        <v>12.931991237128299</v>
      </c>
      <c r="F7" s="172">
        <v>17.764689291921499</v>
      </c>
      <c r="G7" s="172">
        <v>26.001060162274499</v>
      </c>
      <c r="H7" s="172">
        <v>32.2542947294613</v>
      </c>
      <c r="I7" s="172">
        <v>79.932465223260394</v>
      </c>
      <c r="J7" s="173">
        <v>18.357866251240001</v>
      </c>
      <c r="S7" s="26"/>
      <c r="T7" s="26"/>
      <c r="U7" s="26"/>
    </row>
    <row r="8" spans="1:21" x14ac:dyDescent="0.15">
      <c r="A8" s="70"/>
      <c r="B8" s="170" t="s">
        <v>125</v>
      </c>
      <c r="C8" s="171">
        <v>2010</v>
      </c>
      <c r="D8" s="172">
        <v>1.13877243585051</v>
      </c>
      <c r="E8" s="172">
        <v>14.7651512298015</v>
      </c>
      <c r="F8" s="172">
        <v>26.419282630326801</v>
      </c>
      <c r="G8" s="172">
        <v>39.446280761122999</v>
      </c>
      <c r="H8" s="172">
        <v>32.819559720074999</v>
      </c>
      <c r="I8" s="172">
        <v>51.689512678053397</v>
      </c>
      <c r="J8" s="173">
        <v>22.674789840104001</v>
      </c>
      <c r="S8" s="26"/>
      <c r="T8" s="26"/>
      <c r="U8" s="26"/>
    </row>
    <row r="9" spans="1:21" x14ac:dyDescent="0.15">
      <c r="A9" s="70"/>
      <c r="B9" s="170" t="s">
        <v>126</v>
      </c>
      <c r="C9" s="171">
        <v>2009</v>
      </c>
      <c r="D9" s="172">
        <v>0.67135444209412998</v>
      </c>
      <c r="E9" s="172">
        <v>14.822742929466701</v>
      </c>
      <c r="F9" s="172">
        <v>18.816976271233099</v>
      </c>
      <c r="G9" s="172">
        <v>26.1383466472256</v>
      </c>
      <c r="H9" s="172">
        <v>21.179676854195101</v>
      </c>
      <c r="I9" s="172">
        <v>20.5135834863399</v>
      </c>
      <c r="J9" s="173">
        <v>15.557789948870999</v>
      </c>
      <c r="S9" s="26"/>
      <c r="T9" s="26"/>
      <c r="U9" s="26"/>
    </row>
    <row r="10" spans="1:21" x14ac:dyDescent="0.15">
      <c r="A10" s="70"/>
      <c r="B10" s="170" t="s">
        <v>127</v>
      </c>
      <c r="C10" s="171">
        <v>2009</v>
      </c>
      <c r="D10" s="172">
        <v>1.1264407176779101</v>
      </c>
      <c r="E10" s="172">
        <v>22.032917178264299</v>
      </c>
      <c r="F10" s="172">
        <v>29.182299081483102</v>
      </c>
      <c r="G10" s="172">
        <v>25.9115541014651</v>
      </c>
      <c r="H10" s="172">
        <v>28.634341274228198</v>
      </c>
      <c r="I10" s="172">
        <v>36.548948594734497</v>
      </c>
      <c r="J10" s="173">
        <v>19.885461441100301</v>
      </c>
      <c r="S10" s="26"/>
      <c r="T10" s="26"/>
      <c r="U10" s="26"/>
    </row>
    <row r="11" spans="1:21" x14ac:dyDescent="0.15">
      <c r="A11" s="70"/>
      <c r="B11" s="170" t="s">
        <v>128</v>
      </c>
      <c r="C11" s="171">
        <v>2012</v>
      </c>
      <c r="D11" s="172">
        <v>0.60517912293406995</v>
      </c>
      <c r="E11" s="172">
        <v>13.777177122013301</v>
      </c>
      <c r="F11" s="172">
        <v>22.482861528181498</v>
      </c>
      <c r="G11" s="172">
        <v>34.997537812627897</v>
      </c>
      <c r="H11" s="172">
        <v>36.655985283048103</v>
      </c>
      <c r="I11" s="172">
        <v>58.645843375429799</v>
      </c>
      <c r="J11" s="173">
        <v>21.416327580220099</v>
      </c>
      <c r="S11" s="26"/>
      <c r="T11" s="26"/>
      <c r="U11" s="26"/>
    </row>
    <row r="12" spans="1:21" x14ac:dyDescent="0.15">
      <c r="A12" s="70"/>
      <c r="B12" s="170" t="s">
        <v>129</v>
      </c>
      <c r="C12" s="171">
        <v>2011</v>
      </c>
      <c r="D12" s="172">
        <v>0</v>
      </c>
      <c r="E12" s="172">
        <v>7.2968323328253604</v>
      </c>
      <c r="F12" s="172">
        <v>10.715390055505701</v>
      </c>
      <c r="G12" s="172">
        <v>23.889667655538801</v>
      </c>
      <c r="H12" s="172">
        <v>22.352333889193499</v>
      </c>
      <c r="I12" s="172">
        <v>30.601315856581799</v>
      </c>
      <c r="J12" s="173">
        <v>12.828858251665901</v>
      </c>
      <c r="S12" s="26"/>
      <c r="T12" s="26"/>
      <c r="U12" s="26"/>
    </row>
    <row r="13" spans="1:21" x14ac:dyDescent="0.15">
      <c r="A13" s="70"/>
      <c r="B13" s="170" t="s">
        <v>130</v>
      </c>
      <c r="C13" s="171">
        <v>2012</v>
      </c>
      <c r="D13" s="172">
        <v>2.9707529373319699</v>
      </c>
      <c r="E13" s="172">
        <v>16.828136644469598</v>
      </c>
      <c r="F13" s="172">
        <v>30.947616001980599</v>
      </c>
      <c r="G13" s="172">
        <v>36.220577746076998</v>
      </c>
      <c r="H13" s="172">
        <v>47.983083929733198</v>
      </c>
      <c r="I13" s="172">
        <v>64.743776504483506</v>
      </c>
      <c r="J13" s="173">
        <v>25.6653343816578</v>
      </c>
      <c r="S13" s="26"/>
      <c r="T13" s="26"/>
      <c r="U13" s="26"/>
    </row>
    <row r="14" spans="1:21" x14ac:dyDescent="0.15">
      <c r="A14" s="70"/>
      <c r="B14" s="170" t="s">
        <v>131</v>
      </c>
      <c r="C14" s="171">
        <v>2011</v>
      </c>
      <c r="D14" s="172">
        <v>0.66812094325314797</v>
      </c>
      <c r="E14" s="172">
        <v>26.3887447556076</v>
      </c>
      <c r="F14" s="172">
        <v>29.821751133226499</v>
      </c>
      <c r="G14" s="172">
        <v>36.223066960926602</v>
      </c>
      <c r="H14" s="172">
        <v>30.390639046720398</v>
      </c>
      <c r="I14" s="172">
        <v>40.322834695279099</v>
      </c>
      <c r="J14" s="173">
        <v>23.576346127720701</v>
      </c>
      <c r="S14" s="26"/>
      <c r="T14" s="26"/>
      <c r="U14" s="26"/>
    </row>
    <row r="15" spans="1:21" x14ac:dyDescent="0.15">
      <c r="A15" s="70"/>
      <c r="B15" s="170" t="s">
        <v>132</v>
      </c>
      <c r="C15" s="171">
        <v>2010</v>
      </c>
      <c r="D15" s="172">
        <v>0.58265418232971999</v>
      </c>
      <c r="E15" s="172">
        <v>9.7785004555257302</v>
      </c>
      <c r="F15" s="172">
        <v>21.0220310885808</v>
      </c>
      <c r="G15" s="172">
        <v>36.603955880376198</v>
      </c>
      <c r="H15" s="172">
        <v>31.610981939559998</v>
      </c>
      <c r="I15" s="172">
        <v>65.039306990332506</v>
      </c>
      <c r="J15" s="173">
        <v>20.440307793435</v>
      </c>
      <c r="S15" s="26"/>
      <c r="T15" s="26"/>
      <c r="U15" s="26"/>
    </row>
    <row r="16" spans="1:21" x14ac:dyDescent="0.15">
      <c r="A16" s="70"/>
      <c r="B16" s="170" t="s">
        <v>133</v>
      </c>
      <c r="C16" s="171">
        <v>2012</v>
      </c>
      <c r="D16" s="172">
        <v>0.29078812304990198</v>
      </c>
      <c r="E16" s="172">
        <v>9.5172396449614407</v>
      </c>
      <c r="F16" s="172">
        <v>13.708005749910299</v>
      </c>
      <c r="G16" s="172">
        <v>19.2394981143614</v>
      </c>
      <c r="H16" s="172">
        <v>24.351846307902498</v>
      </c>
      <c r="I16" s="172">
        <v>46.694868625783101</v>
      </c>
      <c r="J16" s="173">
        <v>13.3070908178934</v>
      </c>
      <c r="S16" s="26"/>
      <c r="T16" s="26"/>
      <c r="U16" s="26"/>
    </row>
    <row r="17" spans="1:21" x14ac:dyDescent="0.15">
      <c r="A17" s="70"/>
      <c r="B17" s="170" t="s">
        <v>134</v>
      </c>
      <c r="C17" s="171">
        <v>2011</v>
      </c>
      <c r="D17" s="172">
        <v>0</v>
      </c>
      <c r="E17" s="172">
        <v>3.3402699606182198</v>
      </c>
      <c r="F17" s="172">
        <v>6.5803022308443104</v>
      </c>
      <c r="G17" s="172">
        <v>9.2600456750278397</v>
      </c>
      <c r="H17" s="172">
        <v>9.3624750298535293</v>
      </c>
      <c r="I17" s="172">
        <v>11.111443504720199</v>
      </c>
      <c r="J17" s="173">
        <v>5.50592682341368</v>
      </c>
      <c r="S17" s="26"/>
      <c r="T17" s="26"/>
      <c r="U17" s="26"/>
    </row>
    <row r="18" spans="1:21" x14ac:dyDescent="0.15">
      <c r="A18" s="70"/>
      <c r="B18" s="170" t="s">
        <v>135</v>
      </c>
      <c r="C18" s="171">
        <v>2012</v>
      </c>
      <c r="D18" s="172">
        <v>0.40198984975629398</v>
      </c>
      <c r="E18" s="172">
        <v>13.2517970729689</v>
      </c>
      <c r="F18" s="172">
        <v>21.588914967390501</v>
      </c>
      <c r="G18" s="172">
        <v>48.918458015715501</v>
      </c>
      <c r="H18" s="172">
        <v>62.386240357516002</v>
      </c>
      <c r="I18" s="172">
        <v>100.10053014615499</v>
      </c>
      <c r="J18" s="173">
        <v>29.381646929990598</v>
      </c>
      <c r="S18" s="26"/>
      <c r="T18" s="26"/>
      <c r="U18" s="26"/>
    </row>
    <row r="19" spans="1:21" x14ac:dyDescent="0.15">
      <c r="A19" s="70"/>
      <c r="B19" s="170" t="s">
        <v>136</v>
      </c>
      <c r="C19" s="171">
        <v>2009</v>
      </c>
      <c r="D19" s="172">
        <v>0</v>
      </c>
      <c r="E19" s="172">
        <v>8.3364595056479498</v>
      </c>
      <c r="F19" s="172">
        <v>24.276755007080698</v>
      </c>
      <c r="G19" s="172">
        <v>22.3189376185694</v>
      </c>
      <c r="H19" s="172">
        <v>38.070582860623603</v>
      </c>
      <c r="I19" s="172">
        <v>12.8402670775552</v>
      </c>
      <c r="J19" s="173">
        <v>16.281717551914902</v>
      </c>
      <c r="S19" s="26"/>
      <c r="T19" s="26"/>
      <c r="U19" s="26"/>
    </row>
    <row r="20" spans="1:21" x14ac:dyDescent="0.15">
      <c r="A20" s="70"/>
      <c r="B20" s="170" t="s">
        <v>137</v>
      </c>
      <c r="C20" s="171">
        <v>2010</v>
      </c>
      <c r="D20" s="172">
        <v>0.97148686064020995</v>
      </c>
      <c r="E20" s="172">
        <v>24.1921797876143</v>
      </c>
      <c r="F20" s="172">
        <v>19.6393688168721</v>
      </c>
      <c r="G20" s="172">
        <v>26.971433027981998</v>
      </c>
      <c r="H20" s="172">
        <v>18.074268813670699</v>
      </c>
      <c r="I20" s="172">
        <v>10.2294813652948</v>
      </c>
      <c r="J20" s="173">
        <v>16.777761321378101</v>
      </c>
      <c r="S20" s="26"/>
      <c r="T20" s="26"/>
      <c r="U20" s="26"/>
    </row>
    <row r="21" spans="1:21" x14ac:dyDescent="0.15">
      <c r="A21" s="70"/>
      <c r="B21" s="170" t="s">
        <v>138</v>
      </c>
      <c r="C21" s="171">
        <v>2011</v>
      </c>
      <c r="D21" s="172">
        <v>0.140308341611525</v>
      </c>
      <c r="E21" s="172">
        <v>6.7709279474179596</v>
      </c>
      <c r="F21" s="172">
        <v>8.0242224528443202</v>
      </c>
      <c r="G21" s="172">
        <v>12.725432177459</v>
      </c>
      <c r="H21" s="172">
        <v>15.035333032626699</v>
      </c>
      <c r="I21" s="172">
        <v>29.163214581607299</v>
      </c>
      <c r="J21" s="173">
        <v>8.5133591592971793</v>
      </c>
      <c r="S21" s="26"/>
      <c r="T21" s="26"/>
      <c r="U21" s="26"/>
    </row>
    <row r="22" spans="1:21" x14ac:dyDescent="0.15">
      <c r="A22" s="70"/>
      <c r="B22" s="170" t="s">
        <v>139</v>
      </c>
      <c r="C22" s="171">
        <v>2010</v>
      </c>
      <c r="D22" s="172">
        <v>0.34407595820853398</v>
      </c>
      <c r="E22" s="172">
        <v>4.6206732128343004</v>
      </c>
      <c r="F22" s="172">
        <v>8.8818690578081991</v>
      </c>
      <c r="G22" s="172">
        <v>11.8844558136907</v>
      </c>
      <c r="H22" s="172">
        <v>14.541468525037599</v>
      </c>
      <c r="I22" s="172">
        <v>25.748088716324901</v>
      </c>
      <c r="J22" s="173">
        <v>7.94063724700686</v>
      </c>
      <c r="S22" s="26"/>
      <c r="T22" s="26"/>
      <c r="U22" s="26"/>
    </row>
    <row r="23" spans="1:21" x14ac:dyDescent="0.15">
      <c r="A23" s="70"/>
      <c r="B23" s="170" t="s">
        <v>140</v>
      </c>
      <c r="C23" s="171">
        <v>2011</v>
      </c>
      <c r="D23" s="172">
        <v>0.89779005524861899</v>
      </c>
      <c r="E23" s="172">
        <v>20.877361511367301</v>
      </c>
      <c r="F23" s="172">
        <v>31.681602530311</v>
      </c>
      <c r="G23" s="172">
        <v>40.495819786344597</v>
      </c>
      <c r="H23" s="172">
        <v>41.962919904546297</v>
      </c>
      <c r="I23" s="172">
        <v>39.281867145421899</v>
      </c>
      <c r="J23" s="173">
        <v>25.5825310235956</v>
      </c>
      <c r="S23" s="26"/>
      <c r="T23" s="26"/>
      <c r="U23" s="26"/>
    </row>
    <row r="24" spans="1:21" x14ac:dyDescent="0.15">
      <c r="A24" s="70"/>
      <c r="B24" s="170" t="s">
        <v>141</v>
      </c>
      <c r="C24" s="171">
        <v>2011</v>
      </c>
      <c r="D24" s="172">
        <v>0</v>
      </c>
      <c r="E24" s="172">
        <v>6.2684134645521201</v>
      </c>
      <c r="F24" s="172">
        <v>10.666951118696501</v>
      </c>
      <c r="G24" s="172">
        <v>24.2336120198716</v>
      </c>
      <c r="H24" s="172">
        <v>14.875260317055499</v>
      </c>
      <c r="I24" s="172">
        <v>30.7905473019783</v>
      </c>
      <c r="J24" s="173">
        <v>11.7374529869494</v>
      </c>
      <c r="S24" s="26"/>
      <c r="T24" s="26"/>
      <c r="U24" s="26"/>
    </row>
    <row r="25" spans="1:21" x14ac:dyDescent="0.15">
      <c r="A25" s="70"/>
      <c r="B25" s="170" t="s">
        <v>142</v>
      </c>
      <c r="C25" s="171">
        <v>2010</v>
      </c>
      <c r="D25" s="172">
        <v>0.89342072681989204</v>
      </c>
      <c r="E25" s="172">
        <v>9.9993883055757191</v>
      </c>
      <c r="F25" s="172">
        <v>10.2933041836343</v>
      </c>
      <c r="G25" s="172">
        <v>9.48889890450622</v>
      </c>
      <c r="H25" s="172">
        <v>8.9817820450643708</v>
      </c>
      <c r="I25" s="172">
        <v>14.418615218717299</v>
      </c>
      <c r="J25" s="173">
        <v>7.4558804016575904</v>
      </c>
      <c r="S25" s="26"/>
      <c r="T25" s="26"/>
      <c r="U25" s="26"/>
    </row>
    <row r="26" spans="1:21" x14ac:dyDescent="0.15">
      <c r="A26" s="70"/>
      <c r="B26" s="170" t="s">
        <v>143</v>
      </c>
      <c r="C26" s="171">
        <v>2011</v>
      </c>
      <c r="D26" s="172">
        <v>0.29611292562531599</v>
      </c>
      <c r="E26" s="172">
        <v>8.1761823000081808</v>
      </c>
      <c r="F26" s="172">
        <v>13.649905637608899</v>
      </c>
      <c r="G26" s="172">
        <v>20.4900121354536</v>
      </c>
      <c r="H26" s="172">
        <v>17.425849151703002</v>
      </c>
      <c r="I26" s="172">
        <v>19.9963523137538</v>
      </c>
      <c r="J26" s="173">
        <v>11.6410840838391</v>
      </c>
      <c r="S26" s="26"/>
      <c r="T26" s="26"/>
      <c r="U26" s="26"/>
    </row>
    <row r="27" spans="1:21" x14ac:dyDescent="0.15">
      <c r="A27" s="70"/>
      <c r="B27" s="301" t="s">
        <v>144</v>
      </c>
      <c r="C27" s="302">
        <v>2013</v>
      </c>
      <c r="D27" s="303">
        <v>0</v>
      </c>
      <c r="E27" s="304">
        <v>24.313230186296177</v>
      </c>
      <c r="F27" s="304">
        <v>19.036740909956215</v>
      </c>
      <c r="G27" s="304">
        <v>23.862280552241348</v>
      </c>
      <c r="H27" s="304">
        <v>17.680253820630192</v>
      </c>
      <c r="I27" s="304">
        <v>22.534703443302686</v>
      </c>
      <c r="J27" s="305">
        <v>16.100000000000001</v>
      </c>
      <c r="S27" s="26"/>
      <c r="T27" s="26"/>
      <c r="U27" s="26"/>
    </row>
    <row r="28" spans="1:21" x14ac:dyDescent="0.15">
      <c r="A28" s="70"/>
      <c r="B28" s="170" t="s">
        <v>145</v>
      </c>
      <c r="C28" s="171">
        <v>2012</v>
      </c>
      <c r="D28" s="172">
        <v>0.31873729035054699</v>
      </c>
      <c r="E28" s="172">
        <v>13.2800557172115</v>
      </c>
      <c r="F28" s="172">
        <v>18.145689060231799</v>
      </c>
      <c r="G28" s="172">
        <v>20.501937294547702</v>
      </c>
      <c r="H28" s="172">
        <v>15.941837877413199</v>
      </c>
      <c r="I28" s="172">
        <v>23.845653587687</v>
      </c>
      <c r="J28" s="173">
        <v>13.1164898079971</v>
      </c>
      <c r="S28" s="26"/>
      <c r="T28" s="26"/>
      <c r="U28" s="26"/>
    </row>
    <row r="29" spans="1:21" x14ac:dyDescent="0.15">
      <c r="A29" s="70"/>
      <c r="B29" s="170" t="s">
        <v>146</v>
      </c>
      <c r="C29" s="171">
        <v>2011</v>
      </c>
      <c r="D29" s="172">
        <v>0.87968314847913098</v>
      </c>
      <c r="E29" s="172">
        <v>19.485735495707701</v>
      </c>
      <c r="F29" s="172">
        <v>23.726446719317401</v>
      </c>
      <c r="G29" s="172">
        <v>41.765864541084099</v>
      </c>
      <c r="H29" s="172">
        <v>43.099283389115797</v>
      </c>
      <c r="I29" s="172">
        <v>32.283361179739998</v>
      </c>
      <c r="J29" s="173">
        <v>24.3689707907496</v>
      </c>
      <c r="S29" s="26"/>
      <c r="T29" s="26"/>
      <c r="U29" s="26"/>
    </row>
    <row r="30" spans="1:21" x14ac:dyDescent="0.15">
      <c r="A30" s="70"/>
      <c r="B30" s="170" t="s">
        <v>147</v>
      </c>
      <c r="C30" s="171">
        <v>2011</v>
      </c>
      <c r="D30" s="172">
        <v>0.35839788975322501</v>
      </c>
      <c r="E30" s="172">
        <v>2.5827824832248298</v>
      </c>
      <c r="F30" s="172">
        <v>9.1875480013494197</v>
      </c>
      <c r="G30" s="172">
        <v>16.705834033811801</v>
      </c>
      <c r="H30" s="172">
        <v>25.214063679001701</v>
      </c>
      <c r="I30" s="172">
        <v>51.820858855334798</v>
      </c>
      <c r="J30" s="173">
        <v>11.095491670791001</v>
      </c>
      <c r="S30" s="26"/>
      <c r="T30" s="26"/>
      <c r="U30" s="26"/>
    </row>
    <row r="31" spans="1:21" x14ac:dyDescent="0.15">
      <c r="A31" s="70"/>
      <c r="B31" s="170" t="s">
        <v>148</v>
      </c>
      <c r="C31" s="171">
        <v>2011</v>
      </c>
      <c r="D31" s="172">
        <v>1.0293480864075999</v>
      </c>
      <c r="E31" s="172">
        <v>14.9000679533402</v>
      </c>
      <c r="F31" s="172">
        <v>35.7733294320415</v>
      </c>
      <c r="G31" s="172">
        <v>48.925220416454202</v>
      </c>
      <c r="H31" s="172">
        <v>81.214488109366002</v>
      </c>
      <c r="I31" s="172">
        <v>185.36677489413299</v>
      </c>
      <c r="J31" s="173">
        <v>37.112393468719802</v>
      </c>
      <c r="S31" s="26"/>
      <c r="T31" s="26"/>
      <c r="U31" s="26"/>
    </row>
    <row r="32" spans="1:21" x14ac:dyDescent="0.15">
      <c r="A32" s="70"/>
      <c r="B32" s="170" t="s">
        <v>149</v>
      </c>
      <c r="C32" s="171">
        <v>2010</v>
      </c>
      <c r="D32" s="172">
        <v>1.4235382042065601</v>
      </c>
      <c r="E32" s="172">
        <v>10.628955806320199</v>
      </c>
      <c r="F32" s="172">
        <v>16.090649638807299</v>
      </c>
      <c r="G32" s="172">
        <v>30.671067558480399</v>
      </c>
      <c r="H32" s="172">
        <v>30.6638836548812</v>
      </c>
      <c r="I32" s="172">
        <v>35.054174633524497</v>
      </c>
      <c r="J32" s="173">
        <v>17.423900974803001</v>
      </c>
      <c r="S32" s="26"/>
      <c r="T32" s="26"/>
      <c r="U32" s="26"/>
    </row>
    <row r="33" spans="1:21" x14ac:dyDescent="0.15">
      <c r="A33" s="70"/>
      <c r="B33" s="170" t="s">
        <v>150</v>
      </c>
      <c r="C33" s="171">
        <v>2010</v>
      </c>
      <c r="D33" s="172">
        <v>2.1041335703990498</v>
      </c>
      <c r="E33" s="172">
        <v>20.636768117018701</v>
      </c>
      <c r="F33" s="172">
        <v>19.875529496527999</v>
      </c>
      <c r="G33" s="172">
        <v>38.387228791056103</v>
      </c>
      <c r="H33" s="172">
        <v>49.140500498293903</v>
      </c>
      <c r="I33" s="172">
        <v>96.2917837561656</v>
      </c>
      <c r="J33" s="173">
        <v>26.097818820273599</v>
      </c>
      <c r="S33" s="26"/>
      <c r="T33" s="26"/>
      <c r="U33" s="26"/>
    </row>
    <row r="34" spans="1:21" x14ac:dyDescent="0.15">
      <c r="A34" s="70"/>
      <c r="B34" s="170" t="s">
        <v>151</v>
      </c>
      <c r="C34" s="171">
        <v>2011</v>
      </c>
      <c r="D34" s="172">
        <v>4.315298120213E-2</v>
      </c>
      <c r="E34" s="172">
        <v>3.8890914747769401</v>
      </c>
      <c r="F34" s="172">
        <v>7.9172807004491199</v>
      </c>
      <c r="G34" s="172">
        <v>12.9674493619038</v>
      </c>
      <c r="H34" s="172">
        <v>14.080488086225801</v>
      </c>
      <c r="I34" s="172">
        <v>32.373384794838401</v>
      </c>
      <c r="J34" s="173">
        <v>8.0300607744381995</v>
      </c>
      <c r="S34" s="26"/>
      <c r="T34" s="26"/>
      <c r="U34" s="26"/>
    </row>
    <row r="35" spans="1:21" x14ac:dyDescent="0.15">
      <c r="A35" s="70"/>
      <c r="B35" s="170" t="s">
        <v>152</v>
      </c>
      <c r="C35" s="171">
        <v>2010</v>
      </c>
      <c r="D35" s="172">
        <v>0.19444017756276999</v>
      </c>
      <c r="E35" s="172">
        <v>13.607655322783</v>
      </c>
      <c r="F35" s="172">
        <v>17.874607939023999</v>
      </c>
      <c r="G35" s="172">
        <v>21.979177868851799</v>
      </c>
      <c r="H35" s="172">
        <v>25.175221455797899</v>
      </c>
      <c r="I35" s="172">
        <v>31.663526439044599</v>
      </c>
      <c r="J35" s="173">
        <v>14.959014881621</v>
      </c>
      <c r="S35" s="26"/>
      <c r="T35" s="26"/>
      <c r="U35" s="26"/>
    </row>
    <row r="36" spans="1:21" x14ac:dyDescent="0.15">
      <c r="A36" s="70"/>
      <c r="B36" s="170" t="s">
        <v>153</v>
      </c>
      <c r="C36" s="171">
        <v>2010</v>
      </c>
      <c r="D36" s="172">
        <v>0.48709917826368598</v>
      </c>
      <c r="E36" s="172">
        <v>9.94395418164431</v>
      </c>
      <c r="F36" s="172">
        <v>14.2533278631372</v>
      </c>
      <c r="G36" s="172">
        <v>22.004049734097102</v>
      </c>
      <c r="H36" s="172">
        <v>27.615848484392</v>
      </c>
      <c r="I36" s="172">
        <v>47.501979249135402</v>
      </c>
      <c r="J36" s="173">
        <v>14.6552274295831</v>
      </c>
      <c r="S36" s="26"/>
      <c r="T36" s="26"/>
      <c r="U36" s="26"/>
    </row>
    <row r="37" spans="1:21" x14ac:dyDescent="0.15">
      <c r="A37" s="70"/>
      <c r="B37" s="170" t="s">
        <v>154</v>
      </c>
      <c r="C37" s="171">
        <v>2011</v>
      </c>
      <c r="D37" s="172">
        <v>0.30701253470776702</v>
      </c>
      <c r="E37" s="172">
        <v>2.7582995597473401</v>
      </c>
      <c r="F37" s="172">
        <v>2.78700370625043</v>
      </c>
      <c r="G37" s="172">
        <v>2.80633167506562</v>
      </c>
      <c r="H37" s="172">
        <v>3.6982527125656399</v>
      </c>
      <c r="I37" s="172">
        <v>5.2295663411164801</v>
      </c>
      <c r="J37" s="173">
        <v>2.3088587283722299</v>
      </c>
      <c r="O37" s="13"/>
      <c r="P37" s="13"/>
      <c r="Q37" s="13"/>
      <c r="R37" s="13"/>
      <c r="S37" s="300"/>
      <c r="T37" s="300"/>
      <c r="U37" s="300"/>
    </row>
    <row r="38" spans="1:21" x14ac:dyDescent="0.15">
      <c r="A38" s="70"/>
      <c r="B38" s="170" t="s">
        <v>155</v>
      </c>
      <c r="C38" s="171">
        <v>2010</v>
      </c>
      <c r="D38" s="172">
        <v>2.7879421502003999E-2</v>
      </c>
      <c r="E38" s="172">
        <v>8.1402277276033708</v>
      </c>
      <c r="F38" s="172">
        <v>12.426214807833301</v>
      </c>
      <c r="G38" s="172">
        <v>16.804803939492899</v>
      </c>
      <c r="H38" s="172">
        <v>11.278414799354399</v>
      </c>
      <c r="I38" s="172">
        <v>11.576086762515301</v>
      </c>
      <c r="J38" s="173">
        <v>9.3882064676751096</v>
      </c>
      <c r="S38" s="26"/>
      <c r="T38" s="26"/>
      <c r="U38" s="26"/>
    </row>
    <row r="39" spans="1:21" s="13" customFormat="1" x14ac:dyDescent="0.15">
      <c r="A39" s="174"/>
      <c r="B39" s="181" t="s">
        <v>156</v>
      </c>
      <c r="C39" s="171">
        <v>2010</v>
      </c>
      <c r="D39" s="172">
        <v>0.88154218026123399</v>
      </c>
      <c r="E39" s="172">
        <v>16.7665518137124</v>
      </c>
      <c r="F39" s="172">
        <v>22.096090832867102</v>
      </c>
      <c r="G39" s="172">
        <v>27.417021163367998</v>
      </c>
      <c r="H39" s="172">
        <v>25.9943368945254</v>
      </c>
      <c r="I39" s="172">
        <v>35.341649222044801</v>
      </c>
      <c r="J39" s="173">
        <v>17.850482237187201</v>
      </c>
      <c r="O39" s="37"/>
      <c r="P39" s="37"/>
      <c r="Q39" s="37"/>
      <c r="R39" s="37"/>
      <c r="S39" s="26"/>
      <c r="T39" s="26"/>
      <c r="U39" s="26"/>
    </row>
    <row r="40" spans="1:21" s="13" customFormat="1" x14ac:dyDescent="0.15">
      <c r="A40" s="180" t="s">
        <v>33</v>
      </c>
      <c r="B40" s="180"/>
      <c r="C40" s="180"/>
      <c r="D40" s="180"/>
      <c r="E40" s="180"/>
      <c r="F40" s="180"/>
      <c r="G40" s="180"/>
      <c r="H40" s="180"/>
      <c r="I40" s="180"/>
      <c r="J40" s="180"/>
    </row>
    <row r="41" spans="1:21" s="13" customFormat="1" x14ac:dyDescent="0.15">
      <c r="A41" s="174"/>
      <c r="B41" s="166" t="s">
        <v>123</v>
      </c>
      <c r="C41" s="167">
        <v>2011</v>
      </c>
      <c r="D41" s="168">
        <v>0.66266856631655702</v>
      </c>
      <c r="E41" s="168">
        <v>5.8852955889709602</v>
      </c>
      <c r="F41" s="168">
        <v>4.8321688632384703</v>
      </c>
      <c r="G41" s="168">
        <v>6.8204492931318104</v>
      </c>
      <c r="H41" s="168">
        <v>5.1179432323269598</v>
      </c>
      <c r="I41" s="169">
        <v>5.12418211343231</v>
      </c>
      <c r="J41" s="182">
        <v>4.4064587591210396</v>
      </c>
    </row>
    <row r="42" spans="1:21" s="13" customFormat="1" x14ac:dyDescent="0.15">
      <c r="A42" s="174"/>
      <c r="B42" s="170" t="s">
        <v>124</v>
      </c>
      <c r="C42" s="171">
        <v>2011</v>
      </c>
      <c r="D42" s="172">
        <v>0.24535662585568099</v>
      </c>
      <c r="E42" s="172">
        <v>4.6168793107601402</v>
      </c>
      <c r="F42" s="172">
        <v>4.2432997374688899</v>
      </c>
      <c r="G42" s="172">
        <v>7.3731889119656797</v>
      </c>
      <c r="H42" s="172">
        <v>11.991794641047401</v>
      </c>
      <c r="I42" s="173">
        <v>13.4530812194986</v>
      </c>
      <c r="J42" s="182">
        <v>5.3489071297773298</v>
      </c>
    </row>
    <row r="43" spans="1:21" x14ac:dyDescent="0.15">
      <c r="A43" s="70"/>
      <c r="B43" s="170" t="s">
        <v>125</v>
      </c>
      <c r="C43" s="171">
        <v>2010</v>
      </c>
      <c r="D43" s="172">
        <v>0.33967218237678798</v>
      </c>
      <c r="E43" s="172">
        <v>4.9411310557807404</v>
      </c>
      <c r="F43" s="172">
        <v>7.2118435779975298</v>
      </c>
      <c r="G43" s="172">
        <v>15.6951802232978</v>
      </c>
      <c r="H43" s="172">
        <v>14.9649318879343</v>
      </c>
      <c r="I43" s="173">
        <v>10.738209275767399</v>
      </c>
      <c r="J43" s="182">
        <v>8.2889742307828396</v>
      </c>
    </row>
    <row r="44" spans="1:21" x14ac:dyDescent="0.15">
      <c r="A44" s="70"/>
      <c r="B44" s="170" t="s">
        <v>126</v>
      </c>
      <c r="C44" s="171">
        <v>2009</v>
      </c>
      <c r="D44" s="172">
        <v>0.65331330565099699</v>
      </c>
      <c r="E44" s="172">
        <v>5.8090718935206098</v>
      </c>
      <c r="F44" s="172">
        <v>5.1904208384492403</v>
      </c>
      <c r="G44" s="172">
        <v>7.9738362959507203</v>
      </c>
      <c r="H44" s="172">
        <v>5.6687434344436403</v>
      </c>
      <c r="I44" s="173">
        <v>3.48463993442817</v>
      </c>
      <c r="J44" s="182">
        <v>4.76151999588315</v>
      </c>
    </row>
    <row r="45" spans="1:21" x14ac:dyDescent="0.15">
      <c r="A45" s="70"/>
      <c r="B45" s="170" t="s">
        <v>127</v>
      </c>
      <c r="C45" s="171">
        <v>2009</v>
      </c>
      <c r="D45" s="172">
        <v>0.85624835561395296</v>
      </c>
      <c r="E45" s="172">
        <v>7.0250836811438502</v>
      </c>
      <c r="F45" s="172">
        <v>6.9655402432038898</v>
      </c>
      <c r="G45" s="172">
        <v>6.4504557142922501</v>
      </c>
      <c r="H45" s="172">
        <v>4.7693918217055797</v>
      </c>
      <c r="I45" s="173">
        <v>3.0962228661219</v>
      </c>
      <c r="J45" s="182">
        <v>4.7595060375776601</v>
      </c>
    </row>
    <row r="46" spans="1:21" x14ac:dyDescent="0.15">
      <c r="A46" s="70"/>
      <c r="B46" s="170" t="s">
        <v>128</v>
      </c>
      <c r="C46" s="171">
        <v>2012</v>
      </c>
      <c r="D46" s="172">
        <v>0.21329101639567999</v>
      </c>
      <c r="E46" s="172">
        <v>1.7193090440813601</v>
      </c>
      <c r="F46" s="172">
        <v>2.9332081831175199</v>
      </c>
      <c r="G46" s="172">
        <v>6.3863381280691804</v>
      </c>
      <c r="H46" s="172">
        <v>7.9519104464847699</v>
      </c>
      <c r="I46" s="173">
        <v>9.8498661512632992</v>
      </c>
      <c r="J46" s="182">
        <v>3.7551361509487902</v>
      </c>
    </row>
    <row r="47" spans="1:21" x14ac:dyDescent="0.15">
      <c r="A47" s="70"/>
      <c r="B47" s="170" t="s">
        <v>129</v>
      </c>
      <c r="C47" s="171">
        <v>2011</v>
      </c>
      <c r="D47" s="172">
        <v>0</v>
      </c>
      <c r="E47" s="172">
        <v>3.2347613334274401</v>
      </c>
      <c r="F47" s="172">
        <v>3.7078349642657402</v>
      </c>
      <c r="G47" s="172">
        <v>6.4236554967862496</v>
      </c>
      <c r="H47" s="172">
        <v>8.8608933024083001</v>
      </c>
      <c r="I47" s="173">
        <v>9.2488659629120509</v>
      </c>
      <c r="J47" s="182">
        <v>4.2045387904679403</v>
      </c>
    </row>
    <row r="48" spans="1:21" x14ac:dyDescent="0.15">
      <c r="A48" s="70"/>
      <c r="B48" s="170" t="s">
        <v>130</v>
      </c>
      <c r="C48" s="171">
        <v>2012</v>
      </c>
      <c r="D48" s="172">
        <v>0</v>
      </c>
      <c r="E48" s="172">
        <v>2.5521923332142298</v>
      </c>
      <c r="F48" s="172">
        <v>3.2705746399642401</v>
      </c>
      <c r="G48" s="172">
        <v>3.79704264621326</v>
      </c>
      <c r="H48" s="172">
        <v>9.8278961942917302</v>
      </c>
      <c r="I48" s="173">
        <v>22.46714180511</v>
      </c>
      <c r="J48" s="182">
        <v>3.8972875191942502</v>
      </c>
    </row>
    <row r="49" spans="1:10" x14ac:dyDescent="0.15">
      <c r="A49" s="70"/>
      <c r="B49" s="170" t="s">
        <v>131</v>
      </c>
      <c r="C49" s="171">
        <v>2011</v>
      </c>
      <c r="D49" s="172">
        <v>0</v>
      </c>
      <c r="E49" s="172">
        <v>8.3593401694159599</v>
      </c>
      <c r="F49" s="172">
        <v>7.7979257517500304</v>
      </c>
      <c r="G49" s="172">
        <v>9.6209489701994695</v>
      </c>
      <c r="H49" s="172">
        <v>10.8205055992411</v>
      </c>
      <c r="I49" s="173">
        <v>3.2037134598681498</v>
      </c>
      <c r="J49" s="182">
        <v>6.5768080893543299</v>
      </c>
    </row>
    <row r="50" spans="1:10" x14ac:dyDescent="0.15">
      <c r="A50" s="70"/>
      <c r="B50" s="170" t="s">
        <v>132</v>
      </c>
      <c r="C50" s="171">
        <v>2010</v>
      </c>
      <c r="D50" s="172">
        <v>0.45176384549889098</v>
      </c>
      <c r="E50" s="172">
        <v>3.05977866031906</v>
      </c>
      <c r="F50" s="172">
        <v>4.5304101864097399</v>
      </c>
      <c r="G50" s="172">
        <v>12.293132843096</v>
      </c>
      <c r="H50" s="172">
        <v>13.1018795670514</v>
      </c>
      <c r="I50" s="173">
        <v>13.111333589343401</v>
      </c>
      <c r="J50" s="182">
        <v>6.5449999186542902</v>
      </c>
    </row>
    <row r="51" spans="1:10" x14ac:dyDescent="0.15">
      <c r="A51" s="70"/>
      <c r="B51" s="170" t="s">
        <v>133</v>
      </c>
      <c r="C51" s="171">
        <v>2012</v>
      </c>
      <c r="D51" s="172">
        <v>0.25066600565112601</v>
      </c>
      <c r="E51" s="172">
        <v>2.75970412322603</v>
      </c>
      <c r="F51" s="172">
        <v>3.8024692462590899</v>
      </c>
      <c r="G51" s="172">
        <v>6.6998444064529297</v>
      </c>
      <c r="H51" s="172">
        <v>8.6620299174408295</v>
      </c>
      <c r="I51" s="173">
        <v>12.3352873349723</v>
      </c>
      <c r="J51" s="182">
        <v>4.3205905306702901</v>
      </c>
    </row>
    <row r="52" spans="1:10" x14ac:dyDescent="0.15">
      <c r="A52" s="70"/>
      <c r="B52" s="170" t="s">
        <v>134</v>
      </c>
      <c r="C52" s="171">
        <v>2011</v>
      </c>
      <c r="D52" s="172">
        <v>0</v>
      </c>
      <c r="E52" s="172">
        <v>1.9652964381682001</v>
      </c>
      <c r="F52" s="172">
        <v>1.85359511392328</v>
      </c>
      <c r="G52" s="172">
        <v>1.7416057605111901</v>
      </c>
      <c r="H52" s="172">
        <v>1.2149496517270899</v>
      </c>
      <c r="I52" s="173">
        <v>2.2567759698494698</v>
      </c>
      <c r="J52" s="182">
        <v>1.28607979374271</v>
      </c>
    </row>
    <row r="53" spans="1:10" x14ac:dyDescent="0.15">
      <c r="A53" s="70"/>
      <c r="B53" s="170" t="s">
        <v>135</v>
      </c>
      <c r="C53" s="171">
        <v>2012</v>
      </c>
      <c r="D53" s="172">
        <v>0</v>
      </c>
      <c r="E53" s="172">
        <v>2.5577366417940999</v>
      </c>
      <c r="F53" s="172">
        <v>4.2118500400877901</v>
      </c>
      <c r="G53" s="172">
        <v>11.361836868166501</v>
      </c>
      <c r="H53" s="172">
        <v>16.2975167496054</v>
      </c>
      <c r="I53" s="173">
        <v>24.8819112518411</v>
      </c>
      <c r="J53" s="182">
        <v>6.8895152147796699</v>
      </c>
    </row>
    <row r="54" spans="1:10" x14ac:dyDescent="0.15">
      <c r="A54" s="70"/>
      <c r="B54" s="170" t="s">
        <v>136</v>
      </c>
      <c r="C54" s="171">
        <v>2009</v>
      </c>
      <c r="D54" s="172">
        <v>0</v>
      </c>
      <c r="E54" s="172">
        <v>0</v>
      </c>
      <c r="F54" s="172">
        <v>0</v>
      </c>
      <c r="G54" s="172">
        <v>14.04099971918</v>
      </c>
      <c r="H54" s="172">
        <v>3.84467512495194</v>
      </c>
      <c r="I54" s="173">
        <v>0</v>
      </c>
      <c r="J54" s="182">
        <v>4.0466194493600396</v>
      </c>
    </row>
    <row r="55" spans="1:10" x14ac:dyDescent="0.15">
      <c r="A55" s="70"/>
      <c r="B55" s="170" t="s">
        <v>137</v>
      </c>
      <c r="C55" s="171">
        <v>2010</v>
      </c>
      <c r="D55" s="172">
        <v>1.0200958890135701</v>
      </c>
      <c r="E55" s="172">
        <v>3.91892806629401</v>
      </c>
      <c r="F55" s="172">
        <v>4.8449983042505904</v>
      </c>
      <c r="G55" s="172">
        <v>6.2182643515086697</v>
      </c>
      <c r="H55" s="172">
        <v>6.7492596062211998</v>
      </c>
      <c r="I55" s="173">
        <v>3.02771112608146</v>
      </c>
      <c r="J55" s="182">
        <v>4.1456987368925002</v>
      </c>
    </row>
    <row r="56" spans="1:10" x14ac:dyDescent="0.15">
      <c r="A56" s="70"/>
      <c r="B56" s="170" t="s">
        <v>138</v>
      </c>
      <c r="C56" s="171">
        <v>2011</v>
      </c>
      <c r="D56" s="172">
        <v>0</v>
      </c>
      <c r="E56" s="172">
        <v>2.05793780911941</v>
      </c>
      <c r="F56" s="172">
        <v>2.85857725037028</v>
      </c>
      <c r="G56" s="172">
        <v>2.4450502735677802</v>
      </c>
      <c r="H56" s="172">
        <v>5.0107313162356002</v>
      </c>
      <c r="I56" s="173">
        <v>3.1693137982867601</v>
      </c>
      <c r="J56" s="182">
        <v>2.17244427017686</v>
      </c>
    </row>
    <row r="57" spans="1:10" x14ac:dyDescent="0.15">
      <c r="A57" s="70"/>
      <c r="B57" s="170" t="s">
        <v>139</v>
      </c>
      <c r="C57" s="171">
        <v>2010</v>
      </c>
      <c r="D57" s="172">
        <v>3.6447186568774E-2</v>
      </c>
      <c r="E57" s="172">
        <v>1.0469206180884201</v>
      </c>
      <c r="F57" s="172">
        <v>2.1684574070009401</v>
      </c>
      <c r="G57" s="172">
        <v>3.1320242616038301</v>
      </c>
      <c r="H57" s="172">
        <v>4.1071686017857001</v>
      </c>
      <c r="I57" s="173">
        <v>4.25674575224365</v>
      </c>
      <c r="J57" s="182">
        <v>1.98749224765759</v>
      </c>
    </row>
    <row r="58" spans="1:10" x14ac:dyDescent="0.15">
      <c r="A58" s="70"/>
      <c r="B58" s="170" t="s">
        <v>140</v>
      </c>
      <c r="C58" s="171">
        <v>2011</v>
      </c>
      <c r="D58" s="172">
        <v>0.39862293893821299</v>
      </c>
      <c r="E58" s="172">
        <v>10.3861068959703</v>
      </c>
      <c r="F58" s="172">
        <v>15.203718895269301</v>
      </c>
      <c r="G58" s="172">
        <v>15.4083387699425</v>
      </c>
      <c r="H58" s="172">
        <v>16.5243308305153</v>
      </c>
      <c r="I58" s="173">
        <v>19.291684997800299</v>
      </c>
      <c r="J58" s="182">
        <v>10.8485814693348</v>
      </c>
    </row>
    <row r="59" spans="1:10" x14ac:dyDescent="0.15">
      <c r="A59" s="70"/>
      <c r="B59" s="170" t="s">
        <v>141</v>
      </c>
      <c r="C59" s="171">
        <v>2011</v>
      </c>
      <c r="D59" s="172">
        <v>0</v>
      </c>
      <c r="E59" s="172">
        <v>9.8418738927891898</v>
      </c>
      <c r="F59" s="172">
        <v>2.6859337648733601</v>
      </c>
      <c r="G59" s="172">
        <v>7.5757575757575797</v>
      </c>
      <c r="H59" s="172">
        <v>6.2470066426504003</v>
      </c>
      <c r="I59" s="173">
        <v>23.3339555721486</v>
      </c>
      <c r="J59" s="182">
        <v>5.5181579658413904</v>
      </c>
    </row>
    <row r="60" spans="1:10" x14ac:dyDescent="0.15">
      <c r="A60" s="70"/>
      <c r="B60" s="170" t="s">
        <v>142</v>
      </c>
      <c r="C60" s="171">
        <v>2010</v>
      </c>
      <c r="D60" s="172">
        <v>0.62685480325346199</v>
      </c>
      <c r="E60" s="172">
        <v>3.1890279942899999</v>
      </c>
      <c r="F60" s="172">
        <v>1.85734577104404</v>
      </c>
      <c r="G60" s="172">
        <v>1.5368227725999299</v>
      </c>
      <c r="H60" s="172">
        <v>0.96893848881540201</v>
      </c>
      <c r="I60" s="173">
        <v>0.43055143798029599</v>
      </c>
      <c r="J60" s="182">
        <v>1.45868562236171</v>
      </c>
    </row>
    <row r="61" spans="1:10" x14ac:dyDescent="0.15">
      <c r="A61" s="70"/>
      <c r="B61" s="170" t="s">
        <v>143</v>
      </c>
      <c r="C61" s="171">
        <v>2011</v>
      </c>
      <c r="D61" s="172">
        <v>0.10332499845012499</v>
      </c>
      <c r="E61" s="172">
        <v>3.78128641353939</v>
      </c>
      <c r="F61" s="172">
        <v>6.2846591470221203</v>
      </c>
      <c r="G61" s="172">
        <v>8.6300353173921494</v>
      </c>
      <c r="H61" s="172">
        <v>8.7167767633470898</v>
      </c>
      <c r="I61" s="173">
        <v>5.5200356594303601</v>
      </c>
      <c r="J61" s="182">
        <v>5.1349781560238998</v>
      </c>
    </row>
    <row r="62" spans="1:10" x14ac:dyDescent="0.15">
      <c r="A62" s="70"/>
      <c r="B62" s="170" t="s">
        <v>144</v>
      </c>
      <c r="C62" s="171">
        <v>2013</v>
      </c>
      <c r="D62" s="304">
        <v>0.69041701187517257</v>
      </c>
      <c r="E62" s="304">
        <v>11.698947094761472</v>
      </c>
      <c r="F62" s="304">
        <v>7.4613608100906026</v>
      </c>
      <c r="G62" s="304">
        <v>9.7232023837528416</v>
      </c>
      <c r="H62" s="304">
        <v>4.1432648927354752</v>
      </c>
      <c r="I62" s="305">
        <v>2.6725462684572725</v>
      </c>
      <c r="J62" s="306">
        <v>6.3133669071651815</v>
      </c>
    </row>
    <row r="63" spans="1:10" x14ac:dyDescent="0.15">
      <c r="A63" s="70"/>
      <c r="B63" s="170" t="s">
        <v>145</v>
      </c>
      <c r="C63" s="171">
        <v>2012</v>
      </c>
      <c r="D63" s="172">
        <v>0.333610229824087</v>
      </c>
      <c r="E63" s="172">
        <v>6.5319427552978704</v>
      </c>
      <c r="F63" s="172">
        <v>5.2951418630800902</v>
      </c>
      <c r="G63" s="172">
        <v>8.7976152597569204</v>
      </c>
      <c r="H63" s="172">
        <v>6.4511966969872896</v>
      </c>
      <c r="I63" s="173">
        <v>6.5536321165422997</v>
      </c>
      <c r="J63" s="182">
        <v>5.2494001083565003</v>
      </c>
    </row>
    <row r="64" spans="1:10" x14ac:dyDescent="0.15">
      <c r="A64" s="70"/>
      <c r="B64" s="170" t="s">
        <v>146</v>
      </c>
      <c r="C64" s="171">
        <v>2011</v>
      </c>
      <c r="D64" s="172">
        <v>0.21795953908096299</v>
      </c>
      <c r="E64" s="172">
        <v>2.2848066659628401</v>
      </c>
      <c r="F64" s="172">
        <v>2.0319266474480302</v>
      </c>
      <c r="G64" s="172">
        <v>5.2177123689571498</v>
      </c>
      <c r="H64" s="172">
        <v>6.2680105947547204</v>
      </c>
      <c r="I64" s="173">
        <v>4.9640168585189404</v>
      </c>
      <c r="J64" s="182">
        <v>3.0405390506433601</v>
      </c>
    </row>
    <row r="65" spans="1:10" x14ac:dyDescent="0.15">
      <c r="A65" s="70"/>
      <c r="B65" s="170" t="s">
        <v>147</v>
      </c>
      <c r="C65" s="171">
        <v>2011</v>
      </c>
      <c r="D65" s="172">
        <v>0</v>
      </c>
      <c r="E65" s="172">
        <v>1.5942719579962501</v>
      </c>
      <c r="F65" s="172">
        <v>2.0861902549880802</v>
      </c>
      <c r="G65" s="172">
        <v>4.7399246975647404</v>
      </c>
      <c r="H65" s="172">
        <v>6.3561830167556899</v>
      </c>
      <c r="I65" s="173">
        <v>7.2068206691616803</v>
      </c>
      <c r="J65" s="182">
        <v>2.8565292825651301</v>
      </c>
    </row>
    <row r="66" spans="1:10" x14ac:dyDescent="0.15">
      <c r="A66" s="70"/>
      <c r="B66" s="170" t="s">
        <v>148</v>
      </c>
      <c r="C66" s="171">
        <v>2011</v>
      </c>
      <c r="D66" s="172">
        <v>0.97103260354008603</v>
      </c>
      <c r="E66" s="172">
        <v>10.9760109317273</v>
      </c>
      <c r="F66" s="172">
        <v>24.4651407044277</v>
      </c>
      <c r="G66" s="172">
        <v>20.103050086025402</v>
      </c>
      <c r="H66" s="172">
        <v>25.615277664826099</v>
      </c>
      <c r="I66" s="173">
        <v>65.696214531208994</v>
      </c>
      <c r="J66" s="182">
        <v>16.308162160538799</v>
      </c>
    </row>
    <row r="67" spans="1:10" x14ac:dyDescent="0.15">
      <c r="A67" s="70"/>
      <c r="B67" s="170" t="s">
        <v>149</v>
      </c>
      <c r="C67" s="171">
        <v>2010</v>
      </c>
      <c r="D67" s="172">
        <v>0.37482102296153602</v>
      </c>
      <c r="E67" s="172">
        <v>1.84762382378948</v>
      </c>
      <c r="F67" s="172">
        <v>1.7702835773005401</v>
      </c>
      <c r="G67" s="172">
        <v>5.0201772508736999</v>
      </c>
      <c r="H67" s="172">
        <v>4.4386703792161004</v>
      </c>
      <c r="I67" s="173">
        <v>5.7093623161325802</v>
      </c>
      <c r="J67" s="182">
        <v>2.6814623596979699</v>
      </c>
    </row>
    <row r="68" spans="1:10" x14ac:dyDescent="0.15">
      <c r="A68" s="70"/>
      <c r="B68" s="170" t="s">
        <v>150</v>
      </c>
      <c r="C68" s="171">
        <v>2010</v>
      </c>
      <c r="D68" s="172">
        <v>0</v>
      </c>
      <c r="E68" s="172">
        <v>0.89036887982691204</v>
      </c>
      <c r="F68" s="172">
        <v>3.44177209961865</v>
      </c>
      <c r="G68" s="172">
        <v>8.3930076174937103</v>
      </c>
      <c r="H68" s="172">
        <v>14.936711021585699</v>
      </c>
      <c r="I68" s="173">
        <v>11.488420629374</v>
      </c>
      <c r="J68" s="182">
        <v>5.1521061825510497</v>
      </c>
    </row>
    <row r="69" spans="1:10" x14ac:dyDescent="0.15">
      <c r="A69" s="70"/>
      <c r="B69" s="170" t="s">
        <v>151</v>
      </c>
      <c r="C69" s="171">
        <v>2011</v>
      </c>
      <c r="D69" s="172">
        <v>4.5642988757675002E-2</v>
      </c>
      <c r="E69" s="172">
        <v>0.915251223385802</v>
      </c>
      <c r="F69" s="172">
        <v>2.0406098858220498</v>
      </c>
      <c r="G69" s="172">
        <v>4.07127711189779</v>
      </c>
      <c r="H69" s="172">
        <v>4.87642399531354</v>
      </c>
      <c r="I69" s="173">
        <v>5.3582514857061598</v>
      </c>
      <c r="J69" s="182">
        <v>2.3204936920531498</v>
      </c>
    </row>
    <row r="70" spans="1:10" x14ac:dyDescent="0.15">
      <c r="A70" s="70"/>
      <c r="B70" s="170" t="s">
        <v>152</v>
      </c>
      <c r="C70" s="171">
        <v>2010</v>
      </c>
      <c r="D70" s="172">
        <v>0.40992090576123302</v>
      </c>
      <c r="E70" s="172">
        <v>5.0990364465966396</v>
      </c>
      <c r="F70" s="172">
        <v>5.4887560177127499</v>
      </c>
      <c r="G70" s="172">
        <v>8.09931706558503</v>
      </c>
      <c r="H70" s="172">
        <v>9.8746019594972001</v>
      </c>
      <c r="I70" s="173">
        <v>7.0801177798416504</v>
      </c>
      <c r="J70" s="182">
        <v>5.3541136082359797</v>
      </c>
    </row>
    <row r="71" spans="1:10" x14ac:dyDescent="0.15">
      <c r="A71" s="70"/>
      <c r="B71" s="170" t="s">
        <v>153</v>
      </c>
      <c r="C71" s="171">
        <v>2010</v>
      </c>
      <c r="D71" s="172">
        <v>0</v>
      </c>
      <c r="E71" s="172">
        <v>3.29629035483467</v>
      </c>
      <c r="F71" s="172">
        <v>6.1557994363596098</v>
      </c>
      <c r="G71" s="172">
        <v>8.6314102886410602</v>
      </c>
      <c r="H71" s="172">
        <v>11.4204004039967</v>
      </c>
      <c r="I71" s="173">
        <v>9.2058661825063002</v>
      </c>
      <c r="J71" s="182">
        <v>5.4927009476846997</v>
      </c>
    </row>
    <row r="72" spans="1:10" x14ac:dyDescent="0.15">
      <c r="A72" s="70"/>
      <c r="B72" s="170" t="s">
        <v>154</v>
      </c>
      <c r="C72" s="171">
        <v>2011</v>
      </c>
      <c r="D72" s="172">
        <v>0.37223375697311201</v>
      </c>
      <c r="E72" s="172">
        <v>1.35473996582464</v>
      </c>
      <c r="F72" s="172">
        <v>0.95749824857611998</v>
      </c>
      <c r="G72" s="172">
        <v>0.88208436104229204</v>
      </c>
      <c r="H72" s="172">
        <v>0.73191944620047</v>
      </c>
      <c r="I72" s="173">
        <v>1.17654071928993</v>
      </c>
      <c r="J72" s="182">
        <v>0.79525736804441405</v>
      </c>
    </row>
    <row r="73" spans="1:10" x14ac:dyDescent="0.15">
      <c r="A73" s="70"/>
      <c r="B73" s="170" t="s">
        <v>155</v>
      </c>
      <c r="C73" s="171">
        <v>2010</v>
      </c>
      <c r="D73" s="172">
        <v>8.7554685197129001E-2</v>
      </c>
      <c r="E73" s="172">
        <v>2.65279870263128</v>
      </c>
      <c r="F73" s="172">
        <v>3.3143964172620701</v>
      </c>
      <c r="G73" s="172">
        <v>4.5515515556520496</v>
      </c>
      <c r="H73" s="172">
        <v>3.5310530239359701</v>
      </c>
      <c r="I73" s="173">
        <v>3.0230341616446901</v>
      </c>
      <c r="J73" s="182">
        <v>2.68395286799637</v>
      </c>
    </row>
    <row r="74" spans="1:10" x14ac:dyDescent="0.15">
      <c r="A74" s="108"/>
      <c r="B74" s="183" t="s">
        <v>156</v>
      </c>
      <c r="C74" s="184">
        <v>2010</v>
      </c>
      <c r="D74" s="185">
        <v>0.42871843886960398</v>
      </c>
      <c r="E74" s="185">
        <v>3.8689590108964298</v>
      </c>
      <c r="F74" s="185">
        <v>5.2517787875749304</v>
      </c>
      <c r="G74" s="185">
        <v>8.2133956882908805</v>
      </c>
      <c r="H74" s="185">
        <v>6.6962645223013899</v>
      </c>
      <c r="I74" s="186">
        <v>3.5439575611521699</v>
      </c>
      <c r="J74" s="187">
        <v>4.6086373441696296</v>
      </c>
    </row>
    <row r="75" spans="1:10" s="39" customFormat="1" ht="12" x14ac:dyDescent="0.15">
      <c r="A75" s="43" t="s">
        <v>157</v>
      </c>
    </row>
    <row r="76" spans="1:10" s="39" customFormat="1" ht="39.75" customHeight="1" x14ac:dyDescent="0.15">
      <c r="A76" s="437" t="s">
        <v>288</v>
      </c>
      <c r="B76" s="408"/>
      <c r="C76" s="408"/>
      <c r="D76" s="408"/>
      <c r="E76" s="408"/>
      <c r="F76" s="408"/>
      <c r="G76" s="408"/>
      <c r="H76" s="408"/>
      <c r="I76" s="408"/>
    </row>
    <row r="77" spans="1:10" s="39" customFormat="1" ht="12" x14ac:dyDescent="0.15">
      <c r="A77" s="38"/>
    </row>
    <row r="78" spans="1:10" s="39" customFormat="1" ht="12" x14ac:dyDescent="0.15"/>
  </sheetData>
  <sortState ref="O6:U39">
    <sortCondition ref="O6:O39"/>
  </sortState>
  <mergeCells count="6">
    <mergeCell ref="A76:I76"/>
    <mergeCell ref="D3:I3"/>
    <mergeCell ref="B3:B4"/>
    <mergeCell ref="J3:J4"/>
    <mergeCell ref="C3:C4"/>
    <mergeCell ref="A3:A4"/>
  </mergeCells>
  <hyperlinks>
    <hyperlink ref="M1" location="Contents!A1" display="Return to contents"/>
  </hyperlinks>
  <pageMargins left="0.70866141732283472" right="0.70866141732283472" top="0.74803149606299213" bottom="0.74803149606299213" header="0.31496062992125984" footer="0.31496062992125984"/>
  <pageSetup paperSize="9" scale="5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pageSetUpPr fitToPage="1"/>
  </sheetPr>
  <dimension ref="A1:K67"/>
  <sheetViews>
    <sheetView workbookViewId="0">
      <pane ySplit="6" topLeftCell="A40" activePane="bottomLeft" state="frozen"/>
      <selection pane="bottomLeft" activeCell="I64" sqref="I64"/>
    </sheetView>
  </sheetViews>
  <sheetFormatPr baseColWidth="10" defaultColWidth="9.1640625" defaultRowHeight="13" x14ac:dyDescent="0.15"/>
  <cols>
    <col min="1" max="2" width="9.1640625" style="15"/>
    <col min="3" max="4" width="19.83203125" style="15" customWidth="1"/>
    <col min="5" max="5" width="19.83203125" style="192" customWidth="1"/>
    <col min="6" max="6" width="19.83203125" style="15" customWidth="1"/>
    <col min="7" max="16384" width="9.1640625" style="15"/>
  </cols>
  <sheetData>
    <row r="1" spans="1:11" x14ac:dyDescent="0.15">
      <c r="A1" s="19" t="s">
        <v>263</v>
      </c>
      <c r="K1" s="165" t="s">
        <v>119</v>
      </c>
    </row>
    <row r="2" spans="1:11" s="46" customFormat="1" x14ac:dyDescent="0.15">
      <c r="A2" s="19"/>
      <c r="E2" s="192"/>
    </row>
    <row r="3" spans="1:11" ht="12.75" customHeight="1" x14ac:dyDescent="0.15">
      <c r="A3" s="416" t="s">
        <v>167</v>
      </c>
      <c r="B3" s="420" t="s">
        <v>0</v>
      </c>
      <c r="C3" s="417" t="s">
        <v>273</v>
      </c>
      <c r="D3" s="442"/>
      <c r="E3" s="417" t="s">
        <v>241</v>
      </c>
      <c r="F3" s="417"/>
    </row>
    <row r="4" spans="1:11" ht="36.75" customHeight="1" x14ac:dyDescent="0.15">
      <c r="A4" s="416"/>
      <c r="B4" s="420"/>
      <c r="C4" s="409"/>
      <c r="D4" s="443"/>
      <c r="E4" s="409"/>
      <c r="F4" s="409"/>
    </row>
    <row r="5" spans="1:11" ht="44.25" customHeight="1" x14ac:dyDescent="0.15">
      <c r="A5" s="416"/>
      <c r="B5" s="420"/>
      <c r="C5" s="280" t="s">
        <v>225</v>
      </c>
      <c r="D5" s="281" t="s">
        <v>166</v>
      </c>
      <c r="E5" s="279" t="s">
        <v>225</v>
      </c>
      <c r="F5" s="275" t="s">
        <v>166</v>
      </c>
    </row>
    <row r="6" spans="1:11" x14ac:dyDescent="0.15">
      <c r="A6" s="79" t="s">
        <v>1</v>
      </c>
      <c r="B6" s="144"/>
      <c r="C6" s="145"/>
      <c r="D6" s="145"/>
      <c r="E6" s="193"/>
      <c r="F6" s="145"/>
    </row>
    <row r="7" spans="1:11" x14ac:dyDescent="0.15">
      <c r="A7" s="70"/>
      <c r="B7" s="121">
        <v>1996</v>
      </c>
      <c r="C7" s="189">
        <v>1073</v>
      </c>
      <c r="D7" s="206">
        <v>3030</v>
      </c>
      <c r="E7" s="194">
        <v>200.65788858531513</v>
      </c>
      <c r="F7" s="190">
        <v>85.780811184073713</v>
      </c>
    </row>
    <row r="8" spans="1:11" x14ac:dyDescent="0.15">
      <c r="A8" s="70"/>
      <c r="B8" s="121">
        <v>1997</v>
      </c>
      <c r="C8" s="189">
        <v>1003</v>
      </c>
      <c r="D8" s="206">
        <v>3074</v>
      </c>
      <c r="E8" s="194">
        <v>184.70774557106552</v>
      </c>
      <c r="F8" s="190">
        <v>83.759329359392538</v>
      </c>
    </row>
    <row r="9" spans="1:11" x14ac:dyDescent="0.15">
      <c r="A9" s="70"/>
      <c r="B9" s="121">
        <v>1998</v>
      </c>
      <c r="C9" s="189">
        <v>901</v>
      </c>
      <c r="D9" s="206">
        <v>3103</v>
      </c>
      <c r="E9" s="194">
        <v>167.96226907518223</v>
      </c>
      <c r="F9" s="190">
        <v>83.537380404595567</v>
      </c>
    </row>
    <row r="10" spans="1:11" x14ac:dyDescent="0.15">
      <c r="A10" s="70"/>
      <c r="B10" s="121">
        <v>1999</v>
      </c>
      <c r="C10" s="189">
        <v>782</v>
      </c>
      <c r="D10" s="206">
        <v>2838</v>
      </c>
      <c r="E10" s="194">
        <v>147.25543734111665</v>
      </c>
      <c r="F10" s="190">
        <v>76.32089168636729</v>
      </c>
    </row>
    <row r="11" spans="1:11" x14ac:dyDescent="0.15">
      <c r="A11" s="70"/>
      <c r="B11" s="121">
        <v>2000</v>
      </c>
      <c r="C11" s="189">
        <v>838</v>
      </c>
      <c r="D11" s="206">
        <v>3017</v>
      </c>
      <c r="E11" s="194">
        <v>158.16990996772427</v>
      </c>
      <c r="F11" s="190">
        <v>80.910967905830887</v>
      </c>
    </row>
    <row r="12" spans="1:11" x14ac:dyDescent="0.15">
      <c r="A12" s="70"/>
      <c r="B12" s="121">
        <v>2001</v>
      </c>
      <c r="C12" s="189">
        <v>897</v>
      </c>
      <c r="D12" s="206">
        <v>3136</v>
      </c>
      <c r="E12" s="194">
        <v>167.79213977066536</v>
      </c>
      <c r="F12" s="190">
        <v>83.189919651351829</v>
      </c>
    </row>
    <row r="13" spans="1:11" x14ac:dyDescent="0.15">
      <c r="A13" s="70"/>
      <c r="B13" s="121">
        <v>2002</v>
      </c>
      <c r="C13" s="189">
        <v>791</v>
      </c>
      <c r="D13" s="206">
        <v>2902</v>
      </c>
      <c r="E13" s="194">
        <v>143.12597256902978</v>
      </c>
      <c r="F13" s="190">
        <v>75.202985911071508</v>
      </c>
    </row>
    <row r="14" spans="1:11" x14ac:dyDescent="0.15">
      <c r="A14" s="70"/>
      <c r="B14" s="121">
        <v>2003</v>
      </c>
      <c r="C14" s="189">
        <v>897</v>
      </c>
      <c r="D14" s="206">
        <v>3141</v>
      </c>
      <c r="E14" s="194">
        <v>156.24455669743946</v>
      </c>
      <c r="F14" s="190">
        <v>80.261474231224881</v>
      </c>
    </row>
    <row r="15" spans="1:11" x14ac:dyDescent="0.15">
      <c r="A15" s="70"/>
      <c r="B15" s="121">
        <v>2004</v>
      </c>
      <c r="C15" s="189">
        <v>858</v>
      </c>
      <c r="D15" s="206">
        <v>3000</v>
      </c>
      <c r="E15" s="194">
        <v>146.18189252734521</v>
      </c>
      <c r="F15" s="190">
        <v>75.475473455724682</v>
      </c>
    </row>
    <row r="16" spans="1:11" x14ac:dyDescent="0.15">
      <c r="A16" s="70"/>
      <c r="B16" s="121">
        <v>2005</v>
      </c>
      <c r="C16" s="189">
        <v>727</v>
      </c>
      <c r="D16" s="206">
        <v>2743</v>
      </c>
      <c r="E16" s="194">
        <v>122.01262083780881</v>
      </c>
      <c r="F16" s="190">
        <v>68.330342405517484</v>
      </c>
    </row>
    <row r="17" spans="1:9" x14ac:dyDescent="0.15">
      <c r="A17" s="70"/>
      <c r="B17" s="121">
        <v>2006</v>
      </c>
      <c r="C17" s="189">
        <v>820</v>
      </c>
      <c r="D17" s="206">
        <v>2869</v>
      </c>
      <c r="E17" s="194">
        <v>135.46553888852176</v>
      </c>
      <c r="F17" s="190">
        <v>69.641750947877156</v>
      </c>
    </row>
    <row r="18" spans="1:9" x14ac:dyDescent="0.15">
      <c r="A18" s="70"/>
      <c r="B18" s="121">
        <v>2007</v>
      </c>
      <c r="C18" s="189">
        <v>739</v>
      </c>
      <c r="D18" s="206">
        <v>2686</v>
      </c>
      <c r="E18" s="194">
        <v>120.43872944474323</v>
      </c>
      <c r="F18" s="190">
        <v>64.043502413805953</v>
      </c>
    </row>
    <row r="19" spans="1:9" x14ac:dyDescent="0.15">
      <c r="A19" s="70"/>
      <c r="B19" s="121">
        <v>2008</v>
      </c>
      <c r="C19" s="189">
        <v>699</v>
      </c>
      <c r="D19" s="206">
        <v>2468</v>
      </c>
      <c r="E19" s="194">
        <v>112.77649602297478</v>
      </c>
      <c r="F19" s="190">
        <v>58.204065511620868</v>
      </c>
    </row>
    <row r="20" spans="1:9" x14ac:dyDescent="0.15">
      <c r="A20" s="121"/>
      <c r="B20" s="121">
        <v>2009</v>
      </c>
      <c r="C20" s="189">
        <v>729</v>
      </c>
      <c r="D20" s="206">
        <v>2539</v>
      </c>
      <c r="E20" s="194">
        <v>116</v>
      </c>
      <c r="F20" s="190">
        <v>59.6</v>
      </c>
    </row>
    <row r="21" spans="1:9" s="46" customFormat="1" x14ac:dyDescent="0.15">
      <c r="A21" s="121"/>
      <c r="B21" s="14">
        <v>2010</v>
      </c>
      <c r="C21" s="189">
        <v>827</v>
      </c>
      <c r="D21" s="283">
        <v>2825</v>
      </c>
      <c r="E21" s="194">
        <v>129.6</v>
      </c>
      <c r="F21" s="190">
        <v>66.023501584906029</v>
      </c>
    </row>
    <row r="22" spans="1:9" s="46" customFormat="1" x14ac:dyDescent="0.15">
      <c r="B22" s="121">
        <v>2011</v>
      </c>
      <c r="C22" s="189">
        <v>834</v>
      </c>
      <c r="D22" s="311">
        <v>2648</v>
      </c>
      <c r="E22" s="194">
        <v>129.66216321263661</v>
      </c>
      <c r="F22" s="190">
        <v>61.068994939772203</v>
      </c>
    </row>
    <row r="23" spans="1:9" x14ac:dyDescent="0.15">
      <c r="A23" s="124"/>
      <c r="B23" s="121">
        <v>2012</v>
      </c>
      <c r="C23" s="189">
        <v>1052</v>
      </c>
      <c r="D23" s="312">
        <v>3031</v>
      </c>
      <c r="E23" s="194">
        <v>163.8221004111125</v>
      </c>
      <c r="F23" s="310">
        <v>71.027593657476302</v>
      </c>
      <c r="I23" s="46"/>
    </row>
    <row r="24" spans="1:9" s="42" customFormat="1" x14ac:dyDescent="0.15">
      <c r="A24" s="124"/>
      <c r="B24" s="121">
        <v>2013</v>
      </c>
      <c r="C24" s="189">
        <v>1161</v>
      </c>
      <c r="D24" s="312">
        <v>3328</v>
      </c>
      <c r="E24" s="194">
        <v>184.7</v>
      </c>
      <c r="F24" s="190">
        <v>78.900000000000006</v>
      </c>
      <c r="I24" s="46"/>
    </row>
    <row r="25" spans="1:9" s="42" customFormat="1" ht="11.25" customHeight="1" x14ac:dyDescent="0.15">
      <c r="A25" s="79" t="s">
        <v>32</v>
      </c>
      <c r="B25" s="144"/>
      <c r="C25" s="145"/>
      <c r="D25" s="145"/>
      <c r="E25" s="193"/>
      <c r="F25" s="145"/>
      <c r="I25" s="46"/>
    </row>
    <row r="26" spans="1:9" s="42" customFormat="1" x14ac:dyDescent="0.15">
      <c r="A26" s="70"/>
      <c r="B26" s="121">
        <v>1996</v>
      </c>
      <c r="C26" s="189">
        <v>398</v>
      </c>
      <c r="D26" s="206">
        <v>1173</v>
      </c>
      <c r="E26" s="194">
        <v>148.28393019478099</v>
      </c>
      <c r="F26" s="190">
        <v>66.808449968666622</v>
      </c>
      <c r="I26" s="46"/>
    </row>
    <row r="27" spans="1:9" x14ac:dyDescent="0.15">
      <c r="A27" s="70"/>
      <c r="B27" s="121">
        <v>1997</v>
      </c>
      <c r="C27" s="189">
        <v>346</v>
      </c>
      <c r="D27" s="206">
        <v>1156</v>
      </c>
      <c r="E27" s="194">
        <v>125.74502107864515</v>
      </c>
      <c r="F27" s="190">
        <v>63.067570850002646</v>
      </c>
      <c r="I27" s="46"/>
    </row>
    <row r="28" spans="1:9" x14ac:dyDescent="0.15">
      <c r="A28" s="70"/>
      <c r="B28" s="121">
        <v>1998</v>
      </c>
      <c r="C28" s="189">
        <v>352</v>
      </c>
      <c r="D28" s="206">
        <v>1229</v>
      </c>
      <c r="E28" s="194">
        <v>129.05591200733272</v>
      </c>
      <c r="F28" s="190">
        <v>66.933863253502807</v>
      </c>
      <c r="I28" s="46"/>
    </row>
    <row r="29" spans="1:9" x14ac:dyDescent="0.15">
      <c r="A29" s="70"/>
      <c r="B29" s="121">
        <v>1999</v>
      </c>
      <c r="C29" s="189">
        <v>276</v>
      </c>
      <c r="D29" s="206">
        <v>1089</v>
      </c>
      <c r="E29" s="194">
        <v>101.90142145098763</v>
      </c>
      <c r="F29" s="190">
        <v>59.233318781587329</v>
      </c>
      <c r="I29" s="46"/>
    </row>
    <row r="30" spans="1:9" x14ac:dyDescent="0.15">
      <c r="A30" s="70"/>
      <c r="B30" s="121">
        <v>2000</v>
      </c>
      <c r="C30" s="189">
        <v>287</v>
      </c>
      <c r="D30" s="206">
        <v>1148</v>
      </c>
      <c r="E30" s="194">
        <v>105.86889962743001</v>
      </c>
      <c r="F30" s="190">
        <v>61.98404703093366</v>
      </c>
      <c r="I30" s="46"/>
    </row>
    <row r="31" spans="1:9" x14ac:dyDescent="0.15">
      <c r="A31" s="70"/>
      <c r="B31" s="121">
        <v>2001</v>
      </c>
      <c r="C31" s="189">
        <v>282</v>
      </c>
      <c r="D31" s="206">
        <v>1114</v>
      </c>
      <c r="E31" s="194">
        <v>104.37872450679203</v>
      </c>
      <c r="F31" s="190">
        <v>60.151032714448689</v>
      </c>
      <c r="I31" s="46"/>
    </row>
    <row r="32" spans="1:9" x14ac:dyDescent="0.15">
      <c r="A32" s="70"/>
      <c r="B32" s="121">
        <v>2002</v>
      </c>
      <c r="C32" s="189">
        <v>235</v>
      </c>
      <c r="D32" s="206">
        <v>994</v>
      </c>
      <c r="E32" s="194">
        <v>83.707344874260883</v>
      </c>
      <c r="F32" s="190">
        <v>52.16990918557979</v>
      </c>
      <c r="I32" s="46"/>
    </row>
    <row r="33" spans="1:9" x14ac:dyDescent="0.15">
      <c r="A33" s="70"/>
      <c r="B33" s="121">
        <v>2003</v>
      </c>
      <c r="C33" s="189">
        <v>275</v>
      </c>
      <c r="D33" s="206">
        <v>1048</v>
      </c>
      <c r="E33" s="194">
        <v>93.901522911971597</v>
      </c>
      <c r="F33" s="190">
        <v>54.346627450663824</v>
      </c>
      <c r="I33" s="46"/>
    </row>
    <row r="34" spans="1:9" x14ac:dyDescent="0.15">
      <c r="A34" s="70"/>
      <c r="B34" s="121">
        <v>2004</v>
      </c>
      <c r="C34" s="189">
        <v>278</v>
      </c>
      <c r="D34" s="206">
        <v>982</v>
      </c>
      <c r="E34" s="194">
        <v>92.688293935251565</v>
      </c>
      <c r="F34" s="190">
        <v>50.121665300245567</v>
      </c>
      <c r="I34" s="46"/>
    </row>
    <row r="35" spans="1:9" x14ac:dyDescent="0.15">
      <c r="A35" s="70"/>
      <c r="B35" s="121">
        <v>2005</v>
      </c>
      <c r="C35" s="189">
        <v>224</v>
      </c>
      <c r="D35" s="206">
        <v>953</v>
      </c>
      <c r="E35" s="194">
        <v>73.522171529851974</v>
      </c>
      <c r="F35" s="190">
        <v>48.049627590784183</v>
      </c>
      <c r="I35" s="46"/>
    </row>
    <row r="36" spans="1:9" x14ac:dyDescent="0.15">
      <c r="A36" s="70"/>
      <c r="B36" s="121">
        <v>2006</v>
      </c>
      <c r="C36" s="189">
        <v>247</v>
      </c>
      <c r="D36" s="206">
        <v>991</v>
      </c>
      <c r="E36" s="194">
        <v>80.851063829787236</v>
      </c>
      <c r="F36" s="190">
        <v>48.830117977665992</v>
      </c>
      <c r="I36" s="46"/>
    </row>
    <row r="37" spans="1:9" x14ac:dyDescent="0.15">
      <c r="A37" s="70"/>
      <c r="B37" s="121">
        <v>2007</v>
      </c>
      <c r="C37" s="189">
        <v>219</v>
      </c>
      <c r="D37" s="206">
        <v>940</v>
      </c>
      <c r="E37" s="194">
        <v>70.529129496634567</v>
      </c>
      <c r="F37" s="190">
        <v>45.559674908392608</v>
      </c>
      <c r="I37" s="46"/>
    </row>
    <row r="38" spans="1:9" x14ac:dyDescent="0.15">
      <c r="A38" s="70"/>
      <c r="B38" s="121">
        <v>2008</v>
      </c>
      <c r="C38" s="189">
        <v>214</v>
      </c>
      <c r="D38" s="206">
        <v>877</v>
      </c>
      <c r="E38" s="194">
        <v>67.968874067016046</v>
      </c>
      <c r="F38" s="190">
        <v>41.914439911597547</v>
      </c>
      <c r="I38" s="46"/>
    </row>
    <row r="39" spans="1:9" x14ac:dyDescent="0.15">
      <c r="A39" s="70"/>
      <c r="B39" s="121">
        <v>2009</v>
      </c>
      <c r="C39" s="189">
        <v>240</v>
      </c>
      <c r="D39" s="206">
        <v>947</v>
      </c>
      <c r="E39" s="194">
        <v>74.8</v>
      </c>
      <c r="F39" s="190">
        <v>44.6</v>
      </c>
      <c r="I39" s="46"/>
    </row>
    <row r="40" spans="1:9" s="46" customFormat="1" x14ac:dyDescent="0.15">
      <c r="A40" s="70"/>
      <c r="B40" s="121">
        <v>2010</v>
      </c>
      <c r="C40" s="189">
        <v>262</v>
      </c>
      <c r="D40" s="206">
        <v>990</v>
      </c>
      <c r="E40" s="194">
        <v>80</v>
      </c>
      <c r="F40" s="190">
        <v>46.1</v>
      </c>
    </row>
    <row r="41" spans="1:9" s="46" customFormat="1" x14ac:dyDescent="0.15">
      <c r="A41" s="70"/>
      <c r="B41" s="121">
        <v>2011</v>
      </c>
      <c r="C41" s="189">
        <v>262</v>
      </c>
      <c r="D41" s="207">
        <v>940</v>
      </c>
      <c r="E41" s="194">
        <v>79.096727448375802</v>
      </c>
      <c r="F41" s="190">
        <v>43.190223863718899</v>
      </c>
    </row>
    <row r="42" spans="1:9" x14ac:dyDescent="0.15">
      <c r="A42" s="124"/>
      <c r="B42" s="121">
        <v>2012</v>
      </c>
      <c r="C42" s="189">
        <v>326</v>
      </c>
      <c r="D42" s="313">
        <v>1011</v>
      </c>
      <c r="E42" s="194">
        <v>98.4</v>
      </c>
      <c r="F42" s="190">
        <v>46.4</v>
      </c>
    </row>
    <row r="43" spans="1:9" x14ac:dyDescent="0.15">
      <c r="A43" s="124"/>
      <c r="B43" s="121">
        <v>2013</v>
      </c>
      <c r="C43" s="189">
        <v>293</v>
      </c>
      <c r="D43" s="208">
        <v>1077</v>
      </c>
      <c r="E43" s="194">
        <v>91.6</v>
      </c>
      <c r="F43" s="191">
        <v>50</v>
      </c>
    </row>
    <row r="44" spans="1:9" x14ac:dyDescent="0.15">
      <c r="A44" s="79" t="s">
        <v>33</v>
      </c>
      <c r="B44" s="144"/>
      <c r="C44" s="145"/>
      <c r="D44" s="145"/>
      <c r="E44" s="193"/>
      <c r="F44" s="145"/>
    </row>
    <row r="45" spans="1:9" x14ac:dyDescent="0.15">
      <c r="A45" s="70"/>
      <c r="B45" s="121">
        <v>1996</v>
      </c>
      <c r="C45" s="189">
        <v>675</v>
      </c>
      <c r="D45" s="206">
        <v>1857</v>
      </c>
      <c r="E45" s="194">
        <v>253.44687753446877</v>
      </c>
      <c r="F45" s="190">
        <v>104.87059772003195</v>
      </c>
    </row>
    <row r="46" spans="1:9" x14ac:dyDescent="0.15">
      <c r="A46" s="70"/>
      <c r="B46" s="121">
        <v>1997</v>
      </c>
      <c r="C46" s="189">
        <v>657</v>
      </c>
      <c r="D46" s="206">
        <v>1918</v>
      </c>
      <c r="E46" s="194">
        <v>245.27738370790712</v>
      </c>
      <c r="F46" s="190">
        <v>104.78880391914336</v>
      </c>
    </row>
    <row r="47" spans="1:9" x14ac:dyDescent="0.15">
      <c r="A47" s="70"/>
      <c r="B47" s="121">
        <v>1998</v>
      </c>
      <c r="C47" s="189">
        <v>549</v>
      </c>
      <c r="D47" s="206">
        <v>1874</v>
      </c>
      <c r="E47" s="194">
        <v>208.20691747572815</v>
      </c>
      <c r="F47" s="190">
        <v>100.27258580669506</v>
      </c>
    </row>
    <row r="48" spans="1:9" x14ac:dyDescent="0.15">
      <c r="A48" s="70"/>
      <c r="B48" s="121">
        <v>1999</v>
      </c>
      <c r="C48" s="189">
        <v>506</v>
      </c>
      <c r="D48" s="206">
        <v>1749</v>
      </c>
      <c r="E48" s="194">
        <v>194.46579554189086</v>
      </c>
      <c r="F48" s="190">
        <v>93.652968105959729</v>
      </c>
    </row>
    <row r="49" spans="1:6" x14ac:dyDescent="0.15">
      <c r="A49" s="70"/>
      <c r="B49" s="121">
        <v>2000</v>
      </c>
      <c r="C49" s="189">
        <v>551</v>
      </c>
      <c r="D49" s="206">
        <v>1869</v>
      </c>
      <c r="E49" s="194">
        <v>212.96332083639314</v>
      </c>
      <c r="F49" s="190">
        <v>100.2174934815915</v>
      </c>
    </row>
    <row r="50" spans="1:6" x14ac:dyDescent="0.15">
      <c r="A50" s="70"/>
      <c r="B50" s="121">
        <v>2001</v>
      </c>
      <c r="C50" s="189">
        <v>615</v>
      </c>
      <c r="D50" s="206">
        <v>2022</v>
      </c>
      <c r="E50" s="194">
        <v>232.58452461992286</v>
      </c>
      <c r="F50" s="190">
        <v>106.19531856597476</v>
      </c>
    </row>
    <row r="51" spans="1:6" x14ac:dyDescent="0.15">
      <c r="A51" s="70"/>
      <c r="B51" s="121">
        <v>2002</v>
      </c>
      <c r="C51" s="189">
        <v>556</v>
      </c>
      <c r="D51" s="206">
        <v>1908</v>
      </c>
      <c r="E51" s="194">
        <v>204.47190350102971</v>
      </c>
      <c r="F51" s="190">
        <v>98.062688745614011</v>
      </c>
    </row>
    <row r="52" spans="1:6" x14ac:dyDescent="0.15">
      <c r="A52" s="70"/>
      <c r="B52" s="121">
        <v>2003</v>
      </c>
      <c r="C52" s="189">
        <v>622</v>
      </c>
      <c r="D52" s="206">
        <v>2093</v>
      </c>
      <c r="E52" s="194">
        <v>221.15555555555557</v>
      </c>
      <c r="F52" s="190">
        <v>106.03434143617679</v>
      </c>
    </row>
    <row r="53" spans="1:6" x14ac:dyDescent="0.15">
      <c r="A53" s="70"/>
      <c r="B53" s="121">
        <v>2004</v>
      </c>
      <c r="C53" s="189">
        <v>580</v>
      </c>
      <c r="D53" s="206">
        <v>2018</v>
      </c>
      <c r="E53" s="194">
        <v>202.08355109578062</v>
      </c>
      <c r="F53" s="190">
        <v>100.71814811882163</v>
      </c>
    </row>
    <row r="54" spans="1:6" x14ac:dyDescent="0.15">
      <c r="A54" s="70"/>
      <c r="B54" s="121">
        <v>2005</v>
      </c>
      <c r="C54" s="189">
        <v>503</v>
      </c>
      <c r="D54" s="206">
        <v>1790</v>
      </c>
      <c r="E54" s="194">
        <v>172.75131366555621</v>
      </c>
      <c r="F54" s="190">
        <v>88.665987950736806</v>
      </c>
    </row>
    <row r="55" spans="1:6" x14ac:dyDescent="0.15">
      <c r="A55" s="70"/>
      <c r="B55" s="121">
        <v>2006</v>
      </c>
      <c r="C55" s="189">
        <v>573</v>
      </c>
      <c r="D55" s="206">
        <v>1878</v>
      </c>
      <c r="E55" s="194">
        <v>191.11466880128077</v>
      </c>
      <c r="F55" s="190">
        <v>90.209320367330861</v>
      </c>
    </row>
    <row r="56" spans="1:6" x14ac:dyDescent="0.15">
      <c r="A56" s="70"/>
      <c r="B56" s="121">
        <v>2007</v>
      </c>
      <c r="C56" s="189">
        <v>520</v>
      </c>
      <c r="D56" s="206">
        <v>1746</v>
      </c>
      <c r="E56" s="194">
        <v>171.57186221459682</v>
      </c>
      <c r="F56" s="190">
        <v>82.42699781195995</v>
      </c>
    </row>
    <row r="57" spans="1:6" x14ac:dyDescent="0.15">
      <c r="A57" s="70"/>
      <c r="B57" s="121">
        <v>2008</v>
      </c>
      <c r="C57" s="189">
        <v>485</v>
      </c>
      <c r="D57" s="206">
        <v>1591</v>
      </c>
      <c r="E57" s="194">
        <v>159.0320359379611</v>
      </c>
      <c r="F57" s="190">
        <v>74.455231306141172</v>
      </c>
    </row>
    <row r="58" spans="1:6" x14ac:dyDescent="0.15">
      <c r="A58" s="70"/>
      <c r="B58" s="121">
        <v>2009</v>
      </c>
      <c r="C58" s="189">
        <v>489</v>
      </c>
      <c r="D58" s="206">
        <v>1592</v>
      </c>
      <c r="E58" s="194">
        <v>159</v>
      </c>
      <c r="F58" s="190">
        <v>74.7</v>
      </c>
    </row>
    <row r="59" spans="1:6" s="46" customFormat="1" x14ac:dyDescent="0.15">
      <c r="A59" s="70"/>
      <c r="B59" s="121">
        <v>2010</v>
      </c>
      <c r="C59" s="189">
        <v>565</v>
      </c>
      <c r="D59" s="206">
        <v>1835</v>
      </c>
      <c r="E59" s="194">
        <v>181.7</v>
      </c>
      <c r="F59" s="190">
        <v>85.9</v>
      </c>
    </row>
    <row r="60" spans="1:6" s="46" customFormat="1" x14ac:dyDescent="0.15">
      <c r="B60" s="121">
        <v>2011</v>
      </c>
      <c r="C60" s="189">
        <v>572</v>
      </c>
      <c r="D60" s="311">
        <v>1708</v>
      </c>
      <c r="E60" s="194">
        <v>183.34508622347585</v>
      </c>
      <c r="F60" s="190">
        <v>79.000272100531106</v>
      </c>
    </row>
    <row r="61" spans="1:6" x14ac:dyDescent="0.15">
      <c r="A61" s="124"/>
      <c r="B61" s="121">
        <v>2012</v>
      </c>
      <c r="C61" s="314">
        <v>726</v>
      </c>
      <c r="D61" s="317">
        <v>2020</v>
      </c>
      <c r="E61" s="194">
        <v>233.66591567428389</v>
      </c>
      <c r="F61" s="315">
        <v>96.060111910717893</v>
      </c>
    </row>
    <row r="62" spans="1:6" x14ac:dyDescent="0.15">
      <c r="A62" s="337"/>
      <c r="B62" s="298">
        <v>2013</v>
      </c>
      <c r="C62" s="320">
        <v>868</v>
      </c>
      <c r="D62" s="318">
        <v>2251</v>
      </c>
      <c r="E62" s="319">
        <v>281.2</v>
      </c>
      <c r="F62" s="316">
        <v>108.3</v>
      </c>
    </row>
    <row r="63" spans="1:6" s="46" customFormat="1" ht="15.75" customHeight="1" x14ac:dyDescent="0.15">
      <c r="A63" s="394" t="s">
        <v>118</v>
      </c>
      <c r="B63" s="71"/>
      <c r="C63" s="71"/>
      <c r="D63" s="71"/>
      <c r="E63" s="395"/>
      <c r="F63" s="71"/>
    </row>
    <row r="64" spans="1:6" s="46" customFormat="1" ht="51" customHeight="1" x14ac:dyDescent="0.15">
      <c r="A64" s="396" t="s">
        <v>289</v>
      </c>
      <c r="B64" s="408"/>
      <c r="C64" s="408"/>
      <c r="D64" s="408"/>
      <c r="E64" s="408"/>
      <c r="F64" s="408"/>
    </row>
    <row r="65" spans="1:3" x14ac:dyDescent="0.15">
      <c r="A65" s="38"/>
    </row>
    <row r="66" spans="1:3" x14ac:dyDescent="0.15">
      <c r="A66" s="42"/>
      <c r="B66" s="46"/>
    </row>
    <row r="67" spans="1:3" x14ac:dyDescent="0.15">
      <c r="A67" s="41"/>
      <c r="B67" s="46"/>
      <c r="C67" s="46"/>
    </row>
  </sheetData>
  <mergeCells count="5">
    <mergeCell ref="A3:A5"/>
    <mergeCell ref="B3:B5"/>
    <mergeCell ref="C3:D4"/>
    <mergeCell ref="E3:F4"/>
    <mergeCell ref="A64:F64"/>
  </mergeCells>
  <hyperlinks>
    <hyperlink ref="K1" location="Contents!A1" display="Return to contents"/>
  </hyperlinks>
  <pageMargins left="0.7" right="0.7" top="0.75" bottom="0.75" header="0.3" footer="0.3"/>
  <pageSetup paperSize="9" scale="7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pageSetUpPr fitToPage="1"/>
  </sheetPr>
  <dimension ref="A1:K18"/>
  <sheetViews>
    <sheetView workbookViewId="0">
      <pane ySplit="5" topLeftCell="A6" activePane="bottomLeft" state="frozen"/>
      <selection pane="bottomLeft" activeCell="K1" sqref="K1"/>
    </sheetView>
  </sheetViews>
  <sheetFormatPr baseColWidth="10" defaultColWidth="9.1640625" defaultRowHeight="13" x14ac:dyDescent="0.15"/>
  <cols>
    <col min="1" max="2" width="9.1640625" style="6"/>
    <col min="3" max="4" width="11.6640625" style="6" customWidth="1"/>
    <col min="5" max="5" width="11.6640625" style="37" customWidth="1"/>
    <col min="6" max="10" width="11.6640625" style="6" customWidth="1"/>
    <col min="11" max="16384" width="9.1640625" style="6"/>
  </cols>
  <sheetData>
    <row r="1" spans="1:11" x14ac:dyDescent="0.15">
      <c r="A1" s="19" t="s">
        <v>245</v>
      </c>
      <c r="K1" s="165" t="s">
        <v>119</v>
      </c>
    </row>
    <row r="3" spans="1:11" ht="38.25" customHeight="1" x14ac:dyDescent="0.15">
      <c r="A3" s="411" t="s">
        <v>167</v>
      </c>
      <c r="B3" s="412" t="s">
        <v>0</v>
      </c>
      <c r="C3" s="409" t="s">
        <v>196</v>
      </c>
      <c r="D3" s="409"/>
      <c r="E3" s="417"/>
      <c r="F3" s="442"/>
      <c r="G3" s="419" t="s">
        <v>242</v>
      </c>
      <c r="H3" s="409"/>
      <c r="I3" s="409"/>
      <c r="J3" s="428"/>
    </row>
    <row r="4" spans="1:11" ht="38.25" customHeight="1" x14ac:dyDescent="0.15">
      <c r="A4" s="411"/>
      <c r="B4" s="412"/>
      <c r="C4" s="209" t="s">
        <v>21</v>
      </c>
      <c r="D4" s="209" t="s">
        <v>22</v>
      </c>
      <c r="E4" s="348" t="s">
        <v>23</v>
      </c>
      <c r="F4" s="349" t="s">
        <v>185</v>
      </c>
      <c r="G4" s="68" t="s">
        <v>21</v>
      </c>
      <c r="H4" s="68" t="s">
        <v>22</v>
      </c>
      <c r="I4" s="287" t="s">
        <v>23</v>
      </c>
      <c r="J4" s="120" t="s">
        <v>185</v>
      </c>
    </row>
    <row r="5" spans="1:11" x14ac:dyDescent="0.15">
      <c r="A5" s="94" t="s">
        <v>1</v>
      </c>
      <c r="B5" s="95"/>
      <c r="C5" s="96"/>
      <c r="D5" s="96"/>
      <c r="E5" s="346"/>
      <c r="F5" s="347"/>
      <c r="G5" s="197"/>
      <c r="H5" s="197"/>
      <c r="I5" s="197"/>
      <c r="J5" s="197"/>
    </row>
    <row r="6" spans="1:11" x14ac:dyDescent="0.15">
      <c r="A6" s="70"/>
      <c r="B6" s="380">
        <v>2009</v>
      </c>
      <c r="C6" s="202">
        <v>457</v>
      </c>
      <c r="D6" s="202">
        <v>77</v>
      </c>
      <c r="E6" s="202">
        <v>87</v>
      </c>
      <c r="F6" s="210">
        <v>1919</v>
      </c>
      <c r="G6" s="198">
        <v>71.599999999999994</v>
      </c>
      <c r="H6" s="198">
        <v>28.2</v>
      </c>
      <c r="I6" s="351">
        <v>17.399999999999999</v>
      </c>
      <c r="J6" s="198">
        <v>68</v>
      </c>
    </row>
    <row r="7" spans="1:11" x14ac:dyDescent="0.15">
      <c r="A7" s="70"/>
      <c r="B7" s="380">
        <v>2010</v>
      </c>
      <c r="C7" s="202">
        <v>535</v>
      </c>
      <c r="D7" s="202">
        <v>96</v>
      </c>
      <c r="E7" s="202">
        <v>99</v>
      </c>
      <c r="F7" s="210">
        <v>2096</v>
      </c>
      <c r="G7" s="198">
        <v>83.6</v>
      </c>
      <c r="H7" s="198">
        <v>33.5</v>
      </c>
      <c r="I7" s="352">
        <v>19.7</v>
      </c>
      <c r="J7" s="198">
        <v>74.599999999999994</v>
      </c>
    </row>
    <row r="8" spans="1:11" s="37" customFormat="1" x14ac:dyDescent="0.15">
      <c r="A8" s="70"/>
      <c r="B8" s="381">
        <v>2011</v>
      </c>
      <c r="C8" s="122">
        <v>463</v>
      </c>
      <c r="D8" s="195">
        <v>92</v>
      </c>
      <c r="E8" s="195">
        <v>79</v>
      </c>
      <c r="F8" s="211">
        <v>2014</v>
      </c>
      <c r="G8" s="123">
        <v>71.525883554370679</v>
      </c>
      <c r="H8" s="123">
        <v>32.068268858695603</v>
      </c>
      <c r="I8" s="352">
        <v>15.2</v>
      </c>
      <c r="J8" s="123">
        <v>71.099999999999994</v>
      </c>
    </row>
    <row r="9" spans="1:11" x14ac:dyDescent="0.15">
      <c r="A9" s="70"/>
      <c r="B9" s="62">
        <v>2012</v>
      </c>
      <c r="C9" s="86">
        <v>563</v>
      </c>
      <c r="D9" s="86">
        <v>101</v>
      </c>
      <c r="E9" s="86">
        <v>97</v>
      </c>
      <c r="F9" s="324">
        <v>2270</v>
      </c>
      <c r="G9" s="63">
        <v>85.004080435422551</v>
      </c>
      <c r="H9" s="322">
        <v>33.956875471119901</v>
      </c>
      <c r="I9" s="357">
        <v>18</v>
      </c>
      <c r="J9" s="350">
        <v>82.8</v>
      </c>
      <c r="K9" s="37"/>
    </row>
    <row r="10" spans="1:11" x14ac:dyDescent="0.15">
      <c r="A10" s="254"/>
      <c r="B10" s="379">
        <v>2013</v>
      </c>
      <c r="C10" s="353">
        <v>618</v>
      </c>
      <c r="D10" s="353">
        <v>106</v>
      </c>
      <c r="E10" s="353">
        <v>119</v>
      </c>
      <c r="F10" s="356">
        <v>2450</v>
      </c>
      <c r="G10" s="353">
        <v>90.2</v>
      </c>
      <c r="H10" s="353">
        <v>36.5</v>
      </c>
      <c r="I10" s="355">
        <v>21.395408094470913</v>
      </c>
      <c r="J10" s="354">
        <v>92.750167260950036</v>
      </c>
      <c r="K10" s="37"/>
    </row>
    <row r="11" spans="1:11" ht="17.25" customHeight="1" x14ac:dyDescent="0.15">
      <c r="A11" s="38" t="s">
        <v>118</v>
      </c>
      <c r="K11" s="37"/>
    </row>
    <row r="12" spans="1:11" ht="50.25" customHeight="1" x14ac:dyDescent="0.15">
      <c r="A12" s="421" t="s">
        <v>290</v>
      </c>
      <c r="B12" s="397"/>
      <c r="C12" s="397"/>
      <c r="D12" s="397"/>
      <c r="E12" s="397"/>
      <c r="F12" s="397"/>
      <c r="G12" s="397"/>
      <c r="H12" s="397"/>
      <c r="I12" s="397"/>
    </row>
    <row r="15" spans="1:11" x14ac:dyDescent="0.15">
      <c r="G15" s="37"/>
      <c r="H15" s="37"/>
    </row>
    <row r="16" spans="1:11" x14ac:dyDescent="0.15">
      <c r="H16" s="37"/>
    </row>
    <row r="17" spans="7:8" x14ac:dyDescent="0.15">
      <c r="G17" s="37"/>
      <c r="H17" s="37"/>
    </row>
    <row r="18" spans="7:8" x14ac:dyDescent="0.15">
      <c r="G18" s="37"/>
      <c r="H18" s="37"/>
    </row>
  </sheetData>
  <mergeCells count="5">
    <mergeCell ref="G3:J3"/>
    <mergeCell ref="A3:A4"/>
    <mergeCell ref="B3:B4"/>
    <mergeCell ref="C3:F3"/>
    <mergeCell ref="A12:I12"/>
  </mergeCells>
  <hyperlinks>
    <hyperlink ref="K1" location="Contents!A1" display="Return to contents"/>
  </hyperlinks>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63"/>
  <sheetViews>
    <sheetView workbookViewId="0">
      <pane ySplit="5" topLeftCell="A6" activePane="bottomLeft" state="frozen"/>
      <selection pane="bottomLeft" activeCell="K22" sqref="K22"/>
    </sheetView>
  </sheetViews>
  <sheetFormatPr baseColWidth="10" defaultColWidth="8.83203125" defaultRowHeight="13" x14ac:dyDescent="0.15"/>
  <cols>
    <col min="1" max="1" width="14.5" customWidth="1"/>
    <col min="3" max="4" width="13.6640625" customWidth="1"/>
    <col min="5" max="6" width="13.6640625" style="34" customWidth="1"/>
  </cols>
  <sheetData>
    <row r="1" spans="1:13" x14ac:dyDescent="0.15">
      <c r="A1" s="23" t="s">
        <v>232</v>
      </c>
      <c r="M1" s="165" t="s">
        <v>119</v>
      </c>
    </row>
    <row r="2" spans="1:13" s="44" customFormat="1" x14ac:dyDescent="0.15">
      <c r="A2" s="23"/>
      <c r="E2" s="34"/>
      <c r="F2" s="34"/>
    </row>
    <row r="3" spans="1:13" ht="45" customHeight="1" x14ac:dyDescent="0.15">
      <c r="A3" s="411" t="s">
        <v>167</v>
      </c>
      <c r="B3" s="412" t="s">
        <v>0</v>
      </c>
      <c r="C3" s="409" t="s">
        <v>184</v>
      </c>
      <c r="D3" s="443"/>
      <c r="E3" s="444" t="s">
        <v>278</v>
      </c>
      <c r="F3" s="444"/>
    </row>
    <row r="4" spans="1:13" ht="42" customHeight="1" x14ac:dyDescent="0.15">
      <c r="A4" s="411"/>
      <c r="B4" s="412"/>
      <c r="C4" s="209" t="s">
        <v>21</v>
      </c>
      <c r="D4" s="214" t="s">
        <v>24</v>
      </c>
      <c r="E4" s="203" t="s">
        <v>21</v>
      </c>
      <c r="F4" s="203" t="s">
        <v>24</v>
      </c>
    </row>
    <row r="5" spans="1:13" x14ac:dyDescent="0.15">
      <c r="A5" s="94" t="s">
        <v>274</v>
      </c>
      <c r="B5" s="95"/>
      <c r="C5" s="96"/>
      <c r="D5" s="96"/>
      <c r="E5" s="204"/>
      <c r="F5" s="204"/>
    </row>
    <row r="6" spans="1:13" x14ac:dyDescent="0.15">
      <c r="A6" s="69"/>
      <c r="B6" s="121">
        <v>1996</v>
      </c>
      <c r="C6" s="174">
        <v>164</v>
      </c>
      <c r="D6" s="212">
        <v>909</v>
      </c>
      <c r="E6" s="63">
        <v>165.55622854835454</v>
      </c>
      <c r="F6" s="63">
        <v>208.63888946270322</v>
      </c>
    </row>
    <row r="7" spans="1:13" x14ac:dyDescent="0.15">
      <c r="A7" s="69"/>
      <c r="B7" s="121">
        <v>1997</v>
      </c>
      <c r="C7" s="174">
        <v>182</v>
      </c>
      <c r="D7" s="212">
        <v>821</v>
      </c>
      <c r="E7" s="63">
        <v>171.61716171617161</v>
      </c>
      <c r="F7" s="63">
        <v>187.88475181362566</v>
      </c>
    </row>
    <row r="8" spans="1:13" x14ac:dyDescent="0.15">
      <c r="A8" s="70"/>
      <c r="B8" s="121">
        <v>1998</v>
      </c>
      <c r="C8" s="174">
        <v>186</v>
      </c>
      <c r="D8" s="212">
        <v>715</v>
      </c>
      <c r="E8" s="63">
        <v>174.35320584926885</v>
      </c>
      <c r="F8" s="63">
        <v>166.37579988365329</v>
      </c>
    </row>
    <row r="9" spans="1:13" x14ac:dyDescent="0.15">
      <c r="A9" s="70"/>
      <c r="B9" s="121">
        <v>1999</v>
      </c>
      <c r="C9" s="174">
        <v>160</v>
      </c>
      <c r="D9" s="212">
        <v>622</v>
      </c>
      <c r="E9" s="63">
        <v>148.57461231312101</v>
      </c>
      <c r="F9" s="63">
        <v>146.91987906273621</v>
      </c>
    </row>
    <row r="10" spans="1:13" x14ac:dyDescent="0.15">
      <c r="A10" s="70"/>
      <c r="B10" s="121">
        <v>2000</v>
      </c>
      <c r="C10" s="174">
        <v>168</v>
      </c>
      <c r="D10" s="212">
        <v>670</v>
      </c>
      <c r="E10" s="63">
        <v>154.02952232511231</v>
      </c>
      <c r="F10" s="63">
        <v>159.24323810429243</v>
      </c>
    </row>
    <row r="11" spans="1:13" x14ac:dyDescent="0.15">
      <c r="A11" s="70"/>
      <c r="B11" s="121">
        <v>2001</v>
      </c>
      <c r="C11" s="174">
        <v>184</v>
      </c>
      <c r="D11" s="212">
        <v>713</v>
      </c>
      <c r="E11" s="63">
        <v>165.79563885384755</v>
      </c>
      <c r="F11" s="63">
        <v>168.31519558084088</v>
      </c>
    </row>
    <row r="12" spans="1:13" x14ac:dyDescent="0.15">
      <c r="A12" s="70"/>
      <c r="B12" s="121">
        <v>2002</v>
      </c>
      <c r="C12" s="174">
        <v>155</v>
      </c>
      <c r="D12" s="212">
        <v>636</v>
      </c>
      <c r="E12" s="63">
        <v>146.47514647514649</v>
      </c>
      <c r="F12" s="63">
        <v>142.3328260674962</v>
      </c>
    </row>
    <row r="13" spans="1:13" x14ac:dyDescent="0.15">
      <c r="A13" s="70"/>
      <c r="B13" s="121">
        <v>2003</v>
      </c>
      <c r="C13" s="174">
        <v>188</v>
      </c>
      <c r="D13" s="212">
        <v>709</v>
      </c>
      <c r="E13" s="63">
        <v>173.55982274741507</v>
      </c>
      <c r="F13" s="63">
        <v>152.21778522049036</v>
      </c>
    </row>
    <row r="14" spans="1:13" x14ac:dyDescent="0.15">
      <c r="A14" s="70"/>
      <c r="B14" s="121">
        <v>2004</v>
      </c>
      <c r="C14" s="174">
        <v>161</v>
      </c>
      <c r="D14" s="212">
        <v>697</v>
      </c>
      <c r="E14" s="63">
        <v>144.7581370257148</v>
      </c>
      <c r="F14" s="63">
        <v>146.51475657950056</v>
      </c>
    </row>
    <row r="15" spans="1:13" x14ac:dyDescent="0.15">
      <c r="A15" s="70"/>
      <c r="B15" s="121">
        <v>2005</v>
      </c>
      <c r="C15" s="174">
        <v>164</v>
      </c>
      <c r="D15" s="212">
        <v>563</v>
      </c>
      <c r="E15" s="63">
        <v>142.77008792548096</v>
      </c>
      <c r="F15" s="63">
        <v>117.05511778281389</v>
      </c>
    </row>
    <row r="16" spans="1:13" x14ac:dyDescent="0.15">
      <c r="A16" s="70"/>
      <c r="B16" s="121">
        <v>2006</v>
      </c>
      <c r="C16" s="174">
        <v>160</v>
      </c>
      <c r="D16" s="212">
        <v>660</v>
      </c>
      <c r="E16" s="63">
        <v>137.39802490339201</v>
      </c>
      <c r="F16" s="63">
        <v>135.00521611062246</v>
      </c>
    </row>
    <row r="17" spans="1:6" x14ac:dyDescent="0.15">
      <c r="A17" s="70"/>
      <c r="B17" s="121">
        <v>2007</v>
      </c>
      <c r="C17" s="174">
        <v>163</v>
      </c>
      <c r="D17" s="212">
        <v>576</v>
      </c>
      <c r="E17" s="63">
        <v>138.68799455458182</v>
      </c>
      <c r="F17" s="63">
        <v>116.11498609039229</v>
      </c>
    </row>
    <row r="18" spans="1:6" x14ac:dyDescent="0.15">
      <c r="A18" s="70"/>
      <c r="B18" s="121">
        <v>2008</v>
      </c>
      <c r="C18" s="174">
        <v>159</v>
      </c>
      <c r="D18" s="212">
        <v>540</v>
      </c>
      <c r="E18" s="63">
        <v>133</v>
      </c>
      <c r="F18" s="63">
        <v>107.9</v>
      </c>
    </row>
    <row r="19" spans="1:6" x14ac:dyDescent="0.15">
      <c r="A19" s="70"/>
      <c r="B19" s="121">
        <v>2009</v>
      </c>
      <c r="C19" s="174">
        <v>180</v>
      </c>
      <c r="D19" s="212">
        <v>549</v>
      </c>
      <c r="E19" s="63">
        <v>147.5</v>
      </c>
      <c r="F19" s="63">
        <v>108.4</v>
      </c>
    </row>
    <row r="20" spans="1:6" x14ac:dyDescent="0.15">
      <c r="A20" s="70"/>
      <c r="B20" s="121">
        <v>2010</v>
      </c>
      <c r="C20" s="174">
        <v>194</v>
      </c>
      <c r="D20" s="212">
        <v>633</v>
      </c>
      <c r="E20" s="63">
        <v>155.69999999999999</v>
      </c>
      <c r="F20" s="63">
        <v>123.2</v>
      </c>
    </row>
    <row r="21" spans="1:6" s="44" customFormat="1" x14ac:dyDescent="0.15">
      <c r="A21" s="70"/>
      <c r="B21" s="199">
        <v>2011</v>
      </c>
      <c r="C21" s="174">
        <v>181</v>
      </c>
      <c r="D21" s="212">
        <v>653</v>
      </c>
      <c r="E21" s="63">
        <v>143.23019704043682</v>
      </c>
      <c r="F21" s="63">
        <v>126.344710161752</v>
      </c>
    </row>
    <row r="22" spans="1:6" x14ac:dyDescent="0.15">
      <c r="A22" s="70"/>
      <c r="B22" s="321">
        <v>2012</v>
      </c>
      <c r="C22" s="174">
        <v>226</v>
      </c>
      <c r="D22" s="325">
        <v>826</v>
      </c>
      <c r="E22" s="63">
        <v>177.742823436886</v>
      </c>
      <c r="F22" s="63">
        <v>160.38523523815101</v>
      </c>
    </row>
    <row r="23" spans="1:6" x14ac:dyDescent="0.15">
      <c r="A23" s="70"/>
      <c r="B23" s="321">
        <v>2013</v>
      </c>
      <c r="C23" s="174">
        <v>262</v>
      </c>
      <c r="D23" s="325">
        <v>899</v>
      </c>
      <c r="E23" s="63">
        <v>205.1</v>
      </c>
      <c r="F23" s="63">
        <v>179.5</v>
      </c>
    </row>
    <row r="24" spans="1:6" x14ac:dyDescent="0.15">
      <c r="A24" s="137" t="s">
        <v>172</v>
      </c>
      <c r="B24" s="137"/>
      <c r="C24" s="323"/>
      <c r="D24" s="323"/>
      <c r="E24" s="326"/>
      <c r="F24" s="326"/>
    </row>
    <row r="25" spans="1:6" x14ac:dyDescent="0.15">
      <c r="A25" s="70"/>
      <c r="B25" s="121">
        <v>1996</v>
      </c>
      <c r="C25" s="174">
        <v>66</v>
      </c>
      <c r="D25" s="212">
        <v>332</v>
      </c>
      <c r="E25" s="63">
        <v>135.6768424298489</v>
      </c>
      <c r="F25" s="63">
        <v>151.07458625130258</v>
      </c>
    </row>
    <row r="26" spans="1:6" x14ac:dyDescent="0.15">
      <c r="A26" s="70"/>
      <c r="B26" s="121">
        <v>1997</v>
      </c>
      <c r="C26" s="174">
        <v>77</v>
      </c>
      <c r="D26" s="212">
        <v>269</v>
      </c>
      <c r="E26" s="63">
        <v>145.77811435062478</v>
      </c>
      <c r="F26" s="63">
        <v>120.98587748493298</v>
      </c>
    </row>
    <row r="27" spans="1:6" x14ac:dyDescent="0.15">
      <c r="A27" s="70"/>
      <c r="B27" s="121">
        <v>1998</v>
      </c>
      <c r="C27" s="174">
        <v>90</v>
      </c>
      <c r="D27" s="212">
        <v>262</v>
      </c>
      <c r="E27" s="63">
        <v>168.44469399213924</v>
      </c>
      <c r="F27" s="63">
        <v>119.46014955316433</v>
      </c>
    </row>
    <row r="28" spans="1:6" x14ac:dyDescent="0.15">
      <c r="A28" s="70"/>
      <c r="B28" s="121">
        <v>1999</v>
      </c>
      <c r="C28" s="174">
        <v>71</v>
      </c>
      <c r="D28" s="212">
        <v>205</v>
      </c>
      <c r="E28" s="63">
        <v>130.97214536063456</v>
      </c>
      <c r="F28" s="63">
        <v>94.627031019202363</v>
      </c>
    </row>
    <row r="29" spans="1:6" x14ac:dyDescent="0.15">
      <c r="A29" s="70"/>
      <c r="B29" s="121">
        <v>2000</v>
      </c>
      <c r="C29" s="174">
        <v>65</v>
      </c>
      <c r="D29" s="212">
        <v>222</v>
      </c>
      <c r="E29" s="63">
        <v>117.90313803736622</v>
      </c>
      <c r="F29" s="63">
        <v>102.79681422485646</v>
      </c>
    </row>
    <row r="30" spans="1:6" x14ac:dyDescent="0.15">
      <c r="A30" s="70"/>
      <c r="B30" s="121">
        <v>2001</v>
      </c>
      <c r="C30" s="174">
        <v>78</v>
      </c>
      <c r="D30" s="212">
        <v>204</v>
      </c>
      <c r="E30" s="63">
        <v>138.7653442447963</v>
      </c>
      <c r="F30" s="63">
        <v>95.344924284913063</v>
      </c>
    </row>
    <row r="31" spans="1:6" x14ac:dyDescent="0.15">
      <c r="A31" s="70"/>
      <c r="B31" s="121">
        <v>2002</v>
      </c>
      <c r="C31" s="174">
        <v>55</v>
      </c>
      <c r="D31" s="212">
        <v>180</v>
      </c>
      <c r="E31" s="63">
        <v>104.4436004557539</v>
      </c>
      <c r="F31" s="63">
        <v>78.919677306208342</v>
      </c>
    </row>
    <row r="32" spans="1:6" x14ac:dyDescent="0.15">
      <c r="A32" s="70"/>
      <c r="B32" s="121">
        <v>2003</v>
      </c>
      <c r="C32" s="174">
        <v>77</v>
      </c>
      <c r="D32" s="212">
        <v>198</v>
      </c>
      <c r="E32" s="63">
        <v>142.69829503335805</v>
      </c>
      <c r="F32" s="63">
        <v>82.879866052741733</v>
      </c>
    </row>
    <row r="33" spans="1:6" x14ac:dyDescent="0.15">
      <c r="A33" s="70"/>
      <c r="B33" s="121">
        <v>2004</v>
      </c>
      <c r="C33" s="174">
        <v>69</v>
      </c>
      <c r="D33" s="212">
        <v>209</v>
      </c>
      <c r="E33" s="63">
        <v>124.32432432432432</v>
      </c>
      <c r="F33" s="63">
        <v>85.505052571288303</v>
      </c>
    </row>
    <row r="34" spans="1:6" x14ac:dyDescent="0.15">
      <c r="A34" s="70"/>
      <c r="B34" s="121">
        <v>2005</v>
      </c>
      <c r="C34" s="174">
        <v>62</v>
      </c>
      <c r="D34" s="212">
        <v>162</v>
      </c>
      <c r="E34" s="63">
        <v>107.93871866295265</v>
      </c>
      <c r="F34" s="63">
        <v>65.526028394612311</v>
      </c>
    </row>
    <row r="35" spans="1:6" x14ac:dyDescent="0.15">
      <c r="A35" s="70"/>
      <c r="B35" s="121">
        <v>2006</v>
      </c>
      <c r="C35" s="174">
        <v>59</v>
      </c>
      <c r="D35" s="212">
        <v>188</v>
      </c>
      <c r="E35" s="63">
        <v>102.94887454196476</v>
      </c>
      <c r="F35" s="63">
        <v>75.748418550304208</v>
      </c>
    </row>
    <row r="36" spans="1:6" x14ac:dyDescent="0.15">
      <c r="A36" s="70"/>
      <c r="B36" s="121">
        <v>2007</v>
      </c>
      <c r="C36" s="174">
        <v>64</v>
      </c>
      <c r="D36" s="212">
        <v>155</v>
      </c>
      <c r="E36" s="63">
        <v>110.00343760742523</v>
      </c>
      <c r="F36" s="63">
        <v>61.42749573970594</v>
      </c>
    </row>
    <row r="37" spans="1:6" x14ac:dyDescent="0.15">
      <c r="A37" s="70"/>
      <c r="B37" s="121">
        <v>2008</v>
      </c>
      <c r="C37" s="174">
        <v>65</v>
      </c>
      <c r="D37" s="212">
        <v>149</v>
      </c>
      <c r="E37" s="63">
        <v>109.2</v>
      </c>
      <c r="F37" s="63">
        <v>58.4</v>
      </c>
    </row>
    <row r="38" spans="1:6" x14ac:dyDescent="0.15">
      <c r="A38" s="70"/>
      <c r="B38" s="121">
        <v>2009</v>
      </c>
      <c r="C38" s="174">
        <v>59</v>
      </c>
      <c r="D38" s="212">
        <v>181</v>
      </c>
      <c r="E38" s="63">
        <v>96.4</v>
      </c>
      <c r="F38" s="63">
        <v>69.7</v>
      </c>
    </row>
    <row r="39" spans="1:6" x14ac:dyDescent="0.15">
      <c r="A39" s="70"/>
      <c r="B39" s="121">
        <v>2010</v>
      </c>
      <c r="C39" s="174">
        <v>70</v>
      </c>
      <c r="D39" s="212">
        <v>192</v>
      </c>
      <c r="E39" s="63">
        <v>111.4</v>
      </c>
      <c r="F39" s="63">
        <v>72.599999999999994</v>
      </c>
    </row>
    <row r="40" spans="1:6" s="44" customFormat="1" x14ac:dyDescent="0.15">
      <c r="A40" s="70"/>
      <c r="B40" s="199">
        <v>2011</v>
      </c>
      <c r="C40" s="174">
        <v>76</v>
      </c>
      <c r="D40" s="212">
        <v>186</v>
      </c>
      <c r="E40" s="63">
        <v>118.54624863515831</v>
      </c>
      <c r="F40" s="63">
        <v>69.629019578482399</v>
      </c>
    </row>
    <row r="41" spans="1:6" x14ac:dyDescent="0.15">
      <c r="A41" s="70"/>
      <c r="B41" s="199">
        <v>2012</v>
      </c>
      <c r="C41" s="174">
        <v>88</v>
      </c>
      <c r="D41" s="212">
        <v>238</v>
      </c>
      <c r="E41" s="63">
        <v>135.970333745365</v>
      </c>
      <c r="F41" s="63">
        <v>89.225462997675606</v>
      </c>
    </row>
    <row r="42" spans="1:6" x14ac:dyDescent="0.15">
      <c r="A42" s="70"/>
      <c r="B42" s="200">
        <v>2013</v>
      </c>
      <c r="C42" s="108">
        <v>75</v>
      </c>
      <c r="D42" s="213">
        <v>218</v>
      </c>
      <c r="E42" s="93">
        <v>117.9</v>
      </c>
      <c r="F42" s="93">
        <v>85.1</v>
      </c>
    </row>
    <row r="43" spans="1:6" x14ac:dyDescent="0.15">
      <c r="A43" s="79" t="s">
        <v>173</v>
      </c>
      <c r="B43" s="79"/>
      <c r="C43" s="201"/>
      <c r="D43" s="201"/>
      <c r="E43" s="205"/>
      <c r="F43" s="205"/>
    </row>
    <row r="44" spans="1:6" x14ac:dyDescent="0.15">
      <c r="A44" s="70"/>
      <c r="B44" s="121">
        <v>1996</v>
      </c>
      <c r="C44" s="174">
        <v>98</v>
      </c>
      <c r="D44" s="212">
        <v>577</v>
      </c>
      <c r="E44" s="63">
        <v>194.35189592257655</v>
      </c>
      <c r="F44" s="63">
        <v>267.24840669927374</v>
      </c>
    </row>
    <row r="45" spans="1:6" x14ac:dyDescent="0.15">
      <c r="A45" s="70"/>
      <c r="B45" s="121">
        <v>1997</v>
      </c>
      <c r="C45" s="174">
        <v>105</v>
      </c>
      <c r="D45" s="212">
        <v>552</v>
      </c>
      <c r="E45" s="63">
        <v>197.29425028184892</v>
      </c>
      <c r="F45" s="63">
        <v>257.17480432351846</v>
      </c>
    </row>
    <row r="46" spans="1:6" x14ac:dyDescent="0.15">
      <c r="A46" s="70"/>
      <c r="B46" s="121">
        <v>1998</v>
      </c>
      <c r="C46" s="174">
        <v>96</v>
      </c>
      <c r="D46" s="212">
        <v>453</v>
      </c>
      <c r="E46" s="63">
        <v>180.28169014084506</v>
      </c>
      <c r="F46" s="63">
        <v>215.27348762058642</v>
      </c>
    </row>
    <row r="47" spans="1:6" x14ac:dyDescent="0.15">
      <c r="A47" s="70"/>
      <c r="B47" s="121">
        <v>1999</v>
      </c>
      <c r="C47" s="174">
        <v>89</v>
      </c>
      <c r="D47" s="212">
        <v>417</v>
      </c>
      <c r="E47" s="63">
        <v>166.41735228122661</v>
      </c>
      <c r="F47" s="63">
        <v>201.72213622291022</v>
      </c>
    </row>
    <row r="48" spans="1:6" x14ac:dyDescent="0.15">
      <c r="A48" s="70"/>
      <c r="B48" s="121">
        <v>2000</v>
      </c>
      <c r="C48" s="174">
        <v>103</v>
      </c>
      <c r="D48" s="212">
        <v>448</v>
      </c>
      <c r="E48" s="63">
        <v>190.95291064145346</v>
      </c>
      <c r="F48" s="63">
        <v>218.76068167390986</v>
      </c>
    </row>
    <row r="49" spans="1:6" x14ac:dyDescent="0.15">
      <c r="A49" s="70"/>
      <c r="B49" s="121">
        <v>2001</v>
      </c>
      <c r="C49" s="174">
        <v>106</v>
      </c>
      <c r="D49" s="212">
        <v>509</v>
      </c>
      <c r="E49" s="63">
        <v>193.50127783862723</v>
      </c>
      <c r="F49" s="63">
        <v>242.79717611142911</v>
      </c>
    </row>
    <row r="50" spans="1:6" x14ac:dyDescent="0.15">
      <c r="A50" s="70"/>
      <c r="B50" s="121">
        <v>2002</v>
      </c>
      <c r="C50" s="174">
        <v>100</v>
      </c>
      <c r="D50" s="212">
        <v>456</v>
      </c>
      <c r="E50" s="63">
        <v>188.14675446848543</v>
      </c>
      <c r="F50" s="63">
        <v>208.4380856607396</v>
      </c>
    </row>
    <row r="51" spans="1:6" x14ac:dyDescent="0.15">
      <c r="A51" s="70"/>
      <c r="B51" s="121">
        <v>2003</v>
      </c>
      <c r="C51" s="174">
        <v>111</v>
      </c>
      <c r="D51" s="212">
        <v>511</v>
      </c>
      <c r="E51" s="63">
        <v>204.19426048565123</v>
      </c>
      <c r="F51" s="63">
        <v>225.21926924941602</v>
      </c>
    </row>
    <row r="52" spans="1:6" x14ac:dyDescent="0.15">
      <c r="A52" s="70"/>
      <c r="B52" s="121">
        <v>2004</v>
      </c>
      <c r="C52" s="174">
        <v>92</v>
      </c>
      <c r="D52" s="212">
        <v>488</v>
      </c>
      <c r="E52" s="63">
        <v>165.14090827499552</v>
      </c>
      <c r="F52" s="63">
        <v>210.98140942498918</v>
      </c>
    </row>
    <row r="53" spans="1:6" x14ac:dyDescent="0.15">
      <c r="A53" s="70"/>
      <c r="B53" s="121">
        <v>2005</v>
      </c>
      <c r="C53" s="174">
        <v>102</v>
      </c>
      <c r="D53" s="212">
        <v>401</v>
      </c>
      <c r="E53" s="63">
        <v>177.60752220094028</v>
      </c>
      <c r="F53" s="63">
        <v>171.55814152477112</v>
      </c>
    </row>
    <row r="54" spans="1:6" x14ac:dyDescent="0.15">
      <c r="A54" s="70"/>
      <c r="B54" s="121">
        <v>2006</v>
      </c>
      <c r="C54" s="174">
        <v>101</v>
      </c>
      <c r="D54" s="212">
        <v>472</v>
      </c>
      <c r="E54" s="63">
        <v>170.81007948587856</v>
      </c>
      <c r="F54" s="63">
        <v>196.10287091279238</v>
      </c>
    </row>
    <row r="55" spans="1:6" x14ac:dyDescent="0.15">
      <c r="A55" s="70"/>
      <c r="B55" s="121">
        <v>2007</v>
      </c>
      <c r="C55" s="174">
        <v>99</v>
      </c>
      <c r="D55" s="212">
        <v>421</v>
      </c>
      <c r="E55" s="63">
        <v>166.80707666385845</v>
      </c>
      <c r="F55" s="63">
        <v>172.73212160997826</v>
      </c>
    </row>
    <row r="56" spans="1:6" x14ac:dyDescent="0.15">
      <c r="A56" s="70"/>
      <c r="B56" s="121">
        <v>2008</v>
      </c>
      <c r="C56" s="174">
        <v>94</v>
      </c>
      <c r="D56" s="212">
        <v>391</v>
      </c>
      <c r="E56" s="63">
        <v>156.69999999999999</v>
      </c>
      <c r="F56" s="63">
        <v>159.6</v>
      </c>
    </row>
    <row r="57" spans="1:6" x14ac:dyDescent="0.15">
      <c r="A57" s="70"/>
      <c r="B57" s="121">
        <v>2009</v>
      </c>
      <c r="C57" s="174">
        <v>121</v>
      </c>
      <c r="D57" s="212">
        <v>368</v>
      </c>
      <c r="E57" s="63">
        <v>199</v>
      </c>
      <c r="F57" s="63">
        <v>149.1</v>
      </c>
    </row>
    <row r="58" spans="1:6" x14ac:dyDescent="0.15">
      <c r="A58" s="70"/>
      <c r="B58" s="121">
        <v>2010</v>
      </c>
      <c r="C58" s="174">
        <v>124</v>
      </c>
      <c r="D58" s="212">
        <v>441</v>
      </c>
      <c r="E58" s="63">
        <v>200.9</v>
      </c>
      <c r="F58" s="63">
        <v>176.9</v>
      </c>
    </row>
    <row r="59" spans="1:6" s="44" customFormat="1" x14ac:dyDescent="0.15">
      <c r="A59" s="70"/>
      <c r="B59" s="199">
        <v>2011</v>
      </c>
      <c r="C59" s="174">
        <v>105</v>
      </c>
      <c r="D59" s="212">
        <v>467</v>
      </c>
      <c r="E59" s="63">
        <v>168.64760681015099</v>
      </c>
      <c r="F59" s="63">
        <v>187.00945058465501</v>
      </c>
    </row>
    <row r="60" spans="1:6" x14ac:dyDescent="0.15">
      <c r="B60" s="321">
        <v>2012</v>
      </c>
      <c r="C60" s="174">
        <v>138</v>
      </c>
      <c r="D60" s="325">
        <v>588</v>
      </c>
      <c r="E60" s="63">
        <v>221.047573282076</v>
      </c>
      <c r="F60" s="63">
        <v>236.83892536351601</v>
      </c>
    </row>
    <row r="61" spans="1:6" x14ac:dyDescent="0.15">
      <c r="A61" s="108"/>
      <c r="B61" s="200">
        <v>2013</v>
      </c>
      <c r="C61" s="108">
        <v>187</v>
      </c>
      <c r="D61" s="213">
        <v>681</v>
      </c>
      <c r="E61" s="93">
        <v>291.5</v>
      </c>
      <c r="F61" s="93">
        <v>278.60000000000002</v>
      </c>
    </row>
    <row r="62" spans="1:6" x14ac:dyDescent="0.15">
      <c r="A62" s="38" t="s">
        <v>118</v>
      </c>
      <c r="B62" s="37"/>
      <c r="C62" s="37"/>
      <c r="D62" s="37"/>
      <c r="E62" s="26"/>
      <c r="F62" s="26"/>
    </row>
    <row r="63" spans="1:6" ht="39.75" customHeight="1" x14ac:dyDescent="0.15">
      <c r="A63" s="421" t="s">
        <v>281</v>
      </c>
      <c r="B63" s="408"/>
      <c r="C63" s="408"/>
      <c r="D63" s="408"/>
      <c r="E63" s="408"/>
      <c r="F63" s="408"/>
    </row>
  </sheetData>
  <mergeCells count="5">
    <mergeCell ref="A3:A4"/>
    <mergeCell ref="B3:B4"/>
    <mergeCell ref="C3:D3"/>
    <mergeCell ref="E3:F3"/>
    <mergeCell ref="A63:F63"/>
  </mergeCells>
  <hyperlinks>
    <hyperlink ref="M1" location="Contents!A1" display="Return to contents"/>
  </hyperlinks>
  <pageMargins left="0.70866141732283472" right="0.70866141732283472" top="0.74803149606299213" bottom="0.74803149606299213" header="0.31496062992125984" footer="0.31496062992125984"/>
  <pageSetup paperSize="9"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pageSetUpPr fitToPage="1"/>
  </sheetPr>
  <dimension ref="A1:L48"/>
  <sheetViews>
    <sheetView workbookViewId="0">
      <pane ySplit="4" topLeftCell="A5" activePane="bottomLeft" state="frozen"/>
      <selection pane="bottomLeft" activeCell="I30" sqref="I30"/>
    </sheetView>
  </sheetViews>
  <sheetFormatPr baseColWidth="10" defaultColWidth="9.1640625" defaultRowHeight="13" x14ac:dyDescent="0.15"/>
  <cols>
    <col min="1" max="1" width="9.1640625" style="216"/>
    <col min="2" max="2" width="21.5" style="6" customWidth="1"/>
    <col min="3" max="3" width="15" style="6" customWidth="1"/>
    <col min="4" max="4" width="15" style="249" customWidth="1"/>
    <col min="5" max="5" width="12.6640625" style="6" customWidth="1"/>
    <col min="6" max="6" width="17.1640625" style="6" customWidth="1"/>
    <col min="7" max="16384" width="9.1640625" style="6"/>
  </cols>
  <sheetData>
    <row r="1" spans="1:12" ht="12.75" customHeight="1" x14ac:dyDescent="0.15">
      <c r="A1" s="36" t="s">
        <v>233</v>
      </c>
      <c r="B1" s="7"/>
      <c r="L1" s="165" t="s">
        <v>119</v>
      </c>
    </row>
    <row r="3" spans="1:12" ht="24" customHeight="1" x14ac:dyDescent="0.15">
      <c r="A3" s="445" t="s">
        <v>19</v>
      </c>
      <c r="B3" s="423" t="s">
        <v>165</v>
      </c>
      <c r="C3" s="409" t="s">
        <v>181</v>
      </c>
      <c r="D3" s="443"/>
      <c r="E3" s="409" t="s">
        <v>243</v>
      </c>
      <c r="F3" s="409"/>
    </row>
    <row r="4" spans="1:12" ht="24" customHeight="1" x14ac:dyDescent="0.15">
      <c r="A4" s="445"/>
      <c r="B4" s="423"/>
      <c r="C4" s="196" t="s">
        <v>21</v>
      </c>
      <c r="D4" s="250" t="s">
        <v>24</v>
      </c>
      <c r="E4" s="196" t="s">
        <v>21</v>
      </c>
      <c r="F4" s="196" t="s">
        <v>24</v>
      </c>
    </row>
    <row r="5" spans="1:12" x14ac:dyDescent="0.15">
      <c r="A5" s="217" t="s">
        <v>32</v>
      </c>
      <c r="B5" s="215"/>
      <c r="C5" s="215"/>
      <c r="D5" s="251"/>
      <c r="E5" s="215"/>
      <c r="F5" s="215"/>
    </row>
    <row r="6" spans="1:12" x14ac:dyDescent="0.15">
      <c r="A6" s="113"/>
      <c r="B6" s="114" t="s">
        <v>37</v>
      </c>
      <c r="C6" s="174">
        <v>48</v>
      </c>
      <c r="D6" s="390">
        <v>78</v>
      </c>
      <c r="E6" s="135">
        <v>72.421553980869163</v>
      </c>
      <c r="F6" s="135">
        <v>58.175040749093107</v>
      </c>
      <c r="I6" s="37"/>
      <c r="J6" s="37"/>
    </row>
    <row r="7" spans="1:12" x14ac:dyDescent="0.15">
      <c r="A7" s="218"/>
      <c r="B7" s="114" t="s">
        <v>38</v>
      </c>
      <c r="C7" s="174">
        <v>70</v>
      </c>
      <c r="D7" s="390">
        <v>346</v>
      </c>
      <c r="E7" s="135">
        <v>92.309072523840385</v>
      </c>
      <c r="F7" s="135">
        <v>47.410313103666098</v>
      </c>
      <c r="H7" s="37"/>
      <c r="I7" s="37"/>
      <c r="J7" s="37"/>
    </row>
    <row r="8" spans="1:12" x14ac:dyDescent="0.15">
      <c r="A8" s="218"/>
      <c r="B8" s="114" t="s">
        <v>39</v>
      </c>
      <c r="C8" s="174">
        <v>40</v>
      </c>
      <c r="D8" s="390">
        <v>176</v>
      </c>
      <c r="E8" s="135">
        <v>70.12064582097355</v>
      </c>
      <c r="F8" s="135">
        <v>26.118137375928704</v>
      </c>
      <c r="H8" s="37"/>
      <c r="I8" s="37"/>
      <c r="J8" s="37"/>
    </row>
    <row r="9" spans="1:12" x14ac:dyDescent="0.15">
      <c r="A9" s="218"/>
      <c r="B9" s="114" t="s">
        <v>40</v>
      </c>
      <c r="C9" s="174">
        <v>50</v>
      </c>
      <c r="D9" s="390">
        <v>140</v>
      </c>
      <c r="E9" s="135">
        <v>49.788292228155356</v>
      </c>
      <c r="F9" s="135">
        <v>22.391804284816466</v>
      </c>
      <c r="H9" s="37"/>
      <c r="I9" s="37"/>
      <c r="J9" s="37"/>
    </row>
    <row r="10" spans="1:12" x14ac:dyDescent="0.15">
      <c r="A10" s="218"/>
      <c r="B10" s="114" t="s">
        <v>41</v>
      </c>
      <c r="C10" s="174">
        <v>67</v>
      </c>
      <c r="D10" s="390">
        <v>184</v>
      </c>
      <c r="E10" s="135">
        <v>59.312638507030748</v>
      </c>
      <c r="F10" s="135">
        <v>43.381346168401457</v>
      </c>
      <c r="H10" s="37"/>
      <c r="I10" s="37"/>
      <c r="J10" s="37"/>
    </row>
    <row r="11" spans="1:12" x14ac:dyDescent="0.15">
      <c r="A11" s="218"/>
      <c r="B11" s="114" t="s">
        <v>42</v>
      </c>
      <c r="C11" s="174">
        <v>31</v>
      </c>
      <c r="D11" s="390">
        <v>57</v>
      </c>
      <c r="E11" s="135">
        <v>63.023269061014673</v>
      </c>
      <c r="F11" s="135">
        <v>59.556692875679104</v>
      </c>
      <c r="H11" s="37"/>
      <c r="I11" s="37"/>
      <c r="J11" s="37"/>
    </row>
    <row r="12" spans="1:12" x14ac:dyDescent="0.15">
      <c r="A12" s="218"/>
      <c r="B12" s="114" t="s">
        <v>43</v>
      </c>
      <c r="C12" s="174">
        <v>42</v>
      </c>
      <c r="D12" s="390">
        <v>132</v>
      </c>
      <c r="E12" s="135">
        <v>61.963554427768983</v>
      </c>
      <c r="F12" s="135">
        <v>62.62719065392811</v>
      </c>
      <c r="H12" s="37"/>
      <c r="I12" s="37"/>
      <c r="J12" s="37"/>
    </row>
    <row r="13" spans="1:12" x14ac:dyDescent="0.15">
      <c r="A13" s="218"/>
      <c r="B13" s="114" t="s">
        <v>291</v>
      </c>
      <c r="C13" s="174">
        <v>23</v>
      </c>
      <c r="D13" s="390">
        <v>18</v>
      </c>
      <c r="E13" s="135">
        <v>76.010120774774521</v>
      </c>
      <c r="F13" s="135">
        <v>58.077056900942168</v>
      </c>
      <c r="H13" s="37"/>
      <c r="I13" s="37"/>
      <c r="J13" s="37"/>
    </row>
    <row r="14" spans="1:12" x14ac:dyDescent="0.15">
      <c r="A14" s="218"/>
      <c r="B14" s="114" t="s">
        <v>164</v>
      </c>
      <c r="C14" s="174">
        <v>32</v>
      </c>
      <c r="D14" s="390">
        <v>41</v>
      </c>
      <c r="E14" s="135">
        <v>62.060844156123672</v>
      </c>
      <c r="F14" s="135">
        <v>19.639983078057575</v>
      </c>
      <c r="H14" s="37"/>
      <c r="I14" s="37"/>
      <c r="J14" s="37"/>
    </row>
    <row r="15" spans="1:12" x14ac:dyDescent="0.15">
      <c r="A15" s="218"/>
      <c r="B15" s="114" t="s">
        <v>44</v>
      </c>
      <c r="C15" s="174">
        <v>13</v>
      </c>
      <c r="D15" s="390">
        <v>64</v>
      </c>
      <c r="E15" s="135">
        <v>50.739227537377793</v>
      </c>
      <c r="F15" s="135">
        <v>48.462186362567536</v>
      </c>
      <c r="H15" s="37"/>
      <c r="I15" s="37"/>
      <c r="J15" s="37"/>
    </row>
    <row r="16" spans="1:12" x14ac:dyDescent="0.15">
      <c r="A16" s="218"/>
      <c r="B16" s="114" t="s">
        <v>45</v>
      </c>
      <c r="C16" s="174">
        <v>19</v>
      </c>
      <c r="D16" s="390">
        <v>68</v>
      </c>
      <c r="E16" s="135">
        <v>47.169491759514024</v>
      </c>
      <c r="F16" s="135">
        <v>35.483075272468383</v>
      </c>
      <c r="H16" s="37"/>
      <c r="I16" s="37"/>
      <c r="J16" s="37"/>
    </row>
    <row r="17" spans="1:10" x14ac:dyDescent="0.15">
      <c r="A17" s="218"/>
      <c r="B17" s="114" t="s">
        <v>46</v>
      </c>
      <c r="C17" s="174">
        <v>8</v>
      </c>
      <c r="D17" s="390">
        <v>36</v>
      </c>
      <c r="E17" s="135">
        <v>36.771518596271591</v>
      </c>
      <c r="F17" s="135">
        <v>52.375144723388537</v>
      </c>
      <c r="H17" s="37"/>
      <c r="I17" s="37"/>
      <c r="J17" s="37"/>
    </row>
    <row r="18" spans="1:10" x14ac:dyDescent="0.15">
      <c r="A18" s="218"/>
      <c r="B18" s="114" t="s">
        <v>47</v>
      </c>
      <c r="C18" s="174">
        <v>46</v>
      </c>
      <c r="D18" s="390">
        <v>241</v>
      </c>
      <c r="E18" s="135">
        <v>92.192172580870988</v>
      </c>
      <c r="F18" s="135">
        <v>63.2180066802729</v>
      </c>
      <c r="H18" s="37"/>
      <c r="I18" s="37"/>
      <c r="J18" s="37"/>
    </row>
    <row r="19" spans="1:10" x14ac:dyDescent="0.15">
      <c r="A19" s="218"/>
      <c r="B19" s="114" t="s">
        <v>48</v>
      </c>
      <c r="C19" s="174">
        <v>24</v>
      </c>
      <c r="D19" s="390">
        <v>112</v>
      </c>
      <c r="E19" s="135">
        <v>68.904079283754172</v>
      </c>
      <c r="F19" s="135">
        <v>66.099483857769997</v>
      </c>
      <c r="H19" s="37"/>
      <c r="I19" s="37"/>
      <c r="J19" s="37"/>
    </row>
    <row r="20" spans="1:10" x14ac:dyDescent="0.15">
      <c r="A20" s="218"/>
      <c r="B20" s="114" t="s">
        <v>49</v>
      </c>
      <c r="C20" s="174">
        <v>7</v>
      </c>
      <c r="D20" s="390">
        <v>35</v>
      </c>
      <c r="E20" s="135">
        <v>68.27046123080487</v>
      </c>
      <c r="F20" s="135">
        <v>76.786260518942726</v>
      </c>
      <c r="H20" s="37"/>
      <c r="I20" s="37"/>
      <c r="J20" s="37"/>
    </row>
    <row r="21" spans="1:10" x14ac:dyDescent="0.15">
      <c r="A21" s="218"/>
      <c r="B21" s="114" t="s">
        <v>50</v>
      </c>
      <c r="C21" s="174">
        <v>13</v>
      </c>
      <c r="D21" s="390">
        <v>97</v>
      </c>
      <c r="E21" s="135">
        <v>69.170660348743937</v>
      </c>
      <c r="F21" s="135">
        <v>54.842068093122492</v>
      </c>
      <c r="H21" s="37"/>
      <c r="I21" s="37"/>
      <c r="J21" s="37"/>
    </row>
    <row r="22" spans="1:10" x14ac:dyDescent="0.15">
      <c r="A22" s="218"/>
      <c r="B22" s="114" t="s">
        <v>51</v>
      </c>
      <c r="C22" s="174">
        <v>4</v>
      </c>
      <c r="D22" s="390">
        <v>35</v>
      </c>
      <c r="E22" s="135">
        <v>81.755081899371021</v>
      </c>
      <c r="F22" s="135">
        <v>82.535732868444569</v>
      </c>
      <c r="H22" s="37"/>
      <c r="I22" s="37"/>
      <c r="J22" s="37"/>
    </row>
    <row r="23" spans="1:10" x14ac:dyDescent="0.15">
      <c r="A23" s="218"/>
      <c r="B23" s="114" t="s">
        <v>52</v>
      </c>
      <c r="C23" s="174">
        <v>21</v>
      </c>
      <c r="D23" s="390">
        <v>275</v>
      </c>
      <c r="E23" s="135">
        <v>36.515085408783868</v>
      </c>
      <c r="F23" s="135">
        <v>38.503594479593346</v>
      </c>
      <c r="H23" s="37"/>
      <c r="I23" s="37"/>
      <c r="J23" s="37"/>
    </row>
    <row r="24" spans="1:10" x14ac:dyDescent="0.15">
      <c r="A24" s="218"/>
      <c r="B24" s="114" t="s">
        <v>53</v>
      </c>
      <c r="C24" s="174">
        <v>3</v>
      </c>
      <c r="D24" s="390">
        <v>49</v>
      </c>
      <c r="E24" s="135">
        <v>38.486529714599889</v>
      </c>
      <c r="F24" s="135">
        <v>72.65704603038678</v>
      </c>
      <c r="H24" s="37"/>
      <c r="I24" s="37"/>
      <c r="J24" s="37"/>
    </row>
    <row r="25" spans="1:10" x14ac:dyDescent="0.15">
      <c r="A25" s="218"/>
      <c r="B25" s="114" t="s">
        <v>121</v>
      </c>
      <c r="C25" s="174">
        <v>27</v>
      </c>
      <c r="D25" s="391">
        <v>243</v>
      </c>
      <c r="E25" s="63">
        <v>64.42459986019459</v>
      </c>
      <c r="F25" s="63">
        <v>59.627810729864478</v>
      </c>
      <c r="H25" s="37"/>
      <c r="I25" s="37"/>
      <c r="J25" s="37"/>
    </row>
    <row r="26" spans="1:10" s="39" customFormat="1" x14ac:dyDescent="0.15">
      <c r="A26" s="256" t="s">
        <v>33</v>
      </c>
      <c r="B26" s="257"/>
      <c r="C26" s="257"/>
      <c r="D26" s="258"/>
      <c r="E26" s="257"/>
      <c r="F26" s="257"/>
    </row>
    <row r="27" spans="1:10" s="39" customFormat="1" x14ac:dyDescent="0.15">
      <c r="A27" s="113"/>
      <c r="B27" s="114" t="s">
        <v>37</v>
      </c>
      <c r="C27" s="174">
        <v>97</v>
      </c>
      <c r="D27" s="392">
        <v>160</v>
      </c>
      <c r="E27" s="63">
        <v>123.59680103585417</v>
      </c>
      <c r="F27" s="63">
        <v>116.33428201913749</v>
      </c>
    </row>
    <row r="28" spans="1:10" x14ac:dyDescent="0.15">
      <c r="A28" s="218"/>
      <c r="B28" s="114" t="s">
        <v>38</v>
      </c>
      <c r="C28" s="174">
        <v>98</v>
      </c>
      <c r="D28" s="392">
        <v>707</v>
      </c>
      <c r="E28" s="63">
        <v>117.7003790820462</v>
      </c>
      <c r="F28" s="63">
        <v>98.560630459565346</v>
      </c>
    </row>
    <row r="29" spans="1:10" x14ac:dyDescent="0.15">
      <c r="A29" s="218"/>
      <c r="B29" s="114" t="s">
        <v>39</v>
      </c>
      <c r="C29" s="174">
        <v>42</v>
      </c>
      <c r="D29" s="392">
        <v>241</v>
      </c>
      <c r="E29" s="63">
        <v>71.122732792508145</v>
      </c>
      <c r="F29" s="63">
        <v>36.245332416845379</v>
      </c>
    </row>
    <row r="30" spans="1:10" x14ac:dyDescent="0.15">
      <c r="A30" s="218"/>
      <c r="B30" s="114" t="s">
        <v>40</v>
      </c>
      <c r="C30" s="174">
        <v>73</v>
      </c>
      <c r="D30" s="392">
        <v>181</v>
      </c>
      <c r="E30" s="63">
        <v>56.190777334109761</v>
      </c>
      <c r="F30" s="63">
        <v>28.461556369896417</v>
      </c>
    </row>
    <row r="31" spans="1:10" x14ac:dyDescent="0.15">
      <c r="A31" s="218"/>
      <c r="B31" s="114" t="s">
        <v>41</v>
      </c>
      <c r="C31" s="174">
        <v>118</v>
      </c>
      <c r="D31" s="392">
        <v>351</v>
      </c>
      <c r="E31" s="63">
        <v>91.606867854316008</v>
      </c>
      <c r="F31" s="63">
        <v>86.317945684846904</v>
      </c>
    </row>
    <row r="32" spans="1:10" x14ac:dyDescent="0.15">
      <c r="A32" s="218"/>
      <c r="B32" s="114" t="s">
        <v>42</v>
      </c>
      <c r="C32" s="174">
        <v>50</v>
      </c>
      <c r="D32" s="392">
        <v>77</v>
      </c>
      <c r="E32" s="63">
        <v>92.621782723102527</v>
      </c>
      <c r="F32" s="63">
        <v>96.171247746853751</v>
      </c>
    </row>
    <row r="33" spans="1:6" x14ac:dyDescent="0.15">
      <c r="A33" s="218"/>
      <c r="B33" s="114" t="s">
        <v>43</v>
      </c>
      <c r="C33" s="174">
        <v>87</v>
      </c>
      <c r="D33" s="392">
        <v>278</v>
      </c>
      <c r="E33" s="63">
        <v>110.53904303989192</v>
      </c>
      <c r="F33" s="63">
        <v>135.75434358723402</v>
      </c>
    </row>
    <row r="34" spans="1:6" x14ac:dyDescent="0.15">
      <c r="A34" s="218"/>
      <c r="B34" s="114" t="s">
        <v>291</v>
      </c>
      <c r="C34" s="174">
        <v>28</v>
      </c>
      <c r="D34" s="392">
        <v>30</v>
      </c>
      <c r="E34" s="63">
        <v>78.02153528338701</v>
      </c>
      <c r="F34" s="63">
        <v>100.99840655483551</v>
      </c>
    </row>
    <row r="35" spans="1:6" x14ac:dyDescent="0.15">
      <c r="A35" s="218"/>
      <c r="B35" s="114" t="s">
        <v>164</v>
      </c>
      <c r="C35" s="174">
        <v>42</v>
      </c>
      <c r="D35" s="392">
        <v>76</v>
      </c>
      <c r="E35" s="63">
        <v>69.114743509763912</v>
      </c>
      <c r="F35" s="63">
        <v>43.099424184339284</v>
      </c>
    </row>
    <row r="36" spans="1:6" x14ac:dyDescent="0.15">
      <c r="A36" s="218"/>
      <c r="B36" s="114" t="s">
        <v>44</v>
      </c>
      <c r="C36" s="174">
        <v>21</v>
      </c>
      <c r="D36" s="392">
        <v>100</v>
      </c>
      <c r="E36" s="63">
        <v>70.644113976522846</v>
      </c>
      <c r="F36" s="63">
        <v>79.313618635159187</v>
      </c>
    </row>
    <row r="37" spans="1:6" x14ac:dyDescent="0.15">
      <c r="A37" s="218"/>
      <c r="B37" s="114" t="s">
        <v>45</v>
      </c>
      <c r="C37" s="174">
        <v>25</v>
      </c>
      <c r="D37" s="392">
        <v>153</v>
      </c>
      <c r="E37" s="63">
        <v>49.44086828924555</v>
      </c>
      <c r="F37" s="63">
        <v>83.780879658431601</v>
      </c>
    </row>
    <row r="38" spans="1:6" x14ac:dyDescent="0.15">
      <c r="A38" s="218"/>
      <c r="B38" s="114" t="s">
        <v>46</v>
      </c>
      <c r="C38" s="174">
        <v>11</v>
      </c>
      <c r="D38" s="392">
        <v>54</v>
      </c>
      <c r="E38" s="63">
        <v>46.283071523172453</v>
      </c>
      <c r="F38" s="63">
        <v>92.295319966952817</v>
      </c>
    </row>
    <row r="39" spans="1:6" x14ac:dyDescent="0.15">
      <c r="A39" s="218"/>
      <c r="B39" s="114" t="s">
        <v>47</v>
      </c>
      <c r="C39" s="174">
        <v>102</v>
      </c>
      <c r="D39" s="392">
        <v>668</v>
      </c>
      <c r="E39" s="63">
        <v>189.12025272388922</v>
      </c>
      <c r="F39" s="63">
        <v>169.24431121707826</v>
      </c>
    </row>
    <row r="40" spans="1:6" x14ac:dyDescent="0.15">
      <c r="A40" s="218"/>
      <c r="B40" s="114" t="s">
        <v>48</v>
      </c>
      <c r="C40" s="174">
        <v>68</v>
      </c>
      <c r="D40" s="392">
        <v>214</v>
      </c>
      <c r="E40" s="63">
        <v>186.54467911869574</v>
      </c>
      <c r="F40" s="63">
        <v>118.791467688964</v>
      </c>
    </row>
    <row r="41" spans="1:6" x14ac:dyDescent="0.15">
      <c r="A41" s="218"/>
      <c r="B41" s="114" t="s">
        <v>49</v>
      </c>
      <c r="C41" s="174">
        <v>23</v>
      </c>
      <c r="D41" s="392">
        <v>104</v>
      </c>
      <c r="E41" s="63">
        <v>226.78790983082774</v>
      </c>
      <c r="F41" s="63">
        <v>239.03177616359457</v>
      </c>
    </row>
    <row r="42" spans="1:6" x14ac:dyDescent="0.15">
      <c r="A42" s="218"/>
      <c r="B42" s="114" t="s">
        <v>50</v>
      </c>
      <c r="C42" s="174">
        <v>33</v>
      </c>
      <c r="D42" s="392">
        <v>301</v>
      </c>
      <c r="E42" s="63">
        <v>164.84982253123769</v>
      </c>
      <c r="F42" s="63">
        <v>218.38955106502999</v>
      </c>
    </row>
    <row r="43" spans="1:6" x14ac:dyDescent="0.15">
      <c r="A43" s="218"/>
      <c r="B43" s="114" t="s">
        <v>51</v>
      </c>
      <c r="C43" s="174">
        <v>18</v>
      </c>
      <c r="D43" s="392">
        <v>64</v>
      </c>
      <c r="E43" s="63">
        <v>338.51165095984123</v>
      </c>
      <c r="F43" s="63">
        <v>170.4327540729154</v>
      </c>
    </row>
    <row r="44" spans="1:6" x14ac:dyDescent="0.15">
      <c r="A44" s="218"/>
      <c r="B44" s="114" t="s">
        <v>52</v>
      </c>
      <c r="C44" s="174">
        <v>56</v>
      </c>
      <c r="D44" s="392">
        <v>578</v>
      </c>
      <c r="E44" s="63">
        <v>85.786217004344152</v>
      </c>
      <c r="F44" s="63">
        <v>92.630001070772082</v>
      </c>
    </row>
    <row r="45" spans="1:6" x14ac:dyDescent="0.15">
      <c r="A45" s="218"/>
      <c r="B45" s="114" t="s">
        <v>53</v>
      </c>
      <c r="C45" s="174">
        <v>7</v>
      </c>
      <c r="D45" s="392">
        <v>85</v>
      </c>
      <c r="E45" s="63">
        <v>113.3280100053494</v>
      </c>
      <c r="F45" s="135">
        <v>134.00143711897857</v>
      </c>
    </row>
    <row r="46" spans="1:6" x14ac:dyDescent="0.15">
      <c r="A46" s="252"/>
      <c r="B46" s="253" t="s">
        <v>121</v>
      </c>
      <c r="C46" s="254">
        <v>51</v>
      </c>
      <c r="D46" s="393">
        <v>491</v>
      </c>
      <c r="E46" s="255">
        <v>121.00329309816823</v>
      </c>
      <c r="F46" s="255">
        <v>123.43648784614621</v>
      </c>
    </row>
    <row r="47" spans="1:6" x14ac:dyDescent="0.15">
      <c r="A47" s="38" t="s">
        <v>118</v>
      </c>
    </row>
    <row r="48" spans="1:6" ht="52.5" customHeight="1" x14ac:dyDescent="0.15">
      <c r="A48" s="421" t="s">
        <v>284</v>
      </c>
      <c r="B48" s="397"/>
      <c r="C48" s="397"/>
      <c r="D48" s="397"/>
      <c r="E48" s="397"/>
      <c r="F48" s="397"/>
    </row>
  </sheetData>
  <mergeCells count="5">
    <mergeCell ref="B3:B4"/>
    <mergeCell ref="C3:D3"/>
    <mergeCell ref="E3:F3"/>
    <mergeCell ref="A3:A4"/>
    <mergeCell ref="A48:F48"/>
  </mergeCells>
  <hyperlinks>
    <hyperlink ref="L1" location="Contents!A1" display="Return to contents"/>
  </hyperlinks>
  <pageMargins left="0.7" right="0.7" top="0.75" bottom="0.75" header="0.3" footer="0.3"/>
  <pageSetup paperSize="9" scale="7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workbookViewId="0">
      <pane ySplit="4" topLeftCell="A66" activePane="bottomLeft" state="frozen"/>
      <selection pane="bottomLeft" activeCell="J24" sqref="J24"/>
    </sheetView>
  </sheetViews>
  <sheetFormatPr baseColWidth="10" defaultColWidth="9.1640625" defaultRowHeight="13" x14ac:dyDescent="0.15"/>
  <cols>
    <col min="1" max="1" width="9.1640625" style="216"/>
    <col min="2" max="3" width="21.5" style="37" customWidth="1"/>
    <col min="4" max="4" width="21.5" style="249" customWidth="1"/>
    <col min="5" max="6" width="21.5" style="37" customWidth="1"/>
    <col min="7" max="17" width="9.1640625" style="37"/>
    <col min="18" max="18" width="11" style="37" customWidth="1"/>
    <col min="19" max="16384" width="9.1640625" style="37"/>
  </cols>
  <sheetData>
    <row r="1" spans="1:14" ht="12.75" customHeight="1" x14ac:dyDescent="0.15">
      <c r="A1" s="36" t="s">
        <v>234</v>
      </c>
      <c r="B1" s="7"/>
      <c r="N1" s="271" t="s">
        <v>119</v>
      </c>
    </row>
    <row r="3" spans="1:14" ht="53.25" customHeight="1" x14ac:dyDescent="0.15">
      <c r="A3" s="273" t="s">
        <v>19</v>
      </c>
      <c r="B3" s="272" t="s">
        <v>165</v>
      </c>
      <c r="C3" s="409" t="s">
        <v>195</v>
      </c>
      <c r="D3" s="409"/>
      <c r="E3" s="409" t="s">
        <v>226</v>
      </c>
      <c r="F3" s="409"/>
    </row>
    <row r="4" spans="1:14" ht="24" customHeight="1" x14ac:dyDescent="0.15">
      <c r="A4" s="273"/>
      <c r="B4" s="272"/>
      <c r="C4" s="270" t="s">
        <v>225</v>
      </c>
      <c r="D4" s="250" t="s">
        <v>166</v>
      </c>
      <c r="E4" s="274" t="s">
        <v>225</v>
      </c>
      <c r="F4" s="275" t="s">
        <v>166</v>
      </c>
    </row>
    <row r="5" spans="1:14" x14ac:dyDescent="0.15">
      <c r="A5" s="217" t="s">
        <v>1</v>
      </c>
      <c r="B5" s="215"/>
      <c r="C5" s="215"/>
      <c r="D5" s="251"/>
      <c r="E5" s="215"/>
      <c r="F5" s="251"/>
    </row>
    <row r="6" spans="1:14" x14ac:dyDescent="0.15">
      <c r="A6" s="113"/>
      <c r="B6" s="114" t="s">
        <v>37</v>
      </c>
      <c r="C6" s="329">
        <v>126</v>
      </c>
      <c r="D6" s="325">
        <v>383</v>
      </c>
      <c r="E6" s="63">
        <v>215.34780379422321</v>
      </c>
      <c r="F6" s="63">
        <v>91.887011044184305</v>
      </c>
    </row>
    <row r="7" spans="1:14" x14ac:dyDescent="0.15">
      <c r="A7" s="218"/>
      <c r="B7" s="114" t="s">
        <v>38</v>
      </c>
      <c r="C7" s="329">
        <v>423</v>
      </c>
      <c r="D7" s="325">
        <v>1221</v>
      </c>
      <c r="E7" s="63">
        <v>184.61941340782124</v>
      </c>
      <c r="F7" s="63">
        <v>76.29799403107485</v>
      </c>
    </row>
    <row r="8" spans="1:14" x14ac:dyDescent="0.15">
      <c r="A8" s="218"/>
      <c r="B8" s="114" t="s">
        <v>39</v>
      </c>
      <c r="C8" s="329">
        <v>127</v>
      </c>
      <c r="D8" s="325">
        <v>499</v>
      </c>
      <c r="E8" s="63">
        <v>57.445268681020444</v>
      </c>
      <c r="F8" s="63">
        <v>34.688343473805098</v>
      </c>
    </row>
    <row r="9" spans="1:14" x14ac:dyDescent="0.15">
      <c r="A9" s="218"/>
      <c r="B9" s="114" t="s">
        <v>40</v>
      </c>
      <c r="C9" s="70">
        <v>145</v>
      </c>
      <c r="D9" s="325">
        <v>444</v>
      </c>
      <c r="E9" s="63">
        <v>63.873838156909386</v>
      </c>
      <c r="F9" s="63">
        <v>30.221179905763702</v>
      </c>
    </row>
    <row r="10" spans="1:14" x14ac:dyDescent="0.15">
      <c r="A10" s="218"/>
      <c r="B10" s="114" t="s">
        <v>41</v>
      </c>
      <c r="C10" s="70">
        <v>232</v>
      </c>
      <c r="D10" s="325">
        <v>720</v>
      </c>
      <c r="E10" s="63">
        <v>142.91874576480009</v>
      </c>
      <c r="F10" s="63">
        <v>67.677946917969891</v>
      </c>
    </row>
    <row r="11" spans="1:14" x14ac:dyDescent="0.15">
      <c r="A11" s="218"/>
      <c r="B11" s="114" t="s">
        <v>42</v>
      </c>
      <c r="C11" s="70">
        <v>75</v>
      </c>
      <c r="D11" s="325">
        <v>215</v>
      </c>
      <c r="E11" s="63">
        <v>186.93918245264206</v>
      </c>
      <c r="F11" s="63">
        <v>76.668075141717665</v>
      </c>
    </row>
    <row r="12" spans="1:14" x14ac:dyDescent="0.15">
      <c r="A12" s="218"/>
      <c r="B12" s="114" t="s">
        <v>43</v>
      </c>
      <c r="C12" s="70">
        <v>178</v>
      </c>
      <c r="D12" s="325">
        <v>539</v>
      </c>
      <c r="E12" s="63">
        <v>234.70464135021095</v>
      </c>
      <c r="F12" s="63">
        <v>95.028361733613878</v>
      </c>
    </row>
    <row r="13" spans="1:14" x14ac:dyDescent="0.15">
      <c r="A13" s="218"/>
      <c r="B13" s="114" t="s">
        <v>291</v>
      </c>
      <c r="C13" s="70">
        <v>41</v>
      </c>
      <c r="D13" s="325">
        <v>99</v>
      </c>
      <c r="E13" s="63">
        <v>214.43514644351461</v>
      </c>
      <c r="F13" s="63">
        <v>78.892744684755229</v>
      </c>
    </row>
    <row r="14" spans="1:14" x14ac:dyDescent="0.15">
      <c r="A14" s="218"/>
      <c r="B14" s="114" t="s">
        <v>164</v>
      </c>
      <c r="C14" s="70">
        <v>42</v>
      </c>
      <c r="D14" s="325">
        <v>191</v>
      </c>
      <c r="E14" s="63">
        <v>71.672354948805463</v>
      </c>
      <c r="F14" s="63">
        <v>41.111555514350421</v>
      </c>
    </row>
    <row r="15" spans="1:14" x14ac:dyDescent="0.15">
      <c r="A15" s="218"/>
      <c r="B15" s="114" t="s">
        <v>44</v>
      </c>
      <c r="C15" s="70">
        <v>54</v>
      </c>
      <c r="D15" s="325">
        <v>198</v>
      </c>
      <c r="E15" s="63">
        <v>129.40330697340045</v>
      </c>
      <c r="F15" s="63">
        <v>63.661936236061514</v>
      </c>
    </row>
    <row r="16" spans="1:14" x14ac:dyDescent="0.15">
      <c r="A16" s="218"/>
      <c r="B16" s="114" t="s">
        <v>45</v>
      </c>
      <c r="C16" s="70">
        <v>85</v>
      </c>
      <c r="D16" s="325">
        <v>265</v>
      </c>
      <c r="E16" s="63">
        <v>112.32985331042687</v>
      </c>
      <c r="F16" s="63">
        <v>57.118613570260045</v>
      </c>
    </row>
    <row r="17" spans="1:18" x14ac:dyDescent="0.15">
      <c r="A17" s="218"/>
      <c r="B17" s="114" t="s">
        <v>46</v>
      </c>
      <c r="C17" s="70">
        <v>37</v>
      </c>
      <c r="D17" s="325">
        <v>109</v>
      </c>
      <c r="E17" s="63">
        <v>155.98650927487353</v>
      </c>
      <c r="F17" s="63">
        <v>64.119607303620157</v>
      </c>
    </row>
    <row r="18" spans="1:18" x14ac:dyDescent="0.15">
      <c r="A18" s="218"/>
      <c r="B18" s="114" t="s">
        <v>47</v>
      </c>
      <c r="C18" s="70">
        <v>445</v>
      </c>
      <c r="D18" s="325">
        <v>1057</v>
      </c>
      <c r="E18" s="63">
        <v>321.99710564399419</v>
      </c>
      <c r="F18" s="63">
        <v>120.87270795890473</v>
      </c>
    </row>
    <row r="19" spans="1:18" x14ac:dyDescent="0.15">
      <c r="A19" s="218"/>
      <c r="B19" s="114" t="s">
        <v>48</v>
      </c>
      <c r="C19" s="70">
        <v>109</v>
      </c>
      <c r="D19" s="325">
        <v>418</v>
      </c>
      <c r="E19" s="63">
        <v>190.59276097219794</v>
      </c>
      <c r="F19" s="63">
        <v>101.10974757503853</v>
      </c>
    </row>
    <row r="20" spans="1:18" x14ac:dyDescent="0.15">
      <c r="A20" s="218"/>
      <c r="B20" s="114" t="s">
        <v>49</v>
      </c>
      <c r="C20" s="70">
        <v>54</v>
      </c>
      <c r="D20" s="325">
        <v>169</v>
      </c>
      <c r="E20" s="63">
        <v>378.9473684210526</v>
      </c>
      <c r="F20" s="63">
        <v>158.72534981082555</v>
      </c>
    </row>
    <row r="21" spans="1:18" x14ac:dyDescent="0.15">
      <c r="A21" s="218"/>
      <c r="B21" s="114" t="s">
        <v>50</v>
      </c>
      <c r="C21" s="70">
        <v>166</v>
      </c>
      <c r="D21" s="325">
        <v>444</v>
      </c>
      <c r="E21" s="63">
        <v>366.28420123565752</v>
      </c>
      <c r="F21" s="63">
        <v>130.59973350664779</v>
      </c>
    </row>
    <row r="22" spans="1:18" x14ac:dyDescent="0.15">
      <c r="A22" s="218"/>
      <c r="B22" s="114" t="s">
        <v>51</v>
      </c>
      <c r="C22" s="70">
        <v>36</v>
      </c>
      <c r="D22" s="325">
        <v>121</v>
      </c>
      <c r="E22" s="63">
        <v>317.18061674008811</v>
      </c>
      <c r="F22" s="63">
        <v>141.90722640743309</v>
      </c>
    </row>
    <row r="23" spans="1:18" x14ac:dyDescent="0.15">
      <c r="A23" s="218"/>
      <c r="B23" s="114" t="s">
        <v>52</v>
      </c>
      <c r="C23" s="70">
        <v>311</v>
      </c>
      <c r="D23" s="325">
        <v>930</v>
      </c>
      <c r="E23" s="63">
        <v>146.55984919886899</v>
      </c>
      <c r="F23" s="63">
        <v>64.496373709839702</v>
      </c>
    </row>
    <row r="24" spans="1:18" x14ac:dyDescent="0.15">
      <c r="A24" s="218"/>
      <c r="B24" s="114" t="s">
        <v>53</v>
      </c>
      <c r="C24" s="70">
        <v>52</v>
      </c>
      <c r="D24" s="325">
        <v>144</v>
      </c>
      <c r="E24" s="63">
        <v>267.62738033968088</v>
      </c>
      <c r="F24" s="63">
        <v>101.61518145764045</v>
      </c>
    </row>
    <row r="25" spans="1:18" x14ac:dyDescent="0.15">
      <c r="A25" s="218"/>
      <c r="B25" s="114" t="s">
        <v>121</v>
      </c>
      <c r="C25" s="70">
        <v>296</v>
      </c>
      <c r="D25" s="361">
        <v>812</v>
      </c>
      <c r="E25" s="255">
        <v>208.65642182433388</v>
      </c>
      <c r="F25" s="255">
        <v>92.124826920141786</v>
      </c>
    </row>
    <row r="26" spans="1:18" s="39" customFormat="1" x14ac:dyDescent="0.15">
      <c r="A26" s="256" t="s">
        <v>32</v>
      </c>
      <c r="B26" s="257"/>
      <c r="C26" s="257"/>
      <c r="D26" s="276"/>
      <c r="E26" s="276"/>
      <c r="F26" s="278"/>
      <c r="J26" s="37"/>
      <c r="K26" s="37"/>
      <c r="L26" s="37"/>
      <c r="M26" s="37"/>
      <c r="N26" s="37"/>
      <c r="O26" s="37"/>
      <c r="P26" s="37"/>
      <c r="Q26" s="37"/>
      <c r="R26" s="37"/>
    </row>
    <row r="27" spans="1:18" s="39" customFormat="1" x14ac:dyDescent="0.15">
      <c r="A27" s="113"/>
      <c r="B27" s="114" t="s">
        <v>37</v>
      </c>
      <c r="C27" s="70">
        <v>43</v>
      </c>
      <c r="D27" s="325">
        <v>126</v>
      </c>
      <c r="E27" s="63">
        <v>144.48924731182794</v>
      </c>
      <c r="F27" s="63">
        <v>64.07296807695441</v>
      </c>
      <c r="J27" s="37"/>
      <c r="K27" s="37"/>
      <c r="L27" s="37"/>
      <c r="M27" s="37"/>
      <c r="N27" s="37"/>
      <c r="O27" s="37"/>
      <c r="P27" s="37"/>
      <c r="Q27" s="37"/>
      <c r="R27" s="37"/>
    </row>
    <row r="28" spans="1:18" x14ac:dyDescent="0.15">
      <c r="A28" s="218"/>
      <c r="B28" s="114" t="s">
        <v>38</v>
      </c>
      <c r="C28" s="70">
        <v>119</v>
      </c>
      <c r="D28" s="325">
        <v>416</v>
      </c>
      <c r="E28" s="63">
        <v>101.75288584865326</v>
      </c>
      <c r="F28" s="63">
        <v>52.120928051469683</v>
      </c>
    </row>
    <row r="29" spans="1:18" x14ac:dyDescent="0.15">
      <c r="A29" s="218"/>
      <c r="B29" s="114" t="s">
        <v>39</v>
      </c>
      <c r="C29" s="70">
        <v>44</v>
      </c>
      <c r="D29" s="325">
        <v>216</v>
      </c>
      <c r="E29" s="63">
        <v>39.768618944323933</v>
      </c>
      <c r="F29" s="63">
        <v>29.758610003122271</v>
      </c>
    </row>
    <row r="30" spans="1:18" x14ac:dyDescent="0.15">
      <c r="A30" s="218"/>
      <c r="B30" s="114" t="s">
        <v>40</v>
      </c>
      <c r="C30" s="70">
        <v>50</v>
      </c>
      <c r="D30" s="325">
        <v>190</v>
      </c>
      <c r="E30" s="63">
        <v>43.610989969472307</v>
      </c>
      <c r="F30" s="63">
        <v>26.560431883833036</v>
      </c>
    </row>
    <row r="31" spans="1:18" x14ac:dyDescent="0.15">
      <c r="A31" s="218"/>
      <c r="B31" s="114" t="s">
        <v>41</v>
      </c>
      <c r="C31" s="70">
        <v>74</v>
      </c>
      <c r="D31" s="325">
        <v>251</v>
      </c>
      <c r="E31" s="63">
        <v>89.631782945736433</v>
      </c>
      <c r="F31" s="63">
        <v>47.488021003589893</v>
      </c>
    </row>
    <row r="32" spans="1:18" x14ac:dyDescent="0.15">
      <c r="A32" s="218"/>
      <c r="B32" s="114" t="s">
        <v>42</v>
      </c>
      <c r="C32" s="70">
        <v>25</v>
      </c>
      <c r="D32" s="325">
        <v>88</v>
      </c>
      <c r="E32" s="63">
        <v>122.3091976516634</v>
      </c>
      <c r="F32" s="63">
        <v>63.282582205238739</v>
      </c>
    </row>
    <row r="33" spans="1:18" x14ac:dyDescent="0.15">
      <c r="A33" s="218"/>
      <c r="B33" s="114" t="s">
        <v>43</v>
      </c>
      <c r="C33" s="70">
        <v>47</v>
      </c>
      <c r="D33" s="325">
        <v>174</v>
      </c>
      <c r="E33" s="63">
        <v>121.63561076604555</v>
      </c>
      <c r="F33" s="63">
        <v>62.587515539458742</v>
      </c>
    </row>
    <row r="34" spans="1:18" x14ac:dyDescent="0.15">
      <c r="A34" s="218"/>
      <c r="B34" s="114" t="s">
        <v>291</v>
      </c>
      <c r="C34" s="70">
        <v>18</v>
      </c>
      <c r="D34" s="325">
        <v>41</v>
      </c>
      <c r="E34" s="63">
        <v>186.9158878504673</v>
      </c>
      <c r="F34" s="63">
        <v>67.918557527227534</v>
      </c>
    </row>
    <row r="35" spans="1:18" x14ac:dyDescent="0.15">
      <c r="A35" s="218"/>
      <c r="B35" s="114" t="s">
        <v>164</v>
      </c>
      <c r="C35" s="70">
        <v>20</v>
      </c>
      <c r="D35" s="325">
        <v>73</v>
      </c>
      <c r="E35" s="63">
        <v>67.408156386922826</v>
      </c>
      <c r="F35" s="63">
        <v>31.593590387660157</v>
      </c>
    </row>
    <row r="36" spans="1:18" x14ac:dyDescent="0.15">
      <c r="A36" s="218"/>
      <c r="B36" s="114" t="s">
        <v>44</v>
      </c>
      <c r="C36" s="70">
        <v>18</v>
      </c>
      <c r="D36" s="325">
        <v>77</v>
      </c>
      <c r="E36" s="63">
        <v>83.526682134570763</v>
      </c>
      <c r="F36" s="63">
        <v>49.035740729254307</v>
      </c>
    </row>
    <row r="37" spans="1:18" x14ac:dyDescent="0.15">
      <c r="A37" s="218"/>
      <c r="B37" s="114" t="s">
        <v>45</v>
      </c>
      <c r="C37" s="70">
        <v>22</v>
      </c>
      <c r="D37" s="325">
        <v>87</v>
      </c>
      <c r="E37" s="63">
        <v>58.108821975699946</v>
      </c>
      <c r="F37" s="63">
        <v>37.652678847289906</v>
      </c>
    </row>
    <row r="38" spans="1:18" x14ac:dyDescent="0.15">
      <c r="A38" s="218"/>
      <c r="B38" s="114" t="s">
        <v>46</v>
      </c>
      <c r="C38" s="70">
        <v>11</v>
      </c>
      <c r="D38" s="325">
        <v>44</v>
      </c>
      <c r="E38" s="63">
        <v>90.016366612111298</v>
      </c>
      <c r="F38" s="63">
        <v>50.732191326076268</v>
      </c>
    </row>
    <row r="39" spans="1:18" x14ac:dyDescent="0.15">
      <c r="A39" s="218"/>
      <c r="B39" s="114" t="s">
        <v>47</v>
      </c>
      <c r="C39" s="70">
        <v>103</v>
      </c>
      <c r="D39" s="325">
        <v>287</v>
      </c>
      <c r="E39" s="63">
        <v>153.80020904882781</v>
      </c>
      <c r="F39" s="63">
        <v>67.004126525068486</v>
      </c>
    </row>
    <row r="40" spans="1:18" x14ac:dyDescent="0.15">
      <c r="A40" s="218"/>
      <c r="B40" s="114" t="s">
        <v>48</v>
      </c>
      <c r="C40" s="70">
        <v>45</v>
      </c>
      <c r="D40" s="325">
        <v>136</v>
      </c>
      <c r="E40" s="63">
        <v>155.76323987538942</v>
      </c>
      <c r="F40" s="63">
        <v>68.334386204583481</v>
      </c>
    </row>
    <row r="41" spans="1:18" x14ac:dyDescent="0.15">
      <c r="A41" s="218"/>
      <c r="B41" s="114" t="s">
        <v>49</v>
      </c>
      <c r="C41" s="70">
        <v>13</v>
      </c>
      <c r="D41" s="325">
        <v>42</v>
      </c>
      <c r="E41" s="63">
        <v>178.32647462277092</v>
      </c>
      <c r="F41" s="63">
        <v>77.972742468922391</v>
      </c>
    </row>
    <row r="42" spans="1:18" x14ac:dyDescent="0.15">
      <c r="A42" s="218"/>
      <c r="B42" s="114" t="s">
        <v>50</v>
      </c>
      <c r="C42" s="70">
        <v>24</v>
      </c>
      <c r="D42" s="325">
        <v>110</v>
      </c>
      <c r="E42" s="63">
        <v>101.1804384485666</v>
      </c>
      <c r="F42" s="63">
        <v>55.976548261587283</v>
      </c>
    </row>
    <row r="43" spans="1:18" x14ac:dyDescent="0.15">
      <c r="A43" s="218"/>
      <c r="B43" s="114" t="s">
        <v>51</v>
      </c>
      <c r="C43" s="70">
        <v>10</v>
      </c>
      <c r="D43" s="325">
        <v>39</v>
      </c>
      <c r="E43" s="63">
        <v>170.64846416382252</v>
      </c>
      <c r="F43" s="63">
        <v>85.346962888289582</v>
      </c>
    </row>
    <row r="44" spans="1:18" x14ac:dyDescent="0.15">
      <c r="A44" s="218"/>
      <c r="B44" s="114" t="s">
        <v>52</v>
      </c>
      <c r="C44" s="70">
        <v>91</v>
      </c>
      <c r="D44" s="325">
        <v>296</v>
      </c>
      <c r="E44" s="63">
        <v>81.054600516611742</v>
      </c>
      <c r="F44" s="63">
        <v>38.123432264379154</v>
      </c>
    </row>
    <row r="45" spans="1:18" x14ac:dyDescent="0.15">
      <c r="A45" s="218"/>
      <c r="B45" s="114" t="s">
        <v>53</v>
      </c>
      <c r="C45" s="70">
        <v>23</v>
      </c>
      <c r="D45" s="325">
        <v>52</v>
      </c>
      <c r="E45" s="63">
        <v>224.60937499999997</v>
      </c>
      <c r="F45" s="63">
        <v>70.447475886968277</v>
      </c>
    </row>
    <row r="46" spans="1:18" x14ac:dyDescent="0.15">
      <c r="A46" s="252"/>
      <c r="B46" s="253" t="s">
        <v>121</v>
      </c>
      <c r="C46" s="70">
        <v>77</v>
      </c>
      <c r="D46" s="361">
        <v>270</v>
      </c>
      <c r="E46" s="63">
        <v>109.23535253227408</v>
      </c>
      <c r="F46" s="63">
        <v>60.555911863003175</v>
      </c>
    </row>
    <row r="47" spans="1:18" s="39" customFormat="1" x14ac:dyDescent="0.15">
      <c r="A47" s="256" t="s">
        <v>33</v>
      </c>
      <c r="B47" s="257"/>
      <c r="C47" s="257"/>
      <c r="D47" s="277"/>
      <c r="E47" s="327"/>
      <c r="F47" s="328"/>
      <c r="J47" s="37"/>
      <c r="K47" s="37"/>
      <c r="L47" s="37"/>
      <c r="M47" s="37"/>
      <c r="N47" s="37"/>
      <c r="O47" s="37"/>
      <c r="P47" s="37"/>
      <c r="Q47" s="37"/>
      <c r="R47" s="37"/>
    </row>
    <row r="48" spans="1:18" s="39" customFormat="1" x14ac:dyDescent="0.15">
      <c r="A48" s="113"/>
      <c r="B48" s="114" t="s">
        <v>37</v>
      </c>
      <c r="C48" s="70">
        <v>83</v>
      </c>
      <c r="D48" s="325">
        <v>257</v>
      </c>
      <c r="E48" s="63">
        <v>288.99721448467966</v>
      </c>
      <c r="F48" s="63">
        <v>119.19267676760748</v>
      </c>
      <c r="J48" s="37"/>
      <c r="K48" s="37"/>
      <c r="L48" s="37"/>
      <c r="M48" s="37"/>
      <c r="N48" s="37"/>
      <c r="O48" s="37"/>
      <c r="P48" s="37"/>
      <c r="Q48" s="37"/>
      <c r="R48" s="37"/>
    </row>
    <row r="49" spans="1:6" x14ac:dyDescent="0.15">
      <c r="A49" s="218"/>
      <c r="B49" s="114" t="s">
        <v>38</v>
      </c>
      <c r="C49" s="70">
        <v>304</v>
      </c>
      <c r="D49" s="325">
        <v>805</v>
      </c>
      <c r="E49" s="63">
        <v>271.01720602656684</v>
      </c>
      <c r="F49" s="63">
        <v>100.54317092017966</v>
      </c>
    </row>
    <row r="50" spans="1:6" x14ac:dyDescent="0.15">
      <c r="A50" s="218"/>
      <c r="B50" s="114" t="s">
        <v>39</v>
      </c>
      <c r="C50" s="70">
        <v>83</v>
      </c>
      <c r="D50" s="325">
        <v>283</v>
      </c>
      <c r="E50" s="63">
        <v>75.153929735603043</v>
      </c>
      <c r="F50" s="63">
        <v>39.950261560952242</v>
      </c>
    </row>
    <row r="51" spans="1:6" x14ac:dyDescent="0.15">
      <c r="A51" s="218"/>
      <c r="B51" s="114" t="s">
        <v>40</v>
      </c>
      <c r="C51" s="70">
        <v>95</v>
      </c>
      <c r="D51" s="325">
        <v>254</v>
      </c>
      <c r="E51" s="63">
        <v>84.549661801352798</v>
      </c>
      <c r="F51" s="63">
        <v>34.132863318958869</v>
      </c>
    </row>
    <row r="52" spans="1:6" x14ac:dyDescent="0.15">
      <c r="A52" s="218"/>
      <c r="B52" s="114" t="s">
        <v>41</v>
      </c>
      <c r="C52" s="70">
        <v>158</v>
      </c>
      <c r="D52" s="325">
        <v>469</v>
      </c>
      <c r="E52" s="63">
        <v>198.01980198019803</v>
      </c>
      <c r="F52" s="63">
        <v>87.812062373078334</v>
      </c>
    </row>
    <row r="53" spans="1:6" x14ac:dyDescent="0.15">
      <c r="A53" s="218"/>
      <c r="B53" s="114" t="s">
        <v>42</v>
      </c>
      <c r="C53" s="70">
        <v>50</v>
      </c>
      <c r="D53" s="325">
        <v>127</v>
      </c>
      <c r="E53" s="63">
        <v>253.80710659898475</v>
      </c>
      <c r="F53" s="63">
        <v>90.54719136740934</v>
      </c>
    </row>
    <row r="54" spans="1:6" x14ac:dyDescent="0.15">
      <c r="A54" s="218"/>
      <c r="B54" s="114" t="s">
        <v>43</v>
      </c>
      <c r="C54" s="70">
        <v>131</v>
      </c>
      <c r="D54" s="325">
        <v>365</v>
      </c>
      <c r="E54" s="63">
        <v>352.33996772458312</v>
      </c>
      <c r="F54" s="63">
        <v>127.41837461852279</v>
      </c>
    </row>
    <row r="55" spans="1:6" x14ac:dyDescent="0.15">
      <c r="A55" s="218"/>
      <c r="B55" s="114" t="s">
        <v>291</v>
      </c>
      <c r="C55" s="70">
        <v>23</v>
      </c>
      <c r="D55" s="325">
        <v>58</v>
      </c>
      <c r="E55" s="63">
        <v>242.10526315789474</v>
      </c>
      <c r="F55" s="63">
        <v>90.501543785621251</v>
      </c>
    </row>
    <row r="56" spans="1:6" x14ac:dyDescent="0.15">
      <c r="A56" s="218"/>
      <c r="B56" s="114" t="s">
        <v>164</v>
      </c>
      <c r="C56" s="70">
        <v>22</v>
      </c>
      <c r="D56" s="325">
        <v>118</v>
      </c>
      <c r="E56" s="63">
        <v>76.124567474048447</v>
      </c>
      <c r="F56" s="63">
        <v>50.350193197611944</v>
      </c>
    </row>
    <row r="57" spans="1:6" x14ac:dyDescent="0.15">
      <c r="A57" s="218"/>
      <c r="B57" s="114" t="s">
        <v>44</v>
      </c>
      <c r="C57" s="70">
        <v>36</v>
      </c>
      <c r="D57" s="325">
        <v>121</v>
      </c>
      <c r="E57" s="63">
        <v>178.57142857142856</v>
      </c>
      <c r="F57" s="63">
        <v>78.762877957562665</v>
      </c>
    </row>
    <row r="58" spans="1:6" x14ac:dyDescent="0.15">
      <c r="A58" s="218"/>
      <c r="B58" s="114" t="s">
        <v>45</v>
      </c>
      <c r="C58" s="70">
        <v>63</v>
      </c>
      <c r="D58" s="325">
        <v>178</v>
      </c>
      <c r="E58" s="63">
        <v>166.622586617297</v>
      </c>
      <c r="F58" s="63">
        <v>76.247096859671473</v>
      </c>
    </row>
    <row r="59" spans="1:6" x14ac:dyDescent="0.15">
      <c r="A59" s="218"/>
      <c r="B59" s="114" t="s">
        <v>46</v>
      </c>
      <c r="C59" s="70">
        <v>26</v>
      </c>
      <c r="D59" s="325">
        <v>65</v>
      </c>
      <c r="E59" s="63">
        <v>226.0869565217391</v>
      </c>
      <c r="F59" s="63">
        <v>78.060768529749481</v>
      </c>
    </row>
    <row r="60" spans="1:6" x14ac:dyDescent="0.15">
      <c r="A60" s="218"/>
      <c r="B60" s="114" t="s">
        <v>47</v>
      </c>
      <c r="C60" s="70">
        <v>342</v>
      </c>
      <c r="D60" s="325">
        <v>770</v>
      </c>
      <c r="E60" s="63">
        <v>480.06737787759681</v>
      </c>
      <c r="F60" s="63">
        <v>171.67390264417728</v>
      </c>
    </row>
    <row r="61" spans="1:6" x14ac:dyDescent="0.15">
      <c r="A61" s="218"/>
      <c r="B61" s="114" t="s">
        <v>48</v>
      </c>
      <c r="C61" s="70">
        <v>64</v>
      </c>
      <c r="D61" s="325">
        <v>282</v>
      </c>
      <c r="E61" s="63">
        <v>226.22834924001415</v>
      </c>
      <c r="F61" s="63">
        <v>132.81374866757903</v>
      </c>
    </row>
    <row r="62" spans="1:6" x14ac:dyDescent="0.15">
      <c r="A62" s="218"/>
      <c r="B62" s="114" t="s">
        <v>49</v>
      </c>
      <c r="C62" s="70">
        <v>41</v>
      </c>
      <c r="D62" s="325">
        <v>127</v>
      </c>
      <c r="E62" s="63">
        <v>589.08045977011489</v>
      </c>
      <c r="F62" s="63">
        <v>239.768589146495</v>
      </c>
    </row>
    <row r="63" spans="1:6" x14ac:dyDescent="0.15">
      <c r="A63" s="218"/>
      <c r="B63" s="114" t="s">
        <v>50</v>
      </c>
      <c r="C63" s="70">
        <v>142</v>
      </c>
      <c r="D63" s="325">
        <v>334</v>
      </c>
      <c r="E63" s="63">
        <v>657.10319296621935</v>
      </c>
      <c r="F63" s="63">
        <v>207.97724841576937</v>
      </c>
    </row>
    <row r="64" spans="1:6" x14ac:dyDescent="0.15">
      <c r="A64" s="218"/>
      <c r="B64" s="114" t="s">
        <v>51</v>
      </c>
      <c r="C64" s="70">
        <v>26</v>
      </c>
      <c r="D64" s="325">
        <v>82</v>
      </c>
      <c r="E64" s="63">
        <v>474.45255474452551</v>
      </c>
      <c r="F64" s="63">
        <v>198.66559295623915</v>
      </c>
    </row>
    <row r="65" spans="1:6" x14ac:dyDescent="0.15">
      <c r="A65" s="218"/>
      <c r="B65" s="114" t="s">
        <v>52</v>
      </c>
      <c r="C65" s="70">
        <v>220</v>
      </c>
      <c r="D65" s="325">
        <v>634</v>
      </c>
      <c r="E65" s="63">
        <v>220.1761409127302</v>
      </c>
      <c r="F65" s="63">
        <v>92.249369242833694</v>
      </c>
    </row>
    <row r="66" spans="1:6" x14ac:dyDescent="0.15">
      <c r="A66" s="218"/>
      <c r="B66" s="114" t="s">
        <v>53</v>
      </c>
      <c r="C66" s="70">
        <v>29</v>
      </c>
      <c r="D66" s="325">
        <v>92</v>
      </c>
      <c r="E66" s="63">
        <v>315.90413943355122</v>
      </c>
      <c r="F66" s="63">
        <v>133.27924873976781</v>
      </c>
    </row>
    <row r="67" spans="1:6" x14ac:dyDescent="0.15">
      <c r="A67" s="252"/>
      <c r="B67" s="253" t="s">
        <v>121</v>
      </c>
      <c r="C67" s="254">
        <v>219</v>
      </c>
      <c r="D67" s="361">
        <v>542</v>
      </c>
      <c r="E67" s="255">
        <v>306.89461883408075</v>
      </c>
      <c r="F67" s="255">
        <v>122.98741108512463</v>
      </c>
    </row>
    <row r="68" spans="1:6" x14ac:dyDescent="0.15">
      <c r="A68" s="41" t="s">
        <v>118</v>
      </c>
    </row>
    <row r="69" spans="1:6" ht="58.5" customHeight="1" x14ac:dyDescent="0.15">
      <c r="A69" s="396" t="s">
        <v>283</v>
      </c>
      <c r="B69" s="408"/>
      <c r="C69" s="408"/>
      <c r="D69" s="408"/>
      <c r="E69" s="408"/>
      <c r="F69" s="408"/>
    </row>
    <row r="70" spans="1:6" x14ac:dyDescent="0.15">
      <c r="A70" s="38"/>
    </row>
    <row r="71" spans="1:6" x14ac:dyDescent="0.15">
      <c r="A71" s="39"/>
    </row>
    <row r="72" spans="1:6" x14ac:dyDescent="0.15">
      <c r="A72" s="39"/>
      <c r="B72" s="39"/>
    </row>
  </sheetData>
  <mergeCells count="3">
    <mergeCell ref="C3:D3"/>
    <mergeCell ref="E3:F3"/>
    <mergeCell ref="A69:F69"/>
  </mergeCells>
  <hyperlinks>
    <hyperlink ref="N1" location="Contents!A1" display="Return to contents"/>
  </hyperlinks>
  <pageMargins left="0.70866141732283472" right="0.70866141732283472" top="0.74803149606299213" bottom="0.74803149606299213" header="0.31496062992125984" footer="0.31496062992125984"/>
  <pageSetup paperSize="9" scale="7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69"/>
  <sheetViews>
    <sheetView workbookViewId="0">
      <pane ySplit="4" topLeftCell="A5" activePane="bottomLeft" state="frozen"/>
      <selection pane="bottomLeft" activeCell="N1" sqref="N1"/>
    </sheetView>
  </sheetViews>
  <sheetFormatPr baseColWidth="10" defaultColWidth="8.83203125" defaultRowHeight="13" x14ac:dyDescent="0.15"/>
  <cols>
    <col min="3" max="12" width="10.83203125" customWidth="1"/>
  </cols>
  <sheetData>
    <row r="1" spans="1:14" x14ac:dyDescent="0.15">
      <c r="A1" s="19" t="s">
        <v>235</v>
      </c>
      <c r="B1" s="46"/>
      <c r="C1" s="17"/>
      <c r="D1" s="17"/>
      <c r="E1" s="17"/>
      <c r="F1" s="46"/>
      <c r="G1" s="46"/>
      <c r="H1" s="46"/>
      <c r="J1" s="46"/>
      <c r="N1" s="47" t="s">
        <v>119</v>
      </c>
    </row>
    <row r="3" spans="1:14" x14ac:dyDescent="0.15">
      <c r="A3" s="411" t="s">
        <v>167</v>
      </c>
      <c r="B3" s="412" t="s">
        <v>20</v>
      </c>
      <c r="C3" s="409" t="s">
        <v>236</v>
      </c>
      <c r="D3" s="410"/>
      <c r="E3" s="410"/>
      <c r="F3" s="410"/>
      <c r="G3" s="413"/>
      <c r="H3" s="409" t="s">
        <v>237</v>
      </c>
      <c r="I3" s="410"/>
      <c r="J3" s="410"/>
      <c r="K3" s="410"/>
      <c r="L3" s="410"/>
    </row>
    <row r="4" spans="1:14" ht="26" x14ac:dyDescent="0.15">
      <c r="A4" s="411"/>
      <c r="B4" s="412"/>
      <c r="C4" s="68" t="s">
        <v>21</v>
      </c>
      <c r="D4" s="68" t="s">
        <v>22</v>
      </c>
      <c r="E4" s="68" t="s">
        <v>23</v>
      </c>
      <c r="F4" s="284" t="s">
        <v>185</v>
      </c>
      <c r="G4" s="308" t="s">
        <v>163</v>
      </c>
      <c r="H4" s="68" t="s">
        <v>21</v>
      </c>
      <c r="I4" s="68" t="s">
        <v>22</v>
      </c>
      <c r="J4" s="68" t="s">
        <v>23</v>
      </c>
      <c r="K4" s="284" t="s">
        <v>185</v>
      </c>
      <c r="L4" s="284" t="s">
        <v>163</v>
      </c>
    </row>
    <row r="5" spans="1:14" x14ac:dyDescent="0.15">
      <c r="A5" s="79" t="s">
        <v>1</v>
      </c>
      <c r="B5" s="79"/>
      <c r="C5" s="79"/>
      <c r="D5" s="79"/>
      <c r="E5" s="79"/>
      <c r="F5" s="79"/>
      <c r="G5" s="79"/>
      <c r="H5" s="79"/>
      <c r="I5" s="79"/>
      <c r="J5" s="79"/>
      <c r="K5" s="79"/>
      <c r="L5" s="79"/>
    </row>
    <row r="6" spans="1:14" x14ac:dyDescent="0.15">
      <c r="A6" s="333"/>
      <c r="B6" s="333" t="s">
        <v>55</v>
      </c>
      <c r="C6" s="333">
        <v>0</v>
      </c>
      <c r="D6" s="333">
        <v>0</v>
      </c>
      <c r="E6" s="333">
        <v>0</v>
      </c>
      <c r="F6" s="333">
        <v>0</v>
      </c>
      <c r="G6" s="335">
        <v>0</v>
      </c>
      <c r="H6" s="334">
        <v>0</v>
      </c>
      <c r="I6" s="334">
        <v>0</v>
      </c>
      <c r="J6" s="334">
        <v>0</v>
      </c>
      <c r="K6" s="334">
        <v>0</v>
      </c>
      <c r="L6" s="334">
        <v>0</v>
      </c>
    </row>
    <row r="7" spans="1:14" x14ac:dyDescent="0.15">
      <c r="A7" s="333"/>
      <c r="B7" s="333" t="s">
        <v>36</v>
      </c>
      <c r="C7" s="333">
        <v>1</v>
      </c>
      <c r="D7" s="333">
        <v>0</v>
      </c>
      <c r="E7" s="333">
        <v>0</v>
      </c>
      <c r="F7" s="333">
        <v>0</v>
      </c>
      <c r="G7" s="335">
        <v>1</v>
      </c>
      <c r="H7" s="334">
        <v>1.2953367875647668</v>
      </c>
      <c r="I7" s="334">
        <v>0</v>
      </c>
      <c r="J7" s="334">
        <v>0</v>
      </c>
      <c r="K7" s="334">
        <v>0</v>
      </c>
      <c r="L7" s="334">
        <v>0.33315565031982941</v>
      </c>
    </row>
    <row r="8" spans="1:14" x14ac:dyDescent="0.15">
      <c r="A8" s="333"/>
      <c r="B8" s="333" t="s">
        <v>3</v>
      </c>
      <c r="C8" s="333">
        <v>127</v>
      </c>
      <c r="D8" s="333">
        <v>19</v>
      </c>
      <c r="E8" s="333">
        <v>15</v>
      </c>
      <c r="F8" s="333">
        <v>258</v>
      </c>
      <c r="G8" s="335">
        <v>424</v>
      </c>
      <c r="H8" s="334">
        <v>176.97881828316611</v>
      </c>
      <c r="I8" s="334">
        <v>66.456803077999297</v>
      </c>
      <c r="J8" s="334">
        <v>49.407114624505923</v>
      </c>
      <c r="K8" s="334">
        <v>155.39360356562065</v>
      </c>
      <c r="L8" s="334">
        <v>142.86676999797828</v>
      </c>
    </row>
    <row r="9" spans="1:14" x14ac:dyDescent="0.15">
      <c r="A9" s="333"/>
      <c r="B9" s="333" t="s">
        <v>4</v>
      </c>
      <c r="C9" s="333">
        <v>366</v>
      </c>
      <c r="D9" s="333">
        <v>77</v>
      </c>
      <c r="E9" s="333">
        <v>67</v>
      </c>
      <c r="F9" s="333">
        <v>1228</v>
      </c>
      <c r="G9" s="335">
        <v>1749</v>
      </c>
      <c r="H9" s="334">
        <v>531.66763509587452</v>
      </c>
      <c r="I9" s="334">
        <v>272.46992215145082</v>
      </c>
      <c r="J9" s="334">
        <v>170.18034036068073</v>
      </c>
      <c r="K9" s="334">
        <v>697.80656892828733</v>
      </c>
      <c r="L9" s="334">
        <v>559.39359048167341</v>
      </c>
    </row>
    <row r="10" spans="1:14" x14ac:dyDescent="0.15">
      <c r="A10" s="333"/>
      <c r="B10" s="333" t="s">
        <v>5</v>
      </c>
      <c r="C10" s="333">
        <v>242</v>
      </c>
      <c r="D10" s="333">
        <v>75</v>
      </c>
      <c r="E10" s="333">
        <v>72</v>
      </c>
      <c r="F10" s="333">
        <v>719</v>
      </c>
      <c r="G10" s="335">
        <v>1117</v>
      </c>
      <c r="H10" s="334">
        <v>410.72640868974878</v>
      </c>
      <c r="I10" s="334">
        <v>290.69767441860466</v>
      </c>
      <c r="J10" s="334">
        <v>133.40744858254587</v>
      </c>
      <c r="K10" s="334">
        <v>407.89697622964769</v>
      </c>
      <c r="L10" s="334">
        <v>353.60410269397573</v>
      </c>
    </row>
    <row r="11" spans="1:14" x14ac:dyDescent="0.15">
      <c r="A11" s="333"/>
      <c r="B11" s="333" t="s">
        <v>6</v>
      </c>
      <c r="C11" s="333">
        <v>159</v>
      </c>
      <c r="D11" s="333">
        <v>26</v>
      </c>
      <c r="E11" s="333">
        <v>41</v>
      </c>
      <c r="F11" s="333">
        <v>467</v>
      </c>
      <c r="G11" s="335">
        <v>701</v>
      </c>
      <c r="H11" s="334">
        <v>354.9899531145345</v>
      </c>
      <c r="I11" s="334">
        <v>127.1393643031785</v>
      </c>
      <c r="J11" s="334">
        <v>72.73372361185028</v>
      </c>
      <c r="K11" s="334">
        <v>299.35897435897436</v>
      </c>
      <c r="L11" s="334">
        <v>251.22746658065441</v>
      </c>
    </row>
    <row r="12" spans="1:14" x14ac:dyDescent="0.15">
      <c r="A12" s="333"/>
      <c r="B12" s="333" t="s">
        <v>7</v>
      </c>
      <c r="C12" s="333">
        <v>83</v>
      </c>
      <c r="D12" s="333">
        <v>34</v>
      </c>
      <c r="E12" s="333">
        <v>37</v>
      </c>
      <c r="F12" s="333">
        <v>343</v>
      </c>
      <c r="G12" s="335">
        <v>503</v>
      </c>
      <c r="H12" s="334">
        <v>208.49032906304947</v>
      </c>
      <c r="I12" s="334">
        <v>179.7990481226864</v>
      </c>
      <c r="J12" s="334">
        <v>69.601203912716329</v>
      </c>
      <c r="K12" s="334">
        <v>215.38461538461539</v>
      </c>
      <c r="L12" s="334">
        <v>185.04892943859906</v>
      </c>
    </row>
    <row r="13" spans="1:14" x14ac:dyDescent="0.15">
      <c r="A13" s="333"/>
      <c r="B13" s="333" t="s">
        <v>8</v>
      </c>
      <c r="C13" s="333">
        <v>105</v>
      </c>
      <c r="D13" s="333">
        <v>19</v>
      </c>
      <c r="E13" s="333">
        <v>22</v>
      </c>
      <c r="F13" s="333">
        <v>354</v>
      </c>
      <c r="G13" s="335">
        <v>503</v>
      </c>
      <c r="H13" s="334">
        <v>260.80476900149034</v>
      </c>
      <c r="I13" s="334">
        <v>104.22380691168404</v>
      </c>
      <c r="J13" s="334">
        <v>56.093829678735332</v>
      </c>
      <c r="K13" s="334">
        <v>198.14172170603382</v>
      </c>
      <c r="L13" s="334">
        <v>181.88392695715061</v>
      </c>
    </row>
    <row r="14" spans="1:14" x14ac:dyDescent="0.15">
      <c r="A14" s="333"/>
      <c r="B14" s="333" t="s">
        <v>9</v>
      </c>
      <c r="C14" s="333">
        <v>106</v>
      </c>
      <c r="D14" s="333">
        <v>19</v>
      </c>
      <c r="E14" s="333">
        <v>17</v>
      </c>
      <c r="F14" s="333">
        <v>471</v>
      </c>
      <c r="G14" s="335">
        <v>620</v>
      </c>
      <c r="H14" s="334">
        <v>247.08624708624708</v>
      </c>
      <c r="I14" s="334">
        <v>102.15053763440861</v>
      </c>
      <c r="J14" s="334">
        <v>44.560943643512452</v>
      </c>
      <c r="K14" s="334">
        <v>217.13073944311265</v>
      </c>
      <c r="L14" s="334">
        <v>195.84925924755976</v>
      </c>
    </row>
    <row r="15" spans="1:14" x14ac:dyDescent="0.15">
      <c r="A15" s="333"/>
      <c r="B15" s="333" t="s">
        <v>10</v>
      </c>
      <c r="C15" s="333">
        <v>72</v>
      </c>
      <c r="D15" s="333">
        <v>15</v>
      </c>
      <c r="E15" s="333">
        <v>24</v>
      </c>
      <c r="F15" s="333">
        <v>431</v>
      </c>
      <c r="G15" s="335">
        <v>546</v>
      </c>
      <c r="H15" s="334">
        <v>182.04804045512012</v>
      </c>
      <c r="I15" s="334">
        <v>85.959885386819479</v>
      </c>
      <c r="J15" s="334">
        <v>68.181818181818187</v>
      </c>
      <c r="K15" s="334">
        <v>196.06059227584953</v>
      </c>
      <c r="L15" s="334">
        <v>174.93271818531335</v>
      </c>
    </row>
    <row r="16" spans="1:14" x14ac:dyDescent="0.15">
      <c r="A16" s="333"/>
      <c r="B16" s="333" t="s">
        <v>11</v>
      </c>
      <c r="C16" s="333">
        <v>53</v>
      </c>
      <c r="D16" s="333">
        <v>7</v>
      </c>
      <c r="E16" s="333">
        <v>12</v>
      </c>
      <c r="F16" s="333">
        <v>340</v>
      </c>
      <c r="G16" s="335">
        <v>420</v>
      </c>
      <c r="H16" s="334">
        <v>141.29565449213544</v>
      </c>
      <c r="I16" s="334">
        <v>48.543689320388346</v>
      </c>
      <c r="J16" s="334">
        <v>38.436899423446512</v>
      </c>
      <c r="K16" s="334">
        <v>147.6463435817266</v>
      </c>
      <c r="L16" s="334">
        <v>134.05681455473987</v>
      </c>
    </row>
    <row r="17" spans="1:12" x14ac:dyDescent="0.15">
      <c r="A17" s="333"/>
      <c r="B17" s="333" t="s">
        <v>12</v>
      </c>
      <c r="C17" s="333">
        <v>21</v>
      </c>
      <c r="D17" s="333">
        <v>2</v>
      </c>
      <c r="E17" s="333">
        <v>8</v>
      </c>
      <c r="F17" s="333">
        <v>223</v>
      </c>
      <c r="G17" s="335">
        <v>258</v>
      </c>
      <c r="H17" s="334">
        <v>73.247296825950471</v>
      </c>
      <c r="I17" s="334">
        <v>18.034265103697024</v>
      </c>
      <c r="J17" s="334">
        <v>30.983733539891553</v>
      </c>
      <c r="K17" s="334">
        <v>108.10548768663952</v>
      </c>
      <c r="L17" s="334">
        <v>94.856428545167105</v>
      </c>
    </row>
    <row r="18" spans="1:12" x14ac:dyDescent="0.15">
      <c r="A18" s="333"/>
      <c r="B18" s="333" t="s">
        <v>13</v>
      </c>
      <c r="C18" s="333">
        <v>6</v>
      </c>
      <c r="D18" s="333">
        <v>4</v>
      </c>
      <c r="E18" s="333">
        <v>5</v>
      </c>
      <c r="F18" s="333">
        <v>168</v>
      </c>
      <c r="G18" s="335">
        <v>183</v>
      </c>
      <c r="H18" s="334">
        <v>27.688047992616518</v>
      </c>
      <c r="I18" s="334">
        <v>44.395116537180911</v>
      </c>
      <c r="J18" s="334">
        <v>26.497085320614733</v>
      </c>
      <c r="K18" s="334">
        <v>87.723878648634539</v>
      </c>
      <c r="L18" s="334">
        <v>75.810928373172047</v>
      </c>
    </row>
    <row r="19" spans="1:12" x14ac:dyDescent="0.15">
      <c r="A19" s="333"/>
      <c r="B19" s="333" t="s">
        <v>14</v>
      </c>
      <c r="C19" s="333">
        <v>6</v>
      </c>
      <c r="D19" s="333">
        <v>0</v>
      </c>
      <c r="E19" s="333">
        <v>2</v>
      </c>
      <c r="F19" s="333">
        <v>81</v>
      </c>
      <c r="G19" s="335">
        <v>90</v>
      </c>
      <c r="H19" s="334">
        <v>40.026684456304203</v>
      </c>
      <c r="I19" s="334">
        <v>0</v>
      </c>
      <c r="J19" s="334">
        <v>16.064257028112451</v>
      </c>
      <c r="K19" s="334">
        <v>47.131386011870127</v>
      </c>
      <c r="L19" s="334">
        <v>43.819075904377044</v>
      </c>
    </row>
    <row r="20" spans="1:12" x14ac:dyDescent="0.15">
      <c r="A20" s="333"/>
      <c r="B20" s="333" t="s">
        <v>15</v>
      </c>
      <c r="C20" s="333">
        <v>0</v>
      </c>
      <c r="D20" s="333">
        <v>0</v>
      </c>
      <c r="E20" s="333">
        <v>5</v>
      </c>
      <c r="F20" s="333">
        <v>40</v>
      </c>
      <c r="G20" s="335">
        <v>45</v>
      </c>
      <c r="H20" s="334">
        <v>0</v>
      </c>
      <c r="I20" s="334">
        <v>0</v>
      </c>
      <c r="J20" s="334">
        <v>58.207217694994178</v>
      </c>
      <c r="K20" s="334">
        <v>30.564682509360434</v>
      </c>
      <c r="L20" s="334">
        <v>29.124328522425735</v>
      </c>
    </row>
    <row r="21" spans="1:12" x14ac:dyDescent="0.15">
      <c r="A21" s="333"/>
      <c r="B21" s="333" t="s">
        <v>16</v>
      </c>
      <c r="C21" s="333">
        <v>1</v>
      </c>
      <c r="D21" s="333">
        <v>0</v>
      </c>
      <c r="E21" s="333">
        <v>1</v>
      </c>
      <c r="F21" s="333">
        <v>34</v>
      </c>
      <c r="G21" s="335">
        <v>36</v>
      </c>
      <c r="H21" s="334">
        <v>16.260162601626018</v>
      </c>
      <c r="I21" s="334">
        <v>0</v>
      </c>
      <c r="J21" s="334">
        <v>17.271157167530223</v>
      </c>
      <c r="K21" s="334">
        <v>35.899060289304195</v>
      </c>
      <c r="L21" s="334">
        <v>32.870708546384222</v>
      </c>
    </row>
    <row r="22" spans="1:12" x14ac:dyDescent="0.15">
      <c r="A22" s="333"/>
      <c r="B22" s="333" t="s">
        <v>17</v>
      </c>
      <c r="C22" s="333">
        <v>0</v>
      </c>
      <c r="D22" s="333">
        <v>0</v>
      </c>
      <c r="E22" s="333">
        <v>0</v>
      </c>
      <c r="F22" s="333">
        <v>39</v>
      </c>
      <c r="G22" s="335">
        <v>39</v>
      </c>
      <c r="H22" s="334">
        <v>0</v>
      </c>
      <c r="I22" s="334">
        <v>0</v>
      </c>
      <c r="J22" s="334">
        <v>0</v>
      </c>
      <c r="K22" s="334">
        <v>52.489905787348583</v>
      </c>
      <c r="L22" s="334">
        <v>47.462577583059506</v>
      </c>
    </row>
    <row r="23" spans="1:12" x14ac:dyDescent="0.15">
      <c r="A23" s="333"/>
      <c r="B23" s="333" t="s">
        <v>18</v>
      </c>
      <c r="C23" s="333">
        <v>1</v>
      </c>
      <c r="D23" s="333">
        <v>0</v>
      </c>
      <c r="E23" s="333">
        <v>0</v>
      </c>
      <c r="F23" s="333">
        <v>31</v>
      </c>
      <c r="G23" s="335">
        <v>32</v>
      </c>
      <c r="H23" s="334">
        <v>57.80346820809249</v>
      </c>
      <c r="I23" s="334">
        <v>0</v>
      </c>
      <c r="J23" s="334">
        <v>0</v>
      </c>
      <c r="K23" s="334">
        <v>43.984108967082861</v>
      </c>
      <c r="L23" s="334">
        <v>42.838018741633199</v>
      </c>
    </row>
    <row r="24" spans="1:12" x14ac:dyDescent="0.15">
      <c r="A24" s="333"/>
      <c r="B24" s="333" t="s">
        <v>1</v>
      </c>
      <c r="C24" s="333">
        <v>1349</v>
      </c>
      <c r="D24" s="333">
        <v>297</v>
      </c>
      <c r="E24" s="333">
        <v>328</v>
      </c>
      <c r="F24" s="333">
        <v>5227</v>
      </c>
      <c r="G24" s="335">
        <v>7267</v>
      </c>
      <c r="H24" s="334">
        <v>197.74985420260526</v>
      </c>
      <c r="I24" s="334">
        <v>100.87294314498591</v>
      </c>
      <c r="J24" s="334">
        <v>58.222809759891739</v>
      </c>
      <c r="K24" s="334">
        <v>205.85712033722962</v>
      </c>
      <c r="L24" s="334">
        <v>176.66146398696475</v>
      </c>
    </row>
    <row r="25" spans="1:12" x14ac:dyDescent="0.15">
      <c r="A25" s="94" t="s">
        <v>32</v>
      </c>
      <c r="B25" s="95"/>
      <c r="C25" s="96"/>
      <c r="D25" s="96"/>
      <c r="E25" s="97"/>
      <c r="F25" s="97"/>
      <c r="G25" s="97"/>
      <c r="H25" s="94"/>
      <c r="I25" s="95"/>
      <c r="J25" s="96"/>
      <c r="K25" s="96"/>
      <c r="L25" s="97"/>
    </row>
    <row r="26" spans="1:12" x14ac:dyDescent="0.15">
      <c r="A26" s="333"/>
      <c r="B26" s="333" t="s">
        <v>55</v>
      </c>
      <c r="C26" s="333">
        <v>0</v>
      </c>
      <c r="D26" s="333">
        <v>0</v>
      </c>
      <c r="E26" s="333">
        <v>0</v>
      </c>
      <c r="F26" s="333">
        <v>0</v>
      </c>
      <c r="G26" s="335">
        <v>0</v>
      </c>
      <c r="H26" s="334">
        <v>0</v>
      </c>
      <c r="I26" s="334">
        <v>0</v>
      </c>
      <c r="J26" s="334">
        <v>0</v>
      </c>
      <c r="K26" s="334">
        <v>0</v>
      </c>
      <c r="L26" s="334">
        <v>0</v>
      </c>
    </row>
    <row r="27" spans="1:12" x14ac:dyDescent="0.15">
      <c r="A27" s="333"/>
      <c r="B27" s="333" t="s">
        <v>36</v>
      </c>
      <c r="C27" s="333">
        <v>1</v>
      </c>
      <c r="D27" s="333">
        <v>0</v>
      </c>
      <c r="E27" s="333">
        <v>0</v>
      </c>
      <c r="F27" s="333">
        <v>0</v>
      </c>
      <c r="G27" s="335">
        <v>1</v>
      </c>
      <c r="H27" s="334">
        <v>2.5220680958385877</v>
      </c>
      <c r="I27" s="334">
        <v>0</v>
      </c>
      <c r="J27" s="334">
        <v>0</v>
      </c>
      <c r="K27" s="334">
        <v>0</v>
      </c>
      <c r="L27" s="334">
        <v>0.65078745281790962</v>
      </c>
    </row>
    <row r="28" spans="1:12" x14ac:dyDescent="0.15">
      <c r="A28" s="333"/>
      <c r="B28" s="333" t="s">
        <v>3</v>
      </c>
      <c r="C28" s="333">
        <v>14</v>
      </c>
      <c r="D28" s="333">
        <v>4</v>
      </c>
      <c r="E28" s="333">
        <v>3</v>
      </c>
      <c r="F28" s="333">
        <v>30</v>
      </c>
      <c r="G28" s="335">
        <v>51</v>
      </c>
      <c r="H28" s="334">
        <v>37.889039242219212</v>
      </c>
      <c r="I28" s="334">
        <v>27.341079972658918</v>
      </c>
      <c r="J28" s="334">
        <v>19.26782273603083</v>
      </c>
      <c r="K28" s="334">
        <v>35.298270384751149</v>
      </c>
      <c r="L28" s="334">
        <v>33.515147532365113</v>
      </c>
    </row>
    <row r="29" spans="1:12" x14ac:dyDescent="0.15">
      <c r="A29" s="333"/>
      <c r="B29" s="333" t="s">
        <v>4</v>
      </c>
      <c r="C29" s="333">
        <v>82</v>
      </c>
      <c r="D29" s="333">
        <v>25</v>
      </c>
      <c r="E29" s="333">
        <v>9</v>
      </c>
      <c r="F29" s="333">
        <v>241</v>
      </c>
      <c r="G29" s="335">
        <v>358</v>
      </c>
      <c r="H29" s="334">
        <v>233.48519362186786</v>
      </c>
      <c r="I29" s="334">
        <v>176.67844522968198</v>
      </c>
      <c r="J29" s="334">
        <v>43.881033642125793</v>
      </c>
      <c r="K29" s="334">
        <v>266.71093404161132</v>
      </c>
      <c r="L29" s="334">
        <v>223.4148776834748</v>
      </c>
    </row>
    <row r="30" spans="1:12" x14ac:dyDescent="0.15">
      <c r="A30" s="333"/>
      <c r="B30" s="333" t="s">
        <v>5</v>
      </c>
      <c r="C30" s="333">
        <v>86</v>
      </c>
      <c r="D30" s="333">
        <v>33</v>
      </c>
      <c r="E30" s="333">
        <v>11</v>
      </c>
      <c r="F30" s="333">
        <v>232</v>
      </c>
      <c r="G30" s="335">
        <v>367</v>
      </c>
      <c r="H30" s="334">
        <v>301.96629213483146</v>
      </c>
      <c r="I30" s="334">
        <v>262.1127879269261</v>
      </c>
      <c r="J30" s="334">
        <v>38.075458636206299</v>
      </c>
      <c r="K30" s="334">
        <v>259.82752827864266</v>
      </c>
      <c r="L30" s="334">
        <v>229.8490636938686</v>
      </c>
    </row>
    <row r="31" spans="1:12" x14ac:dyDescent="0.15">
      <c r="A31" s="333"/>
      <c r="B31" s="333" t="s">
        <v>6</v>
      </c>
      <c r="C31" s="333">
        <v>64</v>
      </c>
      <c r="D31" s="333">
        <v>9</v>
      </c>
      <c r="E31" s="333">
        <v>12</v>
      </c>
      <c r="F31" s="333">
        <v>165</v>
      </c>
      <c r="G31" s="335">
        <v>256</v>
      </c>
      <c r="H31" s="334">
        <v>309.9273607748184</v>
      </c>
      <c r="I31" s="334">
        <v>89.730807577268195</v>
      </c>
      <c r="J31" s="334">
        <v>43.668122270742359</v>
      </c>
      <c r="K31" s="334">
        <v>213.61988606939408</v>
      </c>
      <c r="L31" s="334">
        <v>187.91749247595979</v>
      </c>
    </row>
    <row r="32" spans="1:12" x14ac:dyDescent="0.15">
      <c r="A32" s="333"/>
      <c r="B32" s="333" t="s">
        <v>7</v>
      </c>
      <c r="C32" s="333">
        <v>36</v>
      </c>
      <c r="D32" s="333">
        <v>16</v>
      </c>
      <c r="E32" s="333">
        <v>10</v>
      </c>
      <c r="F32" s="333">
        <v>120</v>
      </c>
      <c r="G32" s="335">
        <v>188</v>
      </c>
      <c r="H32" s="334">
        <v>198.01980198019803</v>
      </c>
      <c r="I32" s="334">
        <v>174.10228509249185</v>
      </c>
      <c r="J32" s="334">
        <v>39.525691699604742</v>
      </c>
      <c r="K32" s="334">
        <v>156.04681404421328</v>
      </c>
      <c r="L32" s="334">
        <v>144.63763655947071</v>
      </c>
    </row>
    <row r="33" spans="1:12" x14ac:dyDescent="0.15">
      <c r="A33" s="333"/>
      <c r="B33" s="333" t="s">
        <v>8</v>
      </c>
      <c r="C33" s="333">
        <v>39</v>
      </c>
      <c r="D33" s="333">
        <v>7</v>
      </c>
      <c r="E33" s="333">
        <v>6</v>
      </c>
      <c r="F33" s="333">
        <v>118</v>
      </c>
      <c r="G33" s="335">
        <v>172</v>
      </c>
      <c r="H33" s="334">
        <v>210.12931034482756</v>
      </c>
      <c r="I33" s="334">
        <v>79.365079365079367</v>
      </c>
      <c r="J33" s="334">
        <v>33.076074972436601</v>
      </c>
      <c r="K33" s="334">
        <v>137.24121888811351</v>
      </c>
      <c r="L33" s="334">
        <v>130.74876472824022</v>
      </c>
    </row>
    <row r="34" spans="1:12" x14ac:dyDescent="0.15">
      <c r="A34" s="333"/>
      <c r="B34" s="333" t="s">
        <v>9</v>
      </c>
      <c r="C34" s="333">
        <v>45</v>
      </c>
      <c r="D34" s="333">
        <v>8</v>
      </c>
      <c r="E34" s="333">
        <v>7</v>
      </c>
      <c r="F34" s="333">
        <v>159</v>
      </c>
      <c r="G34" s="335">
        <v>222</v>
      </c>
      <c r="H34" s="334">
        <v>226.35814889336018</v>
      </c>
      <c r="I34" s="334">
        <v>88.691796008869176</v>
      </c>
      <c r="J34" s="334">
        <v>41.866028708133975</v>
      </c>
      <c r="K34" s="334">
        <v>152.1385513348005</v>
      </c>
      <c r="L34" s="334">
        <v>147.88169464428458</v>
      </c>
    </row>
    <row r="35" spans="1:12" x14ac:dyDescent="0.15">
      <c r="A35" s="333"/>
      <c r="B35" s="333" t="s">
        <v>10</v>
      </c>
      <c r="C35" s="333">
        <v>26</v>
      </c>
      <c r="D35" s="333">
        <v>8</v>
      </c>
      <c r="E35" s="333">
        <v>8</v>
      </c>
      <c r="F35" s="333">
        <v>154</v>
      </c>
      <c r="G35" s="335">
        <v>199</v>
      </c>
      <c r="H35" s="334">
        <v>139.33547695605571</v>
      </c>
      <c r="I35" s="334">
        <v>94.899169632265711</v>
      </c>
      <c r="J35" s="334">
        <v>50.56890012642225</v>
      </c>
      <c r="K35" s="334">
        <v>143.62991979108375</v>
      </c>
      <c r="L35" s="334">
        <v>132.49001331557923</v>
      </c>
    </row>
    <row r="36" spans="1:12" x14ac:dyDescent="0.15">
      <c r="A36" s="333"/>
      <c r="B36" s="333" t="s">
        <v>11</v>
      </c>
      <c r="C36" s="333">
        <v>19</v>
      </c>
      <c r="D36" s="333">
        <v>4</v>
      </c>
      <c r="E36" s="333">
        <v>5</v>
      </c>
      <c r="F36" s="333">
        <v>110</v>
      </c>
      <c r="G36" s="335">
        <v>141</v>
      </c>
      <c r="H36" s="334">
        <v>108.38562464346835</v>
      </c>
      <c r="I36" s="334">
        <v>57.553956834532372</v>
      </c>
      <c r="J36" s="334">
        <v>35.637918745545264</v>
      </c>
      <c r="K36" s="334">
        <v>97.302078726227322</v>
      </c>
      <c r="L36" s="334">
        <v>93.093886174567544</v>
      </c>
    </row>
    <row r="37" spans="1:12" x14ac:dyDescent="0.15">
      <c r="A37" s="333"/>
      <c r="B37" s="333" t="s">
        <v>12</v>
      </c>
      <c r="C37" s="333">
        <v>7</v>
      </c>
      <c r="D37" s="333">
        <v>2</v>
      </c>
      <c r="E37" s="333">
        <v>1</v>
      </c>
      <c r="F37" s="333">
        <v>92</v>
      </c>
      <c r="G37" s="335">
        <v>103</v>
      </c>
      <c r="H37" s="334">
        <v>52.044609665427508</v>
      </c>
      <c r="I37" s="334">
        <v>36.630036630036628</v>
      </c>
      <c r="J37" s="334">
        <v>8.6058519793459567</v>
      </c>
      <c r="K37" s="334">
        <v>90.471039433572628</v>
      </c>
      <c r="L37" s="334">
        <v>77.818071925052891</v>
      </c>
    </row>
    <row r="38" spans="1:12" x14ac:dyDescent="0.15">
      <c r="A38" s="333"/>
      <c r="B38" s="333" t="s">
        <v>13</v>
      </c>
      <c r="C38" s="333">
        <v>2</v>
      </c>
      <c r="D38" s="333">
        <v>2</v>
      </c>
      <c r="E38" s="333">
        <v>1</v>
      </c>
      <c r="F38" s="333">
        <v>59</v>
      </c>
      <c r="G38" s="335">
        <v>64</v>
      </c>
      <c r="H38" s="334">
        <v>19.550342130987293</v>
      </c>
      <c r="I38" s="334">
        <v>45.454545454545453</v>
      </c>
      <c r="J38" s="334">
        <v>11.376564277588168</v>
      </c>
      <c r="K38" s="334">
        <v>62.427256374986769</v>
      </c>
      <c r="L38" s="334">
        <v>54.205132548488187</v>
      </c>
    </row>
    <row r="39" spans="1:12" x14ac:dyDescent="0.15">
      <c r="A39" s="333"/>
      <c r="B39" s="333" t="s">
        <v>14</v>
      </c>
      <c r="C39" s="333">
        <v>3</v>
      </c>
      <c r="D39" s="333">
        <v>0</v>
      </c>
      <c r="E39" s="333">
        <v>0</v>
      </c>
      <c r="F39" s="333">
        <v>25</v>
      </c>
      <c r="G39" s="335">
        <v>28</v>
      </c>
      <c r="H39" s="334">
        <v>42.313117066290552</v>
      </c>
      <c r="I39" s="334">
        <v>0</v>
      </c>
      <c r="J39" s="334">
        <v>0</v>
      </c>
      <c r="K39" s="334">
        <v>29.606821411653247</v>
      </c>
      <c r="L39" s="334">
        <v>27.899561578318057</v>
      </c>
    </row>
    <row r="40" spans="1:12" x14ac:dyDescent="0.15">
      <c r="A40" s="333"/>
      <c r="B40" s="333" t="s">
        <v>15</v>
      </c>
      <c r="C40" s="333">
        <v>0</v>
      </c>
      <c r="D40" s="333">
        <v>0</v>
      </c>
      <c r="E40" s="333">
        <v>0</v>
      </c>
      <c r="F40" s="333">
        <v>17</v>
      </c>
      <c r="G40" s="335">
        <v>17</v>
      </c>
      <c r="H40" s="334">
        <v>0</v>
      </c>
      <c r="I40" s="334">
        <v>0</v>
      </c>
      <c r="J40" s="334">
        <v>0</v>
      </c>
      <c r="K40" s="334">
        <v>26.920031670625495</v>
      </c>
      <c r="L40" s="334">
        <v>22.883295194508012</v>
      </c>
    </row>
    <row r="41" spans="1:12" x14ac:dyDescent="0.15">
      <c r="A41" s="333"/>
      <c r="B41" s="333" t="s">
        <v>16</v>
      </c>
      <c r="C41" s="333">
        <v>1</v>
      </c>
      <c r="D41" s="333">
        <v>0</v>
      </c>
      <c r="E41" s="333">
        <v>1</v>
      </c>
      <c r="F41" s="333">
        <v>18</v>
      </c>
      <c r="G41" s="335">
        <v>20</v>
      </c>
      <c r="H41" s="334">
        <v>37.037037037037038</v>
      </c>
      <c r="I41" s="334">
        <v>0</v>
      </c>
      <c r="J41" s="334">
        <v>35.087719298245609</v>
      </c>
      <c r="K41" s="334">
        <v>40.650406504065039</v>
      </c>
      <c r="L41" s="334">
        <v>39.169604386995687</v>
      </c>
    </row>
    <row r="42" spans="1:12" x14ac:dyDescent="0.15">
      <c r="A42" s="333"/>
      <c r="B42" s="333" t="s">
        <v>17</v>
      </c>
      <c r="C42" s="333">
        <v>0</v>
      </c>
      <c r="D42" s="333">
        <v>0</v>
      </c>
      <c r="E42" s="333">
        <v>0</v>
      </c>
      <c r="F42" s="333">
        <v>19</v>
      </c>
      <c r="G42" s="335">
        <v>19</v>
      </c>
      <c r="H42" s="334">
        <v>0</v>
      </c>
      <c r="I42" s="334">
        <v>0</v>
      </c>
      <c r="J42" s="334">
        <v>0</v>
      </c>
      <c r="K42" s="334">
        <v>57.944495272949069</v>
      </c>
      <c r="L42" s="334">
        <v>52.617003600110777</v>
      </c>
    </row>
    <row r="43" spans="1:12" x14ac:dyDescent="0.15">
      <c r="A43" s="333"/>
      <c r="B43" s="333" t="s">
        <v>18</v>
      </c>
      <c r="C43" s="333">
        <v>1</v>
      </c>
      <c r="D43" s="333">
        <v>0</v>
      </c>
      <c r="E43" s="333">
        <v>0</v>
      </c>
      <c r="F43" s="333">
        <v>18</v>
      </c>
      <c r="G43" s="335">
        <v>19</v>
      </c>
      <c r="H43" s="334">
        <v>163.9344262295082</v>
      </c>
      <c r="I43" s="334">
        <v>0</v>
      </c>
      <c r="J43" s="334">
        <v>0</v>
      </c>
      <c r="K43" s="334">
        <v>71.061981839715756</v>
      </c>
      <c r="L43" s="334">
        <v>70.631970260223042</v>
      </c>
    </row>
    <row r="44" spans="1:12" x14ac:dyDescent="0.15">
      <c r="A44" s="333"/>
      <c r="B44" s="333" t="s">
        <v>1</v>
      </c>
      <c r="C44" s="333">
        <v>426</v>
      </c>
      <c r="D44" s="333">
        <v>118</v>
      </c>
      <c r="E44" s="333">
        <v>74</v>
      </c>
      <c r="F44" s="333">
        <v>1577</v>
      </c>
      <c r="G44" s="335">
        <v>2225</v>
      </c>
      <c r="H44" s="334">
        <v>137.80290168512082</v>
      </c>
      <c r="I44" s="334">
        <v>82.897016953644922</v>
      </c>
      <c r="J44" s="334">
        <v>26.405240651051571</v>
      </c>
      <c r="K44" s="334">
        <v>119.00295065431006</v>
      </c>
      <c r="L44" s="334">
        <v>107.13385936507021</v>
      </c>
    </row>
    <row r="45" spans="1:12" x14ac:dyDescent="0.15">
      <c r="A45" s="94" t="s">
        <v>33</v>
      </c>
      <c r="B45" s="95"/>
      <c r="C45" s="96"/>
      <c r="D45" s="96"/>
      <c r="E45" s="97"/>
      <c r="F45" s="97"/>
      <c r="G45" s="97"/>
      <c r="H45" s="94"/>
      <c r="I45" s="95"/>
      <c r="J45" s="96"/>
      <c r="K45" s="96"/>
      <c r="L45" s="97"/>
    </row>
    <row r="46" spans="1:12" x14ac:dyDescent="0.15">
      <c r="A46" s="333"/>
      <c r="B46" s="333" t="s">
        <v>55</v>
      </c>
      <c r="C46" s="333">
        <v>0</v>
      </c>
      <c r="D46" s="333">
        <v>0</v>
      </c>
      <c r="E46" s="333">
        <v>0</v>
      </c>
      <c r="F46" s="333">
        <v>0</v>
      </c>
      <c r="G46" s="335">
        <v>0</v>
      </c>
      <c r="H46" s="334">
        <v>0</v>
      </c>
      <c r="I46" s="334">
        <v>0</v>
      </c>
      <c r="J46" s="334">
        <v>0</v>
      </c>
      <c r="K46" s="334">
        <v>0</v>
      </c>
      <c r="L46" s="334">
        <v>0</v>
      </c>
    </row>
    <row r="47" spans="1:12" x14ac:dyDescent="0.15">
      <c r="A47" s="333"/>
      <c r="B47" s="333" t="s">
        <v>36</v>
      </c>
      <c r="C47" s="333">
        <v>0</v>
      </c>
      <c r="D47" s="333">
        <v>0</v>
      </c>
      <c r="E47" s="333">
        <v>0</v>
      </c>
      <c r="F47" s="333">
        <v>0</v>
      </c>
      <c r="G47" s="335">
        <v>0</v>
      </c>
      <c r="H47" s="334">
        <v>0</v>
      </c>
      <c r="I47" s="334">
        <v>0</v>
      </c>
      <c r="J47" s="334">
        <v>0</v>
      </c>
      <c r="K47" s="334">
        <v>0</v>
      </c>
      <c r="L47" s="334">
        <v>0</v>
      </c>
    </row>
    <row r="48" spans="1:12" x14ac:dyDescent="0.15">
      <c r="A48" s="333"/>
      <c r="B48" s="333" t="s">
        <v>3</v>
      </c>
      <c r="C48" s="333">
        <v>113</v>
      </c>
      <c r="D48" s="333">
        <v>15</v>
      </c>
      <c r="E48" s="333">
        <v>12</v>
      </c>
      <c r="F48" s="333">
        <v>228</v>
      </c>
      <c r="G48" s="335">
        <v>373</v>
      </c>
      <c r="H48" s="334">
        <v>324.61936225222638</v>
      </c>
      <c r="I48" s="334">
        <v>107.44985673352436</v>
      </c>
      <c r="J48" s="334">
        <v>81.081081081081081</v>
      </c>
      <c r="K48" s="334">
        <v>281.3425468904245</v>
      </c>
      <c r="L48" s="334">
        <v>257.95297372060855</v>
      </c>
    </row>
    <row r="49" spans="1:12" x14ac:dyDescent="0.15">
      <c r="A49" s="333"/>
      <c r="B49" s="333" t="s">
        <v>4</v>
      </c>
      <c r="C49" s="333">
        <v>284</v>
      </c>
      <c r="D49" s="333">
        <v>52</v>
      </c>
      <c r="E49" s="333">
        <v>58</v>
      </c>
      <c r="F49" s="333">
        <v>987</v>
      </c>
      <c r="G49" s="335">
        <v>1391</v>
      </c>
      <c r="H49" s="334">
        <v>842.23013048635823</v>
      </c>
      <c r="I49" s="334">
        <v>368.53295535081503</v>
      </c>
      <c r="J49" s="334">
        <v>307.69230769230768</v>
      </c>
      <c r="K49" s="334">
        <v>1152.7680448493343</v>
      </c>
      <c r="L49" s="334">
        <v>912.60989371473556</v>
      </c>
    </row>
    <row r="50" spans="1:12" x14ac:dyDescent="0.15">
      <c r="A50" s="333"/>
      <c r="B50" s="333" t="s">
        <v>5</v>
      </c>
      <c r="C50" s="333">
        <v>156</v>
      </c>
      <c r="D50" s="333">
        <v>42</v>
      </c>
      <c r="E50" s="333">
        <v>61</v>
      </c>
      <c r="F50" s="333">
        <v>487</v>
      </c>
      <c r="G50" s="335">
        <v>750</v>
      </c>
      <c r="H50" s="334">
        <v>512.48357424441519</v>
      </c>
      <c r="I50" s="334">
        <v>318.18181818181819</v>
      </c>
      <c r="J50" s="334">
        <v>243.12475089677162</v>
      </c>
      <c r="K50" s="334">
        <v>559.89882731662453</v>
      </c>
      <c r="L50" s="334">
        <v>480.09217769811806</v>
      </c>
    </row>
    <row r="51" spans="1:12" x14ac:dyDescent="0.15">
      <c r="A51" s="333"/>
      <c r="B51" s="333" t="s">
        <v>6</v>
      </c>
      <c r="C51" s="333">
        <v>95</v>
      </c>
      <c r="D51" s="333">
        <v>17</v>
      </c>
      <c r="E51" s="333">
        <v>29</v>
      </c>
      <c r="F51" s="333">
        <v>302</v>
      </c>
      <c r="G51" s="335">
        <v>445</v>
      </c>
      <c r="H51" s="334">
        <v>393.70078740157481</v>
      </c>
      <c r="I51" s="334">
        <v>163.14779270633397</v>
      </c>
      <c r="J51" s="334">
        <v>100.38075458636206</v>
      </c>
      <c r="K51" s="334">
        <v>383.44337227018792</v>
      </c>
      <c r="L51" s="334">
        <v>311.64647384270609</v>
      </c>
    </row>
    <row r="52" spans="1:12" x14ac:dyDescent="0.15">
      <c r="A52" s="333"/>
      <c r="B52" s="333" t="s">
        <v>7</v>
      </c>
      <c r="C52" s="333">
        <v>47</v>
      </c>
      <c r="D52" s="333">
        <v>18</v>
      </c>
      <c r="E52" s="333">
        <v>27</v>
      </c>
      <c r="F52" s="333">
        <v>223</v>
      </c>
      <c r="G52" s="335">
        <v>315</v>
      </c>
      <c r="H52" s="334">
        <v>217.19038817005543</v>
      </c>
      <c r="I52" s="334">
        <v>184.99486125385405</v>
      </c>
      <c r="J52" s="334">
        <v>96.913137114142145</v>
      </c>
      <c r="K52" s="334">
        <v>270.79538554948391</v>
      </c>
      <c r="L52" s="334">
        <v>222.08121827411168</v>
      </c>
    </row>
    <row r="53" spans="1:12" x14ac:dyDescent="0.15">
      <c r="A53" s="333"/>
      <c r="B53" s="333" t="s">
        <v>8</v>
      </c>
      <c r="C53" s="333">
        <v>66</v>
      </c>
      <c r="D53" s="333">
        <v>12</v>
      </c>
      <c r="E53" s="333">
        <v>16</v>
      </c>
      <c r="F53" s="333">
        <v>236</v>
      </c>
      <c r="G53" s="335">
        <v>331</v>
      </c>
      <c r="H53" s="334">
        <v>304.14746543778801</v>
      </c>
      <c r="I53" s="334">
        <v>127.52391073326248</v>
      </c>
      <c r="J53" s="334">
        <v>75.901328273244786</v>
      </c>
      <c r="K53" s="334">
        <v>254.66709830581635</v>
      </c>
      <c r="L53" s="334">
        <v>228.27586206896552</v>
      </c>
    </row>
    <row r="54" spans="1:12" x14ac:dyDescent="0.15">
      <c r="A54" s="333"/>
      <c r="B54" s="333" t="s">
        <v>9</v>
      </c>
      <c r="C54" s="333">
        <v>61</v>
      </c>
      <c r="D54" s="333">
        <v>11</v>
      </c>
      <c r="E54" s="333">
        <v>10</v>
      </c>
      <c r="F54" s="333">
        <v>312</v>
      </c>
      <c r="G54" s="335">
        <v>398</v>
      </c>
      <c r="H54" s="334">
        <v>264.98696785403996</v>
      </c>
      <c r="I54" s="334">
        <v>114.82254697286012</v>
      </c>
      <c r="J54" s="334">
        <v>46.663555762949137</v>
      </c>
      <c r="K54" s="334">
        <v>277.55537763544169</v>
      </c>
      <c r="L54" s="334">
        <v>239.09647963474708</v>
      </c>
    </row>
    <row r="55" spans="1:12" x14ac:dyDescent="0.15">
      <c r="A55" s="333"/>
      <c r="B55" s="333" t="s">
        <v>10</v>
      </c>
      <c r="C55" s="333">
        <v>46</v>
      </c>
      <c r="D55" s="333">
        <v>7</v>
      </c>
      <c r="E55" s="333">
        <v>16</v>
      </c>
      <c r="F55" s="333">
        <v>277</v>
      </c>
      <c r="G55" s="335">
        <v>347</v>
      </c>
      <c r="H55" s="334">
        <v>220.20105313547154</v>
      </c>
      <c r="I55" s="334">
        <v>77.691453940066594</v>
      </c>
      <c r="J55" s="334">
        <v>82.601961796592676</v>
      </c>
      <c r="K55" s="334">
        <v>245.98170677559719</v>
      </c>
      <c r="L55" s="334">
        <v>214.3033596837945</v>
      </c>
    </row>
    <row r="56" spans="1:12" x14ac:dyDescent="0.15">
      <c r="A56" s="333"/>
      <c r="B56" s="333" t="s">
        <v>11</v>
      </c>
      <c r="C56" s="333">
        <v>34</v>
      </c>
      <c r="D56" s="333">
        <v>3</v>
      </c>
      <c r="E56" s="333">
        <v>7</v>
      </c>
      <c r="F56" s="333">
        <v>230</v>
      </c>
      <c r="G56" s="335">
        <v>279</v>
      </c>
      <c r="H56" s="334">
        <v>170.17017017017017</v>
      </c>
      <c r="I56" s="334">
        <v>40.160642570281126</v>
      </c>
      <c r="J56" s="334">
        <v>40.721349621873181</v>
      </c>
      <c r="K56" s="334">
        <v>196.17877857386554</v>
      </c>
      <c r="L56" s="334">
        <v>172.39248640632724</v>
      </c>
    </row>
    <row r="57" spans="1:12" x14ac:dyDescent="0.15">
      <c r="A57" s="333"/>
      <c r="B57" s="333" t="s">
        <v>12</v>
      </c>
      <c r="C57" s="333">
        <v>14</v>
      </c>
      <c r="D57" s="333">
        <v>0</v>
      </c>
      <c r="E57" s="333">
        <v>7</v>
      </c>
      <c r="F57" s="333">
        <v>131</v>
      </c>
      <c r="G57" s="335">
        <v>155</v>
      </c>
      <c r="H57" s="334">
        <v>91.984231274638631</v>
      </c>
      <c r="I57" s="334">
        <v>0</v>
      </c>
      <c r="J57" s="334">
        <v>49.29577464788732</v>
      </c>
      <c r="K57" s="334">
        <v>125.25098001721007</v>
      </c>
      <c r="L57" s="334">
        <v>111.00766310964694</v>
      </c>
    </row>
    <row r="58" spans="1:12" x14ac:dyDescent="0.15">
      <c r="A58" s="333"/>
      <c r="B58" s="333" t="s">
        <v>13</v>
      </c>
      <c r="C58" s="333">
        <v>4</v>
      </c>
      <c r="D58" s="333">
        <v>2</v>
      </c>
      <c r="E58" s="333">
        <v>4</v>
      </c>
      <c r="F58" s="333">
        <v>109</v>
      </c>
      <c r="G58" s="335">
        <v>119</v>
      </c>
      <c r="H58" s="334">
        <v>34.965034965034967</v>
      </c>
      <c r="I58" s="334">
        <v>43.38394793926247</v>
      </c>
      <c r="J58" s="334">
        <v>39.682539682539684</v>
      </c>
      <c r="K58" s="334">
        <v>112.37113402061856</v>
      </c>
      <c r="L58" s="334">
        <v>96.496918585793054</v>
      </c>
    </row>
    <row r="59" spans="1:12" x14ac:dyDescent="0.15">
      <c r="A59" s="333"/>
      <c r="B59" s="333" t="s">
        <v>14</v>
      </c>
      <c r="C59" s="333">
        <v>3</v>
      </c>
      <c r="D59" s="333">
        <v>0</v>
      </c>
      <c r="E59" s="333">
        <v>2</v>
      </c>
      <c r="F59" s="333">
        <v>56</v>
      </c>
      <c r="G59" s="335">
        <v>62</v>
      </c>
      <c r="H59" s="334">
        <v>38.022813688212928</v>
      </c>
      <c r="I59" s="334">
        <v>0</v>
      </c>
      <c r="J59" s="334">
        <v>30.534351145038169</v>
      </c>
      <c r="K59" s="334">
        <v>64.065896350531986</v>
      </c>
      <c r="L59" s="334">
        <v>59.030753118156717</v>
      </c>
    </row>
    <row r="60" spans="1:12" x14ac:dyDescent="0.15">
      <c r="A60" s="333"/>
      <c r="B60" s="333" t="s">
        <v>15</v>
      </c>
      <c r="C60" s="333">
        <v>0</v>
      </c>
      <c r="D60" s="333">
        <v>0</v>
      </c>
      <c r="E60" s="333">
        <v>5</v>
      </c>
      <c r="F60" s="333">
        <v>23</v>
      </c>
      <c r="G60" s="335">
        <v>28</v>
      </c>
      <c r="H60" s="334">
        <v>0</v>
      </c>
      <c r="I60" s="334">
        <v>0</v>
      </c>
      <c r="J60" s="334">
        <v>111.35857461024499</v>
      </c>
      <c r="K60" s="334">
        <v>33.963378617838153</v>
      </c>
      <c r="L60" s="334">
        <v>34.904013961605585</v>
      </c>
    </row>
    <row r="61" spans="1:12" x14ac:dyDescent="0.15">
      <c r="A61" s="333"/>
      <c r="B61" s="333" t="s">
        <v>16</v>
      </c>
      <c r="C61" s="333">
        <v>0</v>
      </c>
      <c r="D61" s="333">
        <v>0</v>
      </c>
      <c r="E61" s="333">
        <v>0</v>
      </c>
      <c r="F61" s="333">
        <v>16</v>
      </c>
      <c r="G61" s="335">
        <v>16</v>
      </c>
      <c r="H61" s="334">
        <v>0</v>
      </c>
      <c r="I61" s="334">
        <v>0</v>
      </c>
      <c r="J61" s="334">
        <v>0</v>
      </c>
      <c r="K61" s="334">
        <v>31.727146539758081</v>
      </c>
      <c r="L61" s="334">
        <v>27.37382378100941</v>
      </c>
    </row>
    <row r="62" spans="1:12" x14ac:dyDescent="0.15">
      <c r="A62" s="333"/>
      <c r="B62" s="333" t="s">
        <v>17</v>
      </c>
      <c r="C62" s="333">
        <v>0</v>
      </c>
      <c r="D62" s="333">
        <v>0</v>
      </c>
      <c r="E62" s="333">
        <v>0</v>
      </c>
      <c r="F62" s="333">
        <v>20</v>
      </c>
      <c r="G62" s="335">
        <v>20</v>
      </c>
      <c r="H62" s="334">
        <v>0</v>
      </c>
      <c r="I62" s="334">
        <v>0</v>
      </c>
      <c r="J62" s="334">
        <v>0</v>
      </c>
      <c r="K62" s="334">
        <v>48.181161165984101</v>
      </c>
      <c r="L62" s="334">
        <v>43.412198827870633</v>
      </c>
    </row>
    <row r="63" spans="1:12" x14ac:dyDescent="0.15">
      <c r="A63" s="333"/>
      <c r="B63" s="333" t="s">
        <v>18</v>
      </c>
      <c r="C63" s="333">
        <v>0</v>
      </c>
      <c r="D63" s="333">
        <v>0</v>
      </c>
      <c r="E63" s="333">
        <v>0</v>
      </c>
      <c r="F63" s="333">
        <v>13</v>
      </c>
      <c r="G63" s="335">
        <v>13</v>
      </c>
      <c r="H63" s="334">
        <v>0</v>
      </c>
      <c r="I63" s="334">
        <v>0</v>
      </c>
      <c r="J63" s="334">
        <v>0</v>
      </c>
      <c r="K63" s="334">
        <v>28.792912513842747</v>
      </c>
      <c r="L63" s="334">
        <v>27.19665271966527</v>
      </c>
    </row>
    <row r="64" spans="1:12" x14ac:dyDescent="0.15">
      <c r="A64" s="338"/>
      <c r="B64" s="338" t="s">
        <v>1</v>
      </c>
      <c r="C64" s="338">
        <v>923</v>
      </c>
      <c r="D64" s="338">
        <v>179</v>
      </c>
      <c r="E64" s="338">
        <v>254</v>
      </c>
      <c r="F64" s="338">
        <v>3650</v>
      </c>
      <c r="G64" s="343">
        <v>5042</v>
      </c>
      <c r="H64" s="344">
        <v>257.29783756308609</v>
      </c>
      <c r="I64" s="344">
        <v>118.73198581012404</v>
      </c>
      <c r="J64" s="344">
        <v>91.084727655604354</v>
      </c>
      <c r="K64" s="344">
        <v>294.29147785879462</v>
      </c>
      <c r="L64" s="345">
        <v>246.89575982492954</v>
      </c>
    </row>
    <row r="65" spans="1:12" x14ac:dyDescent="0.15">
      <c r="A65" s="39" t="s">
        <v>56</v>
      </c>
      <c r="B65" s="44"/>
      <c r="C65" s="44"/>
      <c r="D65" s="44"/>
      <c r="E65" s="44"/>
      <c r="F65" s="44"/>
    </row>
    <row r="66" spans="1:12" ht="57.75" customHeight="1" x14ac:dyDescent="0.15">
      <c r="A66" s="446" t="s">
        <v>282</v>
      </c>
      <c r="B66" s="408"/>
      <c r="C66" s="408"/>
      <c r="D66" s="408"/>
      <c r="E66" s="408"/>
      <c r="F66" s="408"/>
      <c r="G66" s="408"/>
      <c r="H66" s="408"/>
      <c r="I66" s="408"/>
      <c r="J66" s="408"/>
      <c r="K66" s="408"/>
      <c r="L66" s="408"/>
    </row>
    <row r="67" spans="1:12" x14ac:dyDescent="0.15">
      <c r="A67" s="40"/>
      <c r="B67" s="44"/>
      <c r="C67" s="44"/>
      <c r="D67" s="44"/>
      <c r="E67" s="44"/>
      <c r="F67" s="44"/>
    </row>
    <row r="68" spans="1:12" x14ac:dyDescent="0.15">
      <c r="A68" s="40"/>
    </row>
    <row r="69" spans="1:12" x14ac:dyDescent="0.15">
      <c r="A69" s="40"/>
    </row>
  </sheetData>
  <mergeCells count="5">
    <mergeCell ref="A3:A4"/>
    <mergeCell ref="B3:B4"/>
    <mergeCell ref="C3:G3"/>
    <mergeCell ref="H3:L3"/>
    <mergeCell ref="A66:L66"/>
  </mergeCells>
  <hyperlinks>
    <hyperlink ref="N1" location="Contents!A1" display="Return to contents"/>
  </hyperlinks>
  <pageMargins left="0.70866141732283472" right="0.70866141732283472" top="0.74803149606299213" bottom="0.74803149606299213" header="0.31496062992125984" footer="0.31496062992125984"/>
  <pageSetup paperSize="9" scale="65" orientation="portrait" r:id="rId1"/>
  <colBreaks count="1" manualBreakCount="1">
    <brk id="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FF"/>
    <pageSetUpPr fitToPage="1"/>
  </sheetPr>
  <dimension ref="A1:M67"/>
  <sheetViews>
    <sheetView workbookViewId="0">
      <pane ySplit="5" topLeftCell="A6" activePane="bottomLeft" state="frozen"/>
      <selection pane="bottomLeft" activeCell="M22" sqref="M22"/>
    </sheetView>
  </sheetViews>
  <sheetFormatPr baseColWidth="10" defaultColWidth="8.83203125" defaultRowHeight="13" x14ac:dyDescent="0.15"/>
  <cols>
    <col min="2" max="2" width="19.5" customWidth="1"/>
    <col min="4" max="4" width="10.83203125" customWidth="1"/>
    <col min="5" max="5" width="10.6640625" customWidth="1"/>
    <col min="6" max="6" width="14.33203125" customWidth="1"/>
  </cols>
  <sheetData>
    <row r="1" spans="1:13" x14ac:dyDescent="0.15">
      <c r="A1" s="19" t="s">
        <v>239</v>
      </c>
      <c r="B1" s="37"/>
      <c r="C1" s="4"/>
      <c r="D1" s="4"/>
      <c r="E1" s="4"/>
      <c r="F1" s="4"/>
      <c r="G1" s="4"/>
      <c r="M1" s="8" t="s">
        <v>119</v>
      </c>
    </row>
    <row r="2" spans="1:13" x14ac:dyDescent="0.15">
      <c r="A2" s="37"/>
      <c r="B2" s="4"/>
      <c r="C2" s="4"/>
      <c r="D2" s="4"/>
      <c r="E2" s="4"/>
      <c r="F2" s="4"/>
      <c r="G2" s="16"/>
    </row>
    <row r="3" spans="1:13" x14ac:dyDescent="0.15">
      <c r="A3" s="416" t="s">
        <v>167</v>
      </c>
      <c r="B3" s="447" t="s">
        <v>20</v>
      </c>
      <c r="C3" s="417" t="s">
        <v>240</v>
      </c>
      <c r="D3" s="417"/>
      <c r="E3" s="418" t="s">
        <v>244</v>
      </c>
      <c r="F3" s="417"/>
      <c r="G3" s="46"/>
    </row>
    <row r="4" spans="1:13" ht="38.25" customHeight="1" x14ac:dyDescent="0.15">
      <c r="A4" s="416"/>
      <c r="B4" s="448"/>
      <c r="C4" s="409"/>
      <c r="D4" s="409"/>
      <c r="E4" s="419"/>
      <c r="F4" s="409"/>
      <c r="G4" s="46"/>
    </row>
    <row r="5" spans="1:13" x14ac:dyDescent="0.15">
      <c r="A5" s="416"/>
      <c r="B5" s="449"/>
      <c r="C5" s="60" t="s">
        <v>21</v>
      </c>
      <c r="D5" s="60" t="s">
        <v>24</v>
      </c>
      <c r="E5" s="146" t="s">
        <v>21</v>
      </c>
      <c r="F5" s="147" t="s">
        <v>24</v>
      </c>
      <c r="G5" s="46"/>
      <c r="I5" s="44"/>
    </row>
    <row r="6" spans="1:13" x14ac:dyDescent="0.15">
      <c r="A6" s="79" t="s">
        <v>1</v>
      </c>
      <c r="B6" s="144"/>
      <c r="C6" s="145"/>
      <c r="D6" s="145"/>
      <c r="E6" s="145"/>
      <c r="F6" s="145"/>
      <c r="G6" s="46"/>
    </row>
    <row r="7" spans="1:13" x14ac:dyDescent="0.15">
      <c r="A7" s="70"/>
      <c r="B7" s="333" t="s">
        <v>55</v>
      </c>
      <c r="C7" s="122">
        <v>0</v>
      </c>
      <c r="D7" s="122">
        <v>0</v>
      </c>
      <c r="E7" s="148">
        <v>0</v>
      </c>
      <c r="F7" s="123">
        <v>0</v>
      </c>
      <c r="G7" s="46"/>
    </row>
    <row r="8" spans="1:13" x14ac:dyDescent="0.15">
      <c r="A8" s="70"/>
      <c r="B8" s="333" t="s">
        <v>36</v>
      </c>
      <c r="C8" s="122">
        <v>1</v>
      </c>
      <c r="D8" s="122">
        <v>0</v>
      </c>
      <c r="E8" s="148">
        <v>1.2953367875647668</v>
      </c>
      <c r="F8" s="123">
        <v>0</v>
      </c>
      <c r="G8" s="46"/>
    </row>
    <row r="9" spans="1:13" x14ac:dyDescent="0.15">
      <c r="A9" s="70"/>
      <c r="B9" s="333" t="s">
        <v>3</v>
      </c>
      <c r="C9" s="122">
        <v>127</v>
      </c>
      <c r="D9" s="122">
        <v>297</v>
      </c>
      <c r="E9" s="148">
        <v>176.97881828316611</v>
      </c>
      <c r="F9" s="123">
        <v>131.98826770953693</v>
      </c>
      <c r="G9" s="46"/>
    </row>
    <row r="10" spans="1:13" x14ac:dyDescent="0.15">
      <c r="A10" s="70"/>
      <c r="B10" s="333" t="s">
        <v>4</v>
      </c>
      <c r="C10" s="122">
        <v>366</v>
      </c>
      <c r="D10" s="122">
        <v>1383</v>
      </c>
      <c r="E10" s="148">
        <v>531.66763509587452</v>
      </c>
      <c r="F10" s="123">
        <v>567.22172094167831</v>
      </c>
      <c r="G10" s="46"/>
    </row>
    <row r="11" spans="1:13" x14ac:dyDescent="0.15">
      <c r="A11" s="70"/>
      <c r="B11" s="333" t="s">
        <v>5</v>
      </c>
      <c r="C11" s="122">
        <v>242</v>
      </c>
      <c r="D11" s="122">
        <v>875</v>
      </c>
      <c r="E11" s="148">
        <v>410.72640868974878</v>
      </c>
      <c r="F11" s="123">
        <v>340.50667393080903</v>
      </c>
      <c r="G11" s="46"/>
    </row>
    <row r="12" spans="1:13" x14ac:dyDescent="0.15">
      <c r="A12" s="70"/>
      <c r="B12" s="333" t="s">
        <v>6</v>
      </c>
      <c r="C12" s="122">
        <v>159</v>
      </c>
      <c r="D12" s="122">
        <v>542</v>
      </c>
      <c r="E12" s="148">
        <v>354.9899531145345</v>
      </c>
      <c r="F12" s="123">
        <v>231.38661202185793</v>
      </c>
      <c r="G12" s="46"/>
    </row>
    <row r="13" spans="1:13" x14ac:dyDescent="0.15">
      <c r="A13" s="70"/>
      <c r="B13" s="333" t="s">
        <v>7</v>
      </c>
      <c r="C13" s="122">
        <v>83</v>
      </c>
      <c r="D13" s="122">
        <v>420</v>
      </c>
      <c r="E13" s="148">
        <v>208.49032906304947</v>
      </c>
      <c r="F13" s="123">
        <v>181.02667988448775</v>
      </c>
      <c r="G13" s="46"/>
    </row>
    <row r="14" spans="1:13" x14ac:dyDescent="0.15">
      <c r="A14" s="70"/>
      <c r="B14" s="333" t="s">
        <v>8</v>
      </c>
      <c r="C14" s="122">
        <v>105</v>
      </c>
      <c r="D14" s="122">
        <v>398</v>
      </c>
      <c r="E14" s="148">
        <v>260.80476900149034</v>
      </c>
      <c r="F14" s="123">
        <v>168.43709001650512</v>
      </c>
      <c r="G14" s="46"/>
    </row>
    <row r="15" spans="1:13" x14ac:dyDescent="0.15">
      <c r="A15" s="70"/>
      <c r="B15" s="333" t="s">
        <v>9</v>
      </c>
      <c r="C15" s="122">
        <v>106</v>
      </c>
      <c r="D15" s="122">
        <v>514</v>
      </c>
      <c r="E15" s="148">
        <v>247.08624708624708</v>
      </c>
      <c r="F15" s="123">
        <v>187.81744436730369</v>
      </c>
      <c r="G15" s="46"/>
    </row>
    <row r="16" spans="1:13" x14ac:dyDescent="0.15">
      <c r="A16" s="70"/>
      <c r="B16" s="333" t="s">
        <v>10</v>
      </c>
      <c r="C16" s="122">
        <v>72</v>
      </c>
      <c r="D16" s="122">
        <v>474</v>
      </c>
      <c r="E16" s="148">
        <v>182.04804045512012</v>
      </c>
      <c r="F16" s="123">
        <v>173.9002824962395</v>
      </c>
      <c r="G16" s="46"/>
    </row>
    <row r="17" spans="1:7" x14ac:dyDescent="0.15">
      <c r="A17" s="70"/>
      <c r="B17" s="333" t="s">
        <v>11</v>
      </c>
      <c r="C17" s="122">
        <v>53</v>
      </c>
      <c r="D17" s="122">
        <v>367</v>
      </c>
      <c r="E17" s="148">
        <v>141.29565449213544</v>
      </c>
      <c r="F17" s="123">
        <v>133.07226512926502</v>
      </c>
      <c r="G17" s="46"/>
    </row>
    <row r="18" spans="1:7" x14ac:dyDescent="0.15">
      <c r="A18" s="70"/>
      <c r="B18" s="333" t="s">
        <v>12</v>
      </c>
      <c r="C18" s="122">
        <v>21</v>
      </c>
      <c r="D18" s="122">
        <v>237</v>
      </c>
      <c r="E18" s="148">
        <v>73.247296825950471</v>
      </c>
      <c r="F18" s="123">
        <v>97.402597402597408</v>
      </c>
      <c r="G18" s="46"/>
    </row>
    <row r="19" spans="1:7" x14ac:dyDescent="0.15">
      <c r="A19" s="70"/>
      <c r="B19" s="333" t="s">
        <v>13</v>
      </c>
      <c r="C19" s="122">
        <v>6</v>
      </c>
      <c r="D19" s="122">
        <v>177</v>
      </c>
      <c r="E19" s="148">
        <v>27.688047992616518</v>
      </c>
      <c r="F19" s="123">
        <v>80.557072637902778</v>
      </c>
      <c r="G19" s="46"/>
    </row>
    <row r="20" spans="1:7" x14ac:dyDescent="0.15">
      <c r="A20" s="70"/>
      <c r="B20" s="333" t="s">
        <v>14</v>
      </c>
      <c r="C20" s="122">
        <v>6</v>
      </c>
      <c r="D20" s="122">
        <v>84</v>
      </c>
      <c r="E20" s="148">
        <v>40.026684456304203</v>
      </c>
      <c r="F20" s="123">
        <v>44.117647058823529</v>
      </c>
      <c r="G20" s="46"/>
    </row>
    <row r="21" spans="1:7" x14ac:dyDescent="0.15">
      <c r="A21" s="70"/>
      <c r="B21" s="333" t="s">
        <v>15</v>
      </c>
      <c r="C21" s="122">
        <v>0</v>
      </c>
      <c r="D21" s="122">
        <v>45</v>
      </c>
      <c r="E21" s="148">
        <v>0</v>
      </c>
      <c r="F21" s="123">
        <v>31.187192459629912</v>
      </c>
      <c r="G21" s="46"/>
    </row>
    <row r="22" spans="1:7" x14ac:dyDescent="0.15">
      <c r="A22" s="124"/>
      <c r="B22" s="333" t="s">
        <v>16</v>
      </c>
      <c r="C22" s="125">
        <v>1</v>
      </c>
      <c r="D22" s="128">
        <v>35</v>
      </c>
      <c r="E22" s="149">
        <v>16.260162601626018</v>
      </c>
      <c r="F22" s="127">
        <v>33.858953274644485</v>
      </c>
      <c r="G22" s="20"/>
    </row>
    <row r="23" spans="1:7" x14ac:dyDescent="0.15">
      <c r="A23" s="124"/>
      <c r="B23" s="333" t="s">
        <v>17</v>
      </c>
      <c r="C23" s="126">
        <v>0</v>
      </c>
      <c r="D23" s="129">
        <v>39</v>
      </c>
      <c r="E23" s="297">
        <v>0</v>
      </c>
      <c r="F23" s="127">
        <v>49.486105824133986</v>
      </c>
      <c r="G23" s="20"/>
    </row>
    <row r="24" spans="1:7" s="44" customFormat="1" x14ac:dyDescent="0.15">
      <c r="A24" s="124"/>
      <c r="B24" s="333" t="s">
        <v>18</v>
      </c>
      <c r="C24" s="126">
        <v>1</v>
      </c>
      <c r="D24" s="336">
        <v>31</v>
      </c>
      <c r="E24" s="127">
        <v>57.80346820809249</v>
      </c>
      <c r="F24" s="127">
        <v>42.483212279018773</v>
      </c>
      <c r="G24" s="20"/>
    </row>
    <row r="25" spans="1:7" x14ac:dyDescent="0.15">
      <c r="A25" s="124"/>
      <c r="B25" s="333" t="s">
        <v>1</v>
      </c>
      <c r="C25" s="126">
        <v>1349</v>
      </c>
      <c r="D25" s="129">
        <v>5918</v>
      </c>
      <c r="E25" s="150">
        <v>197.74985420260526</v>
      </c>
      <c r="F25" s="151">
        <v>172.17753378080539</v>
      </c>
      <c r="G25" s="20"/>
    </row>
    <row r="26" spans="1:7" x14ac:dyDescent="0.15">
      <c r="A26" s="79" t="s">
        <v>170</v>
      </c>
      <c r="B26" s="144"/>
      <c r="C26" s="145"/>
      <c r="D26" s="145"/>
      <c r="E26" s="145"/>
      <c r="F26" s="145"/>
      <c r="G26" s="46"/>
    </row>
    <row r="27" spans="1:7" x14ac:dyDescent="0.15">
      <c r="A27" s="70"/>
      <c r="B27" s="333" t="s">
        <v>55</v>
      </c>
      <c r="C27" s="122">
        <v>0</v>
      </c>
      <c r="D27" s="122">
        <v>0</v>
      </c>
      <c r="E27" s="148">
        <v>0</v>
      </c>
      <c r="F27" s="123">
        <v>0</v>
      </c>
      <c r="G27" s="46"/>
    </row>
    <row r="28" spans="1:7" x14ac:dyDescent="0.15">
      <c r="A28" s="70"/>
      <c r="B28" s="333" t="s">
        <v>36</v>
      </c>
      <c r="C28" s="122">
        <v>1</v>
      </c>
      <c r="D28" s="122">
        <v>0</v>
      </c>
      <c r="E28" s="148">
        <v>2.5220680958385877</v>
      </c>
      <c r="F28" s="123">
        <v>0</v>
      </c>
      <c r="G28" s="46"/>
    </row>
    <row r="29" spans="1:7" x14ac:dyDescent="0.15">
      <c r="A29" s="70"/>
      <c r="B29" s="333" t="s">
        <v>3</v>
      </c>
      <c r="C29" s="122">
        <v>14</v>
      </c>
      <c r="D29" s="122">
        <v>37</v>
      </c>
      <c r="E29" s="148">
        <v>37.889039242219212</v>
      </c>
      <c r="F29" s="123">
        <v>32.112480472140255</v>
      </c>
      <c r="G29" s="46"/>
    </row>
    <row r="30" spans="1:7" x14ac:dyDescent="0.15">
      <c r="A30" s="70"/>
      <c r="B30" s="333" t="s">
        <v>4</v>
      </c>
      <c r="C30" s="122">
        <v>82</v>
      </c>
      <c r="D30" s="122">
        <v>276</v>
      </c>
      <c r="E30" s="148">
        <v>233.48519362186786</v>
      </c>
      <c r="F30" s="123">
        <v>220.58823529411765</v>
      </c>
      <c r="G30" s="46"/>
    </row>
    <row r="31" spans="1:7" x14ac:dyDescent="0.15">
      <c r="A31" s="70"/>
      <c r="B31" s="333" t="s">
        <v>5</v>
      </c>
      <c r="C31" s="122">
        <v>86</v>
      </c>
      <c r="D31" s="122">
        <v>281</v>
      </c>
      <c r="E31" s="148">
        <v>301.96629213483146</v>
      </c>
      <c r="F31" s="123">
        <v>214.19315496607976</v>
      </c>
      <c r="G31" s="46"/>
    </row>
    <row r="32" spans="1:7" x14ac:dyDescent="0.15">
      <c r="A32" s="70"/>
      <c r="B32" s="333" t="s">
        <v>6</v>
      </c>
      <c r="C32" s="122">
        <v>64</v>
      </c>
      <c r="D32" s="122">
        <v>192</v>
      </c>
      <c r="E32" s="148">
        <v>309.9273607748184</v>
      </c>
      <c r="F32" s="123">
        <v>166.11870565841841</v>
      </c>
      <c r="G32" s="46"/>
    </row>
    <row r="33" spans="1:7" x14ac:dyDescent="0.15">
      <c r="A33" s="70"/>
      <c r="B33" s="333" t="s">
        <v>7</v>
      </c>
      <c r="C33" s="122">
        <v>36</v>
      </c>
      <c r="D33" s="122">
        <v>152</v>
      </c>
      <c r="E33" s="148">
        <v>198.01980198019803</v>
      </c>
      <c r="F33" s="123">
        <v>135.95706618962433</v>
      </c>
      <c r="G33" s="46"/>
    </row>
    <row r="34" spans="1:7" x14ac:dyDescent="0.15">
      <c r="A34" s="70"/>
      <c r="B34" s="333" t="s">
        <v>8</v>
      </c>
      <c r="C34" s="122">
        <v>39</v>
      </c>
      <c r="D34" s="122">
        <v>133</v>
      </c>
      <c r="E34" s="148">
        <v>210.12931034482756</v>
      </c>
      <c r="F34" s="123">
        <v>117.70953181697496</v>
      </c>
      <c r="G34" s="46"/>
    </row>
    <row r="35" spans="1:7" x14ac:dyDescent="0.15">
      <c r="A35" s="70"/>
      <c r="B35" s="333" t="s">
        <v>9</v>
      </c>
      <c r="C35" s="122">
        <v>45</v>
      </c>
      <c r="D35" s="122">
        <v>177</v>
      </c>
      <c r="E35" s="148">
        <v>226.35814889336018</v>
      </c>
      <c r="F35" s="123">
        <v>135.90294840294843</v>
      </c>
      <c r="G35" s="46"/>
    </row>
    <row r="36" spans="1:7" x14ac:dyDescent="0.15">
      <c r="A36" s="70"/>
      <c r="B36" s="333" t="s">
        <v>10</v>
      </c>
      <c r="C36" s="122">
        <v>26</v>
      </c>
      <c r="D36" s="122">
        <v>173</v>
      </c>
      <c r="E36" s="148">
        <v>139.33547695605571</v>
      </c>
      <c r="F36" s="123">
        <v>131.51892960316255</v>
      </c>
      <c r="G36" s="46"/>
    </row>
    <row r="37" spans="1:7" x14ac:dyDescent="0.15">
      <c r="A37" s="70"/>
      <c r="B37" s="333" t="s">
        <v>11</v>
      </c>
      <c r="C37" s="122">
        <v>19</v>
      </c>
      <c r="D37" s="122">
        <v>122</v>
      </c>
      <c r="E37" s="148">
        <v>108.38562464346835</v>
      </c>
      <c r="F37" s="123">
        <v>91.092361681475396</v>
      </c>
      <c r="G37" s="46"/>
    </row>
    <row r="38" spans="1:7" x14ac:dyDescent="0.15">
      <c r="A38" s="70"/>
      <c r="B38" s="333" t="s">
        <v>12</v>
      </c>
      <c r="C38" s="122">
        <v>7</v>
      </c>
      <c r="D38" s="122">
        <v>96</v>
      </c>
      <c r="E38" s="148">
        <v>52.044609665427508</v>
      </c>
      <c r="F38" s="123">
        <v>80.733327726852238</v>
      </c>
      <c r="G38" s="46"/>
    </row>
    <row r="39" spans="1:7" x14ac:dyDescent="0.15">
      <c r="A39" s="70"/>
      <c r="B39" s="333" t="s">
        <v>13</v>
      </c>
      <c r="C39" s="122">
        <v>2</v>
      </c>
      <c r="D39" s="122">
        <v>62</v>
      </c>
      <c r="E39" s="148">
        <v>19.550342130987293</v>
      </c>
      <c r="F39" s="123">
        <v>57.492581602373896</v>
      </c>
      <c r="G39" s="46"/>
    </row>
    <row r="40" spans="1:7" x14ac:dyDescent="0.15">
      <c r="A40" s="70"/>
      <c r="B40" s="333" t="s">
        <v>14</v>
      </c>
      <c r="C40" s="122">
        <v>3</v>
      </c>
      <c r="D40" s="122">
        <v>25</v>
      </c>
      <c r="E40" s="148">
        <v>42.313117066290552</v>
      </c>
      <c r="F40" s="123">
        <v>26.803902648225581</v>
      </c>
      <c r="G40" s="46"/>
    </row>
    <row r="41" spans="1:7" x14ac:dyDescent="0.15">
      <c r="A41" s="70"/>
      <c r="B41" s="333" t="s">
        <v>15</v>
      </c>
      <c r="C41" s="122">
        <v>0</v>
      </c>
      <c r="D41" s="122">
        <v>17</v>
      </c>
      <c r="E41" s="148">
        <v>0</v>
      </c>
      <c r="F41" s="123">
        <v>24.463951647719099</v>
      </c>
      <c r="G41" s="46"/>
    </row>
    <row r="42" spans="1:7" x14ac:dyDescent="0.15">
      <c r="A42" s="124"/>
      <c r="B42" s="333" t="s">
        <v>16</v>
      </c>
      <c r="C42" s="125">
        <v>1</v>
      </c>
      <c r="D42" s="128">
        <v>19</v>
      </c>
      <c r="E42" s="149">
        <v>37.037037037037038</v>
      </c>
      <c r="F42" s="127">
        <v>39.288668320926384</v>
      </c>
      <c r="G42" s="46"/>
    </row>
    <row r="43" spans="1:7" s="44" customFormat="1" x14ac:dyDescent="0.15">
      <c r="A43" s="124"/>
      <c r="B43" s="333" t="s">
        <v>17</v>
      </c>
      <c r="C43" s="125">
        <v>0</v>
      </c>
      <c r="D43" s="336">
        <v>19</v>
      </c>
      <c r="E43" s="127">
        <v>0</v>
      </c>
      <c r="F43" s="127">
        <v>54.644808743169399</v>
      </c>
      <c r="G43" s="46"/>
    </row>
    <row r="44" spans="1:7" x14ac:dyDescent="0.15">
      <c r="A44" s="124"/>
      <c r="B44" s="333" t="s">
        <v>18</v>
      </c>
      <c r="C44" s="126">
        <v>1</v>
      </c>
      <c r="D44" s="129">
        <v>18</v>
      </c>
      <c r="E44" s="297">
        <v>163.9344262295082</v>
      </c>
      <c r="F44" s="127">
        <v>68.46709775580068</v>
      </c>
      <c r="G44" s="46"/>
    </row>
    <row r="45" spans="1:7" x14ac:dyDescent="0.15">
      <c r="A45" s="124"/>
      <c r="B45" s="333" t="s">
        <v>1</v>
      </c>
      <c r="C45" s="126">
        <v>426</v>
      </c>
      <c r="D45" s="129">
        <v>1799</v>
      </c>
      <c r="E45" s="150">
        <v>137.80290168512082</v>
      </c>
      <c r="F45" s="151">
        <v>101.41922343653444</v>
      </c>
      <c r="G45" s="46"/>
    </row>
    <row r="46" spans="1:7" x14ac:dyDescent="0.15">
      <c r="A46" s="79" t="s">
        <v>171</v>
      </c>
      <c r="B46" s="144"/>
      <c r="C46" s="145"/>
      <c r="D46" s="145"/>
      <c r="E46" s="145"/>
      <c r="F46" s="145"/>
      <c r="G46" s="46"/>
    </row>
    <row r="47" spans="1:7" x14ac:dyDescent="0.15">
      <c r="A47" s="70"/>
      <c r="B47" s="333" t="s">
        <v>55</v>
      </c>
      <c r="C47" s="122">
        <v>0</v>
      </c>
      <c r="D47" s="122">
        <v>0</v>
      </c>
      <c r="E47" s="148">
        <v>0</v>
      </c>
      <c r="F47" s="123">
        <v>0</v>
      </c>
      <c r="G47" s="46"/>
    </row>
    <row r="48" spans="1:7" x14ac:dyDescent="0.15">
      <c r="A48" s="70"/>
      <c r="B48" s="333" t="s">
        <v>36</v>
      </c>
      <c r="C48" s="122">
        <v>0</v>
      </c>
      <c r="D48" s="122">
        <v>0</v>
      </c>
      <c r="E48" s="148">
        <v>0</v>
      </c>
      <c r="F48" s="123">
        <v>0</v>
      </c>
      <c r="G48" s="46"/>
    </row>
    <row r="49" spans="1:7" s="44" customFormat="1" x14ac:dyDescent="0.15">
      <c r="A49" s="70"/>
      <c r="B49" s="333" t="s">
        <v>3</v>
      </c>
      <c r="C49" s="122">
        <v>113</v>
      </c>
      <c r="D49" s="122">
        <v>260</v>
      </c>
      <c r="E49" s="148">
        <v>324.61936225222638</v>
      </c>
      <c r="F49" s="123">
        <v>236.81573913835501</v>
      </c>
      <c r="G49" s="46"/>
    </row>
    <row r="50" spans="1:7" x14ac:dyDescent="0.15">
      <c r="A50" s="70"/>
      <c r="B50" s="333" t="s">
        <v>4</v>
      </c>
      <c r="C50" s="122">
        <v>284</v>
      </c>
      <c r="D50" s="122">
        <v>1107</v>
      </c>
      <c r="E50" s="148">
        <v>842.23013048635823</v>
      </c>
      <c r="F50" s="123">
        <v>932.60320134793596</v>
      </c>
      <c r="G50" s="46"/>
    </row>
    <row r="51" spans="1:7" x14ac:dyDescent="0.15">
      <c r="A51" s="70"/>
      <c r="B51" s="333" t="s">
        <v>5</v>
      </c>
      <c r="C51" s="122">
        <v>156</v>
      </c>
      <c r="D51" s="122">
        <v>594</v>
      </c>
      <c r="E51" s="148">
        <v>512.48357424441519</v>
      </c>
      <c r="F51" s="123">
        <v>472.25314040387974</v>
      </c>
      <c r="G51" s="46"/>
    </row>
    <row r="52" spans="1:7" x14ac:dyDescent="0.15">
      <c r="A52" s="70"/>
      <c r="B52" s="333" t="s">
        <v>6</v>
      </c>
      <c r="C52" s="122">
        <v>95</v>
      </c>
      <c r="D52" s="122">
        <v>350</v>
      </c>
      <c r="E52" s="148">
        <v>393.70078740157481</v>
      </c>
      <c r="F52" s="123">
        <v>294.96039103320408</v>
      </c>
      <c r="G52" s="46"/>
    </row>
    <row r="53" spans="1:7" x14ac:dyDescent="0.15">
      <c r="A53" s="70"/>
      <c r="B53" s="333" t="s">
        <v>7</v>
      </c>
      <c r="C53" s="122">
        <v>47</v>
      </c>
      <c r="D53" s="122">
        <v>268</v>
      </c>
      <c r="E53" s="148">
        <v>217.19038817005543</v>
      </c>
      <c r="F53" s="123">
        <v>222.96173044925126</v>
      </c>
      <c r="G53" s="46"/>
    </row>
    <row r="54" spans="1:7" x14ac:dyDescent="0.15">
      <c r="A54" s="70"/>
      <c r="B54" s="333" t="s">
        <v>8</v>
      </c>
      <c r="C54" s="122">
        <v>66</v>
      </c>
      <c r="D54" s="122">
        <v>265</v>
      </c>
      <c r="E54" s="148">
        <v>304.14746543778801</v>
      </c>
      <c r="F54" s="123">
        <v>214.92295214922953</v>
      </c>
      <c r="G54" s="46"/>
    </row>
    <row r="55" spans="1:7" x14ac:dyDescent="0.15">
      <c r="A55" s="70"/>
      <c r="B55" s="333" t="s">
        <v>9</v>
      </c>
      <c r="C55" s="122">
        <v>61</v>
      </c>
      <c r="D55" s="122">
        <v>337</v>
      </c>
      <c r="E55" s="148">
        <v>264.98696785403996</v>
      </c>
      <c r="F55" s="123">
        <v>234.94143892916898</v>
      </c>
      <c r="G55" s="46"/>
    </row>
    <row r="56" spans="1:7" x14ac:dyDescent="0.15">
      <c r="A56" s="70"/>
      <c r="B56" s="333" t="s">
        <v>10</v>
      </c>
      <c r="C56" s="122">
        <v>46</v>
      </c>
      <c r="D56" s="122">
        <v>301</v>
      </c>
      <c r="E56" s="148">
        <v>220.20105313547154</v>
      </c>
      <c r="F56" s="123">
        <v>213.42976671630149</v>
      </c>
      <c r="G56" s="46"/>
    </row>
    <row r="57" spans="1:7" x14ac:dyDescent="0.15">
      <c r="A57" s="70"/>
      <c r="B57" s="333" t="s">
        <v>11</v>
      </c>
      <c r="C57" s="122">
        <v>34</v>
      </c>
      <c r="D57" s="122">
        <v>245</v>
      </c>
      <c r="E57" s="148">
        <v>170.17017017017017</v>
      </c>
      <c r="F57" s="123">
        <v>172.70548428027632</v>
      </c>
      <c r="G57" s="46"/>
    </row>
    <row r="58" spans="1:7" s="44" customFormat="1" x14ac:dyDescent="0.15">
      <c r="A58" s="70"/>
      <c r="B58" s="333" t="s">
        <v>12</v>
      </c>
      <c r="C58" s="122">
        <v>14</v>
      </c>
      <c r="D58" s="122">
        <v>141</v>
      </c>
      <c r="E58" s="148">
        <v>91.984231274638631</v>
      </c>
      <c r="F58" s="123">
        <v>113.33494092114782</v>
      </c>
      <c r="G58" s="46"/>
    </row>
    <row r="59" spans="1:7" x14ac:dyDescent="0.15">
      <c r="A59" s="70"/>
      <c r="B59" s="333" t="s">
        <v>13</v>
      </c>
      <c r="C59" s="122">
        <v>4</v>
      </c>
      <c r="D59" s="122">
        <v>115</v>
      </c>
      <c r="E59" s="148">
        <v>34.965034965034967</v>
      </c>
      <c r="F59" s="123">
        <v>102.78870218090812</v>
      </c>
      <c r="G59" s="46"/>
    </row>
    <row r="60" spans="1:7" x14ac:dyDescent="0.15">
      <c r="A60" s="70"/>
      <c r="B60" s="333" t="s">
        <v>14</v>
      </c>
      <c r="C60" s="122">
        <v>3</v>
      </c>
      <c r="D60" s="122">
        <v>59</v>
      </c>
      <c r="E60" s="148">
        <v>38.022813688212928</v>
      </c>
      <c r="F60" s="123">
        <v>60.737080502367718</v>
      </c>
      <c r="G60" s="46"/>
    </row>
    <row r="61" spans="1:7" x14ac:dyDescent="0.15">
      <c r="A61" s="70"/>
      <c r="B61" s="333" t="s">
        <v>15</v>
      </c>
      <c r="C61" s="122">
        <v>0</v>
      </c>
      <c r="D61" s="122">
        <v>28</v>
      </c>
      <c r="E61" s="148">
        <v>0</v>
      </c>
      <c r="F61" s="123">
        <v>37.433155080213901</v>
      </c>
      <c r="G61" s="46"/>
    </row>
    <row r="62" spans="1:7" x14ac:dyDescent="0.15">
      <c r="A62" s="70"/>
      <c r="B62" s="333" t="s">
        <v>16</v>
      </c>
      <c r="C62" s="122">
        <v>0</v>
      </c>
      <c r="D62" s="122">
        <v>16</v>
      </c>
      <c r="E62" s="148">
        <v>0</v>
      </c>
      <c r="F62" s="123">
        <v>29.085620796218869</v>
      </c>
      <c r="G62" s="46"/>
    </row>
    <row r="63" spans="1:7" x14ac:dyDescent="0.15">
      <c r="A63" s="70"/>
      <c r="B63" s="333" t="s">
        <v>17</v>
      </c>
      <c r="C63" s="122">
        <v>0</v>
      </c>
      <c r="D63" s="122">
        <v>20</v>
      </c>
      <c r="E63" s="148">
        <v>0</v>
      </c>
      <c r="F63" s="123">
        <v>45.392646391284615</v>
      </c>
      <c r="G63" s="46"/>
    </row>
    <row r="64" spans="1:7" x14ac:dyDescent="0.15">
      <c r="A64" s="70"/>
      <c r="B64" s="333" t="s">
        <v>18</v>
      </c>
      <c r="C64" s="125">
        <v>0</v>
      </c>
      <c r="D64" s="128">
        <v>13</v>
      </c>
      <c r="E64" s="149">
        <v>0</v>
      </c>
      <c r="F64" s="127">
        <v>27.855153203342621</v>
      </c>
      <c r="G64" s="46"/>
    </row>
    <row r="65" spans="1:7" x14ac:dyDescent="0.15">
      <c r="A65" s="337"/>
      <c r="B65" s="338" t="s">
        <v>1</v>
      </c>
      <c r="C65" s="339">
        <v>923</v>
      </c>
      <c r="D65" s="340">
        <v>4119</v>
      </c>
      <c r="E65" s="341">
        <v>257.29783756308609</v>
      </c>
      <c r="F65" s="342">
        <v>244.10186280931239</v>
      </c>
      <c r="G65" s="46"/>
    </row>
    <row r="66" spans="1:7" x14ac:dyDescent="0.15">
      <c r="A66" s="39" t="s">
        <v>56</v>
      </c>
      <c r="B66" s="37"/>
      <c r="C66" s="37"/>
      <c r="D66" s="37"/>
      <c r="E66" s="37"/>
      <c r="F66" s="37"/>
      <c r="G66" s="46"/>
    </row>
    <row r="67" spans="1:7" ht="70.5" customHeight="1" x14ac:dyDescent="0.15">
      <c r="A67" s="421" t="s">
        <v>285</v>
      </c>
      <c r="B67" s="397"/>
      <c r="C67" s="397"/>
      <c r="D67" s="397"/>
      <c r="E67" s="397"/>
      <c r="F67" s="397"/>
      <c r="G67" s="46"/>
    </row>
  </sheetData>
  <mergeCells count="5">
    <mergeCell ref="A3:A5"/>
    <mergeCell ref="B3:B5"/>
    <mergeCell ref="C3:D4"/>
    <mergeCell ref="E3:F4"/>
    <mergeCell ref="A67:F67"/>
  </mergeCells>
  <hyperlinks>
    <hyperlink ref="M1" location="Contents!A1" display="return to Contents"/>
  </hyperlinks>
  <pageMargins left="0.70866141732283472" right="0.70866141732283472" top="0.74803149606299213" bottom="0.74803149606299213" header="0.31496062992125984" footer="0.31496062992125984"/>
  <pageSetup paperSize="9" scale="6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pageSetUpPr fitToPage="1"/>
  </sheetPr>
  <dimension ref="A1:V53"/>
  <sheetViews>
    <sheetView workbookViewId="0">
      <selection activeCell="S1" sqref="S1:U1"/>
    </sheetView>
  </sheetViews>
  <sheetFormatPr baseColWidth="10" defaultColWidth="9.1640625" defaultRowHeight="13" x14ac:dyDescent="0.15"/>
  <cols>
    <col min="1" max="1" width="16.1640625" style="6" customWidth="1"/>
    <col min="2" max="17" width="7" style="6" bestFit="1" customWidth="1"/>
    <col min="18" max="19" width="6" style="6" bestFit="1" customWidth="1"/>
    <col min="20" max="20" width="9.33203125" style="6" bestFit="1" customWidth="1"/>
    <col min="21" max="16384" width="9.1640625" style="6"/>
  </cols>
  <sheetData>
    <row r="1" spans="1:22" x14ac:dyDescent="0.15">
      <c r="A1" s="11" t="s">
        <v>256</v>
      </c>
      <c r="B1" s="1"/>
      <c r="C1" s="1"/>
      <c r="D1" s="1"/>
      <c r="E1" s="1"/>
      <c r="F1" s="1"/>
      <c r="G1" s="1"/>
      <c r="H1" s="1"/>
      <c r="I1" s="1"/>
      <c r="J1" s="1"/>
      <c r="K1" s="1"/>
      <c r="L1" s="1"/>
      <c r="M1" s="1"/>
      <c r="N1" s="1"/>
      <c r="O1" s="1"/>
      <c r="P1" s="1"/>
      <c r="S1" s="453" t="s">
        <v>119</v>
      </c>
      <c r="T1" s="453"/>
      <c r="U1" s="453"/>
    </row>
    <row r="2" spans="1:22" s="37" customFormat="1" x14ac:dyDescent="0.15">
      <c r="A2" s="11"/>
      <c r="B2" s="1"/>
      <c r="C2" s="1"/>
      <c r="D2" s="1"/>
      <c r="E2" s="1"/>
      <c r="F2" s="1"/>
      <c r="G2" s="1"/>
      <c r="H2" s="1"/>
      <c r="I2" s="1"/>
      <c r="J2" s="1"/>
      <c r="K2" s="1"/>
      <c r="L2" s="1"/>
      <c r="M2" s="1"/>
      <c r="N2" s="1"/>
      <c r="O2" s="1"/>
      <c r="P2" s="1"/>
      <c r="Q2" s="8"/>
      <c r="S2" s="1"/>
      <c r="T2" s="1"/>
    </row>
    <row r="3" spans="1:22" x14ac:dyDescent="0.15">
      <c r="A3" s="451"/>
      <c r="B3" s="450" t="s">
        <v>54</v>
      </c>
      <c r="C3" s="450"/>
      <c r="D3" s="450"/>
      <c r="E3" s="450"/>
      <c r="F3" s="450"/>
      <c r="G3" s="450"/>
      <c r="H3" s="450"/>
      <c r="I3" s="450"/>
      <c r="J3" s="450"/>
      <c r="K3" s="450"/>
      <c r="L3" s="450"/>
      <c r="M3" s="450"/>
      <c r="N3" s="450"/>
      <c r="O3" s="450"/>
      <c r="P3" s="450"/>
      <c r="Q3" s="450"/>
      <c r="R3" s="450"/>
      <c r="S3" s="450"/>
      <c r="T3" s="452" t="s">
        <v>1</v>
      </c>
    </row>
    <row r="4" spans="1:22" x14ac:dyDescent="0.15">
      <c r="A4" s="451"/>
      <c r="B4" s="27" t="s">
        <v>55</v>
      </c>
      <c r="C4" s="27" t="s">
        <v>36</v>
      </c>
      <c r="D4" s="27" t="s">
        <v>3</v>
      </c>
      <c r="E4" s="28" t="s">
        <v>4</v>
      </c>
      <c r="F4" s="28" t="s">
        <v>5</v>
      </c>
      <c r="G4" s="28" t="s">
        <v>6</v>
      </c>
      <c r="H4" s="28" t="s">
        <v>7</v>
      </c>
      <c r="I4" s="28" t="s">
        <v>8</v>
      </c>
      <c r="J4" s="28" t="s">
        <v>9</v>
      </c>
      <c r="K4" s="28" t="s">
        <v>10</v>
      </c>
      <c r="L4" s="28" t="s">
        <v>11</v>
      </c>
      <c r="M4" s="28" t="s">
        <v>12</v>
      </c>
      <c r="N4" s="28" t="s">
        <v>13</v>
      </c>
      <c r="O4" s="28" t="s">
        <v>14</v>
      </c>
      <c r="P4" s="28" t="s">
        <v>15</v>
      </c>
      <c r="Q4" s="28" t="s">
        <v>16</v>
      </c>
      <c r="R4" s="28" t="s">
        <v>17</v>
      </c>
      <c r="S4" s="28" t="s">
        <v>18</v>
      </c>
      <c r="T4" s="452"/>
      <c r="V4" s="35"/>
    </row>
    <row r="5" spans="1:22" x14ac:dyDescent="0.15">
      <c r="A5" s="50" t="s">
        <v>21</v>
      </c>
      <c r="B5" s="31"/>
      <c r="C5" s="31"/>
      <c r="D5" s="31"/>
      <c r="E5" s="31"/>
      <c r="F5" s="31"/>
      <c r="G5" s="31"/>
      <c r="H5" s="31"/>
      <c r="I5" s="31"/>
      <c r="J5" s="31"/>
      <c r="K5" s="31"/>
      <c r="L5" s="31"/>
      <c r="M5" s="31"/>
      <c r="N5" s="31"/>
      <c r="O5" s="31"/>
      <c r="P5" s="31"/>
      <c r="Q5" s="31"/>
      <c r="R5" s="31"/>
      <c r="S5" s="31"/>
      <c r="T5" s="31"/>
    </row>
    <row r="6" spans="1:22" x14ac:dyDescent="0.15">
      <c r="A6" s="29" t="s">
        <v>1</v>
      </c>
      <c r="B6" s="237">
        <v>84200</v>
      </c>
      <c r="C6" s="227">
        <v>77200</v>
      </c>
      <c r="D6" s="227">
        <v>71760</v>
      </c>
      <c r="E6" s="227">
        <v>68840</v>
      </c>
      <c r="F6" s="227">
        <v>58920</v>
      </c>
      <c r="G6" s="227">
        <v>44790</v>
      </c>
      <c r="H6" s="227">
        <v>39810</v>
      </c>
      <c r="I6" s="227">
        <v>40260</v>
      </c>
      <c r="J6" s="227">
        <v>42900</v>
      </c>
      <c r="K6" s="227">
        <v>39550</v>
      </c>
      <c r="L6" s="227">
        <v>37510</v>
      </c>
      <c r="M6" s="227">
        <v>28670</v>
      </c>
      <c r="N6" s="227">
        <v>21670</v>
      </c>
      <c r="O6" s="227">
        <v>14990</v>
      </c>
      <c r="P6" s="227">
        <v>10220</v>
      </c>
      <c r="Q6" s="227">
        <v>6150</v>
      </c>
      <c r="R6" s="227">
        <v>3360</v>
      </c>
      <c r="S6" s="227">
        <v>1730</v>
      </c>
      <c r="T6" s="227">
        <v>692500</v>
      </c>
    </row>
    <row r="7" spans="1:22" x14ac:dyDescent="0.15">
      <c r="A7" s="29" t="s">
        <v>32</v>
      </c>
      <c r="B7" s="237">
        <v>43270</v>
      </c>
      <c r="C7" s="227">
        <v>39650</v>
      </c>
      <c r="D7" s="227">
        <v>36950</v>
      </c>
      <c r="E7" s="227">
        <v>35120</v>
      </c>
      <c r="F7" s="227">
        <v>28480</v>
      </c>
      <c r="G7" s="227">
        <v>20650</v>
      </c>
      <c r="H7" s="227">
        <v>18180</v>
      </c>
      <c r="I7" s="227">
        <v>18560</v>
      </c>
      <c r="J7" s="227">
        <v>19880</v>
      </c>
      <c r="K7" s="227">
        <v>18660</v>
      </c>
      <c r="L7" s="227">
        <v>17530</v>
      </c>
      <c r="M7" s="227">
        <v>13450</v>
      </c>
      <c r="N7" s="227">
        <v>10230</v>
      </c>
      <c r="O7" s="227">
        <v>7090</v>
      </c>
      <c r="P7" s="227">
        <v>4800</v>
      </c>
      <c r="Q7" s="227">
        <v>2700</v>
      </c>
      <c r="R7" s="227">
        <v>1340</v>
      </c>
      <c r="S7" s="227">
        <v>610</v>
      </c>
      <c r="T7" s="227">
        <v>337200</v>
      </c>
    </row>
    <row r="8" spans="1:22" x14ac:dyDescent="0.15">
      <c r="A8" s="29" t="s">
        <v>33</v>
      </c>
      <c r="B8" s="237">
        <v>40930</v>
      </c>
      <c r="C8" s="227">
        <v>37550</v>
      </c>
      <c r="D8" s="227">
        <v>34810</v>
      </c>
      <c r="E8" s="227">
        <v>33720</v>
      </c>
      <c r="F8" s="227">
        <v>30440</v>
      </c>
      <c r="G8" s="227">
        <v>24130</v>
      </c>
      <c r="H8" s="227">
        <v>21640</v>
      </c>
      <c r="I8" s="227">
        <v>21700</v>
      </c>
      <c r="J8" s="227">
        <v>23020</v>
      </c>
      <c r="K8" s="227">
        <v>20890</v>
      </c>
      <c r="L8" s="227">
        <v>19980</v>
      </c>
      <c r="M8" s="227">
        <v>15220</v>
      </c>
      <c r="N8" s="227">
        <v>11440</v>
      </c>
      <c r="O8" s="227">
        <v>7890</v>
      </c>
      <c r="P8" s="227">
        <v>5420</v>
      </c>
      <c r="Q8" s="227">
        <v>3440</v>
      </c>
      <c r="R8" s="227">
        <v>2010</v>
      </c>
      <c r="S8" s="227">
        <v>1130</v>
      </c>
      <c r="T8" s="227">
        <v>355400</v>
      </c>
    </row>
    <row r="9" spans="1:22" x14ac:dyDescent="0.15">
      <c r="A9" s="50" t="s">
        <v>24</v>
      </c>
      <c r="B9" s="228"/>
      <c r="C9" s="228"/>
      <c r="D9" s="228"/>
      <c r="E9" s="228"/>
      <c r="F9" s="228"/>
      <c r="G9" s="228"/>
      <c r="H9" s="228"/>
      <c r="I9" s="228"/>
      <c r="J9" s="228"/>
      <c r="K9" s="228"/>
      <c r="L9" s="228"/>
      <c r="M9" s="228"/>
      <c r="N9" s="228"/>
      <c r="O9" s="228"/>
      <c r="P9" s="228"/>
      <c r="Q9" s="228"/>
      <c r="R9" s="228"/>
      <c r="S9" s="228"/>
      <c r="T9" s="228"/>
    </row>
    <row r="10" spans="1:22" x14ac:dyDescent="0.15">
      <c r="A10" s="29" t="s">
        <v>1</v>
      </c>
      <c r="B10" s="229">
        <v>227920</v>
      </c>
      <c r="C10" s="229">
        <v>222960</v>
      </c>
      <c r="D10" s="229">
        <v>225020</v>
      </c>
      <c r="E10" s="229">
        <v>243820</v>
      </c>
      <c r="F10" s="229">
        <v>256970</v>
      </c>
      <c r="G10" s="229">
        <v>234240</v>
      </c>
      <c r="H10" s="229">
        <v>232010</v>
      </c>
      <c r="I10" s="229">
        <v>236290</v>
      </c>
      <c r="J10" s="229">
        <v>273670</v>
      </c>
      <c r="K10" s="229">
        <v>272570</v>
      </c>
      <c r="L10" s="229">
        <v>275790</v>
      </c>
      <c r="M10" s="229">
        <v>243320</v>
      </c>
      <c r="N10" s="229">
        <v>219720</v>
      </c>
      <c r="O10" s="229">
        <v>190400</v>
      </c>
      <c r="P10" s="229">
        <v>144290</v>
      </c>
      <c r="Q10" s="229">
        <v>103370</v>
      </c>
      <c r="R10" s="229">
        <v>78810</v>
      </c>
      <c r="S10" s="229">
        <v>72970</v>
      </c>
      <c r="T10" s="229">
        <v>3754200</v>
      </c>
      <c r="U10" s="30"/>
      <c r="V10" s="30"/>
    </row>
    <row r="11" spans="1:22" x14ac:dyDescent="0.15">
      <c r="A11" s="29" t="s">
        <v>32</v>
      </c>
      <c r="B11" s="229">
        <v>117000</v>
      </c>
      <c r="C11" s="229">
        <v>114010</v>
      </c>
      <c r="D11" s="229">
        <v>115220</v>
      </c>
      <c r="E11" s="229">
        <v>125120</v>
      </c>
      <c r="F11" s="229">
        <v>131190</v>
      </c>
      <c r="G11" s="229">
        <v>115580</v>
      </c>
      <c r="H11" s="229">
        <v>111800</v>
      </c>
      <c r="I11" s="229">
        <v>112990</v>
      </c>
      <c r="J11" s="229">
        <v>130240</v>
      </c>
      <c r="K11" s="229">
        <v>131540</v>
      </c>
      <c r="L11" s="229">
        <v>133930</v>
      </c>
      <c r="M11" s="229">
        <v>118910</v>
      </c>
      <c r="N11" s="229">
        <v>107840</v>
      </c>
      <c r="O11" s="229">
        <v>93270</v>
      </c>
      <c r="P11" s="229">
        <v>69490</v>
      </c>
      <c r="Q11" s="229">
        <v>48360</v>
      </c>
      <c r="R11" s="229">
        <v>34770</v>
      </c>
      <c r="S11" s="229">
        <v>26290</v>
      </c>
      <c r="T11" s="229">
        <v>1837500</v>
      </c>
      <c r="U11" s="30"/>
      <c r="V11" s="30"/>
    </row>
    <row r="12" spans="1:22" x14ac:dyDescent="0.15">
      <c r="A12" s="29" t="s">
        <v>33</v>
      </c>
      <c r="B12" s="229">
        <v>110930</v>
      </c>
      <c r="C12" s="229">
        <v>108960</v>
      </c>
      <c r="D12" s="229">
        <v>109790</v>
      </c>
      <c r="E12" s="229">
        <v>118700</v>
      </c>
      <c r="F12" s="229">
        <v>125780</v>
      </c>
      <c r="G12" s="229">
        <v>118660</v>
      </c>
      <c r="H12" s="229">
        <v>120200</v>
      </c>
      <c r="I12" s="229">
        <v>123300</v>
      </c>
      <c r="J12" s="229">
        <v>143440</v>
      </c>
      <c r="K12" s="229">
        <v>141030</v>
      </c>
      <c r="L12" s="229">
        <v>141860</v>
      </c>
      <c r="M12" s="229">
        <v>124410</v>
      </c>
      <c r="N12" s="229">
        <v>111880</v>
      </c>
      <c r="O12" s="229">
        <v>97140</v>
      </c>
      <c r="P12" s="229">
        <v>74800</v>
      </c>
      <c r="Q12" s="229">
        <v>55010</v>
      </c>
      <c r="R12" s="229">
        <v>44060</v>
      </c>
      <c r="S12" s="229">
        <v>46670</v>
      </c>
      <c r="T12" s="229">
        <v>1916600</v>
      </c>
      <c r="U12" s="30"/>
      <c r="V12" s="30"/>
    </row>
    <row r="13" spans="1:22" x14ac:dyDescent="0.15">
      <c r="A13" s="51" t="s">
        <v>264</v>
      </c>
      <c r="B13" s="230"/>
      <c r="C13" s="230"/>
      <c r="D13" s="230"/>
      <c r="E13" s="230"/>
      <c r="F13" s="230"/>
      <c r="G13" s="230"/>
      <c r="H13" s="230"/>
      <c r="I13" s="230"/>
      <c r="J13" s="230"/>
      <c r="K13" s="230"/>
      <c r="L13" s="230"/>
      <c r="M13" s="230"/>
      <c r="N13" s="230"/>
      <c r="O13" s="230"/>
      <c r="P13" s="230"/>
      <c r="Q13" s="230"/>
      <c r="R13" s="230"/>
      <c r="S13" s="230"/>
      <c r="T13" s="230"/>
    </row>
    <row r="14" spans="1:22" x14ac:dyDescent="0.15">
      <c r="A14" s="13" t="s">
        <v>1</v>
      </c>
      <c r="B14" s="231">
        <v>30730</v>
      </c>
      <c r="C14" s="231">
        <v>28340</v>
      </c>
      <c r="D14" s="231">
        <v>28590</v>
      </c>
      <c r="E14" s="231">
        <v>28260</v>
      </c>
      <c r="F14" s="231">
        <v>25800</v>
      </c>
      <c r="G14" s="231">
        <v>20450</v>
      </c>
      <c r="H14" s="231">
        <v>18910</v>
      </c>
      <c r="I14" s="231">
        <v>18230</v>
      </c>
      <c r="J14" s="231">
        <v>18600</v>
      </c>
      <c r="K14" s="231">
        <v>17450</v>
      </c>
      <c r="L14" s="231">
        <v>14420</v>
      </c>
      <c r="M14" s="231">
        <v>11090</v>
      </c>
      <c r="N14" s="231">
        <v>9010</v>
      </c>
      <c r="O14" s="231">
        <v>6430</v>
      </c>
      <c r="P14" s="231">
        <v>4370</v>
      </c>
      <c r="Q14" s="231">
        <v>2700</v>
      </c>
      <c r="R14" s="231">
        <v>1520</v>
      </c>
      <c r="S14" s="231">
        <v>900</v>
      </c>
      <c r="T14" s="231">
        <v>285800</v>
      </c>
    </row>
    <row r="15" spans="1:22" x14ac:dyDescent="0.15">
      <c r="A15" s="13" t="s">
        <v>32</v>
      </c>
      <c r="B15" s="231">
        <v>15730</v>
      </c>
      <c r="C15" s="231">
        <v>14520</v>
      </c>
      <c r="D15" s="231">
        <v>14630</v>
      </c>
      <c r="E15" s="231">
        <v>14150</v>
      </c>
      <c r="F15" s="231">
        <v>12590</v>
      </c>
      <c r="G15" s="231">
        <v>10030</v>
      </c>
      <c r="H15" s="231">
        <v>9190</v>
      </c>
      <c r="I15" s="231">
        <v>8820</v>
      </c>
      <c r="J15" s="231">
        <v>9020</v>
      </c>
      <c r="K15" s="231">
        <v>8430</v>
      </c>
      <c r="L15" s="231">
        <v>6950</v>
      </c>
      <c r="M15" s="231">
        <v>5460</v>
      </c>
      <c r="N15" s="231">
        <v>4400</v>
      </c>
      <c r="O15" s="231">
        <v>3100</v>
      </c>
      <c r="P15" s="231">
        <v>2010</v>
      </c>
      <c r="Q15" s="231">
        <v>1180</v>
      </c>
      <c r="R15" s="231">
        <v>590</v>
      </c>
      <c r="S15" s="231">
        <v>290</v>
      </c>
      <c r="T15" s="231">
        <v>141100</v>
      </c>
    </row>
    <row r="16" spans="1:22" x14ac:dyDescent="0.15">
      <c r="A16" s="13" t="s">
        <v>33</v>
      </c>
      <c r="B16" s="231">
        <v>15000</v>
      </c>
      <c r="C16" s="231">
        <v>13820</v>
      </c>
      <c r="D16" s="231">
        <v>13960</v>
      </c>
      <c r="E16" s="231">
        <v>14110</v>
      </c>
      <c r="F16" s="231">
        <v>13200</v>
      </c>
      <c r="G16" s="231">
        <v>10420</v>
      </c>
      <c r="H16" s="231">
        <v>9730</v>
      </c>
      <c r="I16" s="231">
        <v>9410</v>
      </c>
      <c r="J16" s="231">
        <v>9580</v>
      </c>
      <c r="K16" s="231">
        <v>9010</v>
      </c>
      <c r="L16" s="231">
        <v>7470</v>
      </c>
      <c r="M16" s="231">
        <v>5620</v>
      </c>
      <c r="N16" s="231">
        <v>4610</v>
      </c>
      <c r="O16" s="231">
        <v>3330</v>
      </c>
      <c r="P16" s="231">
        <v>2370</v>
      </c>
      <c r="Q16" s="231">
        <v>1520</v>
      </c>
      <c r="R16" s="231">
        <v>940</v>
      </c>
      <c r="S16" s="231">
        <v>630</v>
      </c>
      <c r="T16" s="231">
        <v>144700</v>
      </c>
    </row>
    <row r="17" spans="1:20" s="37" customFormat="1" x14ac:dyDescent="0.15">
      <c r="A17" s="51" t="s">
        <v>23</v>
      </c>
      <c r="B17" s="230"/>
      <c r="C17" s="230"/>
      <c r="D17" s="230"/>
      <c r="E17" s="230"/>
      <c r="F17" s="230"/>
      <c r="G17" s="230"/>
      <c r="H17" s="230"/>
      <c r="I17" s="230"/>
      <c r="J17" s="230"/>
      <c r="K17" s="230"/>
      <c r="L17" s="230"/>
      <c r="M17" s="230"/>
      <c r="N17" s="230"/>
      <c r="O17" s="230"/>
      <c r="P17" s="230"/>
      <c r="Q17" s="230"/>
      <c r="R17" s="230"/>
      <c r="S17" s="230"/>
      <c r="T17" s="230"/>
    </row>
    <row r="18" spans="1:20" s="37" customFormat="1" x14ac:dyDescent="0.15">
      <c r="A18" s="13" t="s">
        <v>1</v>
      </c>
      <c r="B18" s="231">
        <v>37200</v>
      </c>
      <c r="C18" s="231">
        <v>30850</v>
      </c>
      <c r="D18" s="231">
        <v>30360</v>
      </c>
      <c r="E18" s="231">
        <v>39370</v>
      </c>
      <c r="F18" s="231">
        <v>53970</v>
      </c>
      <c r="G18" s="231">
        <v>56370</v>
      </c>
      <c r="H18" s="231">
        <v>53160</v>
      </c>
      <c r="I18" s="231">
        <v>39220</v>
      </c>
      <c r="J18" s="231">
        <v>38150</v>
      </c>
      <c r="K18" s="231">
        <v>35200</v>
      </c>
      <c r="L18" s="231">
        <v>31220</v>
      </c>
      <c r="M18" s="231">
        <v>25820</v>
      </c>
      <c r="N18" s="231">
        <v>18870</v>
      </c>
      <c r="O18" s="231">
        <v>12450</v>
      </c>
      <c r="P18" s="231">
        <v>8590</v>
      </c>
      <c r="Q18" s="231">
        <v>5790</v>
      </c>
      <c r="R18" s="231">
        <v>2940</v>
      </c>
      <c r="S18" s="231">
        <v>1620</v>
      </c>
      <c r="T18" s="231">
        <v>521100</v>
      </c>
    </row>
    <row r="19" spans="1:20" s="37" customFormat="1" x14ac:dyDescent="0.15">
      <c r="A19" s="13" t="s">
        <v>32</v>
      </c>
      <c r="B19" s="231">
        <v>19110</v>
      </c>
      <c r="C19" s="231">
        <v>15850</v>
      </c>
      <c r="D19" s="231">
        <v>15570</v>
      </c>
      <c r="E19" s="231">
        <v>20510</v>
      </c>
      <c r="F19" s="231">
        <v>28890</v>
      </c>
      <c r="G19" s="231">
        <v>27480</v>
      </c>
      <c r="H19" s="231">
        <v>25300</v>
      </c>
      <c r="I19" s="231">
        <v>18140</v>
      </c>
      <c r="J19" s="231">
        <v>16720</v>
      </c>
      <c r="K19" s="231">
        <v>15820</v>
      </c>
      <c r="L19" s="231">
        <v>14030</v>
      </c>
      <c r="M19" s="231">
        <v>11620</v>
      </c>
      <c r="N19" s="231">
        <v>8790</v>
      </c>
      <c r="O19" s="231">
        <v>5900</v>
      </c>
      <c r="P19" s="231">
        <v>4090</v>
      </c>
      <c r="Q19" s="231">
        <v>2850</v>
      </c>
      <c r="R19" s="231">
        <v>1370</v>
      </c>
      <c r="S19" s="231">
        <v>640</v>
      </c>
      <c r="T19" s="231">
        <v>252700</v>
      </c>
    </row>
    <row r="20" spans="1:20" s="37" customFormat="1" x14ac:dyDescent="0.15">
      <c r="A20" s="13" t="s">
        <v>33</v>
      </c>
      <c r="B20" s="231">
        <v>18090</v>
      </c>
      <c r="C20" s="231">
        <v>14990</v>
      </c>
      <c r="D20" s="231">
        <v>14800</v>
      </c>
      <c r="E20" s="231">
        <v>18850</v>
      </c>
      <c r="F20" s="231">
        <v>25090</v>
      </c>
      <c r="G20" s="231">
        <v>28890</v>
      </c>
      <c r="H20" s="231">
        <v>27860</v>
      </c>
      <c r="I20" s="231">
        <v>21080</v>
      </c>
      <c r="J20" s="231">
        <v>21430</v>
      </c>
      <c r="K20" s="231">
        <v>19370</v>
      </c>
      <c r="L20" s="231">
        <v>17190</v>
      </c>
      <c r="M20" s="231">
        <v>14200</v>
      </c>
      <c r="N20" s="231">
        <v>10080</v>
      </c>
      <c r="O20" s="231">
        <v>6550</v>
      </c>
      <c r="P20" s="231">
        <v>4490</v>
      </c>
      <c r="Q20" s="231">
        <v>2940</v>
      </c>
      <c r="R20" s="231">
        <v>1570</v>
      </c>
      <c r="S20" s="231">
        <v>980</v>
      </c>
      <c r="T20" s="231">
        <v>268500</v>
      </c>
    </row>
    <row r="21" spans="1:20" x14ac:dyDescent="0.15">
      <c r="A21" s="52" t="s">
        <v>185</v>
      </c>
      <c r="B21" s="228"/>
      <c r="C21" s="228"/>
      <c r="D21" s="228"/>
      <c r="E21" s="228"/>
      <c r="F21" s="228"/>
      <c r="G21" s="228"/>
      <c r="H21" s="228"/>
      <c r="I21" s="228"/>
      <c r="J21" s="228"/>
      <c r="K21" s="228"/>
      <c r="L21" s="228"/>
      <c r="M21" s="228"/>
      <c r="N21" s="228"/>
      <c r="O21" s="228"/>
      <c r="P21" s="228"/>
      <c r="Q21" s="228"/>
      <c r="R21" s="228"/>
      <c r="S21" s="228"/>
      <c r="T21" s="232"/>
    </row>
    <row r="22" spans="1:20" x14ac:dyDescent="0.15">
      <c r="A22" s="29" t="s">
        <v>1</v>
      </c>
      <c r="B22" s="44">
        <v>159950</v>
      </c>
      <c r="C22" s="44">
        <v>163730</v>
      </c>
      <c r="D22" s="44">
        <v>166030</v>
      </c>
      <c r="E22" s="44">
        <v>175980</v>
      </c>
      <c r="F22" s="44">
        <v>176270</v>
      </c>
      <c r="G22" s="44">
        <v>156000</v>
      </c>
      <c r="H22" s="44">
        <v>159250</v>
      </c>
      <c r="I22" s="44">
        <v>178660</v>
      </c>
      <c r="J22" s="44">
        <v>216920</v>
      </c>
      <c r="K22" s="44">
        <v>219830</v>
      </c>
      <c r="L22" s="44">
        <v>230280</v>
      </c>
      <c r="M22" s="44">
        <v>206280</v>
      </c>
      <c r="N22" s="44">
        <v>191510</v>
      </c>
      <c r="O22" s="44">
        <v>171860</v>
      </c>
      <c r="P22" s="44">
        <v>130870</v>
      </c>
      <c r="Q22" s="44">
        <v>94710</v>
      </c>
      <c r="R22" s="44">
        <v>74300</v>
      </c>
      <c r="S22" s="44">
        <v>70480</v>
      </c>
      <c r="T22" s="44">
        <v>2942900</v>
      </c>
    </row>
    <row r="23" spans="1:20" x14ac:dyDescent="0.15">
      <c r="A23" s="29" t="s">
        <v>32</v>
      </c>
      <c r="B23" s="44">
        <v>82110</v>
      </c>
      <c r="C23" s="44">
        <v>83610</v>
      </c>
      <c r="D23" s="44">
        <v>84990</v>
      </c>
      <c r="E23" s="44">
        <v>90360</v>
      </c>
      <c r="F23" s="44">
        <v>89290</v>
      </c>
      <c r="G23" s="44">
        <v>77240</v>
      </c>
      <c r="H23" s="44">
        <v>76900</v>
      </c>
      <c r="I23" s="44">
        <v>85980</v>
      </c>
      <c r="J23" s="44">
        <v>104510</v>
      </c>
      <c r="K23" s="44">
        <v>107220</v>
      </c>
      <c r="L23" s="44">
        <v>113050</v>
      </c>
      <c r="M23" s="44">
        <v>101690</v>
      </c>
      <c r="N23" s="44">
        <v>94510</v>
      </c>
      <c r="O23" s="44">
        <v>84440</v>
      </c>
      <c r="P23" s="44">
        <v>63150</v>
      </c>
      <c r="Q23" s="44">
        <v>44280</v>
      </c>
      <c r="R23" s="44">
        <v>32790</v>
      </c>
      <c r="S23" s="44">
        <v>25330</v>
      </c>
      <c r="T23" s="44">
        <v>1441400</v>
      </c>
    </row>
    <row r="24" spans="1:20" x14ac:dyDescent="0.15">
      <c r="A24" s="29" t="s">
        <v>33</v>
      </c>
      <c r="B24" s="44">
        <v>77840</v>
      </c>
      <c r="C24" s="44">
        <v>80110</v>
      </c>
      <c r="D24" s="44">
        <v>81040</v>
      </c>
      <c r="E24" s="44">
        <v>85620</v>
      </c>
      <c r="F24" s="44">
        <v>86980</v>
      </c>
      <c r="G24" s="44">
        <v>78760</v>
      </c>
      <c r="H24" s="44">
        <v>82350</v>
      </c>
      <c r="I24" s="44">
        <v>92670</v>
      </c>
      <c r="J24" s="44">
        <v>112410</v>
      </c>
      <c r="K24" s="44">
        <v>112610</v>
      </c>
      <c r="L24" s="44">
        <v>117240</v>
      </c>
      <c r="M24" s="44">
        <v>104590</v>
      </c>
      <c r="N24" s="44">
        <v>97000</v>
      </c>
      <c r="O24" s="44">
        <v>87410</v>
      </c>
      <c r="P24" s="44">
        <v>67720</v>
      </c>
      <c r="Q24" s="44">
        <v>50430</v>
      </c>
      <c r="R24" s="44">
        <v>41510</v>
      </c>
      <c r="S24" s="44">
        <v>45150</v>
      </c>
      <c r="T24" s="44">
        <v>1501500</v>
      </c>
    </row>
    <row r="25" spans="1:20" x14ac:dyDescent="0.15">
      <c r="A25" s="49" t="s">
        <v>163</v>
      </c>
      <c r="B25" s="234"/>
      <c r="C25" s="234"/>
      <c r="D25" s="234"/>
      <c r="E25" s="234"/>
      <c r="F25" s="234"/>
      <c r="G25" s="234"/>
      <c r="H25" s="234"/>
      <c r="I25" s="234"/>
      <c r="J25" s="234"/>
      <c r="K25" s="234"/>
      <c r="L25" s="234"/>
      <c r="M25" s="234"/>
      <c r="N25" s="234"/>
      <c r="O25" s="234"/>
      <c r="P25" s="234"/>
      <c r="Q25" s="234"/>
      <c r="R25" s="234"/>
      <c r="S25" s="234"/>
      <c r="T25" s="234"/>
    </row>
    <row r="26" spans="1:20" x14ac:dyDescent="0.15">
      <c r="A26" s="5" t="s">
        <v>1</v>
      </c>
      <c r="B26" s="235">
        <v>312120</v>
      </c>
      <c r="C26" s="235">
        <v>300160</v>
      </c>
      <c r="D26" s="235">
        <v>296780</v>
      </c>
      <c r="E26" s="235">
        <v>312660</v>
      </c>
      <c r="F26" s="235">
        <v>315890</v>
      </c>
      <c r="G26" s="235">
        <v>279030</v>
      </c>
      <c r="H26" s="235">
        <v>271820</v>
      </c>
      <c r="I26" s="235">
        <v>276550</v>
      </c>
      <c r="J26" s="235">
        <v>316570</v>
      </c>
      <c r="K26" s="235">
        <v>312120</v>
      </c>
      <c r="L26" s="235">
        <v>313300</v>
      </c>
      <c r="M26" s="235">
        <v>271990</v>
      </c>
      <c r="N26" s="235">
        <v>241390</v>
      </c>
      <c r="O26" s="235">
        <v>205390</v>
      </c>
      <c r="P26" s="235">
        <v>154510</v>
      </c>
      <c r="Q26" s="235">
        <v>109520</v>
      </c>
      <c r="R26" s="235">
        <v>82170</v>
      </c>
      <c r="S26" s="235">
        <v>74700</v>
      </c>
      <c r="T26" s="235">
        <v>4446700</v>
      </c>
    </row>
    <row r="27" spans="1:20" x14ac:dyDescent="0.15">
      <c r="A27" s="5" t="s">
        <v>32</v>
      </c>
      <c r="B27" s="235">
        <v>160270</v>
      </c>
      <c r="C27" s="235">
        <v>153660</v>
      </c>
      <c r="D27" s="235">
        <v>152170</v>
      </c>
      <c r="E27" s="235">
        <v>160240</v>
      </c>
      <c r="F27" s="235">
        <v>159670</v>
      </c>
      <c r="G27" s="235">
        <v>136230</v>
      </c>
      <c r="H27" s="235">
        <v>129980</v>
      </c>
      <c r="I27" s="235">
        <v>131550</v>
      </c>
      <c r="J27" s="235">
        <v>150120</v>
      </c>
      <c r="K27" s="235">
        <v>150200</v>
      </c>
      <c r="L27" s="235">
        <v>151460</v>
      </c>
      <c r="M27" s="235">
        <v>132360</v>
      </c>
      <c r="N27" s="235">
        <v>118070</v>
      </c>
      <c r="O27" s="235">
        <v>100360</v>
      </c>
      <c r="P27" s="235">
        <v>74290</v>
      </c>
      <c r="Q27" s="235">
        <v>51060</v>
      </c>
      <c r="R27" s="235">
        <v>36110</v>
      </c>
      <c r="S27" s="235">
        <v>26900</v>
      </c>
      <c r="T27" s="235">
        <v>2174700</v>
      </c>
    </row>
    <row r="28" spans="1:20" x14ac:dyDescent="0.15">
      <c r="A28" s="54" t="s">
        <v>33</v>
      </c>
      <c r="B28" s="236">
        <v>151860</v>
      </c>
      <c r="C28" s="236">
        <v>146510</v>
      </c>
      <c r="D28" s="236">
        <v>144600</v>
      </c>
      <c r="E28" s="236">
        <v>152420</v>
      </c>
      <c r="F28" s="236">
        <v>156220</v>
      </c>
      <c r="G28" s="236">
        <v>142790</v>
      </c>
      <c r="H28" s="236">
        <v>141840</v>
      </c>
      <c r="I28" s="236">
        <v>145000</v>
      </c>
      <c r="J28" s="236">
        <v>166460</v>
      </c>
      <c r="K28" s="236">
        <v>161920</v>
      </c>
      <c r="L28" s="236">
        <v>161840</v>
      </c>
      <c r="M28" s="236">
        <v>139630</v>
      </c>
      <c r="N28" s="236">
        <v>123320</v>
      </c>
      <c r="O28" s="236">
        <v>105030</v>
      </c>
      <c r="P28" s="236">
        <v>80220</v>
      </c>
      <c r="Q28" s="236">
        <v>58450</v>
      </c>
      <c r="R28" s="236">
        <v>46070</v>
      </c>
      <c r="S28" s="236">
        <v>47800</v>
      </c>
      <c r="T28" s="236">
        <v>2272000</v>
      </c>
    </row>
    <row r="29" spans="1:20" s="39" customFormat="1" ht="12" x14ac:dyDescent="0.15">
      <c r="A29" s="39" t="s">
        <v>279</v>
      </c>
      <c r="B29" s="53"/>
      <c r="C29" s="53"/>
      <c r="D29" s="53"/>
      <c r="E29" s="53"/>
      <c r="F29" s="53"/>
      <c r="G29" s="53"/>
      <c r="H29" s="53"/>
      <c r="I29" s="53"/>
      <c r="J29" s="53"/>
      <c r="K29" s="53"/>
      <c r="L29" s="53"/>
      <c r="M29" s="53"/>
      <c r="N29" s="53"/>
      <c r="O29" s="53"/>
      <c r="P29" s="53"/>
      <c r="Q29" s="53"/>
      <c r="R29" s="53"/>
      <c r="S29" s="53"/>
      <c r="T29" s="53"/>
    </row>
    <row r="30" spans="1:20" x14ac:dyDescent="0.15">
      <c r="A30" s="374"/>
    </row>
    <row r="34" spans="1:20" x14ac:dyDescent="0.15">
      <c r="B34" s="24"/>
      <c r="C34" s="24"/>
      <c r="D34" s="24"/>
      <c r="E34" s="25"/>
      <c r="F34" s="25"/>
      <c r="G34" s="25"/>
      <c r="H34" s="25"/>
      <c r="I34" s="25"/>
      <c r="J34" s="25"/>
      <c r="K34" s="25"/>
      <c r="L34" s="25"/>
      <c r="M34" s="25"/>
      <c r="N34" s="25"/>
      <c r="O34" s="25"/>
      <c r="P34" s="25"/>
      <c r="Q34" s="25"/>
      <c r="R34" s="25"/>
      <c r="S34" s="25"/>
      <c r="T34" s="48"/>
    </row>
    <row r="43" spans="1:20" x14ac:dyDescent="0.15">
      <c r="A43" s="37"/>
    </row>
    <row r="46" spans="1:20" x14ac:dyDescent="0.15">
      <c r="K46" s="15"/>
    </row>
    <row r="48" spans="1:20" x14ac:dyDescent="0.15">
      <c r="A48" s="37"/>
    </row>
    <row r="53" spans="1:1" x14ac:dyDescent="0.15">
      <c r="A53" s="37"/>
    </row>
  </sheetData>
  <mergeCells count="4">
    <mergeCell ref="B3:S3"/>
    <mergeCell ref="A3:A4"/>
    <mergeCell ref="T3:T4"/>
    <mergeCell ref="S1:U1"/>
  </mergeCells>
  <hyperlinks>
    <hyperlink ref="S1" location="Contents!A1" display="Return to contents"/>
  </hyperlinks>
  <pageMargins left="0.7" right="0.7" top="0.75" bottom="0.75" header="0.3" footer="0.3"/>
  <pageSetup paperSize="9" scale="8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25"/>
  <sheetViews>
    <sheetView workbookViewId="0">
      <selection activeCell="A5" sqref="A5"/>
    </sheetView>
  </sheetViews>
  <sheetFormatPr baseColWidth="10" defaultColWidth="9.1640625" defaultRowHeight="13" x14ac:dyDescent="0.15"/>
  <cols>
    <col min="1" max="1" width="133.83203125" style="15" customWidth="1"/>
    <col min="2" max="16384" width="9.1640625" style="15"/>
  </cols>
  <sheetData>
    <row r="1" spans="1:2" ht="18" x14ac:dyDescent="0.2">
      <c r="A1" s="226" t="s">
        <v>224</v>
      </c>
    </row>
    <row r="2" spans="1:2" ht="16" x14ac:dyDescent="0.2">
      <c r="A2" s="18"/>
    </row>
    <row r="3" spans="1:2" s="223" customFormat="1" ht="14" x14ac:dyDescent="0.15">
      <c r="A3" s="221" t="s">
        <v>187</v>
      </c>
      <c r="B3" s="222"/>
    </row>
    <row r="4" spans="1:2" s="223" customFormat="1" ht="14" x14ac:dyDescent="0.15">
      <c r="A4" s="286" t="str">
        <f>'Table 1'!A1</f>
        <v>Table 1: Number and rate of suicide deaths by age group and sex, 1948–2013</v>
      </c>
    </row>
    <row r="5" spans="1:2" s="223" customFormat="1" ht="14" x14ac:dyDescent="0.15">
      <c r="A5" s="286" t="str">
        <f>'Table 2'!_Toc316554074</f>
        <v>Table 2: Number of suicide deaths by ethnicity, five-year age group, and by sex, 2013</v>
      </c>
    </row>
    <row r="6" spans="1:2" s="223" customFormat="1" ht="14" x14ac:dyDescent="0.15">
      <c r="A6" s="286" t="str">
        <f>'Table 3'!A1</f>
        <v>Table 3: Number and rate of suicide deaths by ethnicity, 2009–2013 (agreggated data)</v>
      </c>
    </row>
    <row r="7" spans="1:2" s="223" customFormat="1" ht="14" x14ac:dyDescent="0.15">
      <c r="A7" s="286" t="str">
        <f>'Table 4'!_Toc370896617</f>
        <v>Table 4: Number and rate of suicide deaths by Māori and non-Māori by sex, for all ages and youth, 1996–2013</v>
      </c>
    </row>
    <row r="8" spans="1:2" s="223" customFormat="1" ht="14" x14ac:dyDescent="0.15">
      <c r="A8" s="382" t="str">
        <f>'Table 5'!_Toc316554079</f>
        <v xml:space="preserve">Table 5: Distribution of suicides by deprivation quintile and life-stage age group, 2013 </v>
      </c>
    </row>
    <row r="9" spans="1:2" s="223" customFormat="1" ht="14" x14ac:dyDescent="0.15">
      <c r="A9" s="286" t="str">
        <f>'Table 6'!_Toc370896620</f>
        <v>Table 6: Number of suicide deaths by method used, 1997–2013</v>
      </c>
    </row>
    <row r="10" spans="1:2" s="223" customFormat="1" ht="14" x14ac:dyDescent="0.15">
      <c r="A10" s="372" t="s">
        <v>246</v>
      </c>
    </row>
    <row r="11" spans="1:2" s="223" customFormat="1" ht="14" x14ac:dyDescent="0.15">
      <c r="A11" s="372" t="s">
        <v>261</v>
      </c>
    </row>
    <row r="12" spans="1:2" s="223" customFormat="1" ht="14" x14ac:dyDescent="0.15">
      <c r="A12" s="372" t="s">
        <v>262</v>
      </c>
    </row>
    <row r="13" spans="1:2" s="223" customFormat="1" ht="14" x14ac:dyDescent="0.15">
      <c r="A13" s="224" t="s">
        <v>182</v>
      </c>
    </row>
    <row r="14" spans="1:2" s="20" customFormat="1" x14ac:dyDescent="0.15">
      <c r="A14" s="372" t="s">
        <v>263</v>
      </c>
    </row>
    <row r="15" spans="1:2" s="20" customFormat="1" x14ac:dyDescent="0.15">
      <c r="A15" s="286" t="str">
        <f>'Table 11'!A1</f>
        <v>Table 11: Numbers and rates of intentional self-harm hospitalisation, by ethnicity and sex, 2009–2013</v>
      </c>
    </row>
    <row r="16" spans="1:2" s="20" customFormat="1" x14ac:dyDescent="0.15">
      <c r="A16" s="286" t="str">
        <f>'Table 12'!A1</f>
        <v>Table 12: Numbers and rates of youth intentional self-harm hospitalisation for Māori and non-Māori, by sex, 1996–2013</v>
      </c>
    </row>
    <row r="17" spans="1:12" s="20" customFormat="1" x14ac:dyDescent="0.15">
      <c r="A17" s="286" t="str">
        <f>'Table 13'!_Toc370896632</f>
        <v>Table 13: Numbers and rates of intentional self-harm hospitalisation for Māori and non-Māori, by District Health Board of domicile and sex, 2011–2013</v>
      </c>
    </row>
    <row r="18" spans="1:12" s="20" customFormat="1" x14ac:dyDescent="0.15">
      <c r="A18" s="286" t="str">
        <f>'Table 14'!_Toc370896632</f>
        <v>Table 14: Numbers and rates of intentional self-harm hospitalisation, by District Health Board of domicile and sex, 2011–2013</v>
      </c>
    </row>
    <row r="19" spans="1:12" s="20" customFormat="1" x14ac:dyDescent="0.15">
      <c r="A19" s="373" t="s">
        <v>235</v>
      </c>
    </row>
    <row r="20" spans="1:12" s="20" customFormat="1" x14ac:dyDescent="0.15">
      <c r="A20" s="373" t="s">
        <v>239</v>
      </c>
    </row>
    <row r="21" spans="1:12" s="223" customFormat="1" ht="14" x14ac:dyDescent="0.15">
      <c r="A21" s="225" t="s">
        <v>183</v>
      </c>
    </row>
    <row r="22" spans="1:12" s="223" customFormat="1" ht="14" x14ac:dyDescent="0.15">
      <c r="A22" s="286" t="str">
        <f>'A1'!_Toc213746936</f>
        <v>Table A1: New Zealand resident population, by five-year age group and sex, 2013</v>
      </c>
    </row>
    <row r="23" spans="1:12" s="223" customFormat="1" ht="14" x14ac:dyDescent="0.15">
      <c r="A23" s="373" t="s">
        <v>298</v>
      </c>
      <c r="B23" s="44"/>
      <c r="C23" s="44"/>
      <c r="D23" s="44"/>
      <c r="E23" s="44"/>
      <c r="F23" s="44"/>
      <c r="G23" s="44"/>
      <c r="H23" s="44"/>
      <c r="I23" s="44"/>
      <c r="J23" s="44"/>
      <c r="K23" s="44"/>
      <c r="L23" s="44"/>
    </row>
    <row r="24" spans="1:12" s="223" customFormat="1" ht="14" x14ac:dyDescent="0.15">
      <c r="A24" s="47" t="s">
        <v>257</v>
      </c>
    </row>
    <row r="25" spans="1:12" x14ac:dyDescent="0.15">
      <c r="A25" s="47" t="s">
        <v>258</v>
      </c>
    </row>
  </sheetData>
  <hyperlinks>
    <hyperlink ref="A4" location="'Table 1'!A1" display="'Table 1'!A1"/>
    <hyperlink ref="A5" location="'Table 2'!A1" display="'Table 2'!A1"/>
    <hyperlink ref="A6" location="'Table 3'!A1" display="'Table 3'!A1"/>
    <hyperlink ref="A7" location="'Table 4'!A1" display="'Table 4'!A1"/>
    <hyperlink ref="A8" location="'Table 5'!A1" display="'Table 5'!A1"/>
    <hyperlink ref="A9" location="'Table 6'!A1" display="'Table 6'!A1"/>
    <hyperlink ref="A15" location="'Table 11'!A1" display="'Table 11'!A1"/>
    <hyperlink ref="A16" location="'Table 12'!A1" display="'Table 12'!A1"/>
    <hyperlink ref="A17" location="'Table 13'!A1" display="'Table 13'!A1"/>
    <hyperlink ref="A22" location="'A1'!A1" display="'A1'!A1"/>
    <hyperlink ref="A18" location="'Table 14'!A1" display="'Table 14'!A1"/>
    <hyperlink ref="A24" location="'A3'!A1" display="Table A3: Estimated New Zealand resident population as at 30 June, by District Health Board of domicile, five-year age group and sex, 2009–2013 (aggregated)"/>
    <hyperlink ref="A25" location="'A4'!A1" display="Table A4: Estimated New Zealand resident population as at 30 June, by District Health Board of domicile, five-year age group and sex, 2011–2013 (aggregated)"/>
    <hyperlink ref="A23" location="'A2'!A1" display="Table A2: New Zealand resident population, by ethnicity, five-year age group and sex, 2009–2013 (aggregated)"/>
    <hyperlink ref="A10" location="'Table 7'!A1" display="Table 7: Methods used for suicide deaths, sex and life-stage group, 2013"/>
    <hyperlink ref="A11" location="'Table 8'!A1" display="Table 8: Number of suicide deaths by District Health Board of domicile and by sex, 2009–2013 (aggregated data)"/>
    <hyperlink ref="A12" location="'Table 9'!A1" display="Table 9: Suicide death rates for Organisation for Economic Co-operation and Development countries, by sex and by age group"/>
    <hyperlink ref="A14" location="'Table 10'!A1" display="Table 10: Numbers and rates of intentional self-harm hospitalisation, by sex and by age group, 1996–2013"/>
    <hyperlink ref="A19" location="'Table 15'!A1" display="Table 15: Number and rates of intentional self-harm hospitalisation by ethnicity, five-year age group, and by sex, 2013"/>
    <hyperlink ref="A20" location="'Table 16'!A1" display="Table 16: Number and rate of intentional self-harm hospitalisation by Māori and non-Māori, sex and by age, 2013"/>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26"/>
  <sheetViews>
    <sheetView workbookViewId="0">
      <selection activeCell="V1" sqref="V1"/>
    </sheetView>
  </sheetViews>
  <sheetFormatPr baseColWidth="10" defaultColWidth="8.83203125" defaultRowHeight="13" x14ac:dyDescent="0.15"/>
  <cols>
    <col min="1" max="1" width="9.1640625" customWidth="1"/>
  </cols>
  <sheetData>
    <row r="1" spans="1:22" x14ac:dyDescent="0.15">
      <c r="A1" s="19" t="s">
        <v>280</v>
      </c>
      <c r="V1" s="8" t="s">
        <v>119</v>
      </c>
    </row>
    <row r="3" spans="1:22" x14ac:dyDescent="0.15">
      <c r="A3" s="451"/>
      <c r="B3" s="450" t="s">
        <v>54</v>
      </c>
      <c r="C3" s="450"/>
      <c r="D3" s="450"/>
      <c r="E3" s="450"/>
      <c r="F3" s="450"/>
      <c r="G3" s="450"/>
      <c r="H3" s="450"/>
      <c r="I3" s="450"/>
      <c r="J3" s="450"/>
      <c r="K3" s="450"/>
      <c r="L3" s="450"/>
      <c r="M3" s="450"/>
      <c r="N3" s="450"/>
      <c r="O3" s="450"/>
      <c r="P3" s="450"/>
      <c r="Q3" s="450"/>
      <c r="R3" s="450"/>
      <c r="S3" s="450"/>
      <c r="T3" s="452" t="s">
        <v>1</v>
      </c>
      <c r="U3" s="37"/>
    </row>
    <row r="4" spans="1:22" x14ac:dyDescent="0.15">
      <c r="A4" s="451"/>
      <c r="B4" s="27" t="s">
        <v>55</v>
      </c>
      <c r="C4" s="27" t="s">
        <v>36</v>
      </c>
      <c r="D4" s="27" t="s">
        <v>3</v>
      </c>
      <c r="E4" s="28" t="s">
        <v>4</v>
      </c>
      <c r="F4" s="28" t="s">
        <v>5</v>
      </c>
      <c r="G4" s="28" t="s">
        <v>6</v>
      </c>
      <c r="H4" s="28" t="s">
        <v>7</v>
      </c>
      <c r="I4" s="28" t="s">
        <v>8</v>
      </c>
      <c r="J4" s="28" t="s">
        <v>9</v>
      </c>
      <c r="K4" s="28" t="s">
        <v>10</v>
      </c>
      <c r="L4" s="28" t="s">
        <v>11</v>
      </c>
      <c r="M4" s="28" t="s">
        <v>12</v>
      </c>
      <c r="N4" s="28" t="s">
        <v>13</v>
      </c>
      <c r="O4" s="28" t="s">
        <v>14</v>
      </c>
      <c r="P4" s="28" t="s">
        <v>15</v>
      </c>
      <c r="Q4" s="28" t="s">
        <v>16</v>
      </c>
      <c r="R4" s="28" t="s">
        <v>17</v>
      </c>
      <c r="S4" s="28" t="s">
        <v>18</v>
      </c>
      <c r="T4" s="452"/>
      <c r="U4" s="37"/>
    </row>
    <row r="5" spans="1:22" x14ac:dyDescent="0.15">
      <c r="A5" s="50" t="s">
        <v>21</v>
      </c>
      <c r="B5" s="31"/>
      <c r="C5" s="31"/>
      <c r="D5" s="31"/>
      <c r="E5" s="31"/>
      <c r="F5" s="31"/>
      <c r="G5" s="31"/>
      <c r="H5" s="31"/>
      <c r="I5" s="31"/>
      <c r="J5" s="31"/>
      <c r="K5" s="31"/>
      <c r="L5" s="31"/>
      <c r="M5" s="31"/>
      <c r="N5" s="31"/>
      <c r="O5" s="31"/>
      <c r="P5" s="31"/>
      <c r="Q5" s="31"/>
      <c r="R5" s="31"/>
      <c r="S5" s="31"/>
      <c r="T5" s="31"/>
      <c r="U5" s="37"/>
    </row>
    <row r="6" spans="1:22" x14ac:dyDescent="0.15">
      <c r="A6" s="29" t="s">
        <v>1</v>
      </c>
      <c r="B6" s="237">
        <v>426060</v>
      </c>
      <c r="C6" s="227">
        <v>367860</v>
      </c>
      <c r="D6" s="227">
        <v>357770</v>
      </c>
      <c r="E6" s="227">
        <v>338010</v>
      </c>
      <c r="F6" s="227">
        <v>284540</v>
      </c>
      <c r="G6" s="227">
        <v>216190</v>
      </c>
      <c r="H6" s="227">
        <v>202110</v>
      </c>
      <c r="I6" s="227">
        <v>210640</v>
      </c>
      <c r="J6" s="227">
        <v>208560</v>
      </c>
      <c r="K6" s="227">
        <v>197830</v>
      </c>
      <c r="L6" s="227">
        <v>171840</v>
      </c>
      <c r="M6" s="227">
        <v>130270</v>
      </c>
      <c r="N6" s="227">
        <v>97710</v>
      </c>
      <c r="O6" s="227">
        <v>66510</v>
      </c>
      <c r="P6" s="227">
        <v>46930</v>
      </c>
      <c r="Q6" s="227">
        <v>27800</v>
      </c>
      <c r="R6" s="227">
        <v>14660</v>
      </c>
      <c r="S6" s="227">
        <v>7500</v>
      </c>
      <c r="T6" s="227">
        <v>3372800</v>
      </c>
      <c r="U6" s="37"/>
    </row>
    <row r="7" spans="1:22" x14ac:dyDescent="0.15">
      <c r="A7" s="29" t="s">
        <v>32</v>
      </c>
      <c r="B7" s="237">
        <v>219480</v>
      </c>
      <c r="C7" s="227">
        <v>188580</v>
      </c>
      <c r="D7" s="227">
        <v>183790</v>
      </c>
      <c r="E7" s="227">
        <v>171290</v>
      </c>
      <c r="F7" s="227">
        <v>136790</v>
      </c>
      <c r="G7" s="227">
        <v>100860</v>
      </c>
      <c r="H7" s="227">
        <v>93260</v>
      </c>
      <c r="I7" s="227">
        <v>97220</v>
      </c>
      <c r="J7" s="227">
        <v>97600</v>
      </c>
      <c r="K7" s="227">
        <v>93160</v>
      </c>
      <c r="L7" s="227">
        <v>80870</v>
      </c>
      <c r="M7" s="227">
        <v>61560</v>
      </c>
      <c r="N7" s="227">
        <v>46350</v>
      </c>
      <c r="O7" s="227">
        <v>31470</v>
      </c>
      <c r="P7" s="227">
        <v>21870</v>
      </c>
      <c r="Q7" s="227">
        <v>12210</v>
      </c>
      <c r="R7" s="227">
        <v>5920</v>
      </c>
      <c r="S7" s="227">
        <v>2560</v>
      </c>
      <c r="T7" s="227">
        <v>1644900</v>
      </c>
      <c r="U7" s="37"/>
    </row>
    <row r="8" spans="1:22" x14ac:dyDescent="0.15">
      <c r="A8" s="29" t="s">
        <v>33</v>
      </c>
      <c r="B8" s="237">
        <v>206590</v>
      </c>
      <c r="C8" s="227">
        <v>179270</v>
      </c>
      <c r="D8" s="227">
        <v>173990</v>
      </c>
      <c r="E8" s="227">
        <v>166730</v>
      </c>
      <c r="F8" s="227">
        <v>147720</v>
      </c>
      <c r="G8" s="227">
        <v>115340</v>
      </c>
      <c r="H8" s="227">
        <v>108850</v>
      </c>
      <c r="I8" s="227">
        <v>113410</v>
      </c>
      <c r="J8" s="227">
        <v>110970</v>
      </c>
      <c r="K8" s="227">
        <v>104650</v>
      </c>
      <c r="L8" s="227">
        <v>90980</v>
      </c>
      <c r="M8" s="227">
        <v>68710</v>
      </c>
      <c r="N8" s="227">
        <v>51350</v>
      </c>
      <c r="O8" s="227">
        <v>35030</v>
      </c>
      <c r="P8" s="227">
        <v>25050</v>
      </c>
      <c r="Q8" s="227">
        <v>15590</v>
      </c>
      <c r="R8" s="227">
        <v>8730</v>
      </c>
      <c r="S8" s="227">
        <v>4950</v>
      </c>
      <c r="T8" s="227">
        <v>1727900</v>
      </c>
      <c r="U8" s="37"/>
    </row>
    <row r="9" spans="1:22" x14ac:dyDescent="0.15">
      <c r="A9" s="51" t="s">
        <v>264</v>
      </c>
      <c r="B9" s="230"/>
      <c r="C9" s="230"/>
      <c r="D9" s="230"/>
      <c r="E9" s="230"/>
      <c r="F9" s="230"/>
      <c r="G9" s="230"/>
      <c r="H9" s="230"/>
      <c r="I9" s="230"/>
      <c r="J9" s="230"/>
      <c r="K9" s="230"/>
      <c r="L9" s="230"/>
      <c r="M9" s="230"/>
      <c r="N9" s="230"/>
      <c r="O9" s="230"/>
      <c r="P9" s="230"/>
      <c r="Q9" s="230"/>
      <c r="R9" s="230"/>
      <c r="S9" s="230"/>
      <c r="T9" s="230"/>
      <c r="U9" s="37"/>
    </row>
    <row r="10" spans="1:22" x14ac:dyDescent="0.15">
      <c r="A10" s="13" t="s">
        <v>1</v>
      </c>
      <c r="B10" s="231">
        <v>155820</v>
      </c>
      <c r="C10" s="231">
        <v>140170</v>
      </c>
      <c r="D10" s="231">
        <v>141130</v>
      </c>
      <c r="E10" s="231">
        <v>137230</v>
      </c>
      <c r="F10" s="231">
        <v>121560</v>
      </c>
      <c r="G10" s="231">
        <v>100300</v>
      </c>
      <c r="H10" s="231">
        <v>94430</v>
      </c>
      <c r="I10" s="231">
        <v>92660</v>
      </c>
      <c r="J10" s="231">
        <v>92630</v>
      </c>
      <c r="K10" s="231">
        <v>82450</v>
      </c>
      <c r="L10" s="231">
        <v>66170</v>
      </c>
      <c r="M10" s="231">
        <v>52110</v>
      </c>
      <c r="N10" s="231">
        <v>40760</v>
      </c>
      <c r="O10" s="231">
        <v>28820</v>
      </c>
      <c r="P10" s="231">
        <v>20030</v>
      </c>
      <c r="Q10" s="231">
        <v>12180</v>
      </c>
      <c r="R10" s="231">
        <v>6880</v>
      </c>
      <c r="S10" s="231">
        <v>4090</v>
      </c>
      <c r="T10" s="231">
        <v>1389400</v>
      </c>
      <c r="U10" s="37"/>
    </row>
    <row r="11" spans="1:22" x14ac:dyDescent="0.15">
      <c r="A11" s="13" t="s">
        <v>32</v>
      </c>
      <c r="B11" s="231">
        <v>79880</v>
      </c>
      <c r="C11" s="231">
        <v>71920</v>
      </c>
      <c r="D11" s="231">
        <v>71850</v>
      </c>
      <c r="E11" s="231">
        <v>68460</v>
      </c>
      <c r="F11" s="231">
        <v>60000</v>
      </c>
      <c r="G11" s="231">
        <v>49130</v>
      </c>
      <c r="H11" s="231">
        <v>45680</v>
      </c>
      <c r="I11" s="231">
        <v>45020</v>
      </c>
      <c r="J11" s="231">
        <v>44690</v>
      </c>
      <c r="K11" s="231">
        <v>39960</v>
      </c>
      <c r="L11" s="231">
        <v>32180</v>
      </c>
      <c r="M11" s="231">
        <v>25760</v>
      </c>
      <c r="N11" s="231">
        <v>19930</v>
      </c>
      <c r="O11" s="231">
        <v>13760</v>
      </c>
      <c r="P11" s="231">
        <v>9150</v>
      </c>
      <c r="Q11" s="231">
        <v>5210</v>
      </c>
      <c r="R11" s="231">
        <v>2670</v>
      </c>
      <c r="S11" s="231">
        <v>1300</v>
      </c>
      <c r="T11" s="231">
        <v>686500</v>
      </c>
      <c r="U11" s="37"/>
    </row>
    <row r="12" spans="1:22" x14ac:dyDescent="0.15">
      <c r="A12" s="13" t="s">
        <v>33</v>
      </c>
      <c r="B12" s="231">
        <v>75950</v>
      </c>
      <c r="C12" s="231">
        <v>68250</v>
      </c>
      <c r="D12" s="231">
        <v>69280</v>
      </c>
      <c r="E12" s="231">
        <v>68770</v>
      </c>
      <c r="F12" s="231">
        <v>61560</v>
      </c>
      <c r="G12" s="231">
        <v>51170</v>
      </c>
      <c r="H12" s="231">
        <v>48740</v>
      </c>
      <c r="I12" s="231">
        <v>47630</v>
      </c>
      <c r="J12" s="231">
        <v>47930</v>
      </c>
      <c r="K12" s="231">
        <v>42490</v>
      </c>
      <c r="L12" s="231">
        <v>34000</v>
      </c>
      <c r="M12" s="231">
        <v>26350</v>
      </c>
      <c r="N12" s="231">
        <v>20840</v>
      </c>
      <c r="O12" s="231">
        <v>15060</v>
      </c>
      <c r="P12" s="231">
        <v>10900</v>
      </c>
      <c r="Q12" s="231">
        <v>6970</v>
      </c>
      <c r="R12" s="231">
        <v>4220</v>
      </c>
      <c r="S12" s="231">
        <v>2810</v>
      </c>
      <c r="T12" s="231">
        <v>702800</v>
      </c>
      <c r="U12" s="37"/>
    </row>
    <row r="13" spans="1:22" s="44" customFormat="1" x14ac:dyDescent="0.15">
      <c r="A13" s="51" t="s">
        <v>23</v>
      </c>
      <c r="B13" s="230"/>
      <c r="C13" s="230"/>
      <c r="D13" s="230"/>
      <c r="E13" s="230"/>
      <c r="F13" s="230"/>
      <c r="G13" s="230"/>
      <c r="H13" s="230"/>
      <c r="I13" s="230"/>
      <c r="J13" s="230"/>
      <c r="K13" s="230"/>
      <c r="L13" s="230"/>
      <c r="M13" s="230"/>
      <c r="N13" s="230"/>
      <c r="O13" s="230"/>
      <c r="P13" s="230"/>
      <c r="Q13" s="230"/>
      <c r="R13" s="230"/>
      <c r="S13" s="230"/>
      <c r="T13" s="230"/>
      <c r="U13" s="37"/>
    </row>
    <row r="14" spans="1:22" s="44" customFormat="1" x14ac:dyDescent="0.15">
      <c r="A14" s="13" t="s">
        <v>1</v>
      </c>
      <c r="B14" s="231">
        <v>168540</v>
      </c>
      <c r="C14" s="231">
        <v>140770</v>
      </c>
      <c r="D14" s="231">
        <v>150490</v>
      </c>
      <c r="E14" s="231">
        <v>186260</v>
      </c>
      <c r="F14" s="231">
        <v>268340</v>
      </c>
      <c r="G14" s="231">
        <v>263610</v>
      </c>
      <c r="H14" s="231">
        <v>221850</v>
      </c>
      <c r="I14" s="231">
        <v>182720</v>
      </c>
      <c r="J14" s="231">
        <v>178470</v>
      </c>
      <c r="K14" s="231">
        <v>170860</v>
      </c>
      <c r="L14" s="231">
        <v>141950</v>
      </c>
      <c r="M14" s="231">
        <v>111080</v>
      </c>
      <c r="N14" s="231">
        <v>79460</v>
      </c>
      <c r="O14" s="231">
        <v>52130</v>
      </c>
      <c r="P14" s="231">
        <v>38500</v>
      </c>
      <c r="Q14" s="231">
        <v>23800</v>
      </c>
      <c r="R14" s="231">
        <v>11730</v>
      </c>
      <c r="S14" s="231">
        <v>7010</v>
      </c>
      <c r="T14" s="231">
        <v>2397500</v>
      </c>
      <c r="U14" s="37"/>
    </row>
    <row r="15" spans="1:22" s="44" customFormat="1" x14ac:dyDescent="0.15">
      <c r="A15" s="13" t="s">
        <v>32</v>
      </c>
      <c r="B15" s="231">
        <v>86820</v>
      </c>
      <c r="C15" s="231">
        <v>72410</v>
      </c>
      <c r="D15" s="231">
        <v>77200</v>
      </c>
      <c r="E15" s="231">
        <v>97630</v>
      </c>
      <c r="F15" s="231">
        <v>139740</v>
      </c>
      <c r="G15" s="231">
        <v>128320</v>
      </c>
      <c r="H15" s="231">
        <v>104940</v>
      </c>
      <c r="I15" s="231">
        <v>82650</v>
      </c>
      <c r="J15" s="231">
        <v>78310</v>
      </c>
      <c r="K15" s="231">
        <v>77180</v>
      </c>
      <c r="L15" s="231">
        <v>64410</v>
      </c>
      <c r="M15" s="231">
        <v>50750</v>
      </c>
      <c r="N15" s="231">
        <v>37710</v>
      </c>
      <c r="O15" s="231">
        <v>24500</v>
      </c>
      <c r="P15" s="231">
        <v>18510</v>
      </c>
      <c r="Q15" s="231">
        <v>11690</v>
      </c>
      <c r="R15" s="231">
        <v>5470</v>
      </c>
      <c r="S15" s="231">
        <v>2690</v>
      </c>
      <c r="T15" s="231">
        <v>1161000</v>
      </c>
      <c r="U15" s="37"/>
    </row>
    <row r="16" spans="1:22" s="44" customFormat="1" x14ac:dyDescent="0.15">
      <c r="A16" s="13" t="s">
        <v>33</v>
      </c>
      <c r="B16" s="231">
        <v>81730</v>
      </c>
      <c r="C16" s="231">
        <v>68350</v>
      </c>
      <c r="D16" s="231">
        <v>73300</v>
      </c>
      <c r="E16" s="231">
        <v>88620</v>
      </c>
      <c r="F16" s="231">
        <v>128610</v>
      </c>
      <c r="G16" s="231">
        <v>135300</v>
      </c>
      <c r="H16" s="231">
        <v>116900</v>
      </c>
      <c r="I16" s="231">
        <v>100060</v>
      </c>
      <c r="J16" s="231">
        <v>100150</v>
      </c>
      <c r="K16" s="231">
        <v>93640</v>
      </c>
      <c r="L16" s="231">
        <v>77530</v>
      </c>
      <c r="M16" s="231">
        <v>60330</v>
      </c>
      <c r="N16" s="231">
        <v>41740</v>
      </c>
      <c r="O16" s="231">
        <v>27620</v>
      </c>
      <c r="P16" s="231">
        <v>19970</v>
      </c>
      <c r="Q16" s="231">
        <v>12110</v>
      </c>
      <c r="R16" s="231">
        <v>6270</v>
      </c>
      <c r="S16" s="231">
        <v>4310</v>
      </c>
      <c r="T16" s="231">
        <v>1236700</v>
      </c>
      <c r="U16" s="37"/>
    </row>
    <row r="17" spans="1:21" x14ac:dyDescent="0.15">
      <c r="A17" s="52" t="s">
        <v>185</v>
      </c>
      <c r="B17" s="228"/>
      <c r="C17" s="228"/>
      <c r="D17" s="228"/>
      <c r="E17" s="228"/>
      <c r="F17" s="228"/>
      <c r="G17" s="228"/>
      <c r="H17" s="228"/>
      <c r="I17" s="228"/>
      <c r="J17" s="228"/>
      <c r="K17" s="228"/>
      <c r="L17" s="228"/>
      <c r="M17" s="228"/>
      <c r="N17" s="228"/>
      <c r="O17" s="228"/>
      <c r="P17" s="228"/>
      <c r="Q17" s="228"/>
      <c r="R17" s="228"/>
      <c r="S17" s="228"/>
      <c r="T17" s="232"/>
      <c r="U17" s="37"/>
    </row>
    <row r="18" spans="1:21" x14ac:dyDescent="0.15">
      <c r="A18" s="29" t="s">
        <v>1</v>
      </c>
      <c r="B18" s="233">
        <v>816230</v>
      </c>
      <c r="C18" s="233">
        <v>818810</v>
      </c>
      <c r="D18" s="233">
        <v>854900</v>
      </c>
      <c r="E18" s="233">
        <v>912520</v>
      </c>
      <c r="F18" s="233">
        <v>850490</v>
      </c>
      <c r="G18" s="233">
        <v>794040</v>
      </c>
      <c r="H18" s="233">
        <v>825820</v>
      </c>
      <c r="I18" s="233">
        <v>984310</v>
      </c>
      <c r="J18" s="233">
        <v>1099290</v>
      </c>
      <c r="K18" s="233">
        <v>1144540</v>
      </c>
      <c r="L18" s="233">
        <v>1117120</v>
      </c>
      <c r="M18" s="233">
        <v>1003530</v>
      </c>
      <c r="N18" s="233">
        <v>953750</v>
      </c>
      <c r="O18" s="233">
        <v>777120</v>
      </c>
      <c r="P18" s="233">
        <v>607790</v>
      </c>
      <c r="Q18" s="233">
        <v>464010</v>
      </c>
      <c r="R18" s="233">
        <v>369530</v>
      </c>
      <c r="S18" s="233">
        <v>333900</v>
      </c>
      <c r="T18" s="233">
        <v>14727700</v>
      </c>
      <c r="U18" s="37"/>
    </row>
    <row r="19" spans="1:21" x14ac:dyDescent="0.15">
      <c r="A19" s="29" t="s">
        <v>32</v>
      </c>
      <c r="B19" s="233">
        <v>418240</v>
      </c>
      <c r="C19" s="233">
        <v>417880</v>
      </c>
      <c r="D19" s="233">
        <v>438930</v>
      </c>
      <c r="E19" s="233">
        <v>464090</v>
      </c>
      <c r="F19" s="233">
        <v>430550</v>
      </c>
      <c r="G19" s="233">
        <v>392760</v>
      </c>
      <c r="H19" s="233">
        <v>398090</v>
      </c>
      <c r="I19" s="233">
        <v>473170</v>
      </c>
      <c r="J19" s="233">
        <v>532200</v>
      </c>
      <c r="K19" s="233">
        <v>559990</v>
      </c>
      <c r="L19" s="233">
        <v>550930</v>
      </c>
      <c r="M19" s="233">
        <v>495970</v>
      </c>
      <c r="N19" s="233">
        <v>471210</v>
      </c>
      <c r="O19" s="233">
        <v>381930</v>
      </c>
      <c r="P19" s="233">
        <v>292270</v>
      </c>
      <c r="Q19" s="233">
        <v>216110</v>
      </c>
      <c r="R19" s="233">
        <v>161140</v>
      </c>
      <c r="S19" s="233">
        <v>115330</v>
      </c>
      <c r="T19" s="233">
        <v>7210700</v>
      </c>
      <c r="U19" s="37"/>
    </row>
    <row r="20" spans="1:21" x14ac:dyDescent="0.15">
      <c r="A20" s="29" t="s">
        <v>33</v>
      </c>
      <c r="B20" s="233">
        <v>397980</v>
      </c>
      <c r="C20" s="233">
        <v>400920</v>
      </c>
      <c r="D20" s="233">
        <v>415980</v>
      </c>
      <c r="E20" s="233">
        <v>448420</v>
      </c>
      <c r="F20" s="233">
        <v>419950</v>
      </c>
      <c r="G20" s="233">
        <v>401270</v>
      </c>
      <c r="H20" s="233">
        <v>427740</v>
      </c>
      <c r="I20" s="233">
        <v>511140</v>
      </c>
      <c r="J20" s="233">
        <v>567090</v>
      </c>
      <c r="K20" s="233">
        <v>584560</v>
      </c>
      <c r="L20" s="233">
        <v>566200</v>
      </c>
      <c r="M20" s="233">
        <v>507550</v>
      </c>
      <c r="N20" s="233">
        <v>482540</v>
      </c>
      <c r="O20" s="233">
        <v>395190</v>
      </c>
      <c r="P20" s="233">
        <v>315520</v>
      </c>
      <c r="Q20" s="233">
        <v>247910</v>
      </c>
      <c r="R20" s="233">
        <v>208380</v>
      </c>
      <c r="S20" s="233">
        <v>218570</v>
      </c>
      <c r="T20" s="233">
        <v>7516900</v>
      </c>
      <c r="U20" s="37"/>
    </row>
    <row r="21" spans="1:21" x14ac:dyDescent="0.15">
      <c r="A21" s="49" t="s">
        <v>163</v>
      </c>
      <c r="B21" s="234"/>
      <c r="C21" s="234"/>
      <c r="D21" s="234"/>
      <c r="E21" s="234"/>
      <c r="F21" s="234"/>
      <c r="G21" s="234"/>
      <c r="H21" s="234"/>
      <c r="I21" s="234"/>
      <c r="J21" s="234"/>
      <c r="K21" s="234"/>
      <c r="L21" s="234"/>
      <c r="M21" s="234"/>
      <c r="N21" s="234"/>
      <c r="O21" s="234"/>
      <c r="P21" s="234"/>
      <c r="Q21" s="234"/>
      <c r="R21" s="234"/>
      <c r="S21" s="234"/>
      <c r="T21" s="234"/>
      <c r="U21" s="37"/>
    </row>
    <row r="22" spans="1:21" x14ac:dyDescent="0.15">
      <c r="A22" s="5" t="s">
        <v>1</v>
      </c>
      <c r="B22" s="235">
        <v>1566680</v>
      </c>
      <c r="C22" s="235">
        <v>1467600</v>
      </c>
      <c r="D22" s="235">
        <v>1504320</v>
      </c>
      <c r="E22" s="235">
        <v>1574020</v>
      </c>
      <c r="F22" s="235">
        <v>1524920</v>
      </c>
      <c r="G22" s="235">
        <v>1374140</v>
      </c>
      <c r="H22" s="235">
        <v>1344200</v>
      </c>
      <c r="I22" s="235">
        <v>1470300</v>
      </c>
      <c r="J22" s="235">
        <v>1578940</v>
      </c>
      <c r="K22" s="235">
        <v>1595670</v>
      </c>
      <c r="L22" s="235">
        <v>1497080</v>
      </c>
      <c r="M22" s="235">
        <v>1296990</v>
      </c>
      <c r="N22" s="235">
        <v>1171680</v>
      </c>
      <c r="O22" s="235">
        <v>924560</v>
      </c>
      <c r="P22" s="235">
        <v>713250</v>
      </c>
      <c r="Q22" s="235">
        <v>527800</v>
      </c>
      <c r="R22" s="235">
        <v>402780</v>
      </c>
      <c r="S22" s="235">
        <v>352490</v>
      </c>
      <c r="T22" s="235">
        <v>21887500</v>
      </c>
      <c r="U22" s="37"/>
    </row>
    <row r="23" spans="1:21" x14ac:dyDescent="0.15">
      <c r="A23" s="5" t="s">
        <v>32</v>
      </c>
      <c r="B23" s="235">
        <v>804410</v>
      </c>
      <c r="C23" s="235">
        <v>750790</v>
      </c>
      <c r="D23" s="235">
        <v>771750</v>
      </c>
      <c r="E23" s="235">
        <v>801470</v>
      </c>
      <c r="F23" s="235">
        <v>767090</v>
      </c>
      <c r="G23" s="235">
        <v>671070</v>
      </c>
      <c r="H23" s="235">
        <v>641990</v>
      </c>
      <c r="I23" s="235">
        <v>698040</v>
      </c>
      <c r="J23" s="235">
        <v>752820</v>
      </c>
      <c r="K23" s="235">
        <v>770300</v>
      </c>
      <c r="L23" s="235">
        <v>728390</v>
      </c>
      <c r="M23" s="235">
        <v>634040</v>
      </c>
      <c r="N23" s="235">
        <v>575190</v>
      </c>
      <c r="O23" s="235">
        <v>451660</v>
      </c>
      <c r="P23" s="235">
        <v>341800</v>
      </c>
      <c r="Q23" s="235">
        <v>245210</v>
      </c>
      <c r="R23" s="235">
        <v>175190</v>
      </c>
      <c r="S23" s="235">
        <v>121860</v>
      </c>
      <c r="T23" s="235">
        <v>10703200</v>
      </c>
      <c r="U23" s="37"/>
    </row>
    <row r="24" spans="1:21" x14ac:dyDescent="0.15">
      <c r="A24" s="54" t="s">
        <v>33</v>
      </c>
      <c r="B24" s="236">
        <v>762250</v>
      </c>
      <c r="C24" s="236">
        <v>716800</v>
      </c>
      <c r="D24" s="236">
        <v>732560</v>
      </c>
      <c r="E24" s="236">
        <v>772540</v>
      </c>
      <c r="F24" s="236">
        <v>757830</v>
      </c>
      <c r="G24" s="236">
        <v>703080</v>
      </c>
      <c r="H24" s="236">
        <v>702200</v>
      </c>
      <c r="I24" s="236">
        <v>772250</v>
      </c>
      <c r="J24" s="236">
        <v>826150</v>
      </c>
      <c r="K24" s="236">
        <v>825350</v>
      </c>
      <c r="L24" s="236">
        <v>768710</v>
      </c>
      <c r="M24" s="236">
        <v>662960</v>
      </c>
      <c r="N24" s="236">
        <v>596480</v>
      </c>
      <c r="O24" s="236">
        <v>472900</v>
      </c>
      <c r="P24" s="236">
        <v>371440</v>
      </c>
      <c r="Q24" s="236">
        <v>282580</v>
      </c>
      <c r="R24" s="236">
        <v>227600</v>
      </c>
      <c r="S24" s="236">
        <v>230620</v>
      </c>
      <c r="T24" s="236">
        <v>11184200</v>
      </c>
      <c r="U24" s="37"/>
    </row>
    <row r="25" spans="1:21" x14ac:dyDescent="0.15">
      <c r="A25" s="39" t="s">
        <v>265</v>
      </c>
      <c r="B25" s="53"/>
      <c r="C25" s="53"/>
      <c r="D25" s="53"/>
      <c r="E25" s="53"/>
      <c r="F25" s="53"/>
      <c r="G25" s="53"/>
      <c r="H25" s="53"/>
      <c r="I25" s="53"/>
      <c r="J25" s="53"/>
      <c r="K25" s="53"/>
      <c r="L25" s="53"/>
      <c r="M25" s="53"/>
      <c r="N25" s="53"/>
      <c r="O25" s="53"/>
      <c r="P25" s="53"/>
      <c r="Q25" s="53"/>
      <c r="R25" s="53"/>
      <c r="S25" s="53"/>
      <c r="T25" s="53"/>
      <c r="U25" s="39"/>
    </row>
    <row r="26" spans="1:21" x14ac:dyDescent="0.15">
      <c r="A26" s="282"/>
    </row>
  </sheetData>
  <mergeCells count="3">
    <mergeCell ref="A3:A4"/>
    <mergeCell ref="B3:S3"/>
    <mergeCell ref="T3:T4"/>
  </mergeCells>
  <hyperlinks>
    <hyperlink ref="V1" location="Contents!A1" display="return to Contents"/>
  </hyperlinks>
  <pageMargins left="0.70866141732283472" right="0.70866141732283472" top="0.74803149606299213" bottom="0.74803149606299213" header="0.31496062992125984" footer="0.31496062992125984"/>
  <pageSetup paperSize="9" scale="6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workbookViewId="0">
      <selection activeCell="T1" sqref="T1:V1"/>
    </sheetView>
  </sheetViews>
  <sheetFormatPr baseColWidth="10" defaultColWidth="8.83203125" defaultRowHeight="13" x14ac:dyDescent="0.15"/>
  <cols>
    <col min="1" max="1" width="26" style="364" customWidth="1"/>
    <col min="2" max="19" width="8.6640625" customWidth="1"/>
    <col min="20" max="20" width="18.83203125" bestFit="1" customWidth="1"/>
    <col min="21" max="21" width="10.33203125" bestFit="1" customWidth="1"/>
    <col min="22" max="22" width="10.5" bestFit="1" customWidth="1"/>
  </cols>
  <sheetData>
    <row r="1" spans="1:22" x14ac:dyDescent="0.15">
      <c r="A1" s="19" t="s">
        <v>257</v>
      </c>
      <c r="T1" s="453" t="s">
        <v>260</v>
      </c>
      <c r="U1" s="453"/>
      <c r="V1" s="453"/>
    </row>
    <row r="2" spans="1:22" s="44" customFormat="1" x14ac:dyDescent="0.15">
      <c r="A2" s="19"/>
      <c r="T2" s="289"/>
      <c r="U2" s="289"/>
      <c r="V2" s="289"/>
    </row>
    <row r="3" spans="1:22" x14ac:dyDescent="0.15">
      <c r="A3" s="369"/>
      <c r="B3" s="454" t="s">
        <v>54</v>
      </c>
      <c r="C3" s="455"/>
      <c r="D3" s="455"/>
      <c r="E3" s="455"/>
      <c r="F3" s="455"/>
      <c r="G3" s="455"/>
      <c r="H3" s="455"/>
      <c r="I3" s="455"/>
      <c r="J3" s="455"/>
      <c r="K3" s="455"/>
      <c r="L3" s="455"/>
      <c r="M3" s="455"/>
      <c r="N3" s="455"/>
      <c r="O3" s="455"/>
      <c r="P3" s="455"/>
      <c r="Q3" s="455"/>
      <c r="R3" s="455"/>
      <c r="S3" s="455"/>
      <c r="T3" s="219" t="s">
        <v>1</v>
      </c>
    </row>
    <row r="4" spans="1:22" s="44" customFormat="1" x14ac:dyDescent="0.15">
      <c r="A4" s="363" t="s">
        <v>259</v>
      </c>
      <c r="B4" s="366" t="s">
        <v>55</v>
      </c>
      <c r="C4" s="366" t="s">
        <v>36</v>
      </c>
      <c r="D4" s="366" t="s">
        <v>3</v>
      </c>
      <c r="E4" s="366" t="s">
        <v>4</v>
      </c>
      <c r="F4" s="366" t="s">
        <v>5</v>
      </c>
      <c r="G4" s="366" t="s">
        <v>6</v>
      </c>
      <c r="H4" s="366" t="s">
        <v>7</v>
      </c>
      <c r="I4" s="366" t="s">
        <v>8</v>
      </c>
      <c r="J4" s="366" t="s">
        <v>9</v>
      </c>
      <c r="K4" s="366" t="s">
        <v>10</v>
      </c>
      <c r="L4" s="366" t="s">
        <v>11</v>
      </c>
      <c r="M4" s="366" t="s">
        <v>12</v>
      </c>
      <c r="N4" s="366" t="s">
        <v>13</v>
      </c>
      <c r="O4" s="366" t="s">
        <v>14</v>
      </c>
      <c r="P4" s="366" t="s">
        <v>15</v>
      </c>
      <c r="Q4" s="366" t="s">
        <v>16</v>
      </c>
      <c r="R4" s="366" t="s">
        <v>17</v>
      </c>
      <c r="S4" s="366" t="s">
        <v>18</v>
      </c>
      <c r="T4" s="366"/>
    </row>
    <row r="5" spans="1:22" s="44" customFormat="1" x14ac:dyDescent="0.15">
      <c r="A5" s="69"/>
      <c r="B5" s="220"/>
      <c r="C5" s="220"/>
      <c r="D5" s="220"/>
      <c r="E5" s="220"/>
      <c r="F5" s="220"/>
      <c r="G5" s="220"/>
      <c r="H5" s="220"/>
      <c r="I5" s="220"/>
      <c r="J5" s="220"/>
      <c r="K5" s="220"/>
      <c r="L5" s="220"/>
      <c r="M5" s="220"/>
      <c r="N5" s="220"/>
      <c r="O5" s="220"/>
      <c r="P5" s="220"/>
      <c r="Q5" s="220"/>
      <c r="R5" s="220"/>
      <c r="S5" s="218"/>
      <c r="T5" s="89"/>
    </row>
    <row r="6" spans="1:22" s="44" customFormat="1" ht="12.75" customHeight="1" x14ac:dyDescent="0.15">
      <c r="A6" s="370" t="s">
        <v>37</v>
      </c>
      <c r="B6" s="228"/>
      <c r="C6" s="228"/>
      <c r="D6" s="228"/>
      <c r="E6" s="228"/>
      <c r="F6" s="228"/>
      <c r="G6" s="228"/>
      <c r="H6" s="228"/>
      <c r="I6" s="228"/>
      <c r="J6" s="228"/>
      <c r="K6" s="228"/>
      <c r="L6" s="228"/>
      <c r="M6" s="228"/>
      <c r="N6" s="228"/>
      <c r="O6" s="228"/>
      <c r="P6" s="228"/>
      <c r="Q6" s="228"/>
      <c r="R6" s="228"/>
      <c r="S6" s="228"/>
      <c r="T6" s="228"/>
    </row>
    <row r="7" spans="1:22" s="44" customFormat="1" ht="12.75" customHeight="1" x14ac:dyDescent="0.15">
      <c r="A7" s="367" t="s">
        <v>32</v>
      </c>
      <c r="B7" s="282">
        <v>30850</v>
      </c>
      <c r="C7" s="282">
        <v>29900</v>
      </c>
      <c r="D7" s="282">
        <v>31460</v>
      </c>
      <c r="E7" s="282">
        <v>28910</v>
      </c>
      <c r="F7" s="282">
        <v>20590</v>
      </c>
      <c r="G7" s="282">
        <v>17590</v>
      </c>
      <c r="H7" s="282">
        <v>17140</v>
      </c>
      <c r="I7" s="282">
        <v>21320</v>
      </c>
      <c r="J7" s="282">
        <v>25340</v>
      </c>
      <c r="K7" s="282">
        <v>27770</v>
      </c>
      <c r="L7" s="282">
        <v>28520</v>
      </c>
      <c r="M7" s="282">
        <v>27020</v>
      </c>
      <c r="N7" s="282">
        <v>26080</v>
      </c>
      <c r="O7" s="282">
        <v>21930</v>
      </c>
      <c r="P7" s="282">
        <v>17300</v>
      </c>
      <c r="Q7" s="282">
        <v>11580</v>
      </c>
      <c r="R7" s="282">
        <v>7910</v>
      </c>
      <c r="S7" s="282">
        <v>5050</v>
      </c>
      <c r="T7" s="282">
        <v>396200</v>
      </c>
    </row>
    <row r="8" spans="1:22" s="44" customFormat="1" ht="12.75" customHeight="1" x14ac:dyDescent="0.15">
      <c r="A8" s="367" t="s">
        <v>33</v>
      </c>
      <c r="B8" s="282">
        <v>28910</v>
      </c>
      <c r="C8" s="282">
        <v>28810</v>
      </c>
      <c r="D8" s="282">
        <v>29800</v>
      </c>
      <c r="E8" s="282">
        <v>27240</v>
      </c>
      <c r="F8" s="282">
        <v>20530</v>
      </c>
      <c r="G8" s="282">
        <v>18940</v>
      </c>
      <c r="H8" s="282">
        <v>19880</v>
      </c>
      <c r="I8" s="282">
        <v>24770</v>
      </c>
      <c r="J8" s="282">
        <v>28480</v>
      </c>
      <c r="K8" s="282">
        <v>30860</v>
      </c>
      <c r="L8" s="282">
        <v>31100</v>
      </c>
      <c r="M8" s="282">
        <v>28300</v>
      </c>
      <c r="N8" s="282">
        <v>26760</v>
      </c>
      <c r="O8" s="282">
        <v>22110</v>
      </c>
      <c r="P8" s="282">
        <v>16930</v>
      </c>
      <c r="Q8" s="282">
        <v>12100</v>
      </c>
      <c r="R8" s="282">
        <v>9110</v>
      </c>
      <c r="S8" s="282">
        <v>8630</v>
      </c>
      <c r="T8" s="282">
        <v>413200</v>
      </c>
    </row>
    <row r="9" spans="1:22" s="44" customFormat="1" ht="12.75" customHeight="1" x14ac:dyDescent="0.15">
      <c r="A9" s="368" t="s">
        <v>1</v>
      </c>
      <c r="B9" s="282">
        <v>59800</v>
      </c>
      <c r="C9" s="282">
        <v>58690</v>
      </c>
      <c r="D9" s="282">
        <v>61270</v>
      </c>
      <c r="E9" s="282">
        <v>56180</v>
      </c>
      <c r="F9" s="282">
        <v>41120</v>
      </c>
      <c r="G9" s="282">
        <v>36520</v>
      </c>
      <c r="H9" s="282">
        <v>37010</v>
      </c>
      <c r="I9" s="282">
        <v>46100</v>
      </c>
      <c r="J9" s="282">
        <v>53800</v>
      </c>
      <c r="K9" s="282">
        <v>58650</v>
      </c>
      <c r="L9" s="282">
        <v>59600</v>
      </c>
      <c r="M9" s="282">
        <v>55300</v>
      </c>
      <c r="N9" s="282">
        <v>52830</v>
      </c>
      <c r="O9" s="282">
        <v>44050</v>
      </c>
      <c r="P9" s="282">
        <v>34220</v>
      </c>
      <c r="Q9" s="282">
        <v>23680</v>
      </c>
      <c r="R9" s="282">
        <v>17010</v>
      </c>
      <c r="S9" s="282">
        <v>13690</v>
      </c>
      <c r="T9" s="282">
        <v>809500</v>
      </c>
    </row>
    <row r="10" spans="1:22" s="44" customFormat="1" ht="12.75" customHeight="1" x14ac:dyDescent="0.15">
      <c r="A10" s="370" t="s">
        <v>38</v>
      </c>
      <c r="B10" s="228"/>
      <c r="C10" s="228"/>
      <c r="D10" s="228"/>
      <c r="E10" s="228"/>
      <c r="F10" s="228"/>
      <c r="G10" s="228"/>
      <c r="H10" s="228"/>
      <c r="I10" s="228"/>
      <c r="J10" s="228"/>
      <c r="K10" s="228"/>
      <c r="L10" s="228"/>
      <c r="M10" s="228"/>
      <c r="N10" s="228"/>
      <c r="O10" s="228"/>
      <c r="P10" s="228"/>
      <c r="Q10" s="228"/>
      <c r="R10" s="228"/>
      <c r="S10" s="228"/>
      <c r="T10" s="228"/>
    </row>
    <row r="11" spans="1:22" s="44" customFormat="1" ht="12.75" customHeight="1" x14ac:dyDescent="0.15">
      <c r="A11" s="367" t="s">
        <v>32</v>
      </c>
      <c r="B11" s="282">
        <v>100340</v>
      </c>
      <c r="C11" s="282">
        <v>91880</v>
      </c>
      <c r="D11" s="282">
        <v>95060</v>
      </c>
      <c r="E11" s="282">
        <v>100300</v>
      </c>
      <c r="F11" s="282">
        <v>91040</v>
      </c>
      <c r="G11" s="282">
        <v>84360</v>
      </c>
      <c r="H11" s="282">
        <v>82720</v>
      </c>
      <c r="I11" s="282">
        <v>91370</v>
      </c>
      <c r="J11" s="282">
        <v>100450</v>
      </c>
      <c r="K11" s="282">
        <v>99460</v>
      </c>
      <c r="L11" s="282">
        <v>88620</v>
      </c>
      <c r="M11" s="282">
        <v>73540</v>
      </c>
      <c r="N11" s="282">
        <v>65950</v>
      </c>
      <c r="O11" s="282">
        <v>51480</v>
      </c>
      <c r="P11" s="282">
        <v>37790</v>
      </c>
      <c r="Q11" s="282">
        <v>26390</v>
      </c>
      <c r="R11" s="282">
        <v>18830</v>
      </c>
      <c r="S11" s="282">
        <v>13420</v>
      </c>
      <c r="T11" s="282">
        <v>1312900</v>
      </c>
    </row>
    <row r="12" spans="1:22" s="44" customFormat="1" ht="12.75" customHeight="1" x14ac:dyDescent="0.15">
      <c r="A12" s="367" t="s">
        <v>33</v>
      </c>
      <c r="B12" s="282">
        <v>94280</v>
      </c>
      <c r="C12" s="282">
        <v>87010</v>
      </c>
      <c r="D12" s="282">
        <v>90180</v>
      </c>
      <c r="E12" s="282">
        <v>96520</v>
      </c>
      <c r="F12" s="282">
        <v>88210</v>
      </c>
      <c r="G12" s="282">
        <v>88770</v>
      </c>
      <c r="H12" s="282">
        <v>91400</v>
      </c>
      <c r="I12" s="282">
        <v>101590</v>
      </c>
      <c r="J12" s="282">
        <v>111240</v>
      </c>
      <c r="K12" s="282">
        <v>107380</v>
      </c>
      <c r="L12" s="282">
        <v>94910</v>
      </c>
      <c r="M12" s="282">
        <v>78800</v>
      </c>
      <c r="N12" s="282">
        <v>69950</v>
      </c>
      <c r="O12" s="282">
        <v>55320</v>
      </c>
      <c r="P12" s="282">
        <v>41640</v>
      </c>
      <c r="Q12" s="282">
        <v>30880</v>
      </c>
      <c r="R12" s="282">
        <v>24590</v>
      </c>
      <c r="S12" s="282">
        <v>25380</v>
      </c>
      <c r="T12" s="282">
        <v>1378200</v>
      </c>
    </row>
    <row r="13" spans="1:22" s="44" customFormat="1" ht="12.75" customHeight="1" x14ac:dyDescent="0.15">
      <c r="A13" s="368" t="s">
        <v>1</v>
      </c>
      <c r="B13" s="282">
        <v>194590</v>
      </c>
      <c r="C13" s="282">
        <v>178900</v>
      </c>
      <c r="D13" s="282">
        <v>185230</v>
      </c>
      <c r="E13" s="282">
        <v>196830</v>
      </c>
      <c r="F13" s="282">
        <v>179230</v>
      </c>
      <c r="G13" s="282">
        <v>173150</v>
      </c>
      <c r="H13" s="282">
        <v>174130</v>
      </c>
      <c r="I13" s="282">
        <v>192950</v>
      </c>
      <c r="J13" s="282">
        <v>211690</v>
      </c>
      <c r="K13" s="282">
        <v>206830</v>
      </c>
      <c r="L13" s="282">
        <v>183540</v>
      </c>
      <c r="M13" s="282">
        <v>152330</v>
      </c>
      <c r="N13" s="282">
        <v>135880</v>
      </c>
      <c r="O13" s="282">
        <v>106800</v>
      </c>
      <c r="P13" s="282">
        <v>79430</v>
      </c>
      <c r="Q13" s="282">
        <v>57280</v>
      </c>
      <c r="R13" s="282">
        <v>43430</v>
      </c>
      <c r="S13" s="282">
        <v>38810</v>
      </c>
      <c r="T13" s="282">
        <v>2691000</v>
      </c>
    </row>
    <row r="14" spans="1:22" s="44" customFormat="1" ht="12.75" customHeight="1" x14ac:dyDescent="0.15">
      <c r="A14" s="370" t="s">
        <v>39</v>
      </c>
      <c r="B14" s="228"/>
      <c r="C14" s="228"/>
      <c r="D14" s="228"/>
      <c r="E14" s="228"/>
      <c r="F14" s="228"/>
      <c r="G14" s="228"/>
      <c r="H14" s="228"/>
      <c r="I14" s="228"/>
      <c r="J14" s="228"/>
      <c r="K14" s="228"/>
      <c r="L14" s="228"/>
      <c r="M14" s="228"/>
      <c r="N14" s="228"/>
      <c r="O14" s="228"/>
      <c r="P14" s="228"/>
      <c r="Q14" s="228"/>
      <c r="R14" s="228"/>
      <c r="S14" s="228"/>
      <c r="T14" s="228"/>
    </row>
    <row r="15" spans="1:22" s="44" customFormat="1" ht="12.75" customHeight="1" x14ac:dyDescent="0.15">
      <c r="A15" s="367" t="s">
        <v>32</v>
      </c>
      <c r="B15" s="282">
        <v>79400</v>
      </c>
      <c r="C15" s="282">
        <v>67320</v>
      </c>
      <c r="D15" s="282">
        <v>67450</v>
      </c>
      <c r="E15" s="282">
        <v>79100</v>
      </c>
      <c r="F15" s="282">
        <v>102040</v>
      </c>
      <c r="G15" s="282">
        <v>101140</v>
      </c>
      <c r="H15" s="282">
        <v>88670</v>
      </c>
      <c r="I15" s="282">
        <v>81900</v>
      </c>
      <c r="J15" s="282">
        <v>79880</v>
      </c>
      <c r="K15" s="282">
        <v>78220</v>
      </c>
      <c r="L15" s="282">
        <v>69040</v>
      </c>
      <c r="M15" s="282">
        <v>58120</v>
      </c>
      <c r="N15" s="282">
        <v>49280</v>
      </c>
      <c r="O15" s="282">
        <v>35050</v>
      </c>
      <c r="P15" s="282">
        <v>25820</v>
      </c>
      <c r="Q15" s="282">
        <v>17880</v>
      </c>
      <c r="R15" s="282">
        <v>12580</v>
      </c>
      <c r="S15" s="282">
        <v>10140</v>
      </c>
      <c r="T15" s="282">
        <v>1103100</v>
      </c>
    </row>
    <row r="16" spans="1:22" s="44" customFormat="1" ht="12.75" customHeight="1" x14ac:dyDescent="0.15">
      <c r="A16" s="367" t="s">
        <v>33</v>
      </c>
      <c r="B16" s="282">
        <v>75050</v>
      </c>
      <c r="C16" s="282">
        <v>64480</v>
      </c>
      <c r="D16" s="282">
        <v>63170</v>
      </c>
      <c r="E16" s="282">
        <v>78780</v>
      </c>
      <c r="F16" s="282">
        <v>103500</v>
      </c>
      <c r="G16" s="282">
        <v>105080</v>
      </c>
      <c r="H16" s="282">
        <v>94340</v>
      </c>
      <c r="I16" s="282">
        <v>88740</v>
      </c>
      <c r="J16" s="282">
        <v>86710</v>
      </c>
      <c r="K16" s="282">
        <v>82580</v>
      </c>
      <c r="L16" s="282">
        <v>72650</v>
      </c>
      <c r="M16" s="282">
        <v>61380</v>
      </c>
      <c r="N16" s="282">
        <v>50770</v>
      </c>
      <c r="O16" s="282">
        <v>37100</v>
      </c>
      <c r="P16" s="282">
        <v>28460</v>
      </c>
      <c r="Q16" s="282">
        <v>20440</v>
      </c>
      <c r="R16" s="282">
        <v>17430</v>
      </c>
      <c r="S16" s="282">
        <v>21340</v>
      </c>
      <c r="T16" s="282">
        <v>1152100</v>
      </c>
    </row>
    <row r="17" spans="1:20" s="44" customFormat="1" ht="12.75" customHeight="1" x14ac:dyDescent="0.15">
      <c r="A17" s="368" t="s">
        <v>1</v>
      </c>
      <c r="B17" s="282">
        <v>154440</v>
      </c>
      <c r="C17" s="282">
        <v>131800</v>
      </c>
      <c r="D17" s="282">
        <v>130620</v>
      </c>
      <c r="E17" s="282">
        <v>157880</v>
      </c>
      <c r="F17" s="282">
        <v>205540</v>
      </c>
      <c r="G17" s="282">
        <v>206220</v>
      </c>
      <c r="H17" s="282">
        <v>183030</v>
      </c>
      <c r="I17" s="282">
        <v>170650</v>
      </c>
      <c r="J17" s="282">
        <v>166590</v>
      </c>
      <c r="K17" s="282">
        <v>160820</v>
      </c>
      <c r="L17" s="282">
        <v>141680</v>
      </c>
      <c r="M17" s="282">
        <v>119490</v>
      </c>
      <c r="N17" s="282">
        <v>100060</v>
      </c>
      <c r="O17" s="282">
        <v>72150</v>
      </c>
      <c r="P17" s="282">
        <v>54270</v>
      </c>
      <c r="Q17" s="282">
        <v>38320</v>
      </c>
      <c r="R17" s="282">
        <v>30030</v>
      </c>
      <c r="S17" s="282">
        <v>31470</v>
      </c>
      <c r="T17" s="282">
        <v>2255100</v>
      </c>
    </row>
    <row r="18" spans="1:20" s="44" customFormat="1" ht="12.75" customHeight="1" x14ac:dyDescent="0.15">
      <c r="A18" s="370" t="s">
        <v>40</v>
      </c>
      <c r="B18" s="228"/>
      <c r="C18" s="228"/>
      <c r="D18" s="228"/>
      <c r="E18" s="228"/>
      <c r="F18" s="228"/>
      <c r="G18" s="228"/>
      <c r="H18" s="228"/>
      <c r="I18" s="228"/>
      <c r="J18" s="228"/>
      <c r="K18" s="228"/>
      <c r="L18" s="228"/>
      <c r="M18" s="228"/>
      <c r="N18" s="228"/>
      <c r="O18" s="228"/>
      <c r="P18" s="228"/>
      <c r="Q18" s="228"/>
      <c r="R18" s="228"/>
      <c r="S18" s="228"/>
      <c r="T18" s="228"/>
    </row>
    <row r="19" spans="1:20" s="44" customFormat="1" ht="12.75" customHeight="1" x14ac:dyDescent="0.15">
      <c r="A19" s="367" t="s">
        <v>32</v>
      </c>
      <c r="B19" s="282">
        <v>107660</v>
      </c>
      <c r="C19" s="282">
        <v>99230</v>
      </c>
      <c r="D19" s="282">
        <v>99340</v>
      </c>
      <c r="E19" s="282">
        <v>100460</v>
      </c>
      <c r="F19" s="282">
        <v>87160</v>
      </c>
      <c r="G19" s="282">
        <v>75760</v>
      </c>
      <c r="H19" s="282">
        <v>71220</v>
      </c>
      <c r="I19" s="282">
        <v>76350</v>
      </c>
      <c r="J19" s="282">
        <v>83900</v>
      </c>
      <c r="K19" s="282">
        <v>84020</v>
      </c>
      <c r="L19" s="282">
        <v>74380</v>
      </c>
      <c r="M19" s="282">
        <v>61440</v>
      </c>
      <c r="N19" s="282">
        <v>53870</v>
      </c>
      <c r="O19" s="282">
        <v>40890</v>
      </c>
      <c r="P19" s="282">
        <v>29380</v>
      </c>
      <c r="Q19" s="282">
        <v>19020</v>
      </c>
      <c r="R19" s="282">
        <v>12920</v>
      </c>
      <c r="S19" s="282">
        <v>8330</v>
      </c>
      <c r="T19" s="282">
        <v>1185300</v>
      </c>
    </row>
    <row r="20" spans="1:20" s="44" customFormat="1" ht="12.75" customHeight="1" x14ac:dyDescent="0.15">
      <c r="A20" s="367" t="s">
        <v>33</v>
      </c>
      <c r="B20" s="282">
        <v>101580</v>
      </c>
      <c r="C20" s="282">
        <v>93160</v>
      </c>
      <c r="D20" s="282">
        <v>95010</v>
      </c>
      <c r="E20" s="282">
        <v>97480</v>
      </c>
      <c r="F20" s="282">
        <v>87480</v>
      </c>
      <c r="G20" s="282">
        <v>83820</v>
      </c>
      <c r="H20" s="282">
        <v>81810</v>
      </c>
      <c r="I20" s="282">
        <v>87060</v>
      </c>
      <c r="J20" s="282">
        <v>93280</v>
      </c>
      <c r="K20" s="282">
        <v>89420</v>
      </c>
      <c r="L20" s="282">
        <v>78420</v>
      </c>
      <c r="M20" s="282">
        <v>65450</v>
      </c>
      <c r="N20" s="282">
        <v>56040</v>
      </c>
      <c r="O20" s="282">
        <v>42900</v>
      </c>
      <c r="P20" s="282">
        <v>31940</v>
      </c>
      <c r="Q20" s="282">
        <v>22530</v>
      </c>
      <c r="R20" s="282">
        <v>16860</v>
      </c>
      <c r="S20" s="282">
        <v>15680</v>
      </c>
      <c r="T20" s="282">
        <v>1239900</v>
      </c>
    </row>
    <row r="21" spans="1:20" s="44" customFormat="1" ht="12.75" customHeight="1" x14ac:dyDescent="0.15">
      <c r="A21" s="368" t="s">
        <v>1</v>
      </c>
      <c r="B21" s="282">
        <v>209220</v>
      </c>
      <c r="C21" s="282">
        <v>192390</v>
      </c>
      <c r="D21" s="282">
        <v>194360</v>
      </c>
      <c r="E21" s="282">
        <v>197950</v>
      </c>
      <c r="F21" s="282">
        <v>174640</v>
      </c>
      <c r="G21" s="282">
        <v>159570</v>
      </c>
      <c r="H21" s="282">
        <v>153030</v>
      </c>
      <c r="I21" s="282">
        <v>163420</v>
      </c>
      <c r="J21" s="282">
        <v>177150</v>
      </c>
      <c r="K21" s="282">
        <v>173450</v>
      </c>
      <c r="L21" s="282">
        <v>152800</v>
      </c>
      <c r="M21" s="282">
        <v>126900</v>
      </c>
      <c r="N21" s="282">
        <v>109910</v>
      </c>
      <c r="O21" s="282">
        <v>83800</v>
      </c>
      <c r="P21" s="282">
        <v>61360</v>
      </c>
      <c r="Q21" s="282">
        <v>41530</v>
      </c>
      <c r="R21" s="282">
        <v>29780</v>
      </c>
      <c r="S21" s="282">
        <v>24000</v>
      </c>
      <c r="T21" s="282">
        <v>2425200</v>
      </c>
    </row>
    <row r="22" spans="1:20" s="44" customFormat="1" ht="12.75" customHeight="1" x14ac:dyDescent="0.15">
      <c r="A22" s="370" t="s">
        <v>41</v>
      </c>
      <c r="B22" s="228"/>
      <c r="C22" s="228"/>
      <c r="D22" s="228"/>
      <c r="E22" s="228"/>
      <c r="F22" s="228"/>
      <c r="G22" s="228"/>
      <c r="H22" s="228"/>
      <c r="I22" s="228"/>
      <c r="J22" s="228"/>
      <c r="K22" s="228"/>
      <c r="L22" s="228"/>
      <c r="M22" s="228"/>
      <c r="N22" s="228"/>
      <c r="O22" s="228"/>
      <c r="P22" s="228"/>
      <c r="Q22" s="228"/>
      <c r="R22" s="228"/>
      <c r="S22" s="228"/>
      <c r="T22" s="228"/>
    </row>
    <row r="23" spans="1:20" s="44" customFormat="1" ht="12.75" customHeight="1" x14ac:dyDescent="0.15">
      <c r="A23" s="367" t="s">
        <v>32</v>
      </c>
      <c r="B23" s="282">
        <v>71750</v>
      </c>
      <c r="C23" s="282">
        <v>66390</v>
      </c>
      <c r="D23" s="282">
        <v>68880</v>
      </c>
      <c r="E23" s="282">
        <v>70310</v>
      </c>
      <c r="F23" s="282">
        <v>66090</v>
      </c>
      <c r="G23" s="282">
        <v>55010</v>
      </c>
      <c r="H23" s="282">
        <v>51740</v>
      </c>
      <c r="I23" s="282">
        <v>55790</v>
      </c>
      <c r="J23" s="282">
        <v>60240</v>
      </c>
      <c r="K23" s="282">
        <v>61590</v>
      </c>
      <c r="L23" s="282">
        <v>60040</v>
      </c>
      <c r="M23" s="282">
        <v>53400</v>
      </c>
      <c r="N23" s="282">
        <v>48560</v>
      </c>
      <c r="O23" s="282">
        <v>39320</v>
      </c>
      <c r="P23" s="282">
        <v>30340</v>
      </c>
      <c r="Q23" s="282">
        <v>22170</v>
      </c>
      <c r="R23" s="282">
        <v>15330</v>
      </c>
      <c r="S23" s="282">
        <v>10140</v>
      </c>
      <c r="T23" s="282">
        <v>907100</v>
      </c>
    </row>
    <row r="24" spans="1:20" s="44" customFormat="1" ht="12.75" customHeight="1" x14ac:dyDescent="0.15">
      <c r="A24" s="367" t="s">
        <v>33</v>
      </c>
      <c r="B24" s="282">
        <v>68060</v>
      </c>
      <c r="C24" s="282">
        <v>64990</v>
      </c>
      <c r="D24" s="282">
        <v>65860</v>
      </c>
      <c r="E24" s="282">
        <v>66740</v>
      </c>
      <c r="F24" s="282">
        <v>65560</v>
      </c>
      <c r="G24" s="282">
        <v>56910</v>
      </c>
      <c r="H24" s="282">
        <v>55930</v>
      </c>
      <c r="I24" s="282">
        <v>61290</v>
      </c>
      <c r="J24" s="282">
        <v>66490</v>
      </c>
      <c r="K24" s="282">
        <v>66450</v>
      </c>
      <c r="L24" s="282">
        <v>64030</v>
      </c>
      <c r="M24" s="282">
        <v>55940</v>
      </c>
      <c r="N24" s="282">
        <v>50880</v>
      </c>
      <c r="O24" s="282">
        <v>41420</v>
      </c>
      <c r="P24" s="282">
        <v>32540</v>
      </c>
      <c r="Q24" s="282">
        <v>24620</v>
      </c>
      <c r="R24" s="282">
        <v>19520</v>
      </c>
      <c r="S24" s="282">
        <v>18530</v>
      </c>
      <c r="T24" s="282">
        <v>945700</v>
      </c>
    </row>
    <row r="25" spans="1:20" s="44" customFormat="1" ht="12.75" customHeight="1" x14ac:dyDescent="0.15">
      <c r="A25" s="368" t="s">
        <v>1</v>
      </c>
      <c r="B25" s="282">
        <v>139810</v>
      </c>
      <c r="C25" s="282">
        <v>131400</v>
      </c>
      <c r="D25" s="282">
        <v>134740</v>
      </c>
      <c r="E25" s="282">
        <v>137040</v>
      </c>
      <c r="F25" s="282">
        <v>131630</v>
      </c>
      <c r="G25" s="282">
        <v>111910</v>
      </c>
      <c r="H25" s="282">
        <v>107660</v>
      </c>
      <c r="I25" s="282">
        <v>117070</v>
      </c>
      <c r="J25" s="282">
        <v>126720</v>
      </c>
      <c r="K25" s="282">
        <v>128030</v>
      </c>
      <c r="L25" s="282">
        <v>124060</v>
      </c>
      <c r="M25" s="282">
        <v>109340</v>
      </c>
      <c r="N25" s="282">
        <v>99450</v>
      </c>
      <c r="O25" s="282">
        <v>80730</v>
      </c>
      <c r="P25" s="282">
        <v>62890</v>
      </c>
      <c r="Q25" s="282">
        <v>46790</v>
      </c>
      <c r="R25" s="282">
        <v>34840</v>
      </c>
      <c r="S25" s="282">
        <v>28670</v>
      </c>
      <c r="T25" s="282">
        <v>1852800</v>
      </c>
    </row>
    <row r="26" spans="1:20" s="44" customFormat="1" ht="12.75" customHeight="1" x14ac:dyDescent="0.15">
      <c r="A26" s="370" t="s">
        <v>42</v>
      </c>
      <c r="B26" s="228"/>
      <c r="C26" s="228"/>
      <c r="D26" s="228"/>
      <c r="E26" s="228"/>
      <c r="F26" s="228"/>
      <c r="G26" s="228"/>
      <c r="H26" s="228"/>
      <c r="I26" s="228"/>
      <c r="J26" s="228"/>
      <c r="K26" s="228"/>
      <c r="L26" s="228"/>
      <c r="M26" s="228"/>
      <c r="N26" s="228"/>
      <c r="O26" s="228"/>
      <c r="P26" s="228"/>
      <c r="Q26" s="228"/>
      <c r="R26" s="228"/>
      <c r="S26" s="228"/>
      <c r="T26" s="228"/>
    </row>
    <row r="27" spans="1:20" s="44" customFormat="1" ht="12.75" customHeight="1" x14ac:dyDescent="0.15">
      <c r="A27" s="367" t="s">
        <v>32</v>
      </c>
      <c r="B27" s="282">
        <v>20780</v>
      </c>
      <c r="C27" s="282">
        <v>19830</v>
      </c>
      <c r="D27" s="282">
        <v>20510</v>
      </c>
      <c r="E27" s="282">
        <v>18730</v>
      </c>
      <c r="F27" s="282">
        <v>15260</v>
      </c>
      <c r="G27" s="282">
        <v>13610</v>
      </c>
      <c r="H27" s="282">
        <v>13540</v>
      </c>
      <c r="I27" s="282">
        <v>15920</v>
      </c>
      <c r="J27" s="282">
        <v>17080</v>
      </c>
      <c r="K27" s="282">
        <v>17650</v>
      </c>
      <c r="L27" s="282">
        <v>17330</v>
      </c>
      <c r="M27" s="282">
        <v>14890</v>
      </c>
      <c r="N27" s="282">
        <v>13660</v>
      </c>
      <c r="O27" s="282">
        <v>11270</v>
      </c>
      <c r="P27" s="282">
        <v>8660</v>
      </c>
      <c r="Q27" s="282">
        <v>5950</v>
      </c>
      <c r="R27" s="282">
        <v>4100</v>
      </c>
      <c r="S27" s="282">
        <v>2520</v>
      </c>
      <c r="T27" s="282">
        <v>251300</v>
      </c>
    </row>
    <row r="28" spans="1:20" s="44" customFormat="1" ht="12.75" customHeight="1" x14ac:dyDescent="0.15">
      <c r="A28" s="367" t="s">
        <v>33</v>
      </c>
      <c r="B28" s="282">
        <v>19410</v>
      </c>
      <c r="C28" s="282">
        <v>18920</v>
      </c>
      <c r="D28" s="282">
        <v>19240</v>
      </c>
      <c r="E28" s="282">
        <v>17670</v>
      </c>
      <c r="F28" s="282">
        <v>15210</v>
      </c>
      <c r="G28" s="282">
        <v>14830</v>
      </c>
      <c r="H28" s="282">
        <v>15630</v>
      </c>
      <c r="I28" s="282">
        <v>17490</v>
      </c>
      <c r="J28" s="282">
        <v>18850</v>
      </c>
      <c r="K28" s="282">
        <v>19420</v>
      </c>
      <c r="L28" s="282">
        <v>18190</v>
      </c>
      <c r="M28" s="282">
        <v>15970</v>
      </c>
      <c r="N28" s="282">
        <v>14690</v>
      </c>
      <c r="O28" s="282">
        <v>11810</v>
      </c>
      <c r="P28" s="282">
        <v>8940</v>
      </c>
      <c r="Q28" s="282">
        <v>6590</v>
      </c>
      <c r="R28" s="282">
        <v>5070</v>
      </c>
      <c r="S28" s="282">
        <v>4760</v>
      </c>
      <c r="T28" s="282">
        <v>262700</v>
      </c>
    </row>
    <row r="29" spans="1:20" s="44" customFormat="1" ht="12.75" customHeight="1" x14ac:dyDescent="0.15">
      <c r="A29" s="368" t="s">
        <v>1</v>
      </c>
      <c r="B29" s="282">
        <v>40220</v>
      </c>
      <c r="C29" s="282">
        <v>38750</v>
      </c>
      <c r="D29" s="282">
        <v>39740</v>
      </c>
      <c r="E29" s="282">
        <v>36380</v>
      </c>
      <c r="F29" s="282">
        <v>30460</v>
      </c>
      <c r="G29" s="282">
        <v>28440</v>
      </c>
      <c r="H29" s="282">
        <v>29170</v>
      </c>
      <c r="I29" s="282">
        <v>33420</v>
      </c>
      <c r="J29" s="282">
        <v>35940</v>
      </c>
      <c r="K29" s="282">
        <v>37070</v>
      </c>
      <c r="L29" s="282">
        <v>35520</v>
      </c>
      <c r="M29" s="282">
        <v>30850</v>
      </c>
      <c r="N29" s="282">
        <v>28350</v>
      </c>
      <c r="O29" s="282">
        <v>23100</v>
      </c>
      <c r="P29" s="282">
        <v>17610</v>
      </c>
      <c r="Q29" s="282">
        <v>12550</v>
      </c>
      <c r="R29" s="282">
        <v>9170</v>
      </c>
      <c r="S29" s="282">
        <v>7280</v>
      </c>
      <c r="T29" s="282">
        <v>514000</v>
      </c>
    </row>
    <row r="30" spans="1:20" s="44" customFormat="1" ht="12.75" customHeight="1" x14ac:dyDescent="0.15">
      <c r="A30" s="370" t="s">
        <v>43</v>
      </c>
      <c r="B30" s="228"/>
      <c r="C30" s="228"/>
      <c r="D30" s="228"/>
      <c r="E30" s="228"/>
      <c r="F30" s="228"/>
      <c r="G30" s="228"/>
      <c r="H30" s="228"/>
      <c r="I30" s="228"/>
      <c r="J30" s="228"/>
      <c r="K30" s="228"/>
      <c r="L30" s="228"/>
      <c r="M30" s="228"/>
      <c r="N30" s="228"/>
      <c r="O30" s="228"/>
      <c r="P30" s="228"/>
      <c r="Q30" s="228"/>
      <c r="R30" s="228"/>
      <c r="S30" s="228"/>
      <c r="T30" s="228"/>
    </row>
    <row r="31" spans="1:20" s="44" customFormat="1" ht="12.75" customHeight="1" x14ac:dyDescent="0.15">
      <c r="A31" s="367" t="s">
        <v>32</v>
      </c>
      <c r="B31" s="282">
        <v>39030</v>
      </c>
      <c r="C31" s="282">
        <v>38180</v>
      </c>
      <c r="D31" s="282">
        <v>40000</v>
      </c>
      <c r="E31" s="282">
        <v>36150</v>
      </c>
      <c r="F31" s="282">
        <v>27850</v>
      </c>
      <c r="G31" s="282">
        <v>24730</v>
      </c>
      <c r="H31" s="282">
        <v>25660</v>
      </c>
      <c r="I31" s="282">
        <v>30230</v>
      </c>
      <c r="J31" s="282">
        <v>33630</v>
      </c>
      <c r="K31" s="282">
        <v>35750</v>
      </c>
      <c r="L31" s="282">
        <v>35080</v>
      </c>
      <c r="M31" s="282">
        <v>32390</v>
      </c>
      <c r="N31" s="282">
        <v>30940</v>
      </c>
      <c r="O31" s="282">
        <v>26440</v>
      </c>
      <c r="P31" s="282">
        <v>21750</v>
      </c>
      <c r="Q31" s="282">
        <v>16290</v>
      </c>
      <c r="R31" s="282">
        <v>11900</v>
      </c>
      <c r="S31" s="282">
        <v>8090</v>
      </c>
      <c r="T31" s="282">
        <v>514100</v>
      </c>
    </row>
    <row r="32" spans="1:20" s="44" customFormat="1" ht="12.75" customHeight="1" x14ac:dyDescent="0.15">
      <c r="A32" s="367" t="s">
        <v>33</v>
      </c>
      <c r="B32" s="282">
        <v>36370</v>
      </c>
      <c r="C32" s="282">
        <v>36110</v>
      </c>
      <c r="D32" s="282">
        <v>37530</v>
      </c>
      <c r="E32" s="282">
        <v>34280</v>
      </c>
      <c r="F32" s="282">
        <v>27660</v>
      </c>
      <c r="G32" s="282">
        <v>26980</v>
      </c>
      <c r="H32" s="282">
        <v>28930</v>
      </c>
      <c r="I32" s="282">
        <v>35100</v>
      </c>
      <c r="J32" s="282">
        <v>38790</v>
      </c>
      <c r="K32" s="282">
        <v>39520</v>
      </c>
      <c r="L32" s="282">
        <v>38860</v>
      </c>
      <c r="M32" s="282">
        <v>35350</v>
      </c>
      <c r="N32" s="282">
        <v>32810</v>
      </c>
      <c r="O32" s="282">
        <v>28790</v>
      </c>
      <c r="P32" s="282">
        <v>24060</v>
      </c>
      <c r="Q32" s="282">
        <v>18220</v>
      </c>
      <c r="R32" s="282">
        <v>14160</v>
      </c>
      <c r="S32" s="282">
        <v>13820</v>
      </c>
      <c r="T32" s="282">
        <v>547400</v>
      </c>
    </row>
    <row r="33" spans="1:20" s="44" customFormat="1" ht="12.75" customHeight="1" x14ac:dyDescent="0.15">
      <c r="A33" s="368" t="s">
        <v>1</v>
      </c>
      <c r="B33" s="282">
        <v>75390</v>
      </c>
      <c r="C33" s="282">
        <v>74290</v>
      </c>
      <c r="D33" s="282">
        <v>77540</v>
      </c>
      <c r="E33" s="282">
        <v>70440</v>
      </c>
      <c r="F33" s="282">
        <v>55520</v>
      </c>
      <c r="G33" s="282">
        <v>51700</v>
      </c>
      <c r="H33" s="282">
        <v>54590</v>
      </c>
      <c r="I33" s="282">
        <v>65330</v>
      </c>
      <c r="J33" s="282">
        <v>72410</v>
      </c>
      <c r="K33" s="282">
        <v>75270</v>
      </c>
      <c r="L33" s="282">
        <v>73940</v>
      </c>
      <c r="M33" s="282">
        <v>67760</v>
      </c>
      <c r="N33" s="282">
        <v>63760</v>
      </c>
      <c r="O33" s="282">
        <v>55240</v>
      </c>
      <c r="P33" s="282">
        <v>45800</v>
      </c>
      <c r="Q33" s="282">
        <v>34500</v>
      </c>
      <c r="R33" s="282">
        <v>26080</v>
      </c>
      <c r="S33" s="282">
        <v>21910</v>
      </c>
      <c r="T33" s="282">
        <v>1061500</v>
      </c>
    </row>
    <row r="34" spans="1:20" s="44" customFormat="1" ht="12.75" customHeight="1" x14ac:dyDescent="0.15">
      <c r="A34" s="370" t="s">
        <v>291</v>
      </c>
      <c r="B34" s="228"/>
      <c r="C34" s="228"/>
      <c r="D34" s="228"/>
      <c r="E34" s="228"/>
      <c r="F34" s="228"/>
      <c r="G34" s="228"/>
      <c r="H34" s="228"/>
      <c r="I34" s="228"/>
      <c r="J34" s="228"/>
      <c r="K34" s="228"/>
      <c r="L34" s="228"/>
      <c r="M34" s="228"/>
      <c r="N34" s="228"/>
      <c r="O34" s="228"/>
      <c r="P34" s="228"/>
      <c r="Q34" s="228"/>
      <c r="R34" s="228"/>
      <c r="S34" s="228"/>
      <c r="T34" s="228"/>
    </row>
    <row r="35" spans="1:20" s="44" customFormat="1" ht="12.75" customHeight="1" x14ac:dyDescent="0.15">
      <c r="A35" s="367" t="s">
        <v>32</v>
      </c>
      <c r="B35" s="282">
        <v>9920</v>
      </c>
      <c r="C35" s="282">
        <v>10190</v>
      </c>
      <c r="D35" s="282">
        <v>10030</v>
      </c>
      <c r="E35" s="282">
        <v>9040</v>
      </c>
      <c r="F35" s="282">
        <v>6960</v>
      </c>
      <c r="G35" s="282">
        <v>5660</v>
      </c>
      <c r="H35" s="282">
        <v>5850</v>
      </c>
      <c r="I35" s="282">
        <v>6830</v>
      </c>
      <c r="J35" s="282">
        <v>7050</v>
      </c>
      <c r="K35" s="282">
        <v>7480</v>
      </c>
      <c r="L35" s="282">
        <v>7700</v>
      </c>
      <c r="M35" s="282">
        <v>7210</v>
      </c>
      <c r="N35" s="282">
        <v>6230</v>
      </c>
      <c r="O35" s="282">
        <v>4670</v>
      </c>
      <c r="P35" s="282">
        <v>3440</v>
      </c>
      <c r="Q35" s="282">
        <v>2530</v>
      </c>
      <c r="R35" s="282">
        <v>1770</v>
      </c>
      <c r="S35" s="282">
        <v>1140</v>
      </c>
      <c r="T35" s="282">
        <v>113700</v>
      </c>
    </row>
    <row r="36" spans="1:20" s="44" customFormat="1" ht="12.75" customHeight="1" x14ac:dyDescent="0.15">
      <c r="A36" s="367" t="s">
        <v>33</v>
      </c>
      <c r="B36" s="282">
        <v>9670</v>
      </c>
      <c r="C36" s="282">
        <v>9300</v>
      </c>
      <c r="D36" s="282">
        <v>9420</v>
      </c>
      <c r="E36" s="282">
        <v>8620</v>
      </c>
      <c r="F36" s="282">
        <v>7230</v>
      </c>
      <c r="G36" s="282">
        <v>6620</v>
      </c>
      <c r="H36" s="282">
        <v>6800</v>
      </c>
      <c r="I36" s="282">
        <v>7620</v>
      </c>
      <c r="J36" s="282">
        <v>8250</v>
      </c>
      <c r="K36" s="282">
        <v>8320</v>
      </c>
      <c r="L36" s="282">
        <v>8260</v>
      </c>
      <c r="M36" s="282">
        <v>7280</v>
      </c>
      <c r="N36" s="282">
        <v>6280</v>
      </c>
      <c r="O36" s="282">
        <v>4810</v>
      </c>
      <c r="P36" s="282">
        <v>3920</v>
      </c>
      <c r="Q36" s="282">
        <v>3060</v>
      </c>
      <c r="R36" s="282">
        <v>2400</v>
      </c>
      <c r="S36" s="282">
        <v>2250</v>
      </c>
      <c r="T36" s="282">
        <v>120100</v>
      </c>
    </row>
    <row r="37" spans="1:20" s="44" customFormat="1" ht="12.75" customHeight="1" x14ac:dyDescent="0.15">
      <c r="A37" s="368" t="s">
        <v>1</v>
      </c>
      <c r="B37" s="282">
        <v>19580</v>
      </c>
      <c r="C37" s="282">
        <v>19500</v>
      </c>
      <c r="D37" s="282">
        <v>19450</v>
      </c>
      <c r="E37" s="282">
        <v>17660</v>
      </c>
      <c r="F37" s="282">
        <v>14180</v>
      </c>
      <c r="G37" s="282">
        <v>12290</v>
      </c>
      <c r="H37" s="282">
        <v>12630</v>
      </c>
      <c r="I37" s="282">
        <v>14440</v>
      </c>
      <c r="J37" s="282">
        <v>15290</v>
      </c>
      <c r="K37" s="282">
        <v>15810</v>
      </c>
      <c r="L37" s="282">
        <v>15970</v>
      </c>
      <c r="M37" s="282">
        <v>14490</v>
      </c>
      <c r="N37" s="282">
        <v>12490</v>
      </c>
      <c r="O37" s="282">
        <v>9480</v>
      </c>
      <c r="P37" s="282">
        <v>7360</v>
      </c>
      <c r="Q37" s="282">
        <v>5600</v>
      </c>
      <c r="R37" s="282">
        <v>4170</v>
      </c>
      <c r="S37" s="282">
        <v>3380</v>
      </c>
      <c r="T37" s="282">
        <v>233800</v>
      </c>
    </row>
    <row r="38" spans="1:20" s="44" customFormat="1" ht="12.75" customHeight="1" x14ac:dyDescent="0.15">
      <c r="A38" s="370" t="s">
        <v>164</v>
      </c>
      <c r="B38" s="228"/>
      <c r="C38" s="228"/>
      <c r="D38" s="228"/>
      <c r="E38" s="228"/>
      <c r="F38" s="228"/>
      <c r="G38" s="228"/>
      <c r="H38" s="228"/>
      <c r="I38" s="228"/>
      <c r="J38" s="228"/>
      <c r="K38" s="228"/>
      <c r="L38" s="228"/>
      <c r="M38" s="228"/>
      <c r="N38" s="228"/>
      <c r="O38" s="228"/>
      <c r="P38" s="228"/>
      <c r="Q38" s="228"/>
      <c r="R38" s="228"/>
      <c r="S38" s="228"/>
      <c r="T38" s="228"/>
    </row>
    <row r="39" spans="1:20" s="44" customFormat="1" ht="12.75" customHeight="1" x14ac:dyDescent="0.15">
      <c r="A39" s="367" t="s">
        <v>32</v>
      </c>
      <c r="B39" s="282">
        <v>29360</v>
      </c>
      <c r="C39" s="282">
        <v>28690</v>
      </c>
      <c r="D39" s="282">
        <v>30370</v>
      </c>
      <c r="E39" s="282">
        <v>27970</v>
      </c>
      <c r="F39" s="282">
        <v>21210</v>
      </c>
      <c r="G39" s="282">
        <v>18510</v>
      </c>
      <c r="H39" s="282">
        <v>19180</v>
      </c>
      <c r="I39" s="282">
        <v>22760</v>
      </c>
      <c r="J39" s="282">
        <v>25370</v>
      </c>
      <c r="K39" s="282">
        <v>27360</v>
      </c>
      <c r="L39" s="282">
        <v>26770</v>
      </c>
      <c r="M39" s="282">
        <v>23960</v>
      </c>
      <c r="N39" s="282">
        <v>23130</v>
      </c>
      <c r="O39" s="282">
        <v>18610</v>
      </c>
      <c r="P39" s="282">
        <v>13920</v>
      </c>
      <c r="Q39" s="282">
        <v>10420</v>
      </c>
      <c r="R39" s="282">
        <v>7340</v>
      </c>
      <c r="S39" s="282">
        <v>5180</v>
      </c>
      <c r="T39" s="282">
        <v>380100</v>
      </c>
    </row>
    <row r="40" spans="1:20" s="44" customFormat="1" ht="12.75" customHeight="1" x14ac:dyDescent="0.15">
      <c r="A40" s="367" t="s">
        <v>33</v>
      </c>
      <c r="B40" s="282">
        <v>28830</v>
      </c>
      <c r="C40" s="282">
        <v>27720</v>
      </c>
      <c r="D40" s="282">
        <v>29080</v>
      </c>
      <c r="E40" s="282">
        <v>26490</v>
      </c>
      <c r="F40" s="282">
        <v>21580</v>
      </c>
      <c r="G40" s="282">
        <v>19780</v>
      </c>
      <c r="H40" s="282">
        <v>21570</v>
      </c>
      <c r="I40" s="282">
        <v>26340</v>
      </c>
      <c r="J40" s="282">
        <v>28300</v>
      </c>
      <c r="K40" s="282">
        <v>29890</v>
      </c>
      <c r="L40" s="282">
        <v>28950</v>
      </c>
      <c r="M40" s="282">
        <v>26180</v>
      </c>
      <c r="N40" s="282">
        <v>24720</v>
      </c>
      <c r="O40" s="282">
        <v>19300</v>
      </c>
      <c r="P40" s="282">
        <v>15530</v>
      </c>
      <c r="Q40" s="282">
        <v>12120</v>
      </c>
      <c r="R40" s="282">
        <v>9620</v>
      </c>
      <c r="S40" s="282">
        <v>9930</v>
      </c>
      <c r="T40" s="282">
        <v>406000</v>
      </c>
    </row>
    <row r="41" spans="1:20" s="44" customFormat="1" ht="12.75" customHeight="1" x14ac:dyDescent="0.15">
      <c r="A41" s="368" t="s">
        <v>1</v>
      </c>
      <c r="B41" s="282">
        <v>58210</v>
      </c>
      <c r="C41" s="282">
        <v>56410</v>
      </c>
      <c r="D41" s="282">
        <v>59460</v>
      </c>
      <c r="E41" s="282">
        <v>54470</v>
      </c>
      <c r="F41" s="282">
        <v>42800</v>
      </c>
      <c r="G41" s="282">
        <v>38300</v>
      </c>
      <c r="H41" s="282">
        <v>40770</v>
      </c>
      <c r="I41" s="282">
        <v>49120</v>
      </c>
      <c r="J41" s="282">
        <v>53690</v>
      </c>
      <c r="K41" s="282">
        <v>57250</v>
      </c>
      <c r="L41" s="282">
        <v>55720</v>
      </c>
      <c r="M41" s="282">
        <v>50140</v>
      </c>
      <c r="N41" s="282">
        <v>47880</v>
      </c>
      <c r="O41" s="282">
        <v>37910</v>
      </c>
      <c r="P41" s="282">
        <v>29440</v>
      </c>
      <c r="Q41" s="282">
        <v>22540</v>
      </c>
      <c r="R41" s="282">
        <v>16990</v>
      </c>
      <c r="S41" s="282">
        <v>15130</v>
      </c>
      <c r="T41" s="282">
        <v>786100</v>
      </c>
    </row>
    <row r="42" spans="1:20" s="44" customFormat="1" ht="12.75" customHeight="1" x14ac:dyDescent="0.15">
      <c r="A42" s="370" t="s">
        <v>44</v>
      </c>
      <c r="B42" s="228"/>
      <c r="C42" s="228"/>
      <c r="D42" s="228"/>
      <c r="E42" s="228"/>
      <c r="F42" s="228"/>
      <c r="G42" s="228"/>
      <c r="H42" s="228"/>
      <c r="I42" s="228"/>
      <c r="J42" s="228"/>
      <c r="K42" s="228"/>
      <c r="L42" s="228"/>
      <c r="M42" s="228"/>
      <c r="N42" s="228"/>
      <c r="O42" s="228"/>
      <c r="P42" s="228"/>
      <c r="Q42" s="228"/>
      <c r="R42" s="228"/>
      <c r="S42" s="228"/>
      <c r="T42" s="228"/>
    </row>
    <row r="43" spans="1:20" s="44" customFormat="1" ht="12.75" customHeight="1" x14ac:dyDescent="0.15">
      <c r="A43" s="367" t="s">
        <v>32</v>
      </c>
      <c r="B43" s="282">
        <v>20980</v>
      </c>
      <c r="C43" s="282">
        <v>19640</v>
      </c>
      <c r="D43" s="282">
        <v>20100</v>
      </c>
      <c r="E43" s="282">
        <v>19370</v>
      </c>
      <c r="F43" s="282">
        <v>16740</v>
      </c>
      <c r="G43" s="282">
        <v>15000</v>
      </c>
      <c r="H43" s="282">
        <v>15400</v>
      </c>
      <c r="I43" s="282">
        <v>17120</v>
      </c>
      <c r="J43" s="282">
        <v>18810</v>
      </c>
      <c r="K43" s="282">
        <v>19630</v>
      </c>
      <c r="L43" s="282">
        <v>19150</v>
      </c>
      <c r="M43" s="282">
        <v>17560</v>
      </c>
      <c r="N43" s="282">
        <v>16010</v>
      </c>
      <c r="O43" s="282">
        <v>12580</v>
      </c>
      <c r="P43" s="282">
        <v>9680</v>
      </c>
      <c r="Q43" s="282">
        <v>7530</v>
      </c>
      <c r="R43" s="282">
        <v>5600</v>
      </c>
      <c r="S43" s="282">
        <v>3860</v>
      </c>
      <c r="T43" s="282">
        <v>274800</v>
      </c>
    </row>
    <row r="44" spans="1:20" s="44" customFormat="1" ht="12.75" customHeight="1" x14ac:dyDescent="0.15">
      <c r="A44" s="367" t="s">
        <v>33</v>
      </c>
      <c r="B44" s="282">
        <v>19720</v>
      </c>
      <c r="C44" s="282">
        <v>18360</v>
      </c>
      <c r="D44" s="282">
        <v>19390</v>
      </c>
      <c r="E44" s="282">
        <v>17880</v>
      </c>
      <c r="F44" s="282">
        <v>15900</v>
      </c>
      <c r="G44" s="282">
        <v>15570</v>
      </c>
      <c r="H44" s="282">
        <v>16260</v>
      </c>
      <c r="I44" s="282">
        <v>19060</v>
      </c>
      <c r="J44" s="282">
        <v>20060</v>
      </c>
      <c r="K44" s="282">
        <v>20460</v>
      </c>
      <c r="L44" s="282">
        <v>20570</v>
      </c>
      <c r="M44" s="282">
        <v>17720</v>
      </c>
      <c r="N44" s="282">
        <v>16130</v>
      </c>
      <c r="O44" s="282">
        <v>13020</v>
      </c>
      <c r="P44" s="282">
        <v>10560</v>
      </c>
      <c r="Q44" s="282">
        <v>8760</v>
      </c>
      <c r="R44" s="282">
        <v>7260</v>
      </c>
      <c r="S44" s="282">
        <v>7490</v>
      </c>
      <c r="T44" s="282">
        <v>284100</v>
      </c>
    </row>
    <row r="45" spans="1:20" s="44" customFormat="1" ht="12.75" customHeight="1" x14ac:dyDescent="0.15">
      <c r="A45" s="368" t="s">
        <v>1</v>
      </c>
      <c r="B45" s="282">
        <v>40690</v>
      </c>
      <c r="C45" s="282">
        <v>38010</v>
      </c>
      <c r="D45" s="282">
        <v>39490</v>
      </c>
      <c r="E45" s="282">
        <v>37250</v>
      </c>
      <c r="F45" s="282">
        <v>32660</v>
      </c>
      <c r="G45" s="282">
        <v>30550</v>
      </c>
      <c r="H45" s="282">
        <v>31670</v>
      </c>
      <c r="I45" s="282">
        <v>36190</v>
      </c>
      <c r="J45" s="282">
        <v>38870</v>
      </c>
      <c r="K45" s="282">
        <v>40100</v>
      </c>
      <c r="L45" s="282">
        <v>39710</v>
      </c>
      <c r="M45" s="282">
        <v>35280</v>
      </c>
      <c r="N45" s="282">
        <v>32130</v>
      </c>
      <c r="O45" s="282">
        <v>25610</v>
      </c>
      <c r="P45" s="282">
        <v>20230</v>
      </c>
      <c r="Q45" s="282">
        <v>16290</v>
      </c>
      <c r="R45" s="282">
        <v>12870</v>
      </c>
      <c r="S45" s="282">
        <v>11350</v>
      </c>
      <c r="T45" s="282">
        <v>559000</v>
      </c>
    </row>
    <row r="46" spans="1:20" s="44" customFormat="1" ht="12.75" customHeight="1" x14ac:dyDescent="0.15">
      <c r="A46" s="370" t="s">
        <v>45</v>
      </c>
      <c r="B46" s="228"/>
      <c r="C46" s="228"/>
      <c r="D46" s="228"/>
      <c r="E46" s="228"/>
      <c r="F46" s="228"/>
      <c r="G46" s="228"/>
      <c r="H46" s="228"/>
      <c r="I46" s="228"/>
      <c r="J46" s="228"/>
      <c r="K46" s="228"/>
      <c r="L46" s="228"/>
      <c r="M46" s="228"/>
      <c r="N46" s="228"/>
      <c r="O46" s="228"/>
      <c r="P46" s="228"/>
      <c r="Q46" s="228"/>
      <c r="R46" s="228"/>
      <c r="S46" s="228"/>
      <c r="T46" s="228"/>
    </row>
    <row r="47" spans="1:20" s="44" customFormat="1" ht="12.75" customHeight="1" x14ac:dyDescent="0.15">
      <c r="A47" s="367" t="s">
        <v>32</v>
      </c>
      <c r="B47" s="282">
        <v>29500</v>
      </c>
      <c r="C47" s="282">
        <v>28310</v>
      </c>
      <c r="D47" s="282">
        <v>29650</v>
      </c>
      <c r="E47" s="282">
        <v>31770</v>
      </c>
      <c r="F47" s="282">
        <v>31010</v>
      </c>
      <c r="G47" s="282">
        <v>23620</v>
      </c>
      <c r="H47" s="282">
        <v>21730</v>
      </c>
      <c r="I47" s="282">
        <v>23660</v>
      </c>
      <c r="J47" s="282">
        <v>25810</v>
      </c>
      <c r="K47" s="282">
        <v>27840</v>
      </c>
      <c r="L47" s="282">
        <v>27590</v>
      </c>
      <c r="M47" s="282">
        <v>23940</v>
      </c>
      <c r="N47" s="282">
        <v>22510</v>
      </c>
      <c r="O47" s="282">
        <v>18940</v>
      </c>
      <c r="P47" s="282">
        <v>15150</v>
      </c>
      <c r="Q47" s="282">
        <v>11290</v>
      </c>
      <c r="R47" s="282">
        <v>7880</v>
      </c>
      <c r="S47" s="282">
        <v>5620</v>
      </c>
      <c r="T47" s="282">
        <v>405700</v>
      </c>
    </row>
    <row r="48" spans="1:20" s="44" customFormat="1" ht="12.75" customHeight="1" x14ac:dyDescent="0.15">
      <c r="A48" s="367" t="s">
        <v>33</v>
      </c>
      <c r="B48" s="282">
        <v>28840</v>
      </c>
      <c r="C48" s="282">
        <v>27270</v>
      </c>
      <c r="D48" s="282">
        <v>28660</v>
      </c>
      <c r="E48" s="282">
        <v>31630</v>
      </c>
      <c r="F48" s="282">
        <v>31180</v>
      </c>
      <c r="G48" s="282">
        <v>25180</v>
      </c>
      <c r="H48" s="282">
        <v>24010</v>
      </c>
      <c r="I48" s="282">
        <v>26530</v>
      </c>
      <c r="J48" s="282">
        <v>28840</v>
      </c>
      <c r="K48" s="282">
        <v>30310</v>
      </c>
      <c r="L48" s="282">
        <v>29180</v>
      </c>
      <c r="M48" s="282">
        <v>25820</v>
      </c>
      <c r="N48" s="282">
        <v>24030</v>
      </c>
      <c r="O48" s="282">
        <v>19970</v>
      </c>
      <c r="P48" s="282">
        <v>16380</v>
      </c>
      <c r="Q48" s="282">
        <v>13060</v>
      </c>
      <c r="R48" s="282">
        <v>10310</v>
      </c>
      <c r="S48" s="282">
        <v>10250</v>
      </c>
      <c r="T48" s="282">
        <v>431600</v>
      </c>
    </row>
    <row r="49" spans="1:20" s="44" customFormat="1" ht="12.75" customHeight="1" x14ac:dyDescent="0.15">
      <c r="A49" s="368" t="s">
        <v>1</v>
      </c>
      <c r="B49" s="282">
        <v>58290</v>
      </c>
      <c r="C49" s="282">
        <v>55580</v>
      </c>
      <c r="D49" s="282">
        <v>58310</v>
      </c>
      <c r="E49" s="282">
        <v>63400</v>
      </c>
      <c r="F49" s="282">
        <v>62190</v>
      </c>
      <c r="G49" s="282">
        <v>48820</v>
      </c>
      <c r="H49" s="282">
        <v>45750</v>
      </c>
      <c r="I49" s="282">
        <v>50200</v>
      </c>
      <c r="J49" s="282">
        <v>54670</v>
      </c>
      <c r="K49" s="282">
        <v>58150</v>
      </c>
      <c r="L49" s="282">
        <v>56770</v>
      </c>
      <c r="M49" s="282">
        <v>49750</v>
      </c>
      <c r="N49" s="282">
        <v>46550</v>
      </c>
      <c r="O49" s="282">
        <v>38900</v>
      </c>
      <c r="P49" s="282">
        <v>31540</v>
      </c>
      <c r="Q49" s="282">
        <v>24350</v>
      </c>
      <c r="R49" s="282">
        <v>18200</v>
      </c>
      <c r="S49" s="282">
        <v>15880</v>
      </c>
      <c r="T49" s="282">
        <v>837300</v>
      </c>
    </row>
    <row r="50" spans="1:20" s="44" customFormat="1" ht="12.75" customHeight="1" x14ac:dyDescent="0.15">
      <c r="A50" s="370" t="s">
        <v>46</v>
      </c>
      <c r="B50" s="228"/>
      <c r="C50" s="228"/>
      <c r="D50" s="228"/>
      <c r="E50" s="228"/>
      <c r="F50" s="228"/>
      <c r="G50" s="228"/>
      <c r="H50" s="228"/>
      <c r="I50" s="228"/>
      <c r="J50" s="228"/>
      <c r="K50" s="228"/>
      <c r="L50" s="228"/>
      <c r="M50" s="228"/>
      <c r="N50" s="228"/>
      <c r="O50" s="228"/>
      <c r="P50" s="228"/>
      <c r="Q50" s="228"/>
      <c r="R50" s="228"/>
      <c r="S50" s="228"/>
      <c r="T50" s="228"/>
    </row>
    <row r="51" spans="1:20" s="44" customFormat="1" ht="12.75" customHeight="1" x14ac:dyDescent="0.15">
      <c r="A51" s="367" t="s">
        <v>32</v>
      </c>
      <c r="B51" s="282">
        <v>11510</v>
      </c>
      <c r="C51" s="282">
        <v>10790</v>
      </c>
      <c r="D51" s="282">
        <v>11780</v>
      </c>
      <c r="E51" s="282">
        <v>11370</v>
      </c>
      <c r="F51" s="282">
        <v>9160</v>
      </c>
      <c r="G51" s="282">
        <v>7700</v>
      </c>
      <c r="H51" s="282">
        <v>7510</v>
      </c>
      <c r="I51" s="282">
        <v>8530</v>
      </c>
      <c r="J51" s="282">
        <v>9690</v>
      </c>
      <c r="K51" s="282">
        <v>11130</v>
      </c>
      <c r="L51" s="282">
        <v>11140</v>
      </c>
      <c r="M51" s="282">
        <v>10240</v>
      </c>
      <c r="N51" s="282">
        <v>9210</v>
      </c>
      <c r="O51" s="282">
        <v>7480</v>
      </c>
      <c r="P51" s="282">
        <v>5900</v>
      </c>
      <c r="Q51" s="282">
        <v>4600</v>
      </c>
      <c r="R51" s="282">
        <v>3540</v>
      </c>
      <c r="S51" s="282">
        <v>2230</v>
      </c>
      <c r="T51" s="282">
        <v>153500</v>
      </c>
    </row>
    <row r="52" spans="1:20" s="44" customFormat="1" ht="12.75" customHeight="1" x14ac:dyDescent="0.15">
      <c r="A52" s="367" t="s">
        <v>33</v>
      </c>
      <c r="B52" s="282">
        <v>10830</v>
      </c>
      <c r="C52" s="282">
        <v>10420</v>
      </c>
      <c r="D52" s="282">
        <v>10880</v>
      </c>
      <c r="E52" s="282">
        <v>10690</v>
      </c>
      <c r="F52" s="282">
        <v>8780</v>
      </c>
      <c r="G52" s="282">
        <v>7930</v>
      </c>
      <c r="H52" s="282">
        <v>7950</v>
      </c>
      <c r="I52" s="282">
        <v>9420</v>
      </c>
      <c r="J52" s="282">
        <v>10630</v>
      </c>
      <c r="K52" s="282">
        <v>11870</v>
      </c>
      <c r="L52" s="282">
        <v>11630</v>
      </c>
      <c r="M52" s="282">
        <v>10410</v>
      </c>
      <c r="N52" s="282">
        <v>9380</v>
      </c>
      <c r="O52" s="282">
        <v>8040</v>
      </c>
      <c r="P52" s="282">
        <v>7060</v>
      </c>
      <c r="Q52" s="282">
        <v>5620</v>
      </c>
      <c r="R52" s="282">
        <v>4400</v>
      </c>
      <c r="S52" s="282">
        <v>4480</v>
      </c>
      <c r="T52" s="282">
        <v>160300</v>
      </c>
    </row>
    <row r="53" spans="1:20" s="44" customFormat="1" ht="12.75" customHeight="1" x14ac:dyDescent="0.15">
      <c r="A53" s="368" t="s">
        <v>1</v>
      </c>
      <c r="B53" s="282">
        <v>22300</v>
      </c>
      <c r="C53" s="282">
        <v>21190</v>
      </c>
      <c r="D53" s="282">
        <v>22640</v>
      </c>
      <c r="E53" s="282">
        <v>22050</v>
      </c>
      <c r="F53" s="282">
        <v>17940</v>
      </c>
      <c r="G53" s="282">
        <v>15610</v>
      </c>
      <c r="H53" s="282">
        <v>15460</v>
      </c>
      <c r="I53" s="282">
        <v>17940</v>
      </c>
      <c r="J53" s="282">
        <v>20310</v>
      </c>
      <c r="K53" s="282">
        <v>22980</v>
      </c>
      <c r="L53" s="282">
        <v>22780</v>
      </c>
      <c r="M53" s="282">
        <v>20630</v>
      </c>
      <c r="N53" s="282">
        <v>18590</v>
      </c>
      <c r="O53" s="282">
        <v>15510</v>
      </c>
      <c r="P53" s="282">
        <v>12940</v>
      </c>
      <c r="Q53" s="282">
        <v>10210</v>
      </c>
      <c r="R53" s="282">
        <v>7950</v>
      </c>
      <c r="S53" s="282">
        <v>6720</v>
      </c>
      <c r="T53" s="282">
        <v>313900</v>
      </c>
    </row>
    <row r="54" spans="1:20" s="44" customFormat="1" ht="12.75" customHeight="1" x14ac:dyDescent="0.15">
      <c r="A54" s="370" t="s">
        <v>47</v>
      </c>
      <c r="B54" s="228"/>
      <c r="C54" s="228"/>
      <c r="D54" s="228"/>
      <c r="E54" s="228"/>
      <c r="F54" s="228"/>
      <c r="G54" s="228"/>
      <c r="H54" s="228"/>
      <c r="I54" s="228"/>
      <c r="J54" s="228"/>
      <c r="K54" s="228"/>
      <c r="L54" s="228"/>
      <c r="M54" s="228"/>
      <c r="N54" s="228"/>
      <c r="O54" s="228"/>
      <c r="P54" s="228"/>
      <c r="Q54" s="228"/>
      <c r="R54" s="228"/>
      <c r="S54" s="228"/>
      <c r="T54" s="228"/>
    </row>
    <row r="55" spans="1:20" s="44" customFormat="1" ht="12.75" customHeight="1" x14ac:dyDescent="0.15">
      <c r="A55" s="367" t="s">
        <v>32</v>
      </c>
      <c r="B55" s="282">
        <v>49450</v>
      </c>
      <c r="C55" s="282">
        <v>45490</v>
      </c>
      <c r="D55" s="282">
        <v>44790</v>
      </c>
      <c r="E55" s="282">
        <v>50820</v>
      </c>
      <c r="F55" s="282">
        <v>58990</v>
      </c>
      <c r="G55" s="282">
        <v>53220</v>
      </c>
      <c r="H55" s="282">
        <v>50730</v>
      </c>
      <c r="I55" s="282">
        <v>52210</v>
      </c>
      <c r="J55" s="282">
        <v>52580</v>
      </c>
      <c r="K55" s="282">
        <v>51460</v>
      </c>
      <c r="L55" s="282">
        <v>45230</v>
      </c>
      <c r="M55" s="282">
        <v>37590</v>
      </c>
      <c r="N55" s="282">
        <v>33270</v>
      </c>
      <c r="O55" s="282">
        <v>25350</v>
      </c>
      <c r="P55" s="282">
        <v>18560</v>
      </c>
      <c r="Q55" s="282">
        <v>13490</v>
      </c>
      <c r="R55" s="282">
        <v>9600</v>
      </c>
      <c r="S55" s="282">
        <v>7010</v>
      </c>
      <c r="T55" s="282">
        <v>699800</v>
      </c>
    </row>
    <row r="56" spans="1:20" s="44" customFormat="1" ht="12.75" customHeight="1" x14ac:dyDescent="0.15">
      <c r="A56" s="367" t="s">
        <v>33</v>
      </c>
      <c r="B56" s="282">
        <v>47930</v>
      </c>
      <c r="C56" s="282">
        <v>44110</v>
      </c>
      <c r="D56" s="282">
        <v>43090</v>
      </c>
      <c r="E56" s="282">
        <v>52950</v>
      </c>
      <c r="F56" s="282">
        <v>64520</v>
      </c>
      <c r="G56" s="282">
        <v>56660</v>
      </c>
      <c r="H56" s="282">
        <v>54550</v>
      </c>
      <c r="I56" s="282">
        <v>57550</v>
      </c>
      <c r="J56" s="282">
        <v>57810</v>
      </c>
      <c r="K56" s="282">
        <v>55450</v>
      </c>
      <c r="L56" s="282">
        <v>48160</v>
      </c>
      <c r="M56" s="282">
        <v>40390</v>
      </c>
      <c r="N56" s="282">
        <v>35280</v>
      </c>
      <c r="O56" s="282">
        <v>27310</v>
      </c>
      <c r="P56" s="282">
        <v>21190</v>
      </c>
      <c r="Q56" s="282">
        <v>16050</v>
      </c>
      <c r="R56" s="282">
        <v>12960</v>
      </c>
      <c r="S56" s="282">
        <v>13340</v>
      </c>
      <c r="T56" s="282">
        <v>749300</v>
      </c>
    </row>
    <row r="57" spans="1:20" s="44" customFormat="1" ht="12.75" customHeight="1" x14ac:dyDescent="0.15">
      <c r="A57" s="368" t="s">
        <v>1</v>
      </c>
      <c r="B57" s="282">
        <v>97350</v>
      </c>
      <c r="C57" s="282">
        <v>89580</v>
      </c>
      <c r="D57" s="282">
        <v>87890</v>
      </c>
      <c r="E57" s="282">
        <v>103750</v>
      </c>
      <c r="F57" s="282">
        <v>123510</v>
      </c>
      <c r="G57" s="282">
        <v>109870</v>
      </c>
      <c r="H57" s="282">
        <v>105290</v>
      </c>
      <c r="I57" s="282">
        <v>109760</v>
      </c>
      <c r="J57" s="282">
        <v>110390</v>
      </c>
      <c r="K57" s="282">
        <v>106910</v>
      </c>
      <c r="L57" s="282">
        <v>93390</v>
      </c>
      <c r="M57" s="282">
        <v>77950</v>
      </c>
      <c r="N57" s="282">
        <v>68570</v>
      </c>
      <c r="O57" s="282">
        <v>52640</v>
      </c>
      <c r="P57" s="282">
        <v>39760</v>
      </c>
      <c r="Q57" s="282">
        <v>29520</v>
      </c>
      <c r="R57" s="282">
        <v>22560</v>
      </c>
      <c r="S57" s="282">
        <v>20340</v>
      </c>
      <c r="T57" s="282">
        <v>1449100</v>
      </c>
    </row>
    <row r="58" spans="1:20" s="44" customFormat="1" ht="12.75" customHeight="1" x14ac:dyDescent="0.15">
      <c r="A58" s="370" t="s">
        <v>48</v>
      </c>
      <c r="B58" s="228"/>
      <c r="C58" s="228"/>
      <c r="D58" s="228"/>
      <c r="E58" s="228"/>
      <c r="F58" s="228"/>
      <c r="G58" s="228"/>
      <c r="H58" s="228"/>
      <c r="I58" s="228"/>
      <c r="J58" s="228"/>
      <c r="K58" s="228"/>
      <c r="L58" s="228"/>
      <c r="M58" s="228"/>
      <c r="N58" s="228"/>
      <c r="O58" s="228"/>
      <c r="P58" s="228"/>
      <c r="Q58" s="228"/>
      <c r="R58" s="228"/>
      <c r="S58" s="228"/>
      <c r="T58" s="228"/>
    </row>
    <row r="59" spans="1:20" s="44" customFormat="1" ht="12.75" customHeight="1" x14ac:dyDescent="0.15">
      <c r="A59" s="367" t="s">
        <v>32</v>
      </c>
      <c r="B59" s="282">
        <v>26860</v>
      </c>
      <c r="C59" s="282">
        <v>25570</v>
      </c>
      <c r="D59" s="282">
        <v>25890</v>
      </c>
      <c r="E59" s="282">
        <v>25780</v>
      </c>
      <c r="F59" s="282">
        <v>22650</v>
      </c>
      <c r="G59" s="282">
        <v>20310</v>
      </c>
      <c r="H59" s="282">
        <v>21160</v>
      </c>
      <c r="I59" s="282">
        <v>24310</v>
      </c>
      <c r="J59" s="282">
        <v>26250</v>
      </c>
      <c r="K59" s="282">
        <v>25860</v>
      </c>
      <c r="L59" s="282">
        <v>24900</v>
      </c>
      <c r="M59" s="282">
        <v>20440</v>
      </c>
      <c r="N59" s="282">
        <v>18120</v>
      </c>
      <c r="O59" s="282">
        <v>13720</v>
      </c>
      <c r="P59" s="282">
        <v>10140</v>
      </c>
      <c r="Q59" s="282">
        <v>7240</v>
      </c>
      <c r="R59" s="282">
        <v>5310</v>
      </c>
      <c r="S59" s="282">
        <v>3590</v>
      </c>
      <c r="T59" s="282">
        <v>348200</v>
      </c>
    </row>
    <row r="60" spans="1:20" s="44" customFormat="1" ht="12.75" customHeight="1" x14ac:dyDescent="0.15">
      <c r="A60" s="367" t="s">
        <v>33</v>
      </c>
      <c r="B60" s="282">
        <v>25950</v>
      </c>
      <c r="C60" s="282">
        <v>24200</v>
      </c>
      <c r="D60" s="282">
        <v>24350</v>
      </c>
      <c r="E60" s="282">
        <v>24760</v>
      </c>
      <c r="F60" s="282">
        <v>22540</v>
      </c>
      <c r="G60" s="282">
        <v>21980</v>
      </c>
      <c r="H60" s="282">
        <v>23490</v>
      </c>
      <c r="I60" s="282">
        <v>26600</v>
      </c>
      <c r="J60" s="282">
        <v>28030</v>
      </c>
      <c r="K60" s="282">
        <v>27650</v>
      </c>
      <c r="L60" s="282">
        <v>25810</v>
      </c>
      <c r="M60" s="282">
        <v>20880</v>
      </c>
      <c r="N60" s="282">
        <v>18490</v>
      </c>
      <c r="O60" s="282">
        <v>14570</v>
      </c>
      <c r="P60" s="282">
        <v>11320</v>
      </c>
      <c r="Q60" s="282">
        <v>8980</v>
      </c>
      <c r="R60" s="282">
        <v>7180</v>
      </c>
      <c r="S60" s="282">
        <v>7030</v>
      </c>
      <c r="T60" s="282">
        <v>363800</v>
      </c>
    </row>
    <row r="61" spans="1:20" s="44" customFormat="1" ht="12.75" customHeight="1" x14ac:dyDescent="0.15">
      <c r="A61" s="368" t="s">
        <v>1</v>
      </c>
      <c r="B61" s="282">
        <v>52810</v>
      </c>
      <c r="C61" s="282">
        <v>49800</v>
      </c>
      <c r="D61" s="282">
        <v>50220</v>
      </c>
      <c r="E61" s="282">
        <v>50530</v>
      </c>
      <c r="F61" s="282">
        <v>45200</v>
      </c>
      <c r="G61" s="282">
        <v>42290</v>
      </c>
      <c r="H61" s="282">
        <v>44650</v>
      </c>
      <c r="I61" s="282">
        <v>50910</v>
      </c>
      <c r="J61" s="282">
        <v>54290</v>
      </c>
      <c r="K61" s="282">
        <v>53510</v>
      </c>
      <c r="L61" s="282">
        <v>50720</v>
      </c>
      <c r="M61" s="282">
        <v>41330</v>
      </c>
      <c r="N61" s="282">
        <v>36610</v>
      </c>
      <c r="O61" s="282">
        <v>28290</v>
      </c>
      <c r="P61" s="282">
        <v>21460</v>
      </c>
      <c r="Q61" s="282">
        <v>16220</v>
      </c>
      <c r="R61" s="282">
        <v>12490</v>
      </c>
      <c r="S61" s="282">
        <v>10630</v>
      </c>
      <c r="T61" s="282">
        <v>712000</v>
      </c>
    </row>
    <row r="62" spans="1:20" s="44" customFormat="1" ht="12.75" customHeight="1" x14ac:dyDescent="0.15">
      <c r="A62" s="370" t="s">
        <v>49</v>
      </c>
      <c r="B62" s="228"/>
      <c r="C62" s="228"/>
      <c r="D62" s="228"/>
      <c r="E62" s="228"/>
      <c r="F62" s="228"/>
      <c r="G62" s="228"/>
      <c r="H62" s="228"/>
      <c r="I62" s="228"/>
      <c r="J62" s="228"/>
      <c r="K62" s="228"/>
      <c r="L62" s="228"/>
      <c r="M62" s="228"/>
      <c r="N62" s="228"/>
      <c r="O62" s="228"/>
      <c r="P62" s="228"/>
      <c r="Q62" s="228"/>
      <c r="R62" s="228"/>
      <c r="S62" s="228"/>
      <c r="T62" s="228"/>
    </row>
    <row r="63" spans="1:20" s="44" customFormat="1" ht="12.75" customHeight="1" x14ac:dyDescent="0.15">
      <c r="A63" s="367" t="s">
        <v>32</v>
      </c>
      <c r="B63" s="282">
        <v>7080</v>
      </c>
      <c r="C63" s="282">
        <v>7010</v>
      </c>
      <c r="D63" s="282">
        <v>7280</v>
      </c>
      <c r="E63" s="282">
        <v>7040</v>
      </c>
      <c r="F63" s="282">
        <v>4880</v>
      </c>
      <c r="G63" s="282">
        <v>4360</v>
      </c>
      <c r="H63" s="282">
        <v>4560</v>
      </c>
      <c r="I63" s="282">
        <v>5660</v>
      </c>
      <c r="J63" s="282">
        <v>6670</v>
      </c>
      <c r="K63" s="282">
        <v>7190</v>
      </c>
      <c r="L63" s="282">
        <v>7650</v>
      </c>
      <c r="M63" s="282">
        <v>7540</v>
      </c>
      <c r="N63" s="282">
        <v>7190</v>
      </c>
      <c r="O63" s="282">
        <v>5910</v>
      </c>
      <c r="P63" s="282">
        <v>4390</v>
      </c>
      <c r="Q63" s="282">
        <v>3180</v>
      </c>
      <c r="R63" s="282">
        <v>2220</v>
      </c>
      <c r="S63" s="282">
        <v>1460</v>
      </c>
      <c r="T63" s="282">
        <v>101200</v>
      </c>
    </row>
    <row r="64" spans="1:20" s="44" customFormat="1" ht="12.75" customHeight="1" x14ac:dyDescent="0.15">
      <c r="A64" s="367" t="s">
        <v>33</v>
      </c>
      <c r="B64" s="282">
        <v>6730</v>
      </c>
      <c r="C64" s="282">
        <v>6850</v>
      </c>
      <c r="D64" s="282">
        <v>7080</v>
      </c>
      <c r="E64" s="282">
        <v>6630</v>
      </c>
      <c r="F64" s="282">
        <v>4860</v>
      </c>
      <c r="G64" s="282">
        <v>4570</v>
      </c>
      <c r="H64" s="282">
        <v>5190</v>
      </c>
      <c r="I64" s="282">
        <v>6430</v>
      </c>
      <c r="J64" s="282">
        <v>7520</v>
      </c>
      <c r="K64" s="282">
        <v>7780</v>
      </c>
      <c r="L64" s="282">
        <v>8180</v>
      </c>
      <c r="M64" s="282">
        <v>7530</v>
      </c>
      <c r="N64" s="282">
        <v>7290</v>
      </c>
      <c r="O64" s="282">
        <v>6000</v>
      </c>
      <c r="P64" s="282">
        <v>4700</v>
      </c>
      <c r="Q64" s="282">
        <v>3520</v>
      </c>
      <c r="R64" s="282">
        <v>3040</v>
      </c>
      <c r="S64" s="282">
        <v>2920</v>
      </c>
      <c r="T64" s="282">
        <v>106800</v>
      </c>
    </row>
    <row r="65" spans="1:20" s="44" customFormat="1" ht="12.75" customHeight="1" x14ac:dyDescent="0.15">
      <c r="A65" s="368" t="s">
        <v>1</v>
      </c>
      <c r="B65" s="282">
        <v>13780</v>
      </c>
      <c r="C65" s="282">
        <v>13860</v>
      </c>
      <c r="D65" s="282">
        <v>14350</v>
      </c>
      <c r="E65" s="282">
        <v>13650</v>
      </c>
      <c r="F65" s="282">
        <v>9750</v>
      </c>
      <c r="G65" s="282">
        <v>8920</v>
      </c>
      <c r="H65" s="282">
        <v>9750</v>
      </c>
      <c r="I65" s="282">
        <v>12090</v>
      </c>
      <c r="J65" s="282">
        <v>14190</v>
      </c>
      <c r="K65" s="282">
        <v>14970</v>
      </c>
      <c r="L65" s="282">
        <v>15810</v>
      </c>
      <c r="M65" s="282">
        <v>15070</v>
      </c>
      <c r="N65" s="282">
        <v>14480</v>
      </c>
      <c r="O65" s="282">
        <v>11910</v>
      </c>
      <c r="P65" s="282">
        <v>9090</v>
      </c>
      <c r="Q65" s="282">
        <v>6720</v>
      </c>
      <c r="R65" s="282">
        <v>5240</v>
      </c>
      <c r="S65" s="282">
        <v>4380</v>
      </c>
      <c r="T65" s="282">
        <v>208100</v>
      </c>
    </row>
    <row r="66" spans="1:20" s="44" customFormat="1" ht="12.75" customHeight="1" x14ac:dyDescent="0.15">
      <c r="A66" s="370" t="s">
        <v>50</v>
      </c>
      <c r="B66" s="228"/>
      <c r="C66" s="228"/>
      <c r="D66" s="228"/>
      <c r="E66" s="228"/>
      <c r="F66" s="228"/>
      <c r="G66" s="228"/>
      <c r="H66" s="228"/>
      <c r="I66" s="228"/>
      <c r="J66" s="228"/>
      <c r="K66" s="228"/>
      <c r="L66" s="228"/>
      <c r="M66" s="228"/>
      <c r="N66" s="228"/>
      <c r="O66" s="228"/>
      <c r="P66" s="228"/>
      <c r="Q66" s="228"/>
      <c r="R66" s="228"/>
      <c r="S66" s="228"/>
      <c r="T66" s="228"/>
    </row>
    <row r="67" spans="1:20" s="44" customFormat="1" ht="12.75" customHeight="1" x14ac:dyDescent="0.15">
      <c r="A67" s="367" t="s">
        <v>32</v>
      </c>
      <c r="B67" s="282">
        <v>22360</v>
      </c>
      <c r="C67" s="282">
        <v>22550</v>
      </c>
      <c r="D67" s="282">
        <v>23920</v>
      </c>
      <c r="E67" s="282">
        <v>22440</v>
      </c>
      <c r="F67" s="282">
        <v>17040</v>
      </c>
      <c r="G67" s="282">
        <v>16010</v>
      </c>
      <c r="H67" s="282">
        <v>16980</v>
      </c>
      <c r="I67" s="282">
        <v>21270</v>
      </c>
      <c r="J67" s="282">
        <v>24240</v>
      </c>
      <c r="K67" s="282">
        <v>26030</v>
      </c>
      <c r="L67" s="282">
        <v>26510</v>
      </c>
      <c r="M67" s="282">
        <v>24280</v>
      </c>
      <c r="N67" s="282">
        <v>23820</v>
      </c>
      <c r="O67" s="282">
        <v>19300</v>
      </c>
      <c r="P67" s="282">
        <v>14260</v>
      </c>
      <c r="Q67" s="282">
        <v>10030</v>
      </c>
      <c r="R67" s="282">
        <v>7070</v>
      </c>
      <c r="S67" s="282">
        <v>5310</v>
      </c>
      <c r="T67" s="282">
        <v>343400</v>
      </c>
    </row>
    <row r="68" spans="1:20" s="44" customFormat="1" ht="12.75" customHeight="1" x14ac:dyDescent="0.15">
      <c r="A68" s="367" t="s">
        <v>33</v>
      </c>
      <c r="B68" s="282">
        <v>21190</v>
      </c>
      <c r="C68" s="282">
        <v>21660</v>
      </c>
      <c r="D68" s="282">
        <v>22150</v>
      </c>
      <c r="E68" s="282">
        <v>20280</v>
      </c>
      <c r="F68" s="282">
        <v>15940</v>
      </c>
      <c r="G68" s="282">
        <v>16840</v>
      </c>
      <c r="H68" s="282">
        <v>18750</v>
      </c>
      <c r="I68" s="282">
        <v>23360</v>
      </c>
      <c r="J68" s="282">
        <v>26710</v>
      </c>
      <c r="K68" s="282">
        <v>28330</v>
      </c>
      <c r="L68" s="282">
        <v>28000</v>
      </c>
      <c r="M68" s="282">
        <v>25280</v>
      </c>
      <c r="N68" s="282">
        <v>24570</v>
      </c>
      <c r="O68" s="282">
        <v>19280</v>
      </c>
      <c r="P68" s="282">
        <v>14410</v>
      </c>
      <c r="Q68" s="282">
        <v>11130</v>
      </c>
      <c r="R68" s="282">
        <v>8960</v>
      </c>
      <c r="S68" s="282">
        <v>9180</v>
      </c>
      <c r="T68" s="282">
        <v>356100</v>
      </c>
    </row>
    <row r="69" spans="1:20" s="44" customFormat="1" ht="12.75" customHeight="1" x14ac:dyDescent="0.15">
      <c r="A69" s="368" t="s">
        <v>1</v>
      </c>
      <c r="B69" s="282">
        <v>43570</v>
      </c>
      <c r="C69" s="282">
        <v>44230</v>
      </c>
      <c r="D69" s="282">
        <v>46080</v>
      </c>
      <c r="E69" s="282">
        <v>42720</v>
      </c>
      <c r="F69" s="282">
        <v>32970</v>
      </c>
      <c r="G69" s="282">
        <v>32840</v>
      </c>
      <c r="H69" s="282">
        <v>35730</v>
      </c>
      <c r="I69" s="282">
        <v>44610</v>
      </c>
      <c r="J69" s="282">
        <v>50940</v>
      </c>
      <c r="K69" s="282">
        <v>54360</v>
      </c>
      <c r="L69" s="282">
        <v>54520</v>
      </c>
      <c r="M69" s="282">
        <v>49560</v>
      </c>
      <c r="N69" s="282">
        <v>48390</v>
      </c>
      <c r="O69" s="282">
        <v>38590</v>
      </c>
      <c r="P69" s="282">
        <v>28660</v>
      </c>
      <c r="Q69" s="282">
        <v>21160</v>
      </c>
      <c r="R69" s="282">
        <v>16010</v>
      </c>
      <c r="S69" s="282">
        <v>14490</v>
      </c>
      <c r="T69" s="282">
        <v>699400</v>
      </c>
    </row>
    <row r="70" spans="1:20" s="44" customFormat="1" ht="12.75" customHeight="1" x14ac:dyDescent="0.15">
      <c r="A70" s="370" t="s">
        <v>51</v>
      </c>
      <c r="B70" s="228"/>
      <c r="C70" s="228"/>
      <c r="D70" s="228"/>
      <c r="E70" s="228"/>
      <c r="F70" s="228"/>
      <c r="G70" s="228"/>
      <c r="H70" s="228"/>
      <c r="I70" s="228"/>
      <c r="J70" s="228"/>
      <c r="K70" s="228"/>
      <c r="L70" s="228"/>
      <c r="M70" s="228"/>
      <c r="N70" s="228"/>
      <c r="O70" s="228"/>
      <c r="P70" s="228"/>
      <c r="Q70" s="228"/>
      <c r="R70" s="228"/>
      <c r="S70" s="228"/>
      <c r="T70" s="228"/>
    </row>
    <row r="71" spans="1:20" s="44" customFormat="1" ht="12.75" customHeight="1" x14ac:dyDescent="0.15">
      <c r="A71" s="367" t="s">
        <v>32</v>
      </c>
      <c r="B71" s="282">
        <v>5610</v>
      </c>
      <c r="C71" s="282">
        <v>5380</v>
      </c>
      <c r="D71" s="282">
        <v>5370</v>
      </c>
      <c r="E71" s="282">
        <v>5340</v>
      </c>
      <c r="F71" s="282">
        <v>4520</v>
      </c>
      <c r="G71" s="282">
        <v>4000</v>
      </c>
      <c r="H71" s="282">
        <v>4020</v>
      </c>
      <c r="I71" s="282">
        <v>4970</v>
      </c>
      <c r="J71" s="282">
        <v>5820</v>
      </c>
      <c r="K71" s="282">
        <v>6800</v>
      </c>
      <c r="L71" s="282">
        <v>7110</v>
      </c>
      <c r="M71" s="282">
        <v>6350</v>
      </c>
      <c r="N71" s="282">
        <v>5600</v>
      </c>
      <c r="O71" s="282">
        <v>4380</v>
      </c>
      <c r="P71" s="282">
        <v>3220</v>
      </c>
      <c r="Q71" s="282">
        <v>2260</v>
      </c>
      <c r="R71" s="282">
        <v>1520</v>
      </c>
      <c r="S71" s="282">
        <v>1010</v>
      </c>
      <c r="T71" s="282">
        <v>83200</v>
      </c>
    </row>
    <row r="72" spans="1:20" s="44" customFormat="1" ht="12.75" customHeight="1" x14ac:dyDescent="0.15">
      <c r="A72" s="367" t="s">
        <v>33</v>
      </c>
      <c r="B72" s="282">
        <v>5280</v>
      </c>
      <c r="C72" s="282">
        <v>4810</v>
      </c>
      <c r="D72" s="282">
        <v>5090</v>
      </c>
      <c r="E72" s="282">
        <v>5010</v>
      </c>
      <c r="F72" s="282">
        <v>4180</v>
      </c>
      <c r="G72" s="282">
        <v>4080</v>
      </c>
      <c r="H72" s="282">
        <v>4650</v>
      </c>
      <c r="I72" s="282">
        <v>5430</v>
      </c>
      <c r="J72" s="282">
        <v>6230</v>
      </c>
      <c r="K72" s="282">
        <v>6830</v>
      </c>
      <c r="L72" s="282">
        <v>6580</v>
      </c>
      <c r="M72" s="282">
        <v>5530</v>
      </c>
      <c r="N72" s="282">
        <v>4960</v>
      </c>
      <c r="O72" s="282">
        <v>4050</v>
      </c>
      <c r="P72" s="282">
        <v>3030</v>
      </c>
      <c r="Q72" s="282">
        <v>2220</v>
      </c>
      <c r="R72" s="282">
        <v>1730</v>
      </c>
      <c r="S72" s="282">
        <v>1660</v>
      </c>
      <c r="T72" s="282">
        <v>81400</v>
      </c>
    </row>
    <row r="73" spans="1:20" s="44" customFormat="1" ht="12.75" customHeight="1" x14ac:dyDescent="0.15">
      <c r="A73" s="368" t="s">
        <v>1</v>
      </c>
      <c r="B73" s="282">
        <v>10920</v>
      </c>
      <c r="C73" s="282">
        <v>10190</v>
      </c>
      <c r="D73" s="282">
        <v>10450</v>
      </c>
      <c r="E73" s="282">
        <v>10350</v>
      </c>
      <c r="F73" s="282">
        <v>8710</v>
      </c>
      <c r="G73" s="282">
        <v>8070</v>
      </c>
      <c r="H73" s="282">
        <v>8670</v>
      </c>
      <c r="I73" s="282">
        <v>10410</v>
      </c>
      <c r="J73" s="282">
        <v>12050</v>
      </c>
      <c r="K73" s="282">
        <v>13620</v>
      </c>
      <c r="L73" s="282">
        <v>13700</v>
      </c>
      <c r="M73" s="282">
        <v>11890</v>
      </c>
      <c r="N73" s="282">
        <v>10560</v>
      </c>
      <c r="O73" s="282">
        <v>8420</v>
      </c>
      <c r="P73" s="282">
        <v>6260</v>
      </c>
      <c r="Q73" s="282">
        <v>4470</v>
      </c>
      <c r="R73" s="282">
        <v>3270</v>
      </c>
      <c r="S73" s="282">
        <v>2680</v>
      </c>
      <c r="T73" s="282">
        <v>164700</v>
      </c>
    </row>
    <row r="74" spans="1:20" s="44" customFormat="1" ht="12.75" customHeight="1" x14ac:dyDescent="0.15">
      <c r="A74" s="370" t="s">
        <v>52</v>
      </c>
      <c r="B74" s="228"/>
      <c r="C74" s="228"/>
      <c r="D74" s="228"/>
      <c r="E74" s="228"/>
      <c r="F74" s="228"/>
      <c r="G74" s="228"/>
      <c r="H74" s="228"/>
      <c r="I74" s="228"/>
      <c r="J74" s="228"/>
      <c r="K74" s="228"/>
      <c r="L74" s="228"/>
      <c r="M74" s="228"/>
      <c r="N74" s="228"/>
      <c r="O74" s="228"/>
      <c r="P74" s="228"/>
      <c r="Q74" s="228"/>
      <c r="R74" s="228"/>
      <c r="S74" s="228"/>
      <c r="T74" s="228"/>
    </row>
    <row r="75" spans="1:20" s="44" customFormat="1" ht="12.75" customHeight="1" x14ac:dyDescent="0.15">
      <c r="A75" s="367" t="s">
        <v>32</v>
      </c>
      <c r="B75" s="282">
        <v>84370</v>
      </c>
      <c r="C75" s="282">
        <v>79110</v>
      </c>
      <c r="D75" s="282">
        <v>81980</v>
      </c>
      <c r="E75" s="282">
        <v>90040</v>
      </c>
      <c r="F75" s="282">
        <v>96640</v>
      </c>
      <c r="G75" s="282">
        <v>80030</v>
      </c>
      <c r="H75" s="282">
        <v>74730</v>
      </c>
      <c r="I75" s="282">
        <v>82760</v>
      </c>
      <c r="J75" s="282">
        <v>91260</v>
      </c>
      <c r="K75" s="282">
        <v>91570</v>
      </c>
      <c r="L75" s="282">
        <v>87500</v>
      </c>
      <c r="M75" s="282">
        <v>75860</v>
      </c>
      <c r="N75" s="282">
        <v>68680</v>
      </c>
      <c r="O75" s="282">
        <v>52420</v>
      </c>
      <c r="P75" s="282">
        <v>39530</v>
      </c>
      <c r="Q75" s="282">
        <v>29270</v>
      </c>
      <c r="R75" s="282">
        <v>22160</v>
      </c>
      <c r="S75" s="282">
        <v>16040</v>
      </c>
      <c r="T75" s="282">
        <v>1244000</v>
      </c>
    </row>
    <row r="76" spans="1:20" s="44" customFormat="1" ht="12.75" customHeight="1" x14ac:dyDescent="0.15">
      <c r="A76" s="367" t="s">
        <v>33</v>
      </c>
      <c r="B76" s="282">
        <v>80160</v>
      </c>
      <c r="C76" s="282">
        <v>76350</v>
      </c>
      <c r="D76" s="282">
        <v>78070</v>
      </c>
      <c r="E76" s="282">
        <v>82450</v>
      </c>
      <c r="F76" s="282">
        <v>85780</v>
      </c>
      <c r="G76" s="282">
        <v>77120</v>
      </c>
      <c r="H76" s="282">
        <v>78160</v>
      </c>
      <c r="I76" s="282">
        <v>89000</v>
      </c>
      <c r="J76" s="282">
        <v>96020</v>
      </c>
      <c r="K76" s="282">
        <v>95500</v>
      </c>
      <c r="L76" s="282">
        <v>89380</v>
      </c>
      <c r="M76" s="282">
        <v>77850</v>
      </c>
      <c r="N76" s="282">
        <v>70630</v>
      </c>
      <c r="O76" s="282">
        <v>54830</v>
      </c>
      <c r="P76" s="282">
        <v>44010</v>
      </c>
      <c r="Q76" s="282">
        <v>34960</v>
      </c>
      <c r="R76" s="282">
        <v>30000</v>
      </c>
      <c r="S76" s="282">
        <v>30590</v>
      </c>
      <c r="T76" s="282">
        <v>1271000</v>
      </c>
    </row>
    <row r="77" spans="1:20" s="44" customFormat="1" ht="12.75" customHeight="1" x14ac:dyDescent="0.15">
      <c r="A77" s="368" t="s">
        <v>1</v>
      </c>
      <c r="B77" s="282">
        <v>164550</v>
      </c>
      <c r="C77" s="282">
        <v>155470</v>
      </c>
      <c r="D77" s="282">
        <v>160060</v>
      </c>
      <c r="E77" s="282">
        <v>172490</v>
      </c>
      <c r="F77" s="282">
        <v>182420</v>
      </c>
      <c r="G77" s="282">
        <v>157130</v>
      </c>
      <c r="H77" s="282">
        <v>152880</v>
      </c>
      <c r="I77" s="282">
        <v>171770</v>
      </c>
      <c r="J77" s="282">
        <v>187290</v>
      </c>
      <c r="K77" s="282">
        <v>187080</v>
      </c>
      <c r="L77" s="282">
        <v>176900</v>
      </c>
      <c r="M77" s="282">
        <v>153720</v>
      </c>
      <c r="N77" s="282">
        <v>139310</v>
      </c>
      <c r="O77" s="282">
        <v>107250</v>
      </c>
      <c r="P77" s="282">
        <v>83530</v>
      </c>
      <c r="Q77" s="282">
        <v>64240</v>
      </c>
      <c r="R77" s="282">
        <v>52160</v>
      </c>
      <c r="S77" s="282">
        <v>46620</v>
      </c>
      <c r="T77" s="282">
        <v>2514900</v>
      </c>
    </row>
    <row r="78" spans="1:20" s="44" customFormat="1" ht="12.75" customHeight="1" x14ac:dyDescent="0.15">
      <c r="A78" s="370" t="s">
        <v>53</v>
      </c>
      <c r="B78" s="228"/>
      <c r="C78" s="228"/>
      <c r="D78" s="228"/>
      <c r="E78" s="228"/>
      <c r="F78" s="228"/>
      <c r="G78" s="228"/>
      <c r="H78" s="228"/>
      <c r="I78" s="228"/>
      <c r="J78" s="228"/>
      <c r="K78" s="228"/>
      <c r="L78" s="228"/>
      <c r="M78" s="228"/>
      <c r="N78" s="228"/>
      <c r="O78" s="228"/>
      <c r="P78" s="228"/>
      <c r="Q78" s="228"/>
      <c r="R78" s="228"/>
      <c r="S78" s="228"/>
      <c r="T78" s="228"/>
    </row>
    <row r="79" spans="1:20" s="44" customFormat="1" ht="12.75" customHeight="1" x14ac:dyDescent="0.15">
      <c r="A79" s="367" t="s">
        <v>32</v>
      </c>
      <c r="B79" s="282">
        <v>8880</v>
      </c>
      <c r="C79" s="282">
        <v>8760</v>
      </c>
      <c r="D79" s="282">
        <v>9730</v>
      </c>
      <c r="E79" s="282">
        <v>9840</v>
      </c>
      <c r="F79" s="282">
        <v>6950</v>
      </c>
      <c r="G79" s="282">
        <v>6310</v>
      </c>
      <c r="H79" s="282">
        <v>6470</v>
      </c>
      <c r="I79" s="282">
        <v>8060</v>
      </c>
      <c r="J79" s="282">
        <v>9260</v>
      </c>
      <c r="K79" s="282">
        <v>10220</v>
      </c>
      <c r="L79" s="282">
        <v>10600</v>
      </c>
      <c r="M79" s="282">
        <v>10080</v>
      </c>
      <c r="N79" s="282">
        <v>9560</v>
      </c>
      <c r="O79" s="282">
        <v>7690</v>
      </c>
      <c r="P79" s="282">
        <v>6270</v>
      </c>
      <c r="Q79" s="282">
        <v>4740</v>
      </c>
      <c r="R79" s="282">
        <v>3620</v>
      </c>
      <c r="S79" s="282">
        <v>2310</v>
      </c>
      <c r="T79" s="282">
        <v>139300</v>
      </c>
    </row>
    <row r="80" spans="1:20" s="44" customFormat="1" ht="12.75" customHeight="1" x14ac:dyDescent="0.15">
      <c r="A80" s="367" t="s">
        <v>33</v>
      </c>
      <c r="B80" s="282">
        <v>8000</v>
      </c>
      <c r="C80" s="282">
        <v>8060</v>
      </c>
      <c r="D80" s="282">
        <v>9220</v>
      </c>
      <c r="E80" s="282">
        <v>8570</v>
      </c>
      <c r="F80" s="282">
        <v>6540</v>
      </c>
      <c r="G80" s="282">
        <v>6410</v>
      </c>
      <c r="H80" s="282">
        <v>7000</v>
      </c>
      <c r="I80" s="282">
        <v>8760</v>
      </c>
      <c r="J80" s="282">
        <v>10120</v>
      </c>
      <c r="K80" s="282">
        <v>11110</v>
      </c>
      <c r="L80" s="282">
        <v>10940</v>
      </c>
      <c r="M80" s="282">
        <v>9870</v>
      </c>
      <c r="N80" s="282">
        <v>9700</v>
      </c>
      <c r="O80" s="282">
        <v>8050</v>
      </c>
      <c r="P80" s="282">
        <v>6940</v>
      </c>
      <c r="Q80" s="282">
        <v>5500</v>
      </c>
      <c r="R80" s="282">
        <v>4610</v>
      </c>
      <c r="S80" s="282">
        <v>4620</v>
      </c>
      <c r="T80" s="282">
        <v>143900</v>
      </c>
    </row>
    <row r="81" spans="1:20" s="44" customFormat="1" ht="12.75" customHeight="1" x14ac:dyDescent="0.15">
      <c r="A81" s="368" t="s">
        <v>1</v>
      </c>
      <c r="B81" s="282">
        <v>16850</v>
      </c>
      <c r="C81" s="282">
        <v>16820</v>
      </c>
      <c r="D81" s="282">
        <v>18950</v>
      </c>
      <c r="E81" s="282">
        <v>18400</v>
      </c>
      <c r="F81" s="282">
        <v>13500</v>
      </c>
      <c r="G81" s="282">
        <v>12710</v>
      </c>
      <c r="H81" s="282">
        <v>13460</v>
      </c>
      <c r="I81" s="282">
        <v>16830</v>
      </c>
      <c r="J81" s="282">
        <v>19380</v>
      </c>
      <c r="K81" s="282">
        <v>21320</v>
      </c>
      <c r="L81" s="282">
        <v>21530</v>
      </c>
      <c r="M81" s="282">
        <v>19950</v>
      </c>
      <c r="N81" s="282">
        <v>19270</v>
      </c>
      <c r="O81" s="282">
        <v>15740</v>
      </c>
      <c r="P81" s="282">
        <v>13210</v>
      </c>
      <c r="Q81" s="282">
        <v>10250</v>
      </c>
      <c r="R81" s="282">
        <v>8230</v>
      </c>
      <c r="S81" s="282">
        <v>6920</v>
      </c>
      <c r="T81" s="282">
        <v>283400</v>
      </c>
    </row>
    <row r="82" spans="1:20" s="44" customFormat="1" ht="12.75" customHeight="1" x14ac:dyDescent="0.15">
      <c r="A82" s="370" t="s">
        <v>121</v>
      </c>
      <c r="B82" s="228"/>
      <c r="C82" s="228"/>
      <c r="D82" s="228"/>
      <c r="E82" s="228"/>
      <c r="F82" s="228"/>
      <c r="G82" s="228"/>
      <c r="H82" s="228"/>
      <c r="I82" s="228"/>
      <c r="J82" s="228"/>
      <c r="K82" s="228"/>
      <c r="L82" s="228"/>
      <c r="M82" s="228"/>
      <c r="N82" s="228"/>
      <c r="O82" s="228"/>
      <c r="P82" s="228"/>
      <c r="Q82" s="228"/>
      <c r="R82" s="228"/>
      <c r="S82" s="228"/>
      <c r="T82" s="228"/>
    </row>
    <row r="83" spans="1:20" s="44" customFormat="1" ht="12.75" customHeight="1" x14ac:dyDescent="0.15">
      <c r="A83" s="367" t="s">
        <v>32</v>
      </c>
      <c r="B83" s="282">
        <v>48890</v>
      </c>
      <c r="C83" s="282">
        <v>46580</v>
      </c>
      <c r="D83" s="282">
        <v>48120</v>
      </c>
      <c r="E83" s="282">
        <v>56670</v>
      </c>
      <c r="F83" s="282">
        <v>60250</v>
      </c>
      <c r="G83" s="282">
        <v>44150</v>
      </c>
      <c r="H83" s="282">
        <v>42900</v>
      </c>
      <c r="I83" s="282">
        <v>46980</v>
      </c>
      <c r="J83" s="282">
        <v>49400</v>
      </c>
      <c r="K83" s="282">
        <v>53170</v>
      </c>
      <c r="L83" s="282">
        <v>53380</v>
      </c>
      <c r="M83" s="282">
        <v>48060</v>
      </c>
      <c r="N83" s="282">
        <v>43370</v>
      </c>
      <c r="O83" s="282">
        <v>34100</v>
      </c>
      <c r="P83" s="282">
        <v>26240</v>
      </c>
      <c r="Q83" s="282">
        <v>19310</v>
      </c>
      <c r="R83" s="282">
        <v>13950</v>
      </c>
      <c r="S83" s="282">
        <v>9380</v>
      </c>
      <c r="T83" s="282">
        <v>744700</v>
      </c>
    </row>
    <row r="84" spans="1:20" s="44" customFormat="1" ht="12.75" customHeight="1" x14ac:dyDescent="0.15">
      <c r="A84" s="367" t="s">
        <v>33</v>
      </c>
      <c r="B84" s="282">
        <v>45360</v>
      </c>
      <c r="C84" s="282">
        <v>44160</v>
      </c>
      <c r="D84" s="282">
        <v>45280</v>
      </c>
      <c r="E84" s="282">
        <v>57830</v>
      </c>
      <c r="F84" s="282">
        <v>60680</v>
      </c>
      <c r="G84" s="282">
        <v>44990</v>
      </c>
      <c r="H84" s="282">
        <v>45850</v>
      </c>
      <c r="I84" s="282">
        <v>50060</v>
      </c>
      <c r="J84" s="282">
        <v>53730</v>
      </c>
      <c r="K84" s="282">
        <v>56150</v>
      </c>
      <c r="L84" s="282">
        <v>54750</v>
      </c>
      <c r="M84" s="282">
        <v>46980</v>
      </c>
      <c r="N84" s="282">
        <v>43010</v>
      </c>
      <c r="O84" s="282">
        <v>34150</v>
      </c>
      <c r="P84" s="282">
        <v>27860</v>
      </c>
      <c r="Q84" s="282">
        <v>22200</v>
      </c>
      <c r="R84" s="282">
        <v>18340</v>
      </c>
      <c r="S84" s="282">
        <v>18750</v>
      </c>
      <c r="T84" s="282">
        <v>770100</v>
      </c>
    </row>
    <row r="85" spans="1:20" s="44" customFormat="1" ht="12.75" customHeight="1" x14ac:dyDescent="0.15">
      <c r="A85" s="368" t="s">
        <v>1</v>
      </c>
      <c r="B85" s="282">
        <v>94230</v>
      </c>
      <c r="C85" s="282">
        <v>90720</v>
      </c>
      <c r="D85" s="282">
        <v>93370</v>
      </c>
      <c r="E85" s="282">
        <v>114510</v>
      </c>
      <c r="F85" s="282">
        <v>120900</v>
      </c>
      <c r="G85" s="282">
        <v>89160</v>
      </c>
      <c r="H85" s="282">
        <v>88740</v>
      </c>
      <c r="I85" s="282">
        <v>97030</v>
      </c>
      <c r="J85" s="282">
        <v>103160</v>
      </c>
      <c r="K85" s="282">
        <v>109310</v>
      </c>
      <c r="L85" s="282">
        <v>108110</v>
      </c>
      <c r="M85" s="282">
        <v>95020</v>
      </c>
      <c r="N85" s="282">
        <v>86370</v>
      </c>
      <c r="O85" s="282">
        <v>68260</v>
      </c>
      <c r="P85" s="282">
        <v>54100</v>
      </c>
      <c r="Q85" s="282">
        <v>41500</v>
      </c>
      <c r="R85" s="282">
        <v>32290</v>
      </c>
      <c r="S85" s="282">
        <v>28140</v>
      </c>
      <c r="T85" s="282">
        <v>1515000</v>
      </c>
    </row>
    <row r="86" spans="1:20" s="44" customFormat="1" ht="12.75" customHeight="1" x14ac:dyDescent="0.15">
      <c r="A86" s="370" t="s">
        <v>266</v>
      </c>
      <c r="B86" s="228"/>
      <c r="C86" s="228"/>
      <c r="D86" s="228"/>
      <c r="E86" s="228"/>
      <c r="F86" s="228"/>
      <c r="G86" s="228"/>
      <c r="H86" s="228"/>
      <c r="I86" s="228"/>
      <c r="J86" s="228"/>
      <c r="K86" s="228"/>
      <c r="L86" s="228"/>
      <c r="M86" s="228"/>
      <c r="N86" s="228"/>
      <c r="O86" s="228"/>
      <c r="P86" s="228"/>
      <c r="Q86" s="228"/>
      <c r="R86" s="228"/>
      <c r="S86" s="228"/>
      <c r="T86" s="228"/>
    </row>
    <row r="87" spans="1:20" s="44" customFormat="1" ht="12.75" customHeight="1" x14ac:dyDescent="0.15">
      <c r="A87" s="367" t="s">
        <v>32</v>
      </c>
      <c r="B87" s="44">
        <v>804590</v>
      </c>
      <c r="C87" s="44">
        <v>751100</v>
      </c>
      <c r="D87" s="44">
        <v>771440</v>
      </c>
      <c r="E87" s="44">
        <v>801770</v>
      </c>
      <c r="F87" s="44">
        <v>769310</v>
      </c>
      <c r="G87" s="44">
        <v>673480</v>
      </c>
      <c r="H87" s="44">
        <v>643110</v>
      </c>
      <c r="I87" s="44">
        <v>697850</v>
      </c>
      <c r="J87" s="44">
        <v>753210</v>
      </c>
      <c r="K87" s="44">
        <v>770600</v>
      </c>
      <c r="L87" s="44">
        <v>728170</v>
      </c>
      <c r="M87" s="44">
        <v>634510</v>
      </c>
      <c r="N87" s="44">
        <v>575400</v>
      </c>
      <c r="O87" s="44">
        <v>451610</v>
      </c>
      <c r="P87" s="44">
        <v>342260</v>
      </c>
      <c r="Q87" s="44">
        <v>245450</v>
      </c>
      <c r="R87" s="44">
        <v>175140</v>
      </c>
      <c r="S87" s="44">
        <v>121800</v>
      </c>
      <c r="T87" s="282">
        <v>10710700</v>
      </c>
    </row>
    <row r="88" spans="1:20" s="44" customFormat="1" ht="12.75" customHeight="1" x14ac:dyDescent="0.15">
      <c r="A88" s="367" t="s">
        <v>33</v>
      </c>
      <c r="B88" s="44">
        <v>762640</v>
      </c>
      <c r="C88" s="44">
        <v>716530</v>
      </c>
      <c r="D88" s="44">
        <v>732350</v>
      </c>
      <c r="E88" s="44">
        <v>773090</v>
      </c>
      <c r="F88" s="44">
        <v>759750</v>
      </c>
      <c r="G88" s="44">
        <v>705250</v>
      </c>
      <c r="H88" s="44">
        <v>703100</v>
      </c>
      <c r="I88" s="44">
        <v>772130</v>
      </c>
      <c r="J88" s="44">
        <v>826320</v>
      </c>
      <c r="K88" s="44">
        <v>825720</v>
      </c>
      <c r="L88" s="44">
        <v>768490</v>
      </c>
      <c r="M88" s="44">
        <v>663220</v>
      </c>
      <c r="N88" s="44">
        <v>596700</v>
      </c>
      <c r="O88" s="44">
        <v>473040</v>
      </c>
      <c r="P88" s="44">
        <v>372060</v>
      </c>
      <c r="Q88" s="44">
        <v>282750</v>
      </c>
      <c r="R88" s="44">
        <v>227600</v>
      </c>
      <c r="S88" s="44">
        <v>230100</v>
      </c>
      <c r="T88" s="282">
        <v>11190800</v>
      </c>
    </row>
    <row r="89" spans="1:20" s="44" customFormat="1" ht="12.75" customHeight="1" x14ac:dyDescent="0.15">
      <c r="A89" s="375" t="s">
        <v>1</v>
      </c>
      <c r="B89" s="376">
        <v>1567230</v>
      </c>
      <c r="C89" s="376">
        <v>1467620</v>
      </c>
      <c r="D89" s="376">
        <v>1503800</v>
      </c>
      <c r="E89" s="376">
        <v>1574860</v>
      </c>
      <c r="F89" s="376">
        <v>1529030</v>
      </c>
      <c r="G89" s="376">
        <v>1378750</v>
      </c>
      <c r="H89" s="376">
        <v>1346190</v>
      </c>
      <c r="I89" s="376">
        <v>1469990</v>
      </c>
      <c r="J89" s="376">
        <v>1579530</v>
      </c>
      <c r="K89" s="376">
        <v>1596330</v>
      </c>
      <c r="L89" s="376">
        <v>1496680</v>
      </c>
      <c r="M89" s="376">
        <v>1297720</v>
      </c>
      <c r="N89" s="376">
        <v>1172100</v>
      </c>
      <c r="O89" s="376">
        <v>924650</v>
      </c>
      <c r="P89" s="376">
        <v>714320</v>
      </c>
      <c r="Q89" s="376">
        <v>528200</v>
      </c>
      <c r="R89" s="376">
        <v>402730</v>
      </c>
      <c r="S89" s="376">
        <v>351800</v>
      </c>
      <c r="T89" s="375">
        <v>21901600</v>
      </c>
    </row>
    <row r="90" spans="1:20" x14ac:dyDescent="0.15">
      <c r="A90" s="365" t="s">
        <v>186</v>
      </c>
    </row>
    <row r="91" spans="1:20" x14ac:dyDescent="0.15">
      <c r="A91" s="365" t="s">
        <v>267</v>
      </c>
    </row>
    <row r="93" spans="1:20" x14ac:dyDescent="0.15">
      <c r="C93" s="44"/>
      <c r="D93" s="44"/>
      <c r="E93" s="44"/>
      <c r="F93" s="44"/>
      <c r="G93" s="44"/>
      <c r="H93" s="44"/>
      <c r="I93" s="44"/>
      <c r="J93" s="44"/>
      <c r="K93" s="44"/>
      <c r="L93" s="44"/>
      <c r="M93" s="44"/>
    </row>
  </sheetData>
  <mergeCells count="2">
    <mergeCell ref="T1:V1"/>
    <mergeCell ref="B3:S3"/>
  </mergeCells>
  <hyperlinks>
    <hyperlink ref="T1:V1" location="Contents!A1" display="Return to Contents"/>
  </hyperlinks>
  <pageMargins left="0.70866141732283472" right="0.70866141732283472" top="0.74803149606299213" bottom="0.74803149606299213" header="0.31496062992125984" footer="0.31496062992125984"/>
  <pageSetup paperSize="9" scale="65" orientation="landscape" r:id="rId1"/>
  <rowBreaks count="1" manualBreakCount="1">
    <brk id="57" max="1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T1" sqref="T1:V1"/>
    </sheetView>
  </sheetViews>
  <sheetFormatPr baseColWidth="10" defaultColWidth="8.83203125" defaultRowHeight="13" x14ac:dyDescent="0.15"/>
  <cols>
    <col min="1" max="1" width="26" style="364" customWidth="1"/>
    <col min="2" max="19" width="8.6640625" style="44" customWidth="1"/>
    <col min="20" max="20" width="18.83203125" style="44" bestFit="1" customWidth="1"/>
    <col min="21" max="21" width="10.33203125" style="44" bestFit="1" customWidth="1"/>
    <col min="22" max="22" width="10.5" style="44" bestFit="1" customWidth="1"/>
    <col min="23" max="16384" width="8.83203125" style="44"/>
  </cols>
  <sheetData>
    <row r="1" spans="1:22" x14ac:dyDescent="0.15">
      <c r="A1" s="19" t="s">
        <v>258</v>
      </c>
      <c r="T1" s="453" t="s">
        <v>119</v>
      </c>
      <c r="U1" s="453"/>
      <c r="V1" s="453"/>
    </row>
    <row r="2" spans="1:22" x14ac:dyDescent="0.15">
      <c r="A2" s="19"/>
      <c r="T2" s="330"/>
      <c r="U2" s="330"/>
      <c r="V2" s="330"/>
    </row>
    <row r="3" spans="1:22" x14ac:dyDescent="0.15">
      <c r="A3" s="369"/>
      <c r="B3" s="454" t="s">
        <v>54</v>
      </c>
      <c r="C3" s="455"/>
      <c r="D3" s="455"/>
      <c r="E3" s="455"/>
      <c r="F3" s="455"/>
      <c r="G3" s="455"/>
      <c r="H3" s="455"/>
      <c r="I3" s="455"/>
      <c r="J3" s="455"/>
      <c r="K3" s="455"/>
      <c r="L3" s="455"/>
      <c r="M3" s="455"/>
      <c r="N3" s="455"/>
      <c r="O3" s="455"/>
      <c r="P3" s="455"/>
      <c r="Q3" s="455"/>
      <c r="R3" s="455"/>
      <c r="S3" s="455"/>
      <c r="T3" s="371" t="s">
        <v>1</v>
      </c>
    </row>
    <row r="4" spans="1:22" x14ac:dyDescent="0.15">
      <c r="A4" s="363" t="s">
        <v>259</v>
      </c>
      <c r="B4" s="366" t="s">
        <v>55</v>
      </c>
      <c r="C4" s="366" t="s">
        <v>36</v>
      </c>
      <c r="D4" s="366" t="s">
        <v>3</v>
      </c>
      <c r="E4" s="366" t="s">
        <v>4</v>
      </c>
      <c r="F4" s="366" t="s">
        <v>5</v>
      </c>
      <c r="G4" s="366" t="s">
        <v>6</v>
      </c>
      <c r="H4" s="366" t="s">
        <v>7</v>
      </c>
      <c r="I4" s="366" t="s">
        <v>8</v>
      </c>
      <c r="J4" s="366" t="s">
        <v>9</v>
      </c>
      <c r="K4" s="366" t="s">
        <v>10</v>
      </c>
      <c r="L4" s="366" t="s">
        <v>11</v>
      </c>
      <c r="M4" s="366" t="s">
        <v>12</v>
      </c>
      <c r="N4" s="366" t="s">
        <v>13</v>
      </c>
      <c r="O4" s="366" t="s">
        <v>14</v>
      </c>
      <c r="P4" s="366" t="s">
        <v>15</v>
      </c>
      <c r="Q4" s="366" t="s">
        <v>16</v>
      </c>
      <c r="R4" s="366" t="s">
        <v>17</v>
      </c>
      <c r="S4" s="366" t="s">
        <v>18</v>
      </c>
      <c r="T4" s="366"/>
    </row>
    <row r="5" spans="1:22" x14ac:dyDescent="0.15">
      <c r="A5" s="69"/>
      <c r="B5" s="220"/>
      <c r="C5" s="220"/>
      <c r="D5" s="220"/>
      <c r="E5" s="220"/>
      <c r="F5" s="220"/>
      <c r="G5" s="220"/>
      <c r="H5" s="220"/>
      <c r="I5" s="220"/>
      <c r="J5" s="220"/>
      <c r="K5" s="220"/>
      <c r="L5" s="220"/>
      <c r="M5" s="220"/>
      <c r="N5" s="220"/>
      <c r="O5" s="220"/>
      <c r="P5" s="220"/>
      <c r="Q5" s="220"/>
      <c r="R5" s="220"/>
      <c r="S5" s="218"/>
      <c r="T5" s="89"/>
    </row>
    <row r="6" spans="1:22" ht="12.75" customHeight="1" x14ac:dyDescent="0.15">
      <c r="A6" s="370" t="s">
        <v>37</v>
      </c>
      <c r="B6" s="228"/>
      <c r="C6" s="228"/>
      <c r="D6" s="228"/>
      <c r="E6" s="228"/>
      <c r="F6" s="228"/>
      <c r="G6" s="228"/>
      <c r="H6" s="228"/>
      <c r="I6" s="228"/>
      <c r="J6" s="228"/>
      <c r="K6" s="228"/>
      <c r="L6" s="228"/>
      <c r="M6" s="228"/>
      <c r="N6" s="228"/>
      <c r="O6" s="228"/>
      <c r="P6" s="228"/>
      <c r="Q6" s="228"/>
      <c r="R6" s="228"/>
      <c r="S6" s="228"/>
      <c r="T6" s="228"/>
    </row>
    <row r="7" spans="1:22" ht="12.75" customHeight="1" x14ac:dyDescent="0.15">
      <c r="A7" s="367" t="s">
        <v>32</v>
      </c>
      <c r="B7" s="282">
        <v>18830</v>
      </c>
      <c r="C7" s="282">
        <v>18140</v>
      </c>
      <c r="D7" s="282">
        <v>18850</v>
      </c>
      <c r="E7" s="282">
        <v>17250</v>
      </c>
      <c r="F7" s="282">
        <v>12510</v>
      </c>
      <c r="G7" s="282">
        <v>10770</v>
      </c>
      <c r="H7" s="282">
        <v>10240</v>
      </c>
      <c r="I7" s="282">
        <v>12240</v>
      </c>
      <c r="J7" s="282">
        <v>15060</v>
      </c>
      <c r="K7" s="282">
        <v>16380</v>
      </c>
      <c r="L7" s="282">
        <v>17260</v>
      </c>
      <c r="M7" s="282">
        <v>16560</v>
      </c>
      <c r="N7" s="282">
        <v>16000</v>
      </c>
      <c r="O7" s="282">
        <v>13740</v>
      </c>
      <c r="P7" s="282">
        <v>10960</v>
      </c>
      <c r="Q7" s="282">
        <v>7130</v>
      </c>
      <c r="R7" s="282">
        <v>4900</v>
      </c>
      <c r="S7" s="282">
        <v>3230</v>
      </c>
      <c r="T7" s="282">
        <v>240000</v>
      </c>
    </row>
    <row r="8" spans="1:22" ht="12.75" customHeight="1" x14ac:dyDescent="0.15">
      <c r="A8" s="367" t="s">
        <v>33</v>
      </c>
      <c r="B8" s="282">
        <v>17520</v>
      </c>
      <c r="C8" s="282">
        <v>17490</v>
      </c>
      <c r="D8" s="282">
        <v>17810</v>
      </c>
      <c r="E8" s="282">
        <v>16130</v>
      </c>
      <c r="F8" s="282">
        <v>12590</v>
      </c>
      <c r="G8" s="282">
        <v>11640</v>
      </c>
      <c r="H8" s="282">
        <v>11720</v>
      </c>
      <c r="I8" s="282">
        <v>14400</v>
      </c>
      <c r="J8" s="282">
        <v>17040</v>
      </c>
      <c r="K8" s="282">
        <v>18220</v>
      </c>
      <c r="L8" s="282">
        <v>19030</v>
      </c>
      <c r="M8" s="282">
        <v>17480</v>
      </c>
      <c r="N8" s="282">
        <v>16530</v>
      </c>
      <c r="O8" s="282">
        <v>13920</v>
      </c>
      <c r="P8" s="282">
        <v>10760</v>
      </c>
      <c r="Q8" s="282">
        <v>7420</v>
      </c>
      <c r="R8" s="282">
        <v>5560</v>
      </c>
      <c r="S8" s="282">
        <v>5410</v>
      </c>
      <c r="T8" s="282">
        <v>250600</v>
      </c>
    </row>
    <row r="9" spans="1:22" ht="12.75" customHeight="1" x14ac:dyDescent="0.15">
      <c r="A9" s="368" t="s">
        <v>1</v>
      </c>
      <c r="B9" s="282">
        <v>36350</v>
      </c>
      <c r="C9" s="282">
        <v>35610</v>
      </c>
      <c r="D9" s="282">
        <v>36660</v>
      </c>
      <c r="E9" s="282">
        <v>33410</v>
      </c>
      <c r="F9" s="282">
        <v>25100</v>
      </c>
      <c r="G9" s="282">
        <v>22410</v>
      </c>
      <c r="H9" s="282">
        <v>21960</v>
      </c>
      <c r="I9" s="282">
        <v>26640</v>
      </c>
      <c r="J9" s="282">
        <v>32080</v>
      </c>
      <c r="K9" s="282">
        <v>34600</v>
      </c>
      <c r="L9" s="282">
        <v>36280</v>
      </c>
      <c r="M9" s="282">
        <v>34030</v>
      </c>
      <c r="N9" s="282">
        <v>32530</v>
      </c>
      <c r="O9" s="282">
        <v>27660</v>
      </c>
      <c r="P9" s="282">
        <v>21710</v>
      </c>
      <c r="Q9" s="282">
        <v>14560</v>
      </c>
      <c r="R9" s="282">
        <v>10460</v>
      </c>
      <c r="S9" s="282">
        <v>8650</v>
      </c>
      <c r="T9" s="282">
        <v>490700</v>
      </c>
    </row>
    <row r="10" spans="1:22" ht="12.75" customHeight="1" x14ac:dyDescent="0.15">
      <c r="A10" s="370" t="s">
        <v>38</v>
      </c>
      <c r="B10" s="228"/>
      <c r="C10" s="228"/>
      <c r="D10" s="228"/>
      <c r="E10" s="228"/>
      <c r="F10" s="228"/>
      <c r="G10" s="228"/>
      <c r="H10" s="228"/>
      <c r="I10" s="228"/>
      <c r="J10" s="228"/>
      <c r="K10" s="228"/>
      <c r="L10" s="228"/>
      <c r="M10" s="228"/>
      <c r="N10" s="228"/>
      <c r="O10" s="228"/>
      <c r="P10" s="228"/>
      <c r="Q10" s="228"/>
      <c r="R10" s="228"/>
      <c r="S10" s="228"/>
      <c r="T10" s="228"/>
    </row>
    <row r="11" spans="1:22" ht="12.75" customHeight="1" x14ac:dyDescent="0.15">
      <c r="A11" s="367" t="s">
        <v>32</v>
      </c>
      <c r="B11" s="282">
        <v>61180</v>
      </c>
      <c r="C11" s="282">
        <v>55630</v>
      </c>
      <c r="D11" s="282">
        <v>56740</v>
      </c>
      <c r="E11" s="282">
        <v>60400</v>
      </c>
      <c r="F11" s="282">
        <v>56550</v>
      </c>
      <c r="G11" s="282">
        <v>50480</v>
      </c>
      <c r="H11" s="282">
        <v>50520</v>
      </c>
      <c r="I11" s="282">
        <v>53390</v>
      </c>
      <c r="J11" s="282">
        <v>60410</v>
      </c>
      <c r="K11" s="282">
        <v>59780</v>
      </c>
      <c r="L11" s="282">
        <v>54850</v>
      </c>
      <c r="M11" s="282">
        <v>45200</v>
      </c>
      <c r="N11" s="282">
        <v>40390</v>
      </c>
      <c r="O11" s="282">
        <v>32510</v>
      </c>
      <c r="P11" s="282">
        <v>23920</v>
      </c>
      <c r="Q11" s="282">
        <v>16180</v>
      </c>
      <c r="R11" s="282">
        <v>11560</v>
      </c>
      <c r="S11" s="282">
        <v>8560</v>
      </c>
      <c r="T11" s="282">
        <v>798200</v>
      </c>
    </row>
    <row r="12" spans="1:22" ht="12.75" customHeight="1" x14ac:dyDescent="0.15">
      <c r="A12" s="367" t="s">
        <v>33</v>
      </c>
      <c r="B12" s="282">
        <v>57450</v>
      </c>
      <c r="C12" s="282">
        <v>52770</v>
      </c>
      <c r="D12" s="282">
        <v>53780</v>
      </c>
      <c r="E12" s="282">
        <v>57740</v>
      </c>
      <c r="F12" s="282">
        <v>54430</v>
      </c>
      <c r="G12" s="282">
        <v>53540</v>
      </c>
      <c r="H12" s="282">
        <v>55810</v>
      </c>
      <c r="I12" s="282">
        <v>59300</v>
      </c>
      <c r="J12" s="282">
        <v>67520</v>
      </c>
      <c r="K12" s="282">
        <v>64740</v>
      </c>
      <c r="L12" s="282">
        <v>58980</v>
      </c>
      <c r="M12" s="282">
        <v>48740</v>
      </c>
      <c r="N12" s="282">
        <v>42930</v>
      </c>
      <c r="O12" s="282">
        <v>34860</v>
      </c>
      <c r="P12" s="282">
        <v>26280</v>
      </c>
      <c r="Q12" s="282">
        <v>19030</v>
      </c>
      <c r="R12" s="282">
        <v>14880</v>
      </c>
      <c r="S12" s="282">
        <v>15700</v>
      </c>
      <c r="T12" s="282">
        <v>838600</v>
      </c>
    </row>
    <row r="13" spans="1:22" ht="12.75" customHeight="1" x14ac:dyDescent="0.15">
      <c r="A13" s="368" t="s">
        <v>1</v>
      </c>
      <c r="B13" s="282">
        <v>118630</v>
      </c>
      <c r="C13" s="282">
        <v>108400</v>
      </c>
      <c r="D13" s="282">
        <v>110520</v>
      </c>
      <c r="E13" s="282">
        <v>118150</v>
      </c>
      <c r="F13" s="282">
        <v>110970</v>
      </c>
      <c r="G13" s="282">
        <v>104040</v>
      </c>
      <c r="H13" s="282">
        <v>106330</v>
      </c>
      <c r="I13" s="282">
        <v>112690</v>
      </c>
      <c r="J13" s="282">
        <v>127930</v>
      </c>
      <c r="K13" s="282">
        <v>124520</v>
      </c>
      <c r="L13" s="282">
        <v>113840</v>
      </c>
      <c r="M13" s="282">
        <v>93940</v>
      </c>
      <c r="N13" s="282">
        <v>83310</v>
      </c>
      <c r="O13" s="282">
        <v>67370</v>
      </c>
      <c r="P13" s="282">
        <v>50200</v>
      </c>
      <c r="Q13" s="282">
        <v>35210</v>
      </c>
      <c r="R13" s="282">
        <v>26450</v>
      </c>
      <c r="S13" s="282">
        <v>24250</v>
      </c>
      <c r="T13" s="282">
        <v>1636700</v>
      </c>
    </row>
    <row r="14" spans="1:22" ht="12.75" customHeight="1" x14ac:dyDescent="0.15">
      <c r="A14" s="370" t="s">
        <v>39</v>
      </c>
      <c r="B14" s="228"/>
      <c r="C14" s="228"/>
      <c r="D14" s="228"/>
      <c r="E14" s="228"/>
      <c r="F14" s="228"/>
      <c r="G14" s="228"/>
      <c r="H14" s="228"/>
      <c r="I14" s="228"/>
      <c r="J14" s="228"/>
      <c r="K14" s="228"/>
      <c r="L14" s="228"/>
      <c r="M14" s="228"/>
      <c r="N14" s="228"/>
      <c r="O14" s="228"/>
      <c r="P14" s="228"/>
      <c r="Q14" s="228"/>
      <c r="R14" s="228"/>
      <c r="S14" s="228"/>
      <c r="T14" s="228"/>
    </row>
    <row r="15" spans="1:22" ht="12.75" customHeight="1" x14ac:dyDescent="0.15">
      <c r="A15" s="367" t="s">
        <v>32</v>
      </c>
      <c r="B15" s="282">
        <v>47640</v>
      </c>
      <c r="C15" s="282">
        <v>40840</v>
      </c>
      <c r="D15" s="282">
        <v>40390</v>
      </c>
      <c r="E15" s="282">
        <v>47590</v>
      </c>
      <c r="F15" s="282">
        <v>63050</v>
      </c>
      <c r="G15" s="282">
        <v>60870</v>
      </c>
      <c r="H15" s="282">
        <v>54030</v>
      </c>
      <c r="I15" s="282">
        <v>47990</v>
      </c>
      <c r="J15" s="282">
        <v>47890</v>
      </c>
      <c r="K15" s="282">
        <v>46760</v>
      </c>
      <c r="L15" s="282">
        <v>42430</v>
      </c>
      <c r="M15" s="282">
        <v>35750</v>
      </c>
      <c r="N15" s="282">
        <v>30720</v>
      </c>
      <c r="O15" s="282">
        <v>21900</v>
      </c>
      <c r="P15" s="282">
        <v>16280</v>
      </c>
      <c r="Q15" s="282">
        <v>10950</v>
      </c>
      <c r="R15" s="282">
        <v>7700</v>
      </c>
      <c r="S15" s="282">
        <v>6280</v>
      </c>
      <c r="T15" s="282">
        <v>669100</v>
      </c>
    </row>
    <row r="16" spans="1:22" ht="12.75" customHeight="1" x14ac:dyDescent="0.15">
      <c r="A16" s="367" t="s">
        <v>33</v>
      </c>
      <c r="B16" s="282">
        <v>45080</v>
      </c>
      <c r="C16" s="282">
        <v>39300</v>
      </c>
      <c r="D16" s="282">
        <v>37960</v>
      </c>
      <c r="E16" s="282">
        <v>46960</v>
      </c>
      <c r="F16" s="282">
        <v>63480</v>
      </c>
      <c r="G16" s="282">
        <v>63340</v>
      </c>
      <c r="H16" s="282">
        <v>57120</v>
      </c>
      <c r="I16" s="282">
        <v>52060</v>
      </c>
      <c r="J16" s="282">
        <v>52490</v>
      </c>
      <c r="K16" s="282">
        <v>49760</v>
      </c>
      <c r="L16" s="282">
        <v>44800</v>
      </c>
      <c r="M16" s="282">
        <v>38130</v>
      </c>
      <c r="N16" s="282">
        <v>31640</v>
      </c>
      <c r="O16" s="282">
        <v>23220</v>
      </c>
      <c r="P16" s="282">
        <v>17900</v>
      </c>
      <c r="Q16" s="282">
        <v>12510</v>
      </c>
      <c r="R16" s="282">
        <v>10420</v>
      </c>
      <c r="S16" s="282">
        <v>12880</v>
      </c>
      <c r="T16" s="282">
        <v>699200</v>
      </c>
    </row>
    <row r="17" spans="1:20" x14ac:dyDescent="0.15">
      <c r="A17" s="368" t="s">
        <v>1</v>
      </c>
      <c r="B17" s="282">
        <v>92740</v>
      </c>
      <c r="C17" s="282">
        <v>80140</v>
      </c>
      <c r="D17" s="282">
        <v>78340</v>
      </c>
      <c r="E17" s="282">
        <v>94550</v>
      </c>
      <c r="F17" s="282">
        <v>126530</v>
      </c>
      <c r="G17" s="282">
        <v>124220</v>
      </c>
      <c r="H17" s="282">
        <v>111150</v>
      </c>
      <c r="I17" s="282">
        <v>100060</v>
      </c>
      <c r="J17" s="282">
        <v>100390</v>
      </c>
      <c r="K17" s="282">
        <v>96530</v>
      </c>
      <c r="L17" s="282">
        <v>87220</v>
      </c>
      <c r="M17" s="282">
        <v>73870</v>
      </c>
      <c r="N17" s="282">
        <v>62370</v>
      </c>
      <c r="O17" s="282">
        <v>45120</v>
      </c>
      <c r="P17" s="282">
        <v>34180</v>
      </c>
      <c r="Q17" s="282">
        <v>23460</v>
      </c>
      <c r="R17" s="282">
        <v>18130</v>
      </c>
      <c r="S17" s="282">
        <v>19190</v>
      </c>
      <c r="T17" s="282">
        <v>1368200</v>
      </c>
    </row>
    <row r="18" spans="1:20" x14ac:dyDescent="0.15">
      <c r="A18" s="370" t="s">
        <v>40</v>
      </c>
      <c r="B18" s="228"/>
      <c r="C18" s="228"/>
      <c r="D18" s="228"/>
      <c r="E18" s="228"/>
      <c r="F18" s="228"/>
      <c r="G18" s="228"/>
      <c r="H18" s="228"/>
      <c r="I18" s="228"/>
      <c r="J18" s="228"/>
      <c r="K18" s="228"/>
      <c r="L18" s="228"/>
      <c r="M18" s="228"/>
      <c r="N18" s="228"/>
      <c r="O18" s="228"/>
      <c r="P18" s="228"/>
      <c r="Q18" s="228"/>
      <c r="R18" s="228"/>
      <c r="S18" s="228"/>
      <c r="T18" s="228"/>
    </row>
    <row r="19" spans="1:20" x14ac:dyDescent="0.15">
      <c r="A19" s="367" t="s">
        <v>32</v>
      </c>
      <c r="B19" s="282">
        <v>64930</v>
      </c>
      <c r="C19" s="282">
        <v>59800</v>
      </c>
      <c r="D19" s="282">
        <v>59690</v>
      </c>
      <c r="E19" s="282">
        <v>60640</v>
      </c>
      <c r="F19" s="282">
        <v>54010</v>
      </c>
      <c r="G19" s="282">
        <v>46050</v>
      </c>
      <c r="H19" s="282">
        <v>43200</v>
      </c>
      <c r="I19" s="282">
        <v>44510</v>
      </c>
      <c r="J19" s="282">
        <v>50410</v>
      </c>
      <c r="K19" s="282">
        <v>50610</v>
      </c>
      <c r="L19" s="282">
        <v>45980</v>
      </c>
      <c r="M19" s="282">
        <v>37810</v>
      </c>
      <c r="N19" s="282">
        <v>33150</v>
      </c>
      <c r="O19" s="282">
        <v>25630</v>
      </c>
      <c r="P19" s="282">
        <v>18680</v>
      </c>
      <c r="Q19" s="282">
        <v>11790</v>
      </c>
      <c r="R19" s="282">
        <v>7960</v>
      </c>
      <c r="S19" s="282">
        <v>5330</v>
      </c>
      <c r="T19" s="282">
        <v>720200</v>
      </c>
    </row>
    <row r="20" spans="1:20" x14ac:dyDescent="0.15">
      <c r="A20" s="367" t="s">
        <v>33</v>
      </c>
      <c r="B20" s="282">
        <v>61160</v>
      </c>
      <c r="C20" s="282">
        <v>56100</v>
      </c>
      <c r="D20" s="282">
        <v>56730</v>
      </c>
      <c r="E20" s="282">
        <v>58530</v>
      </c>
      <c r="F20" s="282">
        <v>53830</v>
      </c>
      <c r="G20" s="282">
        <v>50950</v>
      </c>
      <c r="H20" s="282">
        <v>49840</v>
      </c>
      <c r="I20" s="282">
        <v>50930</v>
      </c>
      <c r="J20" s="282">
        <v>56350</v>
      </c>
      <c r="K20" s="282">
        <v>53940</v>
      </c>
      <c r="L20" s="282">
        <v>48810</v>
      </c>
      <c r="M20" s="282">
        <v>40430</v>
      </c>
      <c r="N20" s="282">
        <v>34660</v>
      </c>
      <c r="O20" s="282">
        <v>26840</v>
      </c>
      <c r="P20" s="282">
        <v>20260</v>
      </c>
      <c r="Q20" s="282">
        <v>13790</v>
      </c>
      <c r="R20" s="282">
        <v>10390</v>
      </c>
      <c r="S20" s="282">
        <v>9710</v>
      </c>
      <c r="T20" s="282">
        <v>753200</v>
      </c>
    </row>
    <row r="21" spans="1:20" x14ac:dyDescent="0.15">
      <c r="A21" s="368" t="s">
        <v>1</v>
      </c>
      <c r="B21" s="282">
        <v>126090</v>
      </c>
      <c r="C21" s="282">
        <v>115900</v>
      </c>
      <c r="D21" s="282">
        <v>116430</v>
      </c>
      <c r="E21" s="282">
        <v>119170</v>
      </c>
      <c r="F21" s="282">
        <v>107840</v>
      </c>
      <c r="G21" s="282">
        <v>96990</v>
      </c>
      <c r="H21" s="282">
        <v>93030</v>
      </c>
      <c r="I21" s="282">
        <v>95460</v>
      </c>
      <c r="J21" s="282">
        <v>106750</v>
      </c>
      <c r="K21" s="282">
        <v>104560</v>
      </c>
      <c r="L21" s="282">
        <v>94790</v>
      </c>
      <c r="M21" s="282">
        <v>78250</v>
      </c>
      <c r="N21" s="282">
        <v>67810</v>
      </c>
      <c r="O21" s="282">
        <v>52480</v>
      </c>
      <c r="P21" s="282">
        <v>38960</v>
      </c>
      <c r="Q21" s="282">
        <v>25560</v>
      </c>
      <c r="R21" s="282">
        <v>18350</v>
      </c>
      <c r="S21" s="282">
        <v>15060</v>
      </c>
      <c r="T21" s="282">
        <v>1473400</v>
      </c>
    </row>
    <row r="22" spans="1:20" x14ac:dyDescent="0.15">
      <c r="A22" s="370" t="s">
        <v>41</v>
      </c>
      <c r="B22" s="228"/>
      <c r="C22" s="228"/>
      <c r="D22" s="228"/>
      <c r="E22" s="228"/>
      <c r="F22" s="228"/>
      <c r="G22" s="228"/>
      <c r="H22" s="228"/>
      <c r="I22" s="228"/>
      <c r="J22" s="228"/>
      <c r="K22" s="228"/>
      <c r="L22" s="228"/>
      <c r="M22" s="228"/>
      <c r="N22" s="228"/>
      <c r="O22" s="228"/>
      <c r="P22" s="228"/>
      <c r="Q22" s="228"/>
      <c r="R22" s="228"/>
      <c r="S22" s="228"/>
      <c r="T22" s="228"/>
    </row>
    <row r="23" spans="1:20" x14ac:dyDescent="0.15">
      <c r="A23" s="367" t="s">
        <v>32</v>
      </c>
      <c r="B23" s="282">
        <v>43660</v>
      </c>
      <c r="C23" s="282">
        <v>40180</v>
      </c>
      <c r="D23" s="282">
        <v>41180</v>
      </c>
      <c r="E23" s="282">
        <v>42290</v>
      </c>
      <c r="F23" s="282">
        <v>40270</v>
      </c>
      <c r="G23" s="282">
        <v>33240</v>
      </c>
      <c r="H23" s="282">
        <v>31200</v>
      </c>
      <c r="I23" s="282">
        <v>32650</v>
      </c>
      <c r="J23" s="282">
        <v>36270</v>
      </c>
      <c r="K23" s="282">
        <v>36650</v>
      </c>
      <c r="L23" s="282">
        <v>36710</v>
      </c>
      <c r="M23" s="282">
        <v>32890</v>
      </c>
      <c r="N23" s="282">
        <v>29730</v>
      </c>
      <c r="O23" s="282">
        <v>24580</v>
      </c>
      <c r="P23" s="282">
        <v>19040</v>
      </c>
      <c r="Q23" s="282">
        <v>13520</v>
      </c>
      <c r="R23" s="282">
        <v>9500</v>
      </c>
      <c r="S23" s="282">
        <v>6410</v>
      </c>
      <c r="T23" s="282">
        <v>550000</v>
      </c>
    </row>
    <row r="24" spans="1:20" x14ac:dyDescent="0.15">
      <c r="A24" s="367" t="s">
        <v>33</v>
      </c>
      <c r="B24" s="282">
        <v>41190</v>
      </c>
      <c r="C24" s="282">
        <v>39400</v>
      </c>
      <c r="D24" s="282">
        <v>39680</v>
      </c>
      <c r="E24" s="282">
        <v>39610</v>
      </c>
      <c r="F24" s="282">
        <v>40180</v>
      </c>
      <c r="G24" s="282">
        <v>34710</v>
      </c>
      <c r="H24" s="282">
        <v>33770</v>
      </c>
      <c r="I24" s="282">
        <v>35690</v>
      </c>
      <c r="J24" s="282">
        <v>40330</v>
      </c>
      <c r="K24" s="282">
        <v>39530</v>
      </c>
      <c r="L24" s="282">
        <v>39460</v>
      </c>
      <c r="M24" s="282">
        <v>34410</v>
      </c>
      <c r="N24" s="282">
        <v>31330</v>
      </c>
      <c r="O24" s="282">
        <v>25870</v>
      </c>
      <c r="P24" s="282">
        <v>20570</v>
      </c>
      <c r="Q24" s="282">
        <v>14870</v>
      </c>
      <c r="R24" s="282">
        <v>12010</v>
      </c>
      <c r="S24" s="282">
        <v>11410</v>
      </c>
      <c r="T24" s="282">
        <v>574000</v>
      </c>
    </row>
    <row r="25" spans="1:20" x14ac:dyDescent="0.15">
      <c r="A25" s="368" t="s">
        <v>1</v>
      </c>
      <c r="B25" s="282">
        <v>84860</v>
      </c>
      <c r="C25" s="282">
        <v>79580</v>
      </c>
      <c r="D25" s="282">
        <v>80870</v>
      </c>
      <c r="E25" s="282">
        <v>81900</v>
      </c>
      <c r="F25" s="282">
        <v>80430</v>
      </c>
      <c r="G25" s="282">
        <v>67940</v>
      </c>
      <c r="H25" s="282">
        <v>64960</v>
      </c>
      <c r="I25" s="282">
        <v>68330</v>
      </c>
      <c r="J25" s="282">
        <v>76590</v>
      </c>
      <c r="K25" s="282">
        <v>76170</v>
      </c>
      <c r="L25" s="282">
        <v>76170</v>
      </c>
      <c r="M25" s="282">
        <v>67300</v>
      </c>
      <c r="N25" s="282">
        <v>61060</v>
      </c>
      <c r="O25" s="282">
        <v>50450</v>
      </c>
      <c r="P25" s="282">
        <v>39620</v>
      </c>
      <c r="Q25" s="282">
        <v>28400</v>
      </c>
      <c r="R25" s="282">
        <v>21500</v>
      </c>
      <c r="S25" s="282">
        <v>17840</v>
      </c>
      <c r="T25" s="282">
        <v>1124000</v>
      </c>
    </row>
    <row r="26" spans="1:20" x14ac:dyDescent="0.15">
      <c r="A26" s="370" t="s">
        <v>42</v>
      </c>
      <c r="B26" s="228"/>
      <c r="C26" s="228"/>
      <c r="D26" s="228"/>
      <c r="E26" s="228"/>
      <c r="F26" s="228"/>
      <c r="G26" s="228"/>
      <c r="H26" s="228"/>
      <c r="I26" s="228"/>
      <c r="J26" s="228"/>
      <c r="K26" s="228"/>
      <c r="L26" s="228"/>
      <c r="M26" s="228"/>
      <c r="N26" s="228"/>
      <c r="O26" s="228"/>
      <c r="P26" s="228"/>
      <c r="Q26" s="228"/>
      <c r="R26" s="228"/>
      <c r="S26" s="228"/>
      <c r="T26" s="228"/>
    </row>
    <row r="27" spans="1:20" x14ac:dyDescent="0.15">
      <c r="A27" s="367" t="s">
        <v>32</v>
      </c>
      <c r="B27" s="282">
        <v>12370</v>
      </c>
      <c r="C27" s="282">
        <v>11900</v>
      </c>
      <c r="D27" s="282">
        <v>12270</v>
      </c>
      <c r="E27" s="282">
        <v>11070</v>
      </c>
      <c r="F27" s="282">
        <v>9370</v>
      </c>
      <c r="G27" s="282">
        <v>8200</v>
      </c>
      <c r="H27" s="282">
        <v>7960</v>
      </c>
      <c r="I27" s="282">
        <v>9200</v>
      </c>
      <c r="J27" s="282">
        <v>10280</v>
      </c>
      <c r="K27" s="282">
        <v>10350</v>
      </c>
      <c r="L27" s="282">
        <v>10630</v>
      </c>
      <c r="M27" s="282">
        <v>9070</v>
      </c>
      <c r="N27" s="282">
        <v>8350</v>
      </c>
      <c r="O27" s="282">
        <v>6940</v>
      </c>
      <c r="P27" s="282">
        <v>5570</v>
      </c>
      <c r="Q27" s="282">
        <v>3590</v>
      </c>
      <c r="R27" s="282">
        <v>2540</v>
      </c>
      <c r="S27" s="282">
        <v>1600</v>
      </c>
      <c r="T27" s="282">
        <v>151300</v>
      </c>
    </row>
    <row r="28" spans="1:20" x14ac:dyDescent="0.15">
      <c r="A28" s="367" t="s">
        <v>33</v>
      </c>
      <c r="B28" s="282">
        <v>11600</v>
      </c>
      <c r="C28" s="282">
        <v>11340</v>
      </c>
      <c r="D28" s="282">
        <v>11430</v>
      </c>
      <c r="E28" s="282">
        <v>10480</v>
      </c>
      <c r="F28" s="282">
        <v>9220</v>
      </c>
      <c r="G28" s="282">
        <v>9000</v>
      </c>
      <c r="H28" s="282">
        <v>9190</v>
      </c>
      <c r="I28" s="282">
        <v>10150</v>
      </c>
      <c r="J28" s="282">
        <v>11320</v>
      </c>
      <c r="K28" s="282">
        <v>11400</v>
      </c>
      <c r="L28" s="282">
        <v>11250</v>
      </c>
      <c r="M28" s="282">
        <v>9800</v>
      </c>
      <c r="N28" s="282">
        <v>9040</v>
      </c>
      <c r="O28" s="282">
        <v>7350</v>
      </c>
      <c r="P28" s="282">
        <v>5690</v>
      </c>
      <c r="Q28" s="282">
        <v>3990</v>
      </c>
      <c r="R28" s="282">
        <v>3090</v>
      </c>
      <c r="S28" s="282">
        <v>2950</v>
      </c>
      <c r="T28" s="282">
        <v>158300</v>
      </c>
    </row>
    <row r="29" spans="1:20" x14ac:dyDescent="0.15">
      <c r="A29" s="368" t="s">
        <v>1</v>
      </c>
      <c r="B29" s="282">
        <v>23980</v>
      </c>
      <c r="C29" s="282">
        <v>23240</v>
      </c>
      <c r="D29" s="282">
        <v>23700</v>
      </c>
      <c r="E29" s="282">
        <v>21530</v>
      </c>
      <c r="F29" s="282">
        <v>18590</v>
      </c>
      <c r="G29" s="282">
        <v>17200</v>
      </c>
      <c r="H29" s="282">
        <v>17150</v>
      </c>
      <c r="I29" s="282">
        <v>19350</v>
      </c>
      <c r="J29" s="282">
        <v>21600</v>
      </c>
      <c r="K29" s="282">
        <v>21760</v>
      </c>
      <c r="L29" s="282">
        <v>21880</v>
      </c>
      <c r="M29" s="282">
        <v>18870</v>
      </c>
      <c r="N29" s="282">
        <v>17390</v>
      </c>
      <c r="O29" s="282">
        <v>14300</v>
      </c>
      <c r="P29" s="282">
        <v>11260</v>
      </c>
      <c r="Q29" s="282">
        <v>7590</v>
      </c>
      <c r="R29" s="282">
        <v>5630</v>
      </c>
      <c r="S29" s="282">
        <v>4540</v>
      </c>
      <c r="T29" s="282">
        <v>309600</v>
      </c>
    </row>
    <row r="30" spans="1:20" x14ac:dyDescent="0.15">
      <c r="A30" s="370" t="s">
        <v>43</v>
      </c>
      <c r="B30" s="228"/>
      <c r="C30" s="228"/>
      <c r="D30" s="228"/>
      <c r="E30" s="228"/>
      <c r="F30" s="228"/>
      <c r="G30" s="228"/>
      <c r="H30" s="228"/>
      <c r="I30" s="228"/>
      <c r="J30" s="228"/>
      <c r="K30" s="228"/>
      <c r="L30" s="228"/>
      <c r="M30" s="228"/>
      <c r="N30" s="228"/>
      <c r="O30" s="228"/>
      <c r="P30" s="228"/>
      <c r="Q30" s="228"/>
      <c r="R30" s="228"/>
      <c r="S30" s="228"/>
      <c r="T30" s="228"/>
    </row>
    <row r="31" spans="1:20" x14ac:dyDescent="0.15">
      <c r="A31" s="367" t="s">
        <v>32</v>
      </c>
      <c r="B31" s="282">
        <v>23560</v>
      </c>
      <c r="C31" s="282">
        <v>22980</v>
      </c>
      <c r="D31" s="282">
        <v>24090</v>
      </c>
      <c r="E31" s="282">
        <v>21520</v>
      </c>
      <c r="F31" s="282">
        <v>17120</v>
      </c>
      <c r="G31" s="282">
        <v>14920</v>
      </c>
      <c r="H31" s="282">
        <v>15190</v>
      </c>
      <c r="I31" s="282">
        <v>17600</v>
      </c>
      <c r="J31" s="282">
        <v>20260</v>
      </c>
      <c r="K31" s="282">
        <v>20980</v>
      </c>
      <c r="L31" s="282">
        <v>21440</v>
      </c>
      <c r="M31" s="282">
        <v>19750</v>
      </c>
      <c r="N31" s="282">
        <v>18850</v>
      </c>
      <c r="O31" s="282">
        <v>16540</v>
      </c>
      <c r="P31" s="282">
        <v>13590</v>
      </c>
      <c r="Q31" s="282">
        <v>9870</v>
      </c>
      <c r="R31" s="282">
        <v>7370</v>
      </c>
      <c r="S31" s="282">
        <v>5090</v>
      </c>
      <c r="T31" s="282">
        <v>310700</v>
      </c>
    </row>
    <row r="32" spans="1:20" x14ac:dyDescent="0.15">
      <c r="A32" s="367" t="s">
        <v>33</v>
      </c>
      <c r="B32" s="282">
        <v>21970</v>
      </c>
      <c r="C32" s="282">
        <v>21760</v>
      </c>
      <c r="D32" s="282">
        <v>22610</v>
      </c>
      <c r="E32" s="282">
        <v>20180</v>
      </c>
      <c r="F32" s="282">
        <v>17000</v>
      </c>
      <c r="G32" s="282">
        <v>16300</v>
      </c>
      <c r="H32" s="282">
        <v>17270</v>
      </c>
      <c r="I32" s="282">
        <v>20340</v>
      </c>
      <c r="J32" s="282">
        <v>23430</v>
      </c>
      <c r="K32" s="282">
        <v>23460</v>
      </c>
      <c r="L32" s="282">
        <v>23830</v>
      </c>
      <c r="M32" s="282">
        <v>21830</v>
      </c>
      <c r="N32" s="282">
        <v>20080</v>
      </c>
      <c r="O32" s="282">
        <v>17760</v>
      </c>
      <c r="P32" s="282">
        <v>15220</v>
      </c>
      <c r="Q32" s="282">
        <v>11080</v>
      </c>
      <c r="R32" s="282">
        <v>8600</v>
      </c>
      <c r="S32" s="282">
        <v>8580</v>
      </c>
      <c r="T32" s="282">
        <v>331400</v>
      </c>
    </row>
    <row r="33" spans="1:20" x14ac:dyDescent="0.15">
      <c r="A33" s="368" t="s">
        <v>1</v>
      </c>
      <c r="B33" s="282">
        <v>45530</v>
      </c>
      <c r="C33" s="282">
        <v>44740</v>
      </c>
      <c r="D33" s="282">
        <v>46720</v>
      </c>
      <c r="E33" s="282">
        <v>41710</v>
      </c>
      <c r="F33" s="282">
        <v>34130</v>
      </c>
      <c r="G33" s="282">
        <v>31210</v>
      </c>
      <c r="H33" s="282">
        <v>32460</v>
      </c>
      <c r="I33" s="282">
        <v>37940</v>
      </c>
      <c r="J33" s="282">
        <v>43680</v>
      </c>
      <c r="K33" s="282">
        <v>44440</v>
      </c>
      <c r="L33" s="282">
        <v>45270</v>
      </c>
      <c r="M33" s="282">
        <v>41590</v>
      </c>
      <c r="N33" s="282">
        <v>38940</v>
      </c>
      <c r="O33" s="282">
        <v>34320</v>
      </c>
      <c r="P33" s="282">
        <v>28810</v>
      </c>
      <c r="Q33" s="282">
        <v>20950</v>
      </c>
      <c r="R33" s="282">
        <v>15980</v>
      </c>
      <c r="S33" s="282">
        <v>13670</v>
      </c>
      <c r="T33" s="282">
        <v>642100</v>
      </c>
    </row>
    <row r="34" spans="1:20" x14ac:dyDescent="0.15">
      <c r="A34" s="370" t="s">
        <v>291</v>
      </c>
      <c r="B34" s="228"/>
      <c r="C34" s="228"/>
      <c r="D34" s="228"/>
      <c r="E34" s="228"/>
      <c r="F34" s="228"/>
      <c r="G34" s="228"/>
      <c r="H34" s="228"/>
      <c r="I34" s="228"/>
      <c r="J34" s="228"/>
      <c r="K34" s="228"/>
      <c r="L34" s="228"/>
      <c r="M34" s="228"/>
      <c r="N34" s="228"/>
      <c r="O34" s="228"/>
      <c r="P34" s="228"/>
      <c r="Q34" s="228"/>
      <c r="R34" s="228"/>
      <c r="S34" s="228"/>
      <c r="T34" s="228"/>
    </row>
    <row r="35" spans="1:20" x14ac:dyDescent="0.15">
      <c r="A35" s="367" t="s">
        <v>32</v>
      </c>
      <c r="B35" s="282">
        <v>5930</v>
      </c>
      <c r="C35" s="282">
        <v>6120</v>
      </c>
      <c r="D35" s="282">
        <v>6070</v>
      </c>
      <c r="E35" s="282">
        <v>5350</v>
      </c>
      <c r="F35" s="282">
        <v>4280</v>
      </c>
      <c r="G35" s="282">
        <v>3430</v>
      </c>
      <c r="H35" s="282">
        <v>3440</v>
      </c>
      <c r="I35" s="282">
        <v>3980</v>
      </c>
      <c r="J35" s="282">
        <v>4230</v>
      </c>
      <c r="K35" s="282">
        <v>4360</v>
      </c>
      <c r="L35" s="282">
        <v>4620</v>
      </c>
      <c r="M35" s="282">
        <v>4360</v>
      </c>
      <c r="N35" s="282">
        <v>3930</v>
      </c>
      <c r="O35" s="282">
        <v>2870</v>
      </c>
      <c r="P35" s="282">
        <v>2170</v>
      </c>
      <c r="Q35" s="282">
        <v>1510</v>
      </c>
      <c r="R35" s="282">
        <v>1110</v>
      </c>
      <c r="S35" s="282">
        <v>700</v>
      </c>
      <c r="T35" s="282">
        <v>68500</v>
      </c>
    </row>
    <row r="36" spans="1:20" x14ac:dyDescent="0.15">
      <c r="A36" s="367" t="s">
        <v>33</v>
      </c>
      <c r="B36" s="282">
        <v>5830</v>
      </c>
      <c r="C36" s="282">
        <v>5620</v>
      </c>
      <c r="D36" s="282">
        <v>5580</v>
      </c>
      <c r="E36" s="282">
        <v>5090</v>
      </c>
      <c r="F36" s="282">
        <v>4410</v>
      </c>
      <c r="G36" s="282">
        <v>4030</v>
      </c>
      <c r="H36" s="282">
        <v>4070</v>
      </c>
      <c r="I36" s="282">
        <v>4420</v>
      </c>
      <c r="J36" s="282">
        <v>4960</v>
      </c>
      <c r="K36" s="282">
        <v>4860</v>
      </c>
      <c r="L36" s="282">
        <v>5070</v>
      </c>
      <c r="M36" s="282">
        <v>4460</v>
      </c>
      <c r="N36" s="282">
        <v>3920</v>
      </c>
      <c r="O36" s="282">
        <v>3000</v>
      </c>
      <c r="P36" s="282">
        <v>2460</v>
      </c>
      <c r="Q36" s="282">
        <v>1810</v>
      </c>
      <c r="R36" s="282">
        <v>1450</v>
      </c>
      <c r="S36" s="282">
        <v>1390</v>
      </c>
      <c r="T36" s="282">
        <v>72400</v>
      </c>
    </row>
    <row r="37" spans="1:20" x14ac:dyDescent="0.15">
      <c r="A37" s="368" t="s">
        <v>1</v>
      </c>
      <c r="B37" s="282">
        <v>11760</v>
      </c>
      <c r="C37" s="282">
        <v>11750</v>
      </c>
      <c r="D37" s="282">
        <v>11650</v>
      </c>
      <c r="E37" s="282">
        <v>10440</v>
      </c>
      <c r="F37" s="282">
        <v>8680</v>
      </c>
      <c r="G37" s="282">
        <v>7470</v>
      </c>
      <c r="H37" s="282">
        <v>7490</v>
      </c>
      <c r="I37" s="282">
        <v>8390</v>
      </c>
      <c r="J37" s="282">
        <v>9190</v>
      </c>
      <c r="K37" s="282">
        <v>9220</v>
      </c>
      <c r="L37" s="282">
        <v>9680</v>
      </c>
      <c r="M37" s="282">
        <v>8820</v>
      </c>
      <c r="N37" s="282">
        <v>7840</v>
      </c>
      <c r="O37" s="282">
        <v>5870</v>
      </c>
      <c r="P37" s="282">
        <v>4620</v>
      </c>
      <c r="Q37" s="282">
        <v>3330</v>
      </c>
      <c r="R37" s="282">
        <v>2560</v>
      </c>
      <c r="S37" s="282">
        <v>2080</v>
      </c>
      <c r="T37" s="282">
        <v>140800</v>
      </c>
    </row>
    <row r="38" spans="1:20" x14ac:dyDescent="0.15">
      <c r="A38" s="370" t="s">
        <v>164</v>
      </c>
      <c r="B38" s="228"/>
      <c r="C38" s="228"/>
      <c r="D38" s="228"/>
      <c r="E38" s="228"/>
      <c r="F38" s="228"/>
      <c r="G38" s="228"/>
      <c r="H38" s="228"/>
      <c r="I38" s="228"/>
      <c r="J38" s="228"/>
      <c r="K38" s="228"/>
      <c r="L38" s="228"/>
      <c r="M38" s="228"/>
      <c r="N38" s="228"/>
      <c r="O38" s="228"/>
      <c r="P38" s="228"/>
      <c r="Q38" s="228"/>
      <c r="R38" s="228"/>
      <c r="S38" s="228"/>
      <c r="T38" s="228"/>
    </row>
    <row r="39" spans="1:20" x14ac:dyDescent="0.15">
      <c r="A39" s="367" t="s">
        <v>32</v>
      </c>
      <c r="B39" s="282">
        <v>17680</v>
      </c>
      <c r="C39" s="282">
        <v>17190</v>
      </c>
      <c r="D39" s="282">
        <v>18010</v>
      </c>
      <c r="E39" s="282">
        <v>16870</v>
      </c>
      <c r="F39" s="282">
        <v>12800</v>
      </c>
      <c r="G39" s="282">
        <v>11050</v>
      </c>
      <c r="H39" s="282">
        <v>11230</v>
      </c>
      <c r="I39" s="282">
        <v>13160</v>
      </c>
      <c r="J39" s="282">
        <v>15170</v>
      </c>
      <c r="K39" s="282">
        <v>16030</v>
      </c>
      <c r="L39" s="282">
        <v>16430</v>
      </c>
      <c r="M39" s="282">
        <v>14470</v>
      </c>
      <c r="N39" s="282">
        <v>14090</v>
      </c>
      <c r="O39" s="282">
        <v>11620</v>
      </c>
      <c r="P39" s="282">
        <v>8780</v>
      </c>
      <c r="Q39" s="282">
        <v>6370</v>
      </c>
      <c r="R39" s="282">
        <v>4530</v>
      </c>
      <c r="S39" s="282">
        <v>3280</v>
      </c>
      <c r="T39" s="282">
        <v>228700</v>
      </c>
    </row>
    <row r="40" spans="1:20" x14ac:dyDescent="0.15">
      <c r="A40" s="367" t="s">
        <v>33</v>
      </c>
      <c r="B40" s="282">
        <v>17440</v>
      </c>
      <c r="C40" s="282">
        <v>16600</v>
      </c>
      <c r="D40" s="282">
        <v>17420</v>
      </c>
      <c r="E40" s="282">
        <v>15610</v>
      </c>
      <c r="F40" s="282">
        <v>13290</v>
      </c>
      <c r="G40" s="282">
        <v>11830</v>
      </c>
      <c r="H40" s="282">
        <v>12640</v>
      </c>
      <c r="I40" s="282">
        <v>15230</v>
      </c>
      <c r="J40" s="282">
        <v>17200</v>
      </c>
      <c r="K40" s="282">
        <v>17430</v>
      </c>
      <c r="L40" s="282">
        <v>17840</v>
      </c>
      <c r="M40" s="282">
        <v>15880</v>
      </c>
      <c r="N40" s="282">
        <v>15300</v>
      </c>
      <c r="O40" s="282">
        <v>12110</v>
      </c>
      <c r="P40" s="282">
        <v>9780</v>
      </c>
      <c r="Q40" s="282">
        <v>7310</v>
      </c>
      <c r="R40" s="282">
        <v>5870</v>
      </c>
      <c r="S40" s="282">
        <v>6110</v>
      </c>
      <c r="T40" s="282">
        <v>244900</v>
      </c>
    </row>
    <row r="41" spans="1:20" x14ac:dyDescent="0.15">
      <c r="A41" s="368" t="s">
        <v>1</v>
      </c>
      <c r="B41" s="282">
        <v>35110</v>
      </c>
      <c r="C41" s="282">
        <v>33770</v>
      </c>
      <c r="D41" s="282">
        <v>35440</v>
      </c>
      <c r="E41" s="282">
        <v>32500</v>
      </c>
      <c r="F41" s="282">
        <v>26100</v>
      </c>
      <c r="G41" s="282">
        <v>22900</v>
      </c>
      <c r="H41" s="282">
        <v>23880</v>
      </c>
      <c r="I41" s="282">
        <v>28400</v>
      </c>
      <c r="J41" s="282">
        <v>32390</v>
      </c>
      <c r="K41" s="282">
        <v>33470</v>
      </c>
      <c r="L41" s="282">
        <v>34270</v>
      </c>
      <c r="M41" s="282">
        <v>30350</v>
      </c>
      <c r="N41" s="282">
        <v>29400</v>
      </c>
      <c r="O41" s="282">
        <v>23730</v>
      </c>
      <c r="P41" s="282">
        <v>18560</v>
      </c>
      <c r="Q41" s="282">
        <v>13680</v>
      </c>
      <c r="R41" s="282">
        <v>10410</v>
      </c>
      <c r="S41" s="282">
        <v>9370</v>
      </c>
      <c r="T41" s="282">
        <v>473700</v>
      </c>
    </row>
    <row r="42" spans="1:20" x14ac:dyDescent="0.15">
      <c r="A42" s="370" t="s">
        <v>44</v>
      </c>
      <c r="B42" s="228"/>
      <c r="C42" s="228"/>
      <c r="D42" s="228"/>
      <c r="E42" s="228"/>
      <c r="F42" s="228"/>
      <c r="G42" s="228"/>
      <c r="H42" s="228"/>
      <c r="I42" s="228"/>
      <c r="J42" s="228"/>
      <c r="K42" s="228"/>
      <c r="L42" s="228"/>
      <c r="M42" s="228"/>
      <c r="N42" s="228"/>
      <c r="O42" s="228"/>
      <c r="P42" s="228"/>
      <c r="Q42" s="228"/>
      <c r="R42" s="228"/>
      <c r="S42" s="228"/>
      <c r="T42" s="228"/>
    </row>
    <row r="43" spans="1:20" x14ac:dyDescent="0.15">
      <c r="A43" s="367" t="s">
        <v>32</v>
      </c>
      <c r="B43" s="282">
        <v>12830</v>
      </c>
      <c r="C43" s="282">
        <v>11890</v>
      </c>
      <c r="D43" s="282">
        <v>12130</v>
      </c>
      <c r="E43" s="282">
        <v>11330</v>
      </c>
      <c r="F43" s="282">
        <v>10220</v>
      </c>
      <c r="G43" s="282">
        <v>9070</v>
      </c>
      <c r="H43" s="282">
        <v>9330</v>
      </c>
      <c r="I43" s="282">
        <v>10020</v>
      </c>
      <c r="J43" s="282">
        <v>11450</v>
      </c>
      <c r="K43" s="282">
        <v>11510</v>
      </c>
      <c r="L43" s="282">
        <v>11770</v>
      </c>
      <c r="M43" s="282">
        <v>10720</v>
      </c>
      <c r="N43" s="282">
        <v>9880</v>
      </c>
      <c r="O43" s="282">
        <v>7850</v>
      </c>
      <c r="P43" s="282">
        <v>5990</v>
      </c>
      <c r="Q43" s="282">
        <v>4560</v>
      </c>
      <c r="R43" s="282">
        <v>3380</v>
      </c>
      <c r="S43" s="282">
        <v>2440</v>
      </c>
      <c r="T43" s="282">
        <v>166400</v>
      </c>
    </row>
    <row r="44" spans="1:20" x14ac:dyDescent="0.15">
      <c r="A44" s="367" t="s">
        <v>33</v>
      </c>
      <c r="B44" s="282">
        <v>12080</v>
      </c>
      <c r="C44" s="282">
        <v>11180</v>
      </c>
      <c r="D44" s="282">
        <v>11650</v>
      </c>
      <c r="E44" s="282">
        <v>10490</v>
      </c>
      <c r="F44" s="282">
        <v>9670</v>
      </c>
      <c r="G44" s="282">
        <v>9530</v>
      </c>
      <c r="H44" s="282">
        <v>9780</v>
      </c>
      <c r="I44" s="282">
        <v>11190</v>
      </c>
      <c r="J44" s="282">
        <v>12200</v>
      </c>
      <c r="K44" s="282">
        <v>12010</v>
      </c>
      <c r="L44" s="282">
        <v>12690</v>
      </c>
      <c r="M44" s="282">
        <v>10970</v>
      </c>
      <c r="N44" s="282">
        <v>9880</v>
      </c>
      <c r="O44" s="282">
        <v>8170</v>
      </c>
      <c r="P44" s="282">
        <v>6490</v>
      </c>
      <c r="Q44" s="282">
        <v>5300</v>
      </c>
      <c r="R44" s="282">
        <v>4320</v>
      </c>
      <c r="S44" s="282">
        <v>4600</v>
      </c>
      <c r="T44" s="282">
        <v>172200</v>
      </c>
    </row>
    <row r="45" spans="1:20" x14ac:dyDescent="0.15">
      <c r="A45" s="368" t="s">
        <v>1</v>
      </c>
      <c r="B45" s="282">
        <v>24910</v>
      </c>
      <c r="C45" s="282">
        <v>23070</v>
      </c>
      <c r="D45" s="282">
        <v>23780</v>
      </c>
      <c r="E45" s="282">
        <v>21820</v>
      </c>
      <c r="F45" s="282">
        <v>19910</v>
      </c>
      <c r="G45" s="282">
        <v>18590</v>
      </c>
      <c r="H45" s="282">
        <v>19120</v>
      </c>
      <c r="I45" s="282">
        <v>21220</v>
      </c>
      <c r="J45" s="282">
        <v>23660</v>
      </c>
      <c r="K45" s="282">
        <v>23530</v>
      </c>
      <c r="L45" s="282">
        <v>24450</v>
      </c>
      <c r="M45" s="282">
        <v>21690</v>
      </c>
      <c r="N45" s="282">
        <v>19760</v>
      </c>
      <c r="O45" s="282">
        <v>16030</v>
      </c>
      <c r="P45" s="282">
        <v>12470</v>
      </c>
      <c r="Q45" s="282">
        <v>9860</v>
      </c>
      <c r="R45" s="282">
        <v>7710</v>
      </c>
      <c r="S45" s="282">
        <v>7040</v>
      </c>
      <c r="T45" s="282">
        <v>338700</v>
      </c>
    </row>
    <row r="46" spans="1:20" x14ac:dyDescent="0.15">
      <c r="A46" s="370" t="s">
        <v>45</v>
      </c>
      <c r="B46" s="228"/>
      <c r="C46" s="228"/>
      <c r="D46" s="228"/>
      <c r="E46" s="228"/>
      <c r="F46" s="228"/>
      <c r="G46" s="228"/>
      <c r="H46" s="228"/>
      <c r="I46" s="228"/>
      <c r="J46" s="228"/>
      <c r="K46" s="228"/>
      <c r="L46" s="228"/>
      <c r="M46" s="228"/>
      <c r="N46" s="228"/>
      <c r="O46" s="228"/>
      <c r="P46" s="228"/>
      <c r="Q46" s="228"/>
      <c r="R46" s="228"/>
      <c r="S46" s="228"/>
      <c r="T46" s="228"/>
    </row>
    <row r="47" spans="1:20" x14ac:dyDescent="0.15">
      <c r="A47" s="367" t="s">
        <v>32</v>
      </c>
      <c r="B47" s="282">
        <v>17740</v>
      </c>
      <c r="C47" s="282">
        <v>17070</v>
      </c>
      <c r="D47" s="282">
        <v>17640</v>
      </c>
      <c r="E47" s="282">
        <v>19030</v>
      </c>
      <c r="F47" s="282">
        <v>18830</v>
      </c>
      <c r="G47" s="282">
        <v>14180</v>
      </c>
      <c r="H47" s="282">
        <v>12920</v>
      </c>
      <c r="I47" s="282">
        <v>13700</v>
      </c>
      <c r="J47" s="282">
        <v>15440</v>
      </c>
      <c r="K47" s="282">
        <v>16250</v>
      </c>
      <c r="L47" s="282">
        <v>17040</v>
      </c>
      <c r="M47" s="282">
        <v>14550</v>
      </c>
      <c r="N47" s="282">
        <v>13690</v>
      </c>
      <c r="O47" s="282">
        <v>11810</v>
      </c>
      <c r="P47" s="282">
        <v>9490</v>
      </c>
      <c r="Q47" s="282">
        <v>6850</v>
      </c>
      <c r="R47" s="282">
        <v>4870</v>
      </c>
      <c r="S47" s="282">
        <v>3580</v>
      </c>
      <c r="T47" s="282">
        <v>244600</v>
      </c>
    </row>
    <row r="48" spans="1:20" x14ac:dyDescent="0.15">
      <c r="A48" s="367" t="s">
        <v>33</v>
      </c>
      <c r="B48" s="282">
        <v>17420</v>
      </c>
      <c r="C48" s="282">
        <v>16380</v>
      </c>
      <c r="D48" s="282">
        <v>17060</v>
      </c>
      <c r="E48" s="282">
        <v>18830</v>
      </c>
      <c r="F48" s="282">
        <v>18980</v>
      </c>
      <c r="G48" s="282">
        <v>15180</v>
      </c>
      <c r="H48" s="282">
        <v>14410</v>
      </c>
      <c r="I48" s="282">
        <v>15360</v>
      </c>
      <c r="J48" s="282">
        <v>17330</v>
      </c>
      <c r="K48" s="282">
        <v>17800</v>
      </c>
      <c r="L48" s="282">
        <v>17990</v>
      </c>
      <c r="M48" s="282">
        <v>15840</v>
      </c>
      <c r="N48" s="282">
        <v>14820</v>
      </c>
      <c r="O48" s="282">
        <v>12340</v>
      </c>
      <c r="P48" s="282">
        <v>10270</v>
      </c>
      <c r="Q48" s="282">
        <v>7910</v>
      </c>
      <c r="R48" s="282">
        <v>6270</v>
      </c>
      <c r="S48" s="282">
        <v>6330</v>
      </c>
      <c r="T48" s="282">
        <v>260600</v>
      </c>
    </row>
    <row r="49" spans="1:20" x14ac:dyDescent="0.15">
      <c r="A49" s="368" t="s">
        <v>1</v>
      </c>
      <c r="B49" s="282">
        <v>35160</v>
      </c>
      <c r="C49" s="282">
        <v>33450</v>
      </c>
      <c r="D49" s="282">
        <v>34700</v>
      </c>
      <c r="E49" s="282">
        <v>37860</v>
      </c>
      <c r="F49" s="282">
        <v>37810</v>
      </c>
      <c r="G49" s="282">
        <v>29370</v>
      </c>
      <c r="H49" s="282">
        <v>27330</v>
      </c>
      <c r="I49" s="282">
        <v>29070</v>
      </c>
      <c r="J49" s="282">
        <v>32790</v>
      </c>
      <c r="K49" s="282">
        <v>34050</v>
      </c>
      <c r="L49" s="282">
        <v>35030</v>
      </c>
      <c r="M49" s="282">
        <v>30380</v>
      </c>
      <c r="N49" s="282">
        <v>28520</v>
      </c>
      <c r="O49" s="282">
        <v>24140</v>
      </c>
      <c r="P49" s="282">
        <v>19770</v>
      </c>
      <c r="Q49" s="282">
        <v>14760</v>
      </c>
      <c r="R49" s="282">
        <v>11150</v>
      </c>
      <c r="S49" s="282">
        <v>9880</v>
      </c>
      <c r="T49" s="282">
        <v>505200</v>
      </c>
    </row>
    <row r="50" spans="1:20" x14ac:dyDescent="0.15">
      <c r="A50" s="370" t="s">
        <v>46</v>
      </c>
      <c r="B50" s="228"/>
      <c r="C50" s="228"/>
      <c r="D50" s="228"/>
      <c r="E50" s="228"/>
      <c r="F50" s="228"/>
      <c r="G50" s="228"/>
      <c r="H50" s="228"/>
      <c r="I50" s="228"/>
      <c r="J50" s="228"/>
      <c r="K50" s="228"/>
      <c r="L50" s="228"/>
      <c r="M50" s="228"/>
      <c r="N50" s="228"/>
      <c r="O50" s="228"/>
      <c r="P50" s="228"/>
      <c r="Q50" s="228"/>
      <c r="R50" s="228"/>
      <c r="S50" s="228"/>
      <c r="T50" s="228"/>
    </row>
    <row r="51" spans="1:20" x14ac:dyDescent="0.15">
      <c r="A51" s="367" t="s">
        <v>32</v>
      </c>
      <c r="B51" s="282">
        <v>6860</v>
      </c>
      <c r="C51" s="282">
        <v>6440</v>
      </c>
      <c r="D51" s="282">
        <v>6900</v>
      </c>
      <c r="E51" s="282">
        <v>6670</v>
      </c>
      <c r="F51" s="282">
        <v>5550</v>
      </c>
      <c r="G51" s="282">
        <v>4570</v>
      </c>
      <c r="H51" s="282">
        <v>4470</v>
      </c>
      <c r="I51" s="282">
        <v>4900</v>
      </c>
      <c r="J51" s="282">
        <v>5690</v>
      </c>
      <c r="K51" s="282">
        <v>6420</v>
      </c>
      <c r="L51" s="282">
        <v>6720</v>
      </c>
      <c r="M51" s="282">
        <v>6290</v>
      </c>
      <c r="N51" s="282">
        <v>5620</v>
      </c>
      <c r="O51" s="282">
        <v>4670</v>
      </c>
      <c r="P51" s="282">
        <v>3650</v>
      </c>
      <c r="Q51" s="282">
        <v>2750</v>
      </c>
      <c r="R51" s="282">
        <v>2140</v>
      </c>
      <c r="S51" s="282">
        <v>1400</v>
      </c>
      <c r="T51" s="282">
        <v>91700</v>
      </c>
    </row>
    <row r="52" spans="1:20" x14ac:dyDescent="0.15">
      <c r="A52" s="367" t="s">
        <v>33</v>
      </c>
      <c r="B52" s="282">
        <v>6570</v>
      </c>
      <c r="C52" s="282">
        <v>6160</v>
      </c>
      <c r="D52" s="282">
        <v>6410</v>
      </c>
      <c r="E52" s="282">
        <v>6200</v>
      </c>
      <c r="F52" s="282">
        <v>5300</v>
      </c>
      <c r="G52" s="282">
        <v>4800</v>
      </c>
      <c r="H52" s="282">
        <v>4690</v>
      </c>
      <c r="I52" s="282">
        <v>5390</v>
      </c>
      <c r="J52" s="282">
        <v>6270</v>
      </c>
      <c r="K52" s="282">
        <v>6960</v>
      </c>
      <c r="L52" s="282">
        <v>7050</v>
      </c>
      <c r="M52" s="282">
        <v>6410</v>
      </c>
      <c r="N52" s="282">
        <v>5690</v>
      </c>
      <c r="O52" s="282">
        <v>4940</v>
      </c>
      <c r="P52" s="282">
        <v>4350</v>
      </c>
      <c r="Q52" s="282">
        <v>3400</v>
      </c>
      <c r="R52" s="282">
        <v>2590</v>
      </c>
      <c r="S52" s="282">
        <v>2770</v>
      </c>
      <c r="T52" s="282">
        <v>95900</v>
      </c>
    </row>
    <row r="53" spans="1:20" x14ac:dyDescent="0.15">
      <c r="A53" s="368" t="s">
        <v>1</v>
      </c>
      <c r="B53" s="282">
        <v>13430</v>
      </c>
      <c r="C53" s="282">
        <v>12580</v>
      </c>
      <c r="D53" s="282">
        <v>13300</v>
      </c>
      <c r="E53" s="282">
        <v>12870</v>
      </c>
      <c r="F53" s="282">
        <v>10850</v>
      </c>
      <c r="G53" s="282">
        <v>9360</v>
      </c>
      <c r="H53" s="282">
        <v>9160</v>
      </c>
      <c r="I53" s="282">
        <v>10280</v>
      </c>
      <c r="J53" s="282">
        <v>11950</v>
      </c>
      <c r="K53" s="282">
        <v>13370</v>
      </c>
      <c r="L53" s="282">
        <v>13780</v>
      </c>
      <c r="M53" s="282">
        <v>12690</v>
      </c>
      <c r="N53" s="282">
        <v>11320</v>
      </c>
      <c r="O53" s="282">
        <v>9610</v>
      </c>
      <c r="P53" s="282">
        <v>7980</v>
      </c>
      <c r="Q53" s="282">
        <v>6150</v>
      </c>
      <c r="R53" s="282">
        <v>4740</v>
      </c>
      <c r="S53" s="282">
        <v>4160</v>
      </c>
      <c r="T53" s="282">
        <v>187700</v>
      </c>
    </row>
    <row r="54" spans="1:20" x14ac:dyDescent="0.15">
      <c r="A54" s="370" t="s">
        <v>47</v>
      </c>
      <c r="B54" s="228"/>
      <c r="C54" s="228"/>
      <c r="D54" s="228"/>
      <c r="E54" s="228"/>
      <c r="F54" s="228"/>
      <c r="G54" s="228"/>
      <c r="H54" s="228"/>
      <c r="I54" s="228"/>
      <c r="J54" s="228"/>
      <c r="K54" s="228"/>
      <c r="L54" s="228"/>
      <c r="M54" s="228"/>
      <c r="N54" s="228"/>
      <c r="O54" s="228"/>
      <c r="P54" s="228"/>
      <c r="Q54" s="228"/>
      <c r="R54" s="228"/>
      <c r="S54" s="228"/>
      <c r="T54" s="228"/>
    </row>
    <row r="55" spans="1:20" x14ac:dyDescent="0.15">
      <c r="A55" s="367" t="s">
        <v>32</v>
      </c>
      <c r="B55" s="282">
        <v>29720</v>
      </c>
      <c r="C55" s="282">
        <v>27360</v>
      </c>
      <c r="D55" s="282">
        <v>26920</v>
      </c>
      <c r="E55" s="282">
        <v>30740</v>
      </c>
      <c r="F55" s="282">
        <v>36230</v>
      </c>
      <c r="G55" s="282">
        <v>31430</v>
      </c>
      <c r="H55" s="282">
        <v>30440</v>
      </c>
      <c r="I55" s="282">
        <v>30560</v>
      </c>
      <c r="J55" s="282">
        <v>31530</v>
      </c>
      <c r="K55" s="282">
        <v>30890</v>
      </c>
      <c r="L55" s="282">
        <v>28010</v>
      </c>
      <c r="M55" s="282">
        <v>22950</v>
      </c>
      <c r="N55" s="282">
        <v>20310</v>
      </c>
      <c r="O55" s="282">
        <v>15830</v>
      </c>
      <c r="P55" s="282">
        <v>11680</v>
      </c>
      <c r="Q55" s="282">
        <v>8180</v>
      </c>
      <c r="R55" s="282">
        <v>5840</v>
      </c>
      <c r="S55" s="282">
        <v>4420</v>
      </c>
      <c r="T55" s="282">
        <v>423100</v>
      </c>
    </row>
    <row r="56" spans="1:20" x14ac:dyDescent="0.15">
      <c r="A56" s="367" t="s">
        <v>33</v>
      </c>
      <c r="B56" s="282">
        <v>28710</v>
      </c>
      <c r="C56" s="282">
        <v>26600</v>
      </c>
      <c r="D56" s="282">
        <v>25990</v>
      </c>
      <c r="E56" s="282">
        <v>31840</v>
      </c>
      <c r="F56" s="282">
        <v>39400</v>
      </c>
      <c r="G56" s="282">
        <v>33710</v>
      </c>
      <c r="H56" s="282">
        <v>32590</v>
      </c>
      <c r="I56" s="282">
        <v>33410</v>
      </c>
      <c r="J56" s="282">
        <v>35000</v>
      </c>
      <c r="K56" s="282">
        <v>33430</v>
      </c>
      <c r="L56" s="282">
        <v>29950</v>
      </c>
      <c r="M56" s="282">
        <v>24840</v>
      </c>
      <c r="N56" s="282">
        <v>21520</v>
      </c>
      <c r="O56" s="282">
        <v>17060</v>
      </c>
      <c r="P56" s="282">
        <v>13290</v>
      </c>
      <c r="Q56" s="282">
        <v>9670</v>
      </c>
      <c r="R56" s="282">
        <v>7870</v>
      </c>
      <c r="S56" s="282">
        <v>8150</v>
      </c>
      <c r="T56" s="282">
        <v>453000</v>
      </c>
    </row>
    <row r="57" spans="1:20" x14ac:dyDescent="0.15">
      <c r="A57" s="368" t="s">
        <v>1</v>
      </c>
      <c r="B57" s="282">
        <v>58430</v>
      </c>
      <c r="C57" s="282">
        <v>53950</v>
      </c>
      <c r="D57" s="282">
        <v>52920</v>
      </c>
      <c r="E57" s="282">
        <v>62570</v>
      </c>
      <c r="F57" s="282">
        <v>75630</v>
      </c>
      <c r="G57" s="282">
        <v>65140</v>
      </c>
      <c r="H57" s="282">
        <v>63040</v>
      </c>
      <c r="I57" s="282">
        <v>63970</v>
      </c>
      <c r="J57" s="282">
        <v>66540</v>
      </c>
      <c r="K57" s="282">
        <v>64330</v>
      </c>
      <c r="L57" s="282">
        <v>57970</v>
      </c>
      <c r="M57" s="282">
        <v>47770</v>
      </c>
      <c r="N57" s="282">
        <v>41840</v>
      </c>
      <c r="O57" s="282">
        <v>32880</v>
      </c>
      <c r="P57" s="282">
        <v>24980</v>
      </c>
      <c r="Q57" s="282">
        <v>17840</v>
      </c>
      <c r="R57" s="282">
        <v>13710</v>
      </c>
      <c r="S57" s="282">
        <v>12590</v>
      </c>
      <c r="T57" s="282">
        <v>876100</v>
      </c>
    </row>
    <row r="58" spans="1:20" x14ac:dyDescent="0.15">
      <c r="A58" s="370" t="s">
        <v>48</v>
      </c>
      <c r="B58" s="228"/>
      <c r="C58" s="228"/>
      <c r="D58" s="228"/>
      <c r="E58" s="228"/>
      <c r="F58" s="228"/>
      <c r="G58" s="228"/>
      <c r="H58" s="228"/>
      <c r="I58" s="228"/>
      <c r="J58" s="228"/>
      <c r="K58" s="228"/>
      <c r="L58" s="228"/>
      <c r="M58" s="228"/>
      <c r="N58" s="228"/>
      <c r="O58" s="228"/>
      <c r="P58" s="228"/>
      <c r="Q58" s="228"/>
      <c r="R58" s="228"/>
      <c r="S58" s="228"/>
      <c r="T58" s="228"/>
    </row>
    <row r="59" spans="1:20" x14ac:dyDescent="0.15">
      <c r="A59" s="367" t="s">
        <v>32</v>
      </c>
      <c r="B59" s="282">
        <v>16010</v>
      </c>
      <c r="C59" s="282">
        <v>15180</v>
      </c>
      <c r="D59" s="282">
        <v>15430</v>
      </c>
      <c r="E59" s="282">
        <v>15230</v>
      </c>
      <c r="F59" s="282">
        <v>13660</v>
      </c>
      <c r="G59" s="282">
        <v>12100</v>
      </c>
      <c r="H59" s="282">
        <v>12630</v>
      </c>
      <c r="I59" s="282">
        <v>14100</v>
      </c>
      <c r="J59" s="282">
        <v>15840</v>
      </c>
      <c r="K59" s="282">
        <v>15220</v>
      </c>
      <c r="L59" s="282">
        <v>15240</v>
      </c>
      <c r="M59" s="282">
        <v>12510</v>
      </c>
      <c r="N59" s="282">
        <v>11060</v>
      </c>
      <c r="O59" s="282">
        <v>8470</v>
      </c>
      <c r="P59" s="282">
        <v>6420</v>
      </c>
      <c r="Q59" s="282">
        <v>4320</v>
      </c>
      <c r="R59" s="282">
        <v>3250</v>
      </c>
      <c r="S59" s="282">
        <v>2280</v>
      </c>
      <c r="T59" s="282">
        <v>209000</v>
      </c>
    </row>
    <row r="60" spans="1:20" x14ac:dyDescent="0.15">
      <c r="A60" s="367" t="s">
        <v>33</v>
      </c>
      <c r="B60" s="282">
        <v>15630</v>
      </c>
      <c r="C60" s="282">
        <v>14360</v>
      </c>
      <c r="D60" s="282">
        <v>14450</v>
      </c>
      <c r="E60" s="282">
        <v>14610</v>
      </c>
      <c r="F60" s="282">
        <v>13680</v>
      </c>
      <c r="G60" s="282">
        <v>13120</v>
      </c>
      <c r="H60" s="282">
        <v>14090</v>
      </c>
      <c r="I60" s="282">
        <v>15440</v>
      </c>
      <c r="J60" s="282">
        <v>16960</v>
      </c>
      <c r="K60" s="282">
        <v>16370</v>
      </c>
      <c r="L60" s="282">
        <v>15900</v>
      </c>
      <c r="M60" s="282">
        <v>12920</v>
      </c>
      <c r="N60" s="282">
        <v>11260</v>
      </c>
      <c r="O60" s="282">
        <v>9050</v>
      </c>
      <c r="P60" s="282">
        <v>7090</v>
      </c>
      <c r="Q60" s="282">
        <v>5370</v>
      </c>
      <c r="R60" s="282">
        <v>4420</v>
      </c>
      <c r="S60" s="282">
        <v>4260</v>
      </c>
      <c r="T60" s="282">
        <v>218900</v>
      </c>
    </row>
    <row r="61" spans="1:20" x14ac:dyDescent="0.15">
      <c r="A61" s="368" t="s">
        <v>1</v>
      </c>
      <c r="B61" s="282">
        <v>31650</v>
      </c>
      <c r="C61" s="282">
        <v>29560</v>
      </c>
      <c r="D61" s="282">
        <v>29860</v>
      </c>
      <c r="E61" s="282">
        <v>29840</v>
      </c>
      <c r="F61" s="282">
        <v>27350</v>
      </c>
      <c r="G61" s="282">
        <v>25220</v>
      </c>
      <c r="H61" s="282">
        <v>26710</v>
      </c>
      <c r="I61" s="282">
        <v>29530</v>
      </c>
      <c r="J61" s="282">
        <v>32800</v>
      </c>
      <c r="K61" s="282">
        <v>31590</v>
      </c>
      <c r="L61" s="282">
        <v>31140</v>
      </c>
      <c r="M61" s="282">
        <v>25430</v>
      </c>
      <c r="N61" s="282">
        <v>22320</v>
      </c>
      <c r="O61" s="282">
        <v>17520</v>
      </c>
      <c r="P61" s="282">
        <v>13510</v>
      </c>
      <c r="Q61" s="282">
        <v>9700</v>
      </c>
      <c r="R61" s="282">
        <v>7670</v>
      </c>
      <c r="S61" s="282">
        <v>6530</v>
      </c>
      <c r="T61" s="282">
        <v>427900</v>
      </c>
    </row>
    <row r="62" spans="1:20" x14ac:dyDescent="0.15">
      <c r="A62" s="370" t="s">
        <v>49</v>
      </c>
      <c r="B62" s="228"/>
      <c r="C62" s="228"/>
      <c r="D62" s="228"/>
      <c r="E62" s="228"/>
      <c r="F62" s="228"/>
      <c r="G62" s="228"/>
      <c r="H62" s="228"/>
      <c r="I62" s="228"/>
      <c r="J62" s="228"/>
      <c r="K62" s="228"/>
      <c r="L62" s="228"/>
      <c r="M62" s="228"/>
      <c r="N62" s="228"/>
      <c r="O62" s="228"/>
      <c r="P62" s="228"/>
      <c r="Q62" s="228"/>
      <c r="R62" s="228"/>
      <c r="S62" s="228"/>
      <c r="T62" s="228"/>
    </row>
    <row r="63" spans="1:20" x14ac:dyDescent="0.15">
      <c r="A63" s="367" t="s">
        <v>32</v>
      </c>
      <c r="B63" s="282">
        <v>4340</v>
      </c>
      <c r="C63" s="282">
        <v>4260</v>
      </c>
      <c r="D63" s="282">
        <v>4320</v>
      </c>
      <c r="E63" s="282">
        <v>4280</v>
      </c>
      <c r="F63" s="282">
        <v>3010</v>
      </c>
      <c r="G63" s="282">
        <v>2620</v>
      </c>
      <c r="H63" s="282">
        <v>2720</v>
      </c>
      <c r="I63" s="282">
        <v>3300</v>
      </c>
      <c r="J63" s="282">
        <v>4030</v>
      </c>
      <c r="K63" s="282">
        <v>4290</v>
      </c>
      <c r="L63" s="282">
        <v>4560</v>
      </c>
      <c r="M63" s="282">
        <v>4630</v>
      </c>
      <c r="N63" s="282">
        <v>4400</v>
      </c>
      <c r="O63" s="282">
        <v>3750</v>
      </c>
      <c r="P63" s="282">
        <v>2770</v>
      </c>
      <c r="Q63" s="282">
        <v>1950</v>
      </c>
      <c r="R63" s="282">
        <v>1340</v>
      </c>
      <c r="S63" s="282">
        <v>930</v>
      </c>
      <c r="T63" s="282">
        <v>61500</v>
      </c>
    </row>
    <row r="64" spans="1:20" x14ac:dyDescent="0.15">
      <c r="A64" s="367" t="s">
        <v>33</v>
      </c>
      <c r="B64" s="282">
        <v>4010</v>
      </c>
      <c r="C64" s="282">
        <v>4180</v>
      </c>
      <c r="D64" s="282">
        <v>4250</v>
      </c>
      <c r="E64" s="282">
        <v>3910</v>
      </c>
      <c r="F64" s="282">
        <v>3050</v>
      </c>
      <c r="G64" s="282">
        <v>2710</v>
      </c>
      <c r="H64" s="282">
        <v>3170</v>
      </c>
      <c r="I64" s="282">
        <v>3700</v>
      </c>
      <c r="J64" s="282">
        <v>4610</v>
      </c>
      <c r="K64" s="282">
        <v>4550</v>
      </c>
      <c r="L64" s="282">
        <v>5050</v>
      </c>
      <c r="M64" s="282">
        <v>4610</v>
      </c>
      <c r="N64" s="282">
        <v>4500</v>
      </c>
      <c r="O64" s="282">
        <v>3730</v>
      </c>
      <c r="P64" s="282">
        <v>3000</v>
      </c>
      <c r="Q64" s="282">
        <v>2120</v>
      </c>
      <c r="R64" s="282">
        <v>1820</v>
      </c>
      <c r="S64" s="282">
        <v>1830</v>
      </c>
      <c r="T64" s="282">
        <v>64700</v>
      </c>
    </row>
    <row r="65" spans="1:20" x14ac:dyDescent="0.15">
      <c r="A65" s="368" t="s">
        <v>1</v>
      </c>
      <c r="B65" s="282">
        <v>8340</v>
      </c>
      <c r="C65" s="282">
        <v>8440</v>
      </c>
      <c r="D65" s="282">
        <v>8560</v>
      </c>
      <c r="E65" s="282">
        <v>8180</v>
      </c>
      <c r="F65" s="282">
        <v>6070</v>
      </c>
      <c r="G65" s="282">
        <v>5320</v>
      </c>
      <c r="H65" s="282">
        <v>5890</v>
      </c>
      <c r="I65" s="282">
        <v>7000</v>
      </c>
      <c r="J65" s="282">
        <v>8640</v>
      </c>
      <c r="K65" s="282">
        <v>8840</v>
      </c>
      <c r="L65" s="282">
        <v>9590</v>
      </c>
      <c r="M65" s="282">
        <v>9240</v>
      </c>
      <c r="N65" s="282">
        <v>8900</v>
      </c>
      <c r="O65" s="282">
        <v>7480</v>
      </c>
      <c r="P65" s="282">
        <v>5770</v>
      </c>
      <c r="Q65" s="282">
        <v>4080</v>
      </c>
      <c r="R65" s="282">
        <v>3150</v>
      </c>
      <c r="S65" s="282">
        <v>2770</v>
      </c>
      <c r="T65" s="282">
        <v>126300</v>
      </c>
    </row>
    <row r="66" spans="1:20" x14ac:dyDescent="0.15">
      <c r="A66" s="370" t="s">
        <v>50</v>
      </c>
      <c r="B66" s="228"/>
      <c r="C66" s="228"/>
      <c r="D66" s="228"/>
      <c r="E66" s="228"/>
      <c r="F66" s="228"/>
      <c r="G66" s="228"/>
      <c r="H66" s="228"/>
      <c r="I66" s="228"/>
      <c r="J66" s="228"/>
      <c r="K66" s="228"/>
      <c r="L66" s="228"/>
      <c r="M66" s="228"/>
      <c r="N66" s="228"/>
      <c r="O66" s="228"/>
      <c r="P66" s="228"/>
      <c r="Q66" s="228"/>
      <c r="R66" s="228"/>
      <c r="S66" s="228"/>
      <c r="T66" s="228"/>
    </row>
    <row r="67" spans="1:20" x14ac:dyDescent="0.15">
      <c r="A67" s="367" t="s">
        <v>32</v>
      </c>
      <c r="B67" s="282">
        <v>13510</v>
      </c>
      <c r="C67" s="282">
        <v>13660</v>
      </c>
      <c r="D67" s="282">
        <v>14390</v>
      </c>
      <c r="E67" s="282">
        <v>13420</v>
      </c>
      <c r="F67" s="282">
        <v>10300</v>
      </c>
      <c r="G67" s="282">
        <v>9590</v>
      </c>
      <c r="H67" s="282">
        <v>9970</v>
      </c>
      <c r="I67" s="282">
        <v>12290</v>
      </c>
      <c r="J67" s="282">
        <v>14640</v>
      </c>
      <c r="K67" s="282">
        <v>15370</v>
      </c>
      <c r="L67" s="282">
        <v>16050</v>
      </c>
      <c r="M67" s="282">
        <v>14840</v>
      </c>
      <c r="N67" s="282">
        <v>14570</v>
      </c>
      <c r="O67" s="282">
        <v>12240</v>
      </c>
      <c r="P67" s="282">
        <v>9140</v>
      </c>
      <c r="Q67" s="282">
        <v>6190</v>
      </c>
      <c r="R67" s="282">
        <v>4360</v>
      </c>
      <c r="S67" s="282">
        <v>3370</v>
      </c>
      <c r="T67" s="282">
        <v>207900</v>
      </c>
    </row>
    <row r="68" spans="1:20" x14ac:dyDescent="0.15">
      <c r="A68" s="367" t="s">
        <v>33</v>
      </c>
      <c r="B68" s="282">
        <v>12820</v>
      </c>
      <c r="C68" s="282">
        <v>13150</v>
      </c>
      <c r="D68" s="282">
        <v>13390</v>
      </c>
      <c r="E68" s="282">
        <v>12030</v>
      </c>
      <c r="F68" s="282">
        <v>9580</v>
      </c>
      <c r="G68" s="282">
        <v>10150</v>
      </c>
      <c r="H68" s="282">
        <v>11190</v>
      </c>
      <c r="I68" s="282">
        <v>13540</v>
      </c>
      <c r="J68" s="282">
        <v>16150</v>
      </c>
      <c r="K68" s="282">
        <v>16750</v>
      </c>
      <c r="L68" s="282">
        <v>17270</v>
      </c>
      <c r="M68" s="282">
        <v>15470</v>
      </c>
      <c r="N68" s="282">
        <v>15200</v>
      </c>
      <c r="O68" s="282">
        <v>12250</v>
      </c>
      <c r="P68" s="282">
        <v>9220</v>
      </c>
      <c r="Q68" s="282">
        <v>6810</v>
      </c>
      <c r="R68" s="282">
        <v>5370</v>
      </c>
      <c r="S68" s="282">
        <v>5730</v>
      </c>
      <c r="T68" s="282">
        <v>216100</v>
      </c>
    </row>
    <row r="69" spans="1:20" x14ac:dyDescent="0.15">
      <c r="A69" s="368" t="s">
        <v>1</v>
      </c>
      <c r="B69" s="282">
        <v>26340</v>
      </c>
      <c r="C69" s="282">
        <v>26810</v>
      </c>
      <c r="D69" s="282">
        <v>27780</v>
      </c>
      <c r="E69" s="282">
        <v>25450</v>
      </c>
      <c r="F69" s="282">
        <v>19870</v>
      </c>
      <c r="G69" s="282">
        <v>19730</v>
      </c>
      <c r="H69" s="282">
        <v>21170</v>
      </c>
      <c r="I69" s="282">
        <v>25820</v>
      </c>
      <c r="J69" s="282">
        <v>30770</v>
      </c>
      <c r="K69" s="282">
        <v>32120</v>
      </c>
      <c r="L69" s="282">
        <v>33320</v>
      </c>
      <c r="M69" s="282">
        <v>30310</v>
      </c>
      <c r="N69" s="282">
        <v>29780</v>
      </c>
      <c r="O69" s="282">
        <v>24500</v>
      </c>
      <c r="P69" s="282">
        <v>18350</v>
      </c>
      <c r="Q69" s="282">
        <v>13010</v>
      </c>
      <c r="R69" s="282">
        <v>9720</v>
      </c>
      <c r="S69" s="282">
        <v>9090</v>
      </c>
      <c r="T69" s="282">
        <v>423900</v>
      </c>
    </row>
    <row r="70" spans="1:20" x14ac:dyDescent="0.15">
      <c r="A70" s="370" t="s">
        <v>51</v>
      </c>
      <c r="B70" s="228"/>
      <c r="C70" s="228"/>
      <c r="D70" s="228"/>
      <c r="E70" s="228"/>
      <c r="F70" s="228"/>
      <c r="G70" s="228"/>
      <c r="H70" s="228"/>
      <c r="I70" s="228"/>
      <c r="J70" s="228"/>
      <c r="K70" s="228"/>
      <c r="L70" s="228"/>
      <c r="M70" s="228"/>
      <c r="N70" s="228"/>
      <c r="O70" s="228"/>
      <c r="P70" s="228"/>
      <c r="Q70" s="228"/>
      <c r="R70" s="228"/>
      <c r="S70" s="228"/>
      <c r="T70" s="228"/>
    </row>
    <row r="71" spans="1:20" x14ac:dyDescent="0.15">
      <c r="A71" s="367" t="s">
        <v>32</v>
      </c>
      <c r="B71" s="282">
        <v>3340</v>
      </c>
      <c r="C71" s="282">
        <v>3280</v>
      </c>
      <c r="D71" s="282">
        <v>3180</v>
      </c>
      <c r="E71" s="282">
        <v>3090</v>
      </c>
      <c r="F71" s="282">
        <v>2770</v>
      </c>
      <c r="G71" s="282">
        <v>2440</v>
      </c>
      <c r="H71" s="282">
        <v>2370</v>
      </c>
      <c r="I71" s="282">
        <v>2840</v>
      </c>
      <c r="J71" s="282">
        <v>3430</v>
      </c>
      <c r="K71" s="282">
        <v>3970</v>
      </c>
      <c r="L71" s="282">
        <v>4330</v>
      </c>
      <c r="M71" s="282">
        <v>3910</v>
      </c>
      <c r="N71" s="282">
        <v>3450</v>
      </c>
      <c r="O71" s="282">
        <v>2690</v>
      </c>
      <c r="P71" s="282">
        <v>2050</v>
      </c>
      <c r="Q71" s="282">
        <v>1350</v>
      </c>
      <c r="R71" s="282">
        <v>930</v>
      </c>
      <c r="S71" s="282">
        <v>650</v>
      </c>
      <c r="T71" s="282">
        <v>50000</v>
      </c>
    </row>
    <row r="72" spans="1:20" x14ac:dyDescent="0.15">
      <c r="A72" s="367" t="s">
        <v>33</v>
      </c>
      <c r="B72" s="282">
        <v>3300</v>
      </c>
      <c r="C72" s="282">
        <v>2860</v>
      </c>
      <c r="D72" s="282">
        <v>3020</v>
      </c>
      <c r="E72" s="282">
        <v>2910</v>
      </c>
      <c r="F72" s="282">
        <v>2570</v>
      </c>
      <c r="G72" s="282">
        <v>2460</v>
      </c>
      <c r="H72" s="282">
        <v>2790</v>
      </c>
      <c r="I72" s="282">
        <v>3120</v>
      </c>
      <c r="J72" s="282">
        <v>3730</v>
      </c>
      <c r="K72" s="282">
        <v>3980</v>
      </c>
      <c r="L72" s="282">
        <v>4110</v>
      </c>
      <c r="M72" s="282">
        <v>3440</v>
      </c>
      <c r="N72" s="282">
        <v>2990</v>
      </c>
      <c r="O72" s="282">
        <v>2520</v>
      </c>
      <c r="P72" s="282">
        <v>1900</v>
      </c>
      <c r="Q72" s="282">
        <v>1330</v>
      </c>
      <c r="R72" s="282">
        <v>1060</v>
      </c>
      <c r="S72" s="282">
        <v>980</v>
      </c>
      <c r="T72" s="282">
        <v>49100</v>
      </c>
    </row>
    <row r="73" spans="1:20" x14ac:dyDescent="0.15">
      <c r="A73" s="368" t="s">
        <v>1</v>
      </c>
      <c r="B73" s="282">
        <v>6650</v>
      </c>
      <c r="C73" s="282">
        <v>6140</v>
      </c>
      <c r="D73" s="282">
        <v>6200</v>
      </c>
      <c r="E73" s="282">
        <v>6000</v>
      </c>
      <c r="F73" s="282">
        <v>5350</v>
      </c>
      <c r="G73" s="282">
        <v>4900</v>
      </c>
      <c r="H73" s="282">
        <v>5160</v>
      </c>
      <c r="I73" s="282">
        <v>5970</v>
      </c>
      <c r="J73" s="282">
        <v>7160</v>
      </c>
      <c r="K73" s="282">
        <v>7950</v>
      </c>
      <c r="L73" s="282">
        <v>8450</v>
      </c>
      <c r="M73" s="282">
        <v>7360</v>
      </c>
      <c r="N73" s="282">
        <v>6440</v>
      </c>
      <c r="O73" s="282">
        <v>5200</v>
      </c>
      <c r="P73" s="282">
        <v>3950</v>
      </c>
      <c r="Q73" s="282">
        <v>2670</v>
      </c>
      <c r="R73" s="282">
        <v>2010</v>
      </c>
      <c r="S73" s="282">
        <v>1630</v>
      </c>
      <c r="T73" s="282">
        <v>99200</v>
      </c>
    </row>
    <row r="74" spans="1:20" x14ac:dyDescent="0.15">
      <c r="A74" s="370" t="s">
        <v>52</v>
      </c>
      <c r="B74" s="228"/>
      <c r="C74" s="228"/>
      <c r="D74" s="228"/>
      <c r="E74" s="228"/>
      <c r="F74" s="228"/>
      <c r="G74" s="228"/>
      <c r="H74" s="228"/>
      <c r="I74" s="228"/>
      <c r="J74" s="228"/>
      <c r="K74" s="228"/>
      <c r="L74" s="228"/>
      <c r="M74" s="228"/>
      <c r="N74" s="228"/>
      <c r="O74" s="228"/>
      <c r="P74" s="228"/>
      <c r="Q74" s="228"/>
      <c r="R74" s="228"/>
      <c r="S74" s="228"/>
      <c r="T74" s="228"/>
    </row>
    <row r="75" spans="1:20" x14ac:dyDescent="0.15">
      <c r="A75" s="367" t="s">
        <v>32</v>
      </c>
      <c r="B75" s="282">
        <v>49960</v>
      </c>
      <c r="C75" s="282">
        <v>47280</v>
      </c>
      <c r="D75" s="282">
        <v>48410</v>
      </c>
      <c r="E75" s="282">
        <v>53550</v>
      </c>
      <c r="F75" s="282">
        <v>58720</v>
      </c>
      <c r="G75" s="282">
        <v>48060</v>
      </c>
      <c r="H75" s="282">
        <v>44280</v>
      </c>
      <c r="I75" s="282">
        <v>47640</v>
      </c>
      <c r="J75" s="282">
        <v>54330</v>
      </c>
      <c r="K75" s="282">
        <v>53900</v>
      </c>
      <c r="L75" s="282">
        <v>53260</v>
      </c>
      <c r="M75" s="282">
        <v>46150</v>
      </c>
      <c r="N75" s="282">
        <v>41710</v>
      </c>
      <c r="O75" s="282">
        <v>32380</v>
      </c>
      <c r="P75" s="282">
        <v>24580</v>
      </c>
      <c r="Q75" s="282">
        <v>17350</v>
      </c>
      <c r="R75" s="282">
        <v>13280</v>
      </c>
      <c r="S75" s="282">
        <v>9960</v>
      </c>
      <c r="T75" s="282">
        <v>744900</v>
      </c>
    </row>
    <row r="76" spans="1:20" x14ac:dyDescent="0.15">
      <c r="A76" s="367" t="s">
        <v>33</v>
      </c>
      <c r="B76" s="282">
        <v>47730</v>
      </c>
      <c r="C76" s="282">
        <v>45380</v>
      </c>
      <c r="D76" s="282">
        <v>46250</v>
      </c>
      <c r="E76" s="282">
        <v>48630</v>
      </c>
      <c r="F76" s="282">
        <v>51290</v>
      </c>
      <c r="G76" s="282">
        <v>45750</v>
      </c>
      <c r="H76" s="282">
        <v>46000</v>
      </c>
      <c r="I76" s="282">
        <v>50670</v>
      </c>
      <c r="J76" s="282">
        <v>57580</v>
      </c>
      <c r="K76" s="282">
        <v>56310</v>
      </c>
      <c r="L76" s="282">
        <v>54360</v>
      </c>
      <c r="M76" s="282">
        <v>47230</v>
      </c>
      <c r="N76" s="282">
        <v>42680</v>
      </c>
      <c r="O76" s="282">
        <v>33890</v>
      </c>
      <c r="P76" s="282">
        <v>27060</v>
      </c>
      <c r="Q76" s="282">
        <v>20640</v>
      </c>
      <c r="R76" s="282">
        <v>17740</v>
      </c>
      <c r="S76" s="282">
        <v>18320</v>
      </c>
      <c r="T76" s="282">
        <v>757600</v>
      </c>
    </row>
    <row r="77" spans="1:20" x14ac:dyDescent="0.15">
      <c r="A77" s="368" t="s">
        <v>1</v>
      </c>
      <c r="B77" s="282">
        <v>97680</v>
      </c>
      <c r="C77" s="282">
        <v>92670</v>
      </c>
      <c r="D77" s="282">
        <v>94670</v>
      </c>
      <c r="E77" s="282">
        <v>102180</v>
      </c>
      <c r="F77" s="282">
        <v>110020</v>
      </c>
      <c r="G77" s="282">
        <v>93800</v>
      </c>
      <c r="H77" s="282">
        <v>90280</v>
      </c>
      <c r="I77" s="282">
        <v>98310</v>
      </c>
      <c r="J77" s="282">
        <v>111920</v>
      </c>
      <c r="K77" s="282">
        <v>110220</v>
      </c>
      <c r="L77" s="282">
        <v>107640</v>
      </c>
      <c r="M77" s="282">
        <v>93390</v>
      </c>
      <c r="N77" s="282">
        <v>84390</v>
      </c>
      <c r="O77" s="282">
        <v>66270</v>
      </c>
      <c r="P77" s="282">
        <v>51650</v>
      </c>
      <c r="Q77" s="282">
        <v>38000</v>
      </c>
      <c r="R77" s="282">
        <v>31020</v>
      </c>
      <c r="S77" s="282">
        <v>28280</v>
      </c>
      <c r="T77" s="282">
        <v>1502400</v>
      </c>
    </row>
    <row r="78" spans="1:20" x14ac:dyDescent="0.15">
      <c r="A78" s="370" t="s">
        <v>53</v>
      </c>
      <c r="B78" s="228"/>
      <c r="C78" s="228"/>
      <c r="D78" s="228"/>
      <c r="E78" s="228"/>
      <c r="F78" s="228"/>
      <c r="G78" s="228"/>
      <c r="H78" s="228"/>
      <c r="I78" s="228"/>
      <c r="J78" s="228"/>
      <c r="K78" s="228"/>
      <c r="L78" s="228"/>
      <c r="M78" s="228"/>
      <c r="N78" s="228"/>
      <c r="O78" s="228"/>
      <c r="P78" s="228"/>
      <c r="Q78" s="228"/>
      <c r="R78" s="228"/>
      <c r="S78" s="228"/>
      <c r="T78" s="228"/>
    </row>
    <row r="79" spans="1:20" x14ac:dyDescent="0.15">
      <c r="A79" s="367" t="s">
        <v>32</v>
      </c>
      <c r="B79" s="282">
        <v>5430</v>
      </c>
      <c r="C79" s="282">
        <v>5310</v>
      </c>
      <c r="D79" s="282">
        <v>5720</v>
      </c>
      <c r="E79" s="282">
        <v>5920</v>
      </c>
      <c r="F79" s="282">
        <v>4320</v>
      </c>
      <c r="G79" s="282">
        <v>3870</v>
      </c>
      <c r="H79" s="282">
        <v>3810</v>
      </c>
      <c r="I79" s="282">
        <v>4650</v>
      </c>
      <c r="J79" s="282">
        <v>5570</v>
      </c>
      <c r="K79" s="282">
        <v>6000</v>
      </c>
      <c r="L79" s="282">
        <v>6470</v>
      </c>
      <c r="M79" s="282">
        <v>6100</v>
      </c>
      <c r="N79" s="282">
        <v>5870</v>
      </c>
      <c r="O79" s="282">
        <v>4760</v>
      </c>
      <c r="P79" s="282">
        <v>3950</v>
      </c>
      <c r="Q79" s="282">
        <v>2840</v>
      </c>
      <c r="R79" s="282">
        <v>2240</v>
      </c>
      <c r="S79" s="282">
        <v>1440</v>
      </c>
      <c r="T79" s="282">
        <v>84300</v>
      </c>
    </row>
    <row r="80" spans="1:20" x14ac:dyDescent="0.15">
      <c r="A80" s="367" t="s">
        <v>33</v>
      </c>
      <c r="B80" s="282">
        <v>4850</v>
      </c>
      <c r="C80" s="282">
        <v>4840</v>
      </c>
      <c r="D80" s="282">
        <v>5460</v>
      </c>
      <c r="E80" s="282">
        <v>5090</v>
      </c>
      <c r="F80" s="282">
        <v>4090</v>
      </c>
      <c r="G80" s="282">
        <v>3910</v>
      </c>
      <c r="H80" s="282">
        <v>4180</v>
      </c>
      <c r="I80" s="282">
        <v>5060</v>
      </c>
      <c r="J80" s="282">
        <v>6110</v>
      </c>
      <c r="K80" s="282">
        <v>6590</v>
      </c>
      <c r="L80" s="282">
        <v>6730</v>
      </c>
      <c r="M80" s="282">
        <v>6010</v>
      </c>
      <c r="N80" s="282">
        <v>5930</v>
      </c>
      <c r="O80" s="282">
        <v>5010</v>
      </c>
      <c r="P80" s="282">
        <v>4300</v>
      </c>
      <c r="Q80" s="282">
        <v>3330</v>
      </c>
      <c r="R80" s="282">
        <v>2750</v>
      </c>
      <c r="S80" s="282">
        <v>2850</v>
      </c>
      <c r="T80" s="282">
        <v>87000</v>
      </c>
    </row>
    <row r="81" spans="1:22" ht="12.75" customHeight="1" x14ac:dyDescent="0.15">
      <c r="A81" s="368" t="s">
        <v>1</v>
      </c>
      <c r="B81" s="282">
        <v>10270</v>
      </c>
      <c r="C81" s="282">
        <v>10150</v>
      </c>
      <c r="D81" s="282">
        <v>11180</v>
      </c>
      <c r="E81" s="282">
        <v>11010</v>
      </c>
      <c r="F81" s="282">
        <v>8420</v>
      </c>
      <c r="G81" s="282">
        <v>7780</v>
      </c>
      <c r="H81" s="282">
        <v>7980</v>
      </c>
      <c r="I81" s="282">
        <v>9720</v>
      </c>
      <c r="J81" s="282">
        <v>11670</v>
      </c>
      <c r="K81" s="282">
        <v>12580</v>
      </c>
      <c r="L81" s="282">
        <v>13200</v>
      </c>
      <c r="M81" s="282">
        <v>12120</v>
      </c>
      <c r="N81" s="282">
        <v>11810</v>
      </c>
      <c r="O81" s="282">
        <v>9780</v>
      </c>
      <c r="P81" s="282">
        <v>8250</v>
      </c>
      <c r="Q81" s="282">
        <v>6180</v>
      </c>
      <c r="R81" s="282">
        <v>4990</v>
      </c>
      <c r="S81" s="282">
        <v>4310</v>
      </c>
      <c r="T81" s="282">
        <v>171400</v>
      </c>
    </row>
    <row r="82" spans="1:22" ht="12.75" customHeight="1" x14ac:dyDescent="0.15">
      <c r="A82" s="370" t="s">
        <v>121</v>
      </c>
      <c r="B82" s="228"/>
      <c r="C82" s="228"/>
      <c r="D82" s="228"/>
      <c r="E82" s="228"/>
      <c r="F82" s="228"/>
      <c r="G82" s="228"/>
      <c r="H82" s="228"/>
      <c r="I82" s="228"/>
      <c r="J82" s="228"/>
      <c r="K82" s="228"/>
      <c r="L82" s="228"/>
      <c r="M82" s="228"/>
      <c r="N82" s="228"/>
      <c r="O82" s="228"/>
      <c r="P82" s="228"/>
      <c r="Q82" s="228"/>
      <c r="R82" s="228"/>
      <c r="S82" s="228"/>
      <c r="T82" s="228"/>
    </row>
    <row r="83" spans="1:22" ht="12.75" customHeight="1" x14ac:dyDescent="0.15">
      <c r="A83" s="367" t="s">
        <v>32</v>
      </c>
      <c r="B83" s="282">
        <v>29770</v>
      </c>
      <c r="C83" s="282">
        <v>28090</v>
      </c>
      <c r="D83" s="282">
        <v>28920</v>
      </c>
      <c r="E83" s="282">
        <v>34060</v>
      </c>
      <c r="F83" s="282">
        <v>36430</v>
      </c>
      <c r="G83" s="282">
        <v>26410</v>
      </c>
      <c r="H83" s="282">
        <v>25670</v>
      </c>
      <c r="I83" s="282">
        <v>27390</v>
      </c>
      <c r="J83" s="282">
        <v>29810</v>
      </c>
      <c r="K83" s="282">
        <v>31090</v>
      </c>
      <c r="L83" s="282">
        <v>32350</v>
      </c>
      <c r="M83" s="282">
        <v>29470</v>
      </c>
      <c r="N83" s="282">
        <v>26560</v>
      </c>
      <c r="O83" s="282">
        <v>21190</v>
      </c>
      <c r="P83" s="282">
        <v>16550</v>
      </c>
      <c r="Q83" s="282">
        <v>11590</v>
      </c>
      <c r="R83" s="282">
        <v>8590</v>
      </c>
      <c r="S83" s="282">
        <v>5940</v>
      </c>
      <c r="T83" s="282">
        <v>449900</v>
      </c>
    </row>
    <row r="84" spans="1:22" ht="12.75" customHeight="1" x14ac:dyDescent="0.15">
      <c r="A84" s="367" t="s">
        <v>33</v>
      </c>
      <c r="B84" s="282">
        <v>27500</v>
      </c>
      <c r="C84" s="282">
        <v>26660</v>
      </c>
      <c r="D84" s="282">
        <v>27240</v>
      </c>
      <c r="E84" s="282">
        <v>34630</v>
      </c>
      <c r="F84" s="282">
        <v>36730</v>
      </c>
      <c r="G84" s="282">
        <v>26880</v>
      </c>
      <c r="H84" s="282">
        <v>27540</v>
      </c>
      <c r="I84" s="282">
        <v>29270</v>
      </c>
      <c r="J84" s="282">
        <v>32510</v>
      </c>
      <c r="K84" s="282">
        <v>33070</v>
      </c>
      <c r="L84" s="282">
        <v>33690</v>
      </c>
      <c r="M84" s="282">
        <v>28960</v>
      </c>
      <c r="N84" s="282">
        <v>26280</v>
      </c>
      <c r="O84" s="282">
        <v>21280</v>
      </c>
      <c r="P84" s="282">
        <v>17370</v>
      </c>
      <c r="Q84" s="282">
        <v>13330</v>
      </c>
      <c r="R84" s="282">
        <v>11030</v>
      </c>
      <c r="S84" s="282">
        <v>11450</v>
      </c>
      <c r="T84" s="282">
        <v>465400</v>
      </c>
    </row>
    <row r="85" spans="1:22" ht="12.75" customHeight="1" x14ac:dyDescent="0.15">
      <c r="A85" s="368" t="s">
        <v>1</v>
      </c>
      <c r="B85" s="282">
        <v>57250</v>
      </c>
      <c r="C85" s="282">
        <v>54750</v>
      </c>
      <c r="D85" s="282">
        <v>56150</v>
      </c>
      <c r="E85" s="282">
        <v>68690</v>
      </c>
      <c r="F85" s="282">
        <v>73170</v>
      </c>
      <c r="G85" s="282">
        <v>53290</v>
      </c>
      <c r="H85" s="282">
        <v>53210</v>
      </c>
      <c r="I85" s="282">
        <v>56670</v>
      </c>
      <c r="J85" s="282">
        <v>62330</v>
      </c>
      <c r="K85" s="282">
        <v>64150</v>
      </c>
      <c r="L85" s="282">
        <v>66040</v>
      </c>
      <c r="M85" s="282">
        <v>58430</v>
      </c>
      <c r="N85" s="282">
        <v>52850</v>
      </c>
      <c r="O85" s="282">
        <v>42460</v>
      </c>
      <c r="P85" s="282">
        <v>33920</v>
      </c>
      <c r="Q85" s="282">
        <v>24910</v>
      </c>
      <c r="R85" s="282">
        <v>19620</v>
      </c>
      <c r="S85" s="282">
        <v>17400</v>
      </c>
      <c r="T85" s="282">
        <v>915200</v>
      </c>
    </row>
    <row r="86" spans="1:22" ht="12.75" customHeight="1" x14ac:dyDescent="0.15">
      <c r="A86" s="370" t="s">
        <v>266</v>
      </c>
      <c r="B86" s="228"/>
      <c r="C86" s="228"/>
      <c r="D86" s="228"/>
      <c r="E86" s="228"/>
      <c r="F86" s="228"/>
      <c r="G86" s="228"/>
      <c r="H86" s="228"/>
      <c r="I86" s="228"/>
      <c r="J86" s="228"/>
      <c r="K86" s="228"/>
      <c r="L86" s="228"/>
      <c r="M86" s="228"/>
      <c r="N86" s="228"/>
      <c r="O86" s="228"/>
      <c r="P86" s="228"/>
      <c r="Q86" s="228"/>
      <c r="R86" s="228"/>
      <c r="S86" s="228"/>
      <c r="T86" s="228"/>
    </row>
    <row r="87" spans="1:22" ht="12.75" customHeight="1" x14ac:dyDescent="0.15">
      <c r="A87" s="367" t="s">
        <v>32</v>
      </c>
      <c r="B87" s="282">
        <v>485450</v>
      </c>
      <c r="C87" s="282">
        <v>452810</v>
      </c>
      <c r="D87" s="282">
        <v>461070</v>
      </c>
      <c r="E87" s="282">
        <v>480520</v>
      </c>
      <c r="F87" s="282">
        <v>471310</v>
      </c>
      <c r="G87" s="282">
        <v>405120</v>
      </c>
      <c r="H87" s="282">
        <v>386480</v>
      </c>
      <c r="I87" s="282">
        <v>406210</v>
      </c>
      <c r="J87" s="282">
        <v>451800</v>
      </c>
      <c r="K87" s="282">
        <v>457260</v>
      </c>
      <c r="L87" s="282">
        <v>445960</v>
      </c>
      <c r="M87" s="282">
        <v>388420</v>
      </c>
      <c r="N87" s="282">
        <v>352440</v>
      </c>
      <c r="O87" s="282">
        <v>282350</v>
      </c>
      <c r="P87" s="282">
        <v>215450</v>
      </c>
      <c r="Q87" s="282">
        <v>149090</v>
      </c>
      <c r="R87" s="282">
        <v>107360</v>
      </c>
      <c r="S87" s="282">
        <v>76900</v>
      </c>
      <c r="T87" s="282">
        <v>6475900</v>
      </c>
    </row>
    <row r="88" spans="1:22" ht="12.75" customHeight="1" x14ac:dyDescent="0.15">
      <c r="A88" s="367" t="s">
        <v>33</v>
      </c>
      <c r="B88" s="282">
        <v>460020</v>
      </c>
      <c r="C88" s="282">
        <v>432010</v>
      </c>
      <c r="D88" s="282">
        <v>438070</v>
      </c>
      <c r="E88" s="282">
        <v>459940</v>
      </c>
      <c r="F88" s="282">
        <v>463930</v>
      </c>
      <c r="G88" s="282">
        <v>424950</v>
      </c>
      <c r="H88" s="282">
        <v>422440</v>
      </c>
      <c r="I88" s="282">
        <v>448900</v>
      </c>
      <c r="J88" s="282">
        <v>499090</v>
      </c>
      <c r="K88" s="282">
        <v>491470</v>
      </c>
      <c r="L88" s="282">
        <v>473670</v>
      </c>
      <c r="M88" s="282">
        <v>408070</v>
      </c>
      <c r="N88" s="282">
        <v>366280</v>
      </c>
      <c r="O88" s="282">
        <v>295650</v>
      </c>
      <c r="P88" s="282">
        <v>233460</v>
      </c>
      <c r="Q88" s="282">
        <v>171190</v>
      </c>
      <c r="R88" s="282">
        <v>137510</v>
      </c>
      <c r="S88" s="282">
        <v>141100</v>
      </c>
      <c r="T88" s="282">
        <v>6767700</v>
      </c>
    </row>
    <row r="89" spans="1:22" ht="12.75" customHeight="1" x14ac:dyDescent="0.15">
      <c r="A89" s="375" t="s">
        <v>1</v>
      </c>
      <c r="B89" s="375">
        <v>945460</v>
      </c>
      <c r="C89" s="375">
        <v>884820</v>
      </c>
      <c r="D89" s="375">
        <v>899150</v>
      </c>
      <c r="E89" s="375">
        <v>940460</v>
      </c>
      <c r="F89" s="375">
        <v>935230</v>
      </c>
      <c r="G89" s="375">
        <v>830090</v>
      </c>
      <c r="H89" s="375">
        <v>808910</v>
      </c>
      <c r="I89" s="375">
        <v>855110</v>
      </c>
      <c r="J89" s="375">
        <v>950880</v>
      </c>
      <c r="K89" s="375">
        <v>948730</v>
      </c>
      <c r="L89" s="375">
        <v>919640</v>
      </c>
      <c r="M89" s="375">
        <v>796480</v>
      </c>
      <c r="N89" s="375">
        <v>718720</v>
      </c>
      <c r="O89" s="375">
        <v>577990</v>
      </c>
      <c r="P89" s="375">
        <v>448910</v>
      </c>
      <c r="Q89" s="375">
        <v>320280</v>
      </c>
      <c r="R89" s="375">
        <v>244860</v>
      </c>
      <c r="S89" s="375">
        <v>217900</v>
      </c>
      <c r="T89" s="375">
        <v>13243700</v>
      </c>
    </row>
    <row r="90" spans="1:22" x14ac:dyDescent="0.15">
      <c r="A90" s="365" t="s">
        <v>186</v>
      </c>
      <c r="I90" s="282"/>
      <c r="J90" s="282"/>
      <c r="K90" s="282"/>
      <c r="L90" s="282"/>
      <c r="M90" s="282"/>
      <c r="N90" s="282"/>
      <c r="O90" s="282"/>
      <c r="P90" s="282"/>
      <c r="Q90" s="282"/>
      <c r="R90" s="282"/>
      <c r="S90" s="282"/>
      <c r="T90" s="282"/>
      <c r="U90" s="282"/>
      <c r="V90" s="282"/>
    </row>
    <row r="91" spans="1:22" x14ac:dyDescent="0.15">
      <c r="A91" s="365" t="s">
        <v>295</v>
      </c>
      <c r="I91" s="282"/>
      <c r="J91" s="282"/>
      <c r="K91" s="282"/>
      <c r="L91" s="282"/>
      <c r="M91" s="282"/>
      <c r="N91" s="282"/>
      <c r="O91" s="282"/>
      <c r="P91" s="282"/>
      <c r="Q91" s="282"/>
      <c r="R91" s="282"/>
      <c r="S91" s="282"/>
      <c r="T91" s="282"/>
      <c r="U91" s="282"/>
      <c r="V91" s="282"/>
    </row>
    <row r="92" spans="1:22" x14ac:dyDescent="0.15">
      <c r="A92" s="282"/>
      <c r="B92" s="282"/>
      <c r="C92" s="282"/>
      <c r="D92" s="282"/>
      <c r="E92" s="282"/>
      <c r="F92" s="282"/>
      <c r="G92" s="282"/>
      <c r="H92" s="282"/>
      <c r="I92" s="282"/>
      <c r="J92" s="282"/>
      <c r="K92" s="282"/>
      <c r="L92" s="282"/>
      <c r="M92" s="282"/>
      <c r="N92" s="282"/>
      <c r="O92" s="282"/>
      <c r="P92" s="282"/>
      <c r="Q92" s="282"/>
      <c r="R92" s="282"/>
      <c r="S92" s="282"/>
      <c r="T92" s="282"/>
      <c r="U92" s="282"/>
      <c r="V92" s="282"/>
    </row>
    <row r="93" spans="1:22" x14ac:dyDescent="0.15">
      <c r="A93" s="282"/>
      <c r="B93" s="282"/>
      <c r="C93" s="282"/>
      <c r="D93" s="282"/>
      <c r="E93" s="282"/>
      <c r="F93" s="282"/>
      <c r="G93" s="282"/>
      <c r="H93" s="282"/>
      <c r="I93" s="282"/>
      <c r="J93" s="282"/>
      <c r="K93" s="282"/>
      <c r="L93" s="282"/>
      <c r="M93" s="282"/>
      <c r="N93" s="282"/>
      <c r="O93" s="282"/>
      <c r="P93" s="282"/>
      <c r="Q93" s="282"/>
      <c r="R93" s="282"/>
      <c r="S93" s="282"/>
      <c r="T93" s="282"/>
      <c r="U93" s="282"/>
      <c r="V93" s="282"/>
    </row>
    <row r="94" spans="1:22" x14ac:dyDescent="0.15">
      <c r="A94" s="282"/>
      <c r="B94" s="282"/>
      <c r="C94" s="282"/>
      <c r="D94" s="282"/>
      <c r="E94" s="282"/>
      <c r="F94" s="282"/>
      <c r="G94" s="282"/>
      <c r="H94" s="282"/>
      <c r="I94" s="282"/>
      <c r="J94" s="282"/>
      <c r="K94" s="282"/>
      <c r="L94" s="282"/>
      <c r="M94" s="282"/>
      <c r="N94" s="282"/>
      <c r="O94" s="282"/>
      <c r="P94" s="282"/>
      <c r="Q94" s="282"/>
      <c r="R94" s="282"/>
      <c r="S94" s="282"/>
      <c r="T94" s="282"/>
      <c r="U94" s="282"/>
      <c r="V94" s="282"/>
    </row>
    <row r="95" spans="1:22" x14ac:dyDescent="0.15">
      <c r="A95" s="282"/>
      <c r="B95" s="282"/>
      <c r="C95" s="282"/>
      <c r="D95" s="282"/>
      <c r="E95" s="282"/>
      <c r="F95" s="282"/>
      <c r="G95" s="282"/>
      <c r="H95" s="282"/>
      <c r="I95" s="282"/>
      <c r="J95" s="282"/>
      <c r="K95" s="282"/>
      <c r="L95" s="282"/>
      <c r="M95" s="282"/>
      <c r="N95" s="282"/>
      <c r="O95" s="282"/>
      <c r="P95" s="282"/>
      <c r="Q95" s="282"/>
      <c r="R95" s="282"/>
      <c r="S95" s="282"/>
      <c r="T95" s="282"/>
      <c r="U95" s="282"/>
      <c r="V95" s="282"/>
    </row>
    <row r="96" spans="1:22" x14ac:dyDescent="0.15">
      <c r="A96" s="282"/>
      <c r="B96" s="282"/>
      <c r="C96" s="282"/>
      <c r="D96" s="282"/>
      <c r="E96" s="282"/>
      <c r="F96" s="282"/>
      <c r="G96" s="282"/>
      <c r="H96" s="282"/>
      <c r="I96" s="282"/>
      <c r="J96" s="282"/>
      <c r="K96" s="282"/>
      <c r="L96" s="282"/>
      <c r="M96" s="282"/>
      <c r="N96" s="282"/>
      <c r="O96" s="282"/>
      <c r="P96" s="282"/>
      <c r="Q96" s="282"/>
      <c r="R96" s="282"/>
      <c r="S96" s="282"/>
      <c r="T96" s="282"/>
      <c r="U96" s="282"/>
      <c r="V96" s="282"/>
    </row>
    <row r="97" spans="1:22" x14ac:dyDescent="0.15">
      <c r="A97" s="282"/>
      <c r="B97" s="282"/>
      <c r="C97" s="282"/>
      <c r="D97" s="282"/>
      <c r="E97" s="282"/>
      <c r="F97" s="282"/>
      <c r="G97" s="282"/>
      <c r="H97" s="282"/>
      <c r="I97" s="282"/>
      <c r="J97" s="282"/>
      <c r="K97" s="282"/>
      <c r="L97" s="282"/>
      <c r="M97" s="282"/>
      <c r="N97" s="282"/>
      <c r="O97" s="282"/>
      <c r="P97" s="282"/>
      <c r="Q97" s="282"/>
      <c r="R97" s="282"/>
      <c r="S97" s="282"/>
      <c r="T97" s="282"/>
      <c r="U97" s="282"/>
      <c r="V97" s="282"/>
    </row>
    <row r="98" spans="1:22" x14ac:dyDescent="0.15">
      <c r="A98" s="282"/>
      <c r="B98" s="282"/>
      <c r="C98" s="282"/>
      <c r="D98" s="282"/>
      <c r="E98" s="282"/>
      <c r="F98" s="282"/>
      <c r="G98" s="282"/>
      <c r="H98" s="282"/>
      <c r="I98" s="282"/>
      <c r="J98" s="282"/>
      <c r="K98" s="282"/>
      <c r="L98" s="282"/>
      <c r="M98" s="282"/>
      <c r="N98" s="282"/>
      <c r="O98" s="282"/>
      <c r="P98" s="282"/>
      <c r="Q98" s="282"/>
      <c r="R98" s="282"/>
      <c r="S98" s="282"/>
      <c r="T98" s="282"/>
      <c r="U98" s="282"/>
      <c r="V98" s="282"/>
    </row>
    <row r="99" spans="1:22" x14ac:dyDescent="0.15">
      <c r="A99" s="282"/>
      <c r="B99" s="282"/>
      <c r="C99" s="282"/>
      <c r="D99" s="282"/>
      <c r="E99" s="282"/>
      <c r="F99" s="282"/>
      <c r="G99" s="282"/>
      <c r="H99" s="282"/>
      <c r="I99" s="282"/>
      <c r="J99" s="282"/>
      <c r="K99" s="282"/>
      <c r="L99" s="282"/>
      <c r="M99" s="282"/>
      <c r="N99" s="282"/>
      <c r="O99" s="282"/>
      <c r="P99" s="282"/>
      <c r="Q99" s="282"/>
      <c r="R99" s="282"/>
      <c r="S99" s="282"/>
      <c r="T99" s="282"/>
      <c r="U99" s="282"/>
      <c r="V99" s="282"/>
    </row>
    <row r="100" spans="1:22" x14ac:dyDescent="0.15">
      <c r="A100" s="282"/>
      <c r="B100" s="282"/>
      <c r="C100" s="282"/>
      <c r="D100" s="282"/>
      <c r="E100" s="282"/>
      <c r="F100" s="282"/>
      <c r="G100" s="282"/>
      <c r="H100" s="282"/>
      <c r="I100" s="282"/>
      <c r="J100" s="282"/>
      <c r="K100" s="282"/>
      <c r="L100" s="282"/>
      <c r="M100" s="282"/>
      <c r="N100" s="282"/>
      <c r="O100" s="282"/>
      <c r="P100" s="282"/>
      <c r="Q100" s="282"/>
      <c r="R100" s="282"/>
      <c r="S100" s="282"/>
      <c r="T100" s="282"/>
      <c r="U100" s="282"/>
      <c r="V100" s="282"/>
    </row>
    <row r="101" spans="1:22" x14ac:dyDescent="0.15">
      <c r="A101" s="282"/>
      <c r="B101" s="282"/>
      <c r="C101" s="282"/>
      <c r="D101" s="282"/>
      <c r="E101" s="282"/>
      <c r="F101" s="282"/>
      <c r="G101" s="282"/>
      <c r="H101" s="282"/>
      <c r="I101" s="282"/>
      <c r="J101" s="282"/>
      <c r="K101" s="282"/>
      <c r="L101" s="282"/>
      <c r="M101" s="282"/>
      <c r="N101" s="282"/>
      <c r="O101" s="282"/>
      <c r="P101" s="282"/>
      <c r="Q101" s="282"/>
      <c r="R101" s="282"/>
      <c r="S101" s="282"/>
      <c r="T101" s="282"/>
      <c r="U101" s="282"/>
      <c r="V101" s="282"/>
    </row>
    <row r="102" spans="1:22" x14ac:dyDescent="0.15">
      <c r="A102" s="282"/>
      <c r="B102" s="282"/>
      <c r="C102" s="282"/>
      <c r="D102" s="282"/>
      <c r="E102" s="282"/>
      <c r="F102" s="282"/>
      <c r="G102" s="282"/>
      <c r="H102" s="282"/>
      <c r="I102" s="282"/>
      <c r="J102" s="282"/>
      <c r="K102" s="282"/>
      <c r="L102" s="282"/>
      <c r="M102" s="282"/>
      <c r="N102" s="282"/>
      <c r="O102" s="282"/>
      <c r="P102" s="282"/>
      <c r="Q102" s="282"/>
      <c r="R102" s="282"/>
      <c r="S102" s="282"/>
      <c r="T102" s="282"/>
      <c r="U102" s="282"/>
      <c r="V102" s="282"/>
    </row>
  </sheetData>
  <mergeCells count="2">
    <mergeCell ref="T1:V1"/>
    <mergeCell ref="B3:S3"/>
  </mergeCells>
  <hyperlinks>
    <hyperlink ref="T1" location="Contents!A1" display="Return to contents"/>
  </hyperlinks>
  <pageMargins left="0.70866141732283472" right="0.70866141732283472" top="0.74803149606299213" bottom="0.74803149606299213" header="0.31496062992125984" footer="0.31496062992125984"/>
  <pageSetup paperSize="9" scale="65" orientation="landscape" r:id="rId1"/>
  <rowBreaks count="1" manualBreakCount="1">
    <brk id="57" max="1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6"/>
  <sheetViews>
    <sheetView tabSelected="1" workbookViewId="0">
      <pane ySplit="5" topLeftCell="A63" activePane="bottomLeft" state="frozen"/>
      <selection pane="bottomLeft" activeCell="B74" sqref="B74:B75"/>
    </sheetView>
  </sheetViews>
  <sheetFormatPr baseColWidth="10" defaultColWidth="8.83203125" defaultRowHeight="13" x14ac:dyDescent="0.15"/>
  <cols>
    <col min="2" max="2" width="8.83203125" style="260"/>
    <col min="3" max="3" width="4" customWidth="1"/>
    <col min="4" max="4" width="6" bestFit="1" customWidth="1"/>
    <col min="5" max="20" width="7.6640625" bestFit="1" customWidth="1"/>
    <col min="21" max="21" width="5.5" style="45" bestFit="1" customWidth="1"/>
    <col min="22" max="22" width="9.1640625" style="34" customWidth="1"/>
    <col min="23" max="26" width="8.83203125" style="34"/>
  </cols>
  <sheetData>
    <row r="1" spans="1:26" s="44" customFormat="1" x14ac:dyDescent="0.15">
      <c r="A1" s="36" t="s">
        <v>227</v>
      </c>
      <c r="B1" s="260"/>
      <c r="U1" s="45"/>
      <c r="V1" s="34"/>
      <c r="W1" s="34"/>
      <c r="Y1" s="47" t="s">
        <v>119</v>
      </c>
    </row>
    <row r="2" spans="1:26" s="44" customFormat="1" x14ac:dyDescent="0.15">
      <c r="A2" s="36"/>
      <c r="B2" s="260"/>
      <c r="U2" s="45"/>
      <c r="V2" s="34"/>
      <c r="W2" s="34"/>
      <c r="X2" s="34"/>
      <c r="Y2" s="34"/>
      <c r="Z2" s="34"/>
    </row>
    <row r="3" spans="1:26" s="44" customFormat="1" x14ac:dyDescent="0.15">
      <c r="A3" s="78"/>
      <c r="B3" s="261"/>
      <c r="C3" s="400" t="s">
        <v>31</v>
      </c>
      <c r="D3" s="400"/>
      <c r="E3" s="400"/>
      <c r="F3" s="400"/>
      <c r="G3" s="400"/>
      <c r="H3" s="400"/>
      <c r="I3" s="400"/>
      <c r="J3" s="400"/>
      <c r="K3" s="400"/>
      <c r="L3" s="400"/>
      <c r="M3" s="400"/>
      <c r="N3" s="400"/>
      <c r="O3" s="400"/>
      <c r="P3" s="400"/>
      <c r="Q3" s="400"/>
      <c r="R3" s="400"/>
      <c r="S3" s="400"/>
      <c r="T3" s="400"/>
      <c r="U3" s="400"/>
      <c r="V3" s="398" t="s">
        <v>2</v>
      </c>
      <c r="W3" s="399"/>
      <c r="X3" s="399"/>
      <c r="Y3" s="399"/>
      <c r="Z3" s="399"/>
    </row>
    <row r="4" spans="1:26" s="44" customFormat="1" ht="15.75" customHeight="1" x14ac:dyDescent="0.15">
      <c r="A4" s="401" t="s">
        <v>167</v>
      </c>
      <c r="B4" s="403" t="s">
        <v>0</v>
      </c>
      <c r="C4" s="402" t="s">
        <v>54</v>
      </c>
      <c r="D4" s="402"/>
      <c r="E4" s="402"/>
      <c r="F4" s="402"/>
      <c r="G4" s="402"/>
      <c r="H4" s="402"/>
      <c r="I4" s="402"/>
      <c r="J4" s="402"/>
      <c r="K4" s="402"/>
      <c r="L4" s="402"/>
      <c r="M4" s="402"/>
      <c r="N4" s="402"/>
      <c r="O4" s="402"/>
      <c r="P4" s="402"/>
      <c r="Q4" s="402"/>
      <c r="R4" s="402"/>
      <c r="S4" s="402"/>
      <c r="T4" s="402"/>
      <c r="U4" s="84"/>
      <c r="V4" s="405" t="s">
        <v>1</v>
      </c>
      <c r="W4" s="404" t="s">
        <v>161</v>
      </c>
      <c r="X4" s="404"/>
      <c r="Y4" s="404"/>
      <c r="Z4" s="404"/>
    </row>
    <row r="5" spans="1:26" x14ac:dyDescent="0.15">
      <c r="A5" s="401"/>
      <c r="B5" s="403"/>
      <c r="C5" s="58" t="s">
        <v>55</v>
      </c>
      <c r="D5" s="58" t="s">
        <v>36</v>
      </c>
      <c r="E5" s="58" t="s">
        <v>3</v>
      </c>
      <c r="F5" s="58" t="s">
        <v>4</v>
      </c>
      <c r="G5" s="58" t="s">
        <v>5</v>
      </c>
      <c r="H5" s="32" t="s">
        <v>6</v>
      </c>
      <c r="I5" s="58" t="s">
        <v>7</v>
      </c>
      <c r="J5" s="58" t="s">
        <v>8</v>
      </c>
      <c r="K5" s="58" t="s">
        <v>9</v>
      </c>
      <c r="L5" s="58" t="s">
        <v>10</v>
      </c>
      <c r="M5" s="58" t="s">
        <v>11</v>
      </c>
      <c r="N5" s="58" t="s">
        <v>12</v>
      </c>
      <c r="O5" s="58" t="s">
        <v>13</v>
      </c>
      <c r="P5" s="58" t="s">
        <v>14</v>
      </c>
      <c r="Q5" s="58" t="s">
        <v>15</v>
      </c>
      <c r="R5" s="58" t="s">
        <v>16</v>
      </c>
      <c r="S5" s="58" t="s">
        <v>17</v>
      </c>
      <c r="T5" s="58" t="s">
        <v>18</v>
      </c>
      <c r="U5" s="85" t="s">
        <v>1</v>
      </c>
      <c r="V5" s="406"/>
      <c r="W5" s="133" t="s">
        <v>158</v>
      </c>
      <c r="X5" s="134" t="s">
        <v>159</v>
      </c>
      <c r="Y5" s="134" t="s">
        <v>160</v>
      </c>
      <c r="Z5" s="134" t="s">
        <v>30</v>
      </c>
    </row>
    <row r="6" spans="1:26" s="44" customFormat="1" x14ac:dyDescent="0.15">
      <c r="A6" s="116" t="s">
        <v>1</v>
      </c>
      <c r="B6" s="117"/>
      <c r="C6" s="118"/>
      <c r="D6" s="118"/>
      <c r="E6" s="118"/>
      <c r="F6" s="118"/>
      <c r="G6" s="118"/>
      <c r="H6" s="119"/>
      <c r="I6" s="118"/>
      <c r="J6" s="118"/>
      <c r="K6" s="118"/>
      <c r="L6" s="118"/>
      <c r="M6" s="118"/>
      <c r="N6" s="118"/>
      <c r="O6" s="118"/>
      <c r="P6" s="118"/>
      <c r="Q6" s="118"/>
      <c r="R6" s="118"/>
      <c r="S6" s="118"/>
      <c r="T6" s="118"/>
      <c r="U6" s="141"/>
      <c r="V6" s="130"/>
      <c r="W6" s="131"/>
      <c r="X6" s="132"/>
      <c r="Y6" s="132"/>
      <c r="Z6" s="132"/>
    </row>
    <row r="7" spans="1:26" x14ac:dyDescent="0.15">
      <c r="A7" s="89"/>
      <c r="B7" s="262" t="s">
        <v>57</v>
      </c>
      <c r="C7" s="89">
        <v>0</v>
      </c>
      <c r="D7" s="89">
        <v>0</v>
      </c>
      <c r="E7" s="89">
        <v>0</v>
      </c>
      <c r="F7" s="89">
        <v>6</v>
      </c>
      <c r="G7" s="89">
        <v>12</v>
      </c>
      <c r="H7" s="89">
        <v>8</v>
      </c>
      <c r="I7" s="89">
        <v>17</v>
      </c>
      <c r="J7" s="89">
        <v>17</v>
      </c>
      <c r="K7" s="89">
        <v>14</v>
      </c>
      <c r="L7" s="89">
        <v>16</v>
      </c>
      <c r="M7" s="89">
        <v>24</v>
      </c>
      <c r="N7" s="89">
        <v>14</v>
      </c>
      <c r="O7" s="89">
        <v>18</v>
      </c>
      <c r="P7" s="89">
        <v>19</v>
      </c>
      <c r="Q7" s="89">
        <v>12</v>
      </c>
      <c r="R7" s="89">
        <v>9</v>
      </c>
      <c r="S7" s="89">
        <v>1</v>
      </c>
      <c r="T7" s="89">
        <v>0</v>
      </c>
      <c r="U7" s="88">
        <v>187</v>
      </c>
      <c r="V7" s="136">
        <v>10.148878267425291</v>
      </c>
      <c r="W7" s="135">
        <v>6.5034775539698311</v>
      </c>
      <c r="X7" s="135">
        <v>10.574517301609781</v>
      </c>
      <c r="Y7" s="135">
        <v>20.05152126992968</v>
      </c>
      <c r="Z7" s="135">
        <v>25.273539836646631</v>
      </c>
    </row>
    <row r="8" spans="1:26" x14ac:dyDescent="0.15">
      <c r="A8" s="89"/>
      <c r="B8" s="262" t="s">
        <v>58</v>
      </c>
      <c r="C8" s="89">
        <v>0</v>
      </c>
      <c r="D8" s="89">
        <v>0</v>
      </c>
      <c r="E8" s="89">
        <v>0</v>
      </c>
      <c r="F8" s="89">
        <v>5</v>
      </c>
      <c r="G8" s="89">
        <v>13</v>
      </c>
      <c r="H8" s="89">
        <v>16</v>
      </c>
      <c r="I8" s="89">
        <v>19</v>
      </c>
      <c r="J8" s="89">
        <v>11</v>
      </c>
      <c r="K8" s="89">
        <v>14</v>
      </c>
      <c r="L8" s="89">
        <v>19</v>
      </c>
      <c r="M8" s="89">
        <v>17</v>
      </c>
      <c r="N8" s="89">
        <v>16</v>
      </c>
      <c r="O8" s="89">
        <v>16</v>
      </c>
      <c r="P8" s="89">
        <v>14</v>
      </c>
      <c r="Q8" s="89">
        <v>10</v>
      </c>
      <c r="R8" s="89">
        <v>2</v>
      </c>
      <c r="S8" s="89">
        <v>2</v>
      </c>
      <c r="T8" s="89">
        <v>2</v>
      </c>
      <c r="U8" s="88">
        <v>176</v>
      </c>
      <c r="V8" s="136">
        <v>9.4448074098885311</v>
      </c>
      <c r="W8" s="135">
        <v>6.5087687579099622</v>
      </c>
      <c r="X8" s="135">
        <v>11.161233316281448</v>
      </c>
      <c r="Y8" s="135">
        <v>18.704442305047447</v>
      </c>
      <c r="Z8" s="135">
        <v>17.956007780936705</v>
      </c>
    </row>
    <row r="9" spans="1:26" x14ac:dyDescent="0.15">
      <c r="A9" s="89"/>
      <c r="B9" s="262" t="s">
        <v>59</v>
      </c>
      <c r="C9" s="89">
        <v>0</v>
      </c>
      <c r="D9" s="89">
        <v>0</v>
      </c>
      <c r="E9" s="89">
        <v>0</v>
      </c>
      <c r="F9" s="89">
        <v>8</v>
      </c>
      <c r="G9" s="89">
        <v>6</v>
      </c>
      <c r="H9" s="89">
        <v>4</v>
      </c>
      <c r="I9" s="89">
        <v>13</v>
      </c>
      <c r="J9" s="89">
        <v>15</v>
      </c>
      <c r="K9" s="89">
        <v>13</v>
      </c>
      <c r="L9" s="89">
        <v>15</v>
      </c>
      <c r="M9" s="89">
        <v>13</v>
      </c>
      <c r="N9" s="89">
        <v>22</v>
      </c>
      <c r="O9" s="89">
        <v>13</v>
      </c>
      <c r="P9" s="89">
        <v>23</v>
      </c>
      <c r="Q9" s="89">
        <v>17</v>
      </c>
      <c r="R9" s="89">
        <v>2</v>
      </c>
      <c r="S9" s="89">
        <v>5</v>
      </c>
      <c r="T9" s="89">
        <v>3</v>
      </c>
      <c r="U9" s="88">
        <v>172</v>
      </c>
      <c r="V9" s="136">
        <v>9.0613051780675864</v>
      </c>
      <c r="W9" s="135">
        <v>5.0821308648697707</v>
      </c>
      <c r="X9" s="135">
        <v>8.248178527241901</v>
      </c>
      <c r="Y9" s="135">
        <v>17.095176717997422</v>
      </c>
      <c r="Z9" s="135">
        <v>29.019152640742892</v>
      </c>
    </row>
    <row r="10" spans="1:26" x14ac:dyDescent="0.15">
      <c r="A10" s="89"/>
      <c r="B10" s="262" t="s">
        <v>60</v>
      </c>
      <c r="C10" s="89">
        <v>0</v>
      </c>
      <c r="D10" s="89">
        <v>0</v>
      </c>
      <c r="E10" s="89">
        <v>0</v>
      </c>
      <c r="F10" s="89">
        <v>4</v>
      </c>
      <c r="G10" s="89">
        <v>8</v>
      </c>
      <c r="H10" s="89">
        <v>9</v>
      </c>
      <c r="I10" s="89">
        <v>20</v>
      </c>
      <c r="J10" s="89">
        <v>15</v>
      </c>
      <c r="K10" s="89">
        <v>17</v>
      </c>
      <c r="L10" s="89">
        <v>22</v>
      </c>
      <c r="M10" s="89">
        <v>22</v>
      </c>
      <c r="N10" s="89">
        <v>20</v>
      </c>
      <c r="O10" s="89">
        <v>12</v>
      </c>
      <c r="P10" s="89">
        <v>16</v>
      </c>
      <c r="Q10" s="89">
        <v>14</v>
      </c>
      <c r="R10" s="89">
        <v>6</v>
      </c>
      <c r="S10" s="89">
        <v>2</v>
      </c>
      <c r="T10" s="89">
        <v>1</v>
      </c>
      <c r="U10" s="88">
        <v>188</v>
      </c>
      <c r="V10" s="136">
        <v>9.7908804549566604</v>
      </c>
      <c r="W10" s="135">
        <v>4.4129815206398826</v>
      </c>
      <c r="X10" s="135">
        <v>11.094439139726278</v>
      </c>
      <c r="Y10" s="135">
        <v>20.413644910018803</v>
      </c>
      <c r="Z10" s="135">
        <v>22.140221402214024</v>
      </c>
    </row>
    <row r="11" spans="1:26" x14ac:dyDescent="0.15">
      <c r="A11" s="89"/>
      <c r="B11" s="262" t="s">
        <v>61</v>
      </c>
      <c r="C11" s="89">
        <v>0</v>
      </c>
      <c r="D11" s="89">
        <v>0</v>
      </c>
      <c r="E11" s="89">
        <v>1</v>
      </c>
      <c r="F11" s="89">
        <v>6</v>
      </c>
      <c r="G11" s="89">
        <v>7</v>
      </c>
      <c r="H11" s="89">
        <v>18</v>
      </c>
      <c r="I11" s="89">
        <v>13</v>
      </c>
      <c r="J11" s="89">
        <v>11</v>
      </c>
      <c r="K11" s="89">
        <v>15</v>
      </c>
      <c r="L11" s="89">
        <v>14</v>
      </c>
      <c r="M11" s="89">
        <v>20</v>
      </c>
      <c r="N11" s="89">
        <v>24</v>
      </c>
      <c r="O11" s="89">
        <v>21</v>
      </c>
      <c r="P11" s="89">
        <v>13</v>
      </c>
      <c r="Q11" s="89">
        <v>13</v>
      </c>
      <c r="R11" s="89">
        <v>13</v>
      </c>
      <c r="S11" s="89">
        <v>7</v>
      </c>
      <c r="T11" s="89">
        <v>2</v>
      </c>
      <c r="U11" s="88">
        <v>198</v>
      </c>
      <c r="V11" s="136">
        <v>10.142912311106105</v>
      </c>
      <c r="W11" s="135">
        <v>4.7408920170672113</v>
      </c>
      <c r="X11" s="135">
        <v>10.16767748840528</v>
      </c>
      <c r="Y11" s="135">
        <v>20.852580176850996</v>
      </c>
      <c r="Z11" s="135">
        <v>26.335281046827422</v>
      </c>
    </row>
    <row r="12" spans="1:26" x14ac:dyDescent="0.15">
      <c r="A12" s="89"/>
      <c r="B12" s="262" t="s">
        <v>62</v>
      </c>
      <c r="C12" s="89">
        <v>0</v>
      </c>
      <c r="D12" s="89">
        <v>0</v>
      </c>
      <c r="E12" s="89">
        <v>1</v>
      </c>
      <c r="F12" s="89">
        <v>4</v>
      </c>
      <c r="G12" s="89">
        <v>8</v>
      </c>
      <c r="H12" s="89">
        <v>7</v>
      </c>
      <c r="I12" s="89">
        <v>9</v>
      </c>
      <c r="J12" s="89">
        <v>15</v>
      </c>
      <c r="K12" s="89">
        <v>23</v>
      </c>
      <c r="L12" s="89">
        <v>14</v>
      </c>
      <c r="M12" s="89">
        <v>24</v>
      </c>
      <c r="N12" s="89">
        <v>24</v>
      </c>
      <c r="O12" s="89">
        <v>16</v>
      </c>
      <c r="P12" s="89">
        <v>19</v>
      </c>
      <c r="Q12" s="89">
        <v>17</v>
      </c>
      <c r="R12" s="89">
        <v>11</v>
      </c>
      <c r="S12" s="89">
        <v>1</v>
      </c>
      <c r="T12" s="89">
        <v>3</v>
      </c>
      <c r="U12" s="88">
        <v>196</v>
      </c>
      <c r="V12" s="136">
        <v>9.7185542436401811</v>
      </c>
      <c r="W12" s="135">
        <v>4.3159257660768233</v>
      </c>
      <c r="X12" s="135">
        <v>9.4328087061330734</v>
      </c>
      <c r="Y12" s="135">
        <v>20.156601286921468</v>
      </c>
      <c r="Z12" s="135">
        <v>27.341446416126097</v>
      </c>
    </row>
    <row r="13" spans="1:26" x14ac:dyDescent="0.15">
      <c r="A13" s="89"/>
      <c r="B13" s="262" t="s">
        <v>63</v>
      </c>
      <c r="C13" s="89">
        <v>0</v>
      </c>
      <c r="D13" s="89">
        <v>0</v>
      </c>
      <c r="E13" s="89">
        <v>1</v>
      </c>
      <c r="F13" s="89">
        <v>2</v>
      </c>
      <c r="G13" s="89">
        <v>3</v>
      </c>
      <c r="H13" s="89">
        <v>19</v>
      </c>
      <c r="I13" s="89">
        <v>10</v>
      </c>
      <c r="J13" s="89">
        <v>13</v>
      </c>
      <c r="K13" s="89">
        <v>10</v>
      </c>
      <c r="L13" s="89">
        <v>9</v>
      </c>
      <c r="M13" s="89">
        <v>20</v>
      </c>
      <c r="N13" s="89">
        <v>26</v>
      </c>
      <c r="O13" s="89">
        <v>15</v>
      </c>
      <c r="P13" s="89">
        <v>20</v>
      </c>
      <c r="Q13" s="89">
        <v>15</v>
      </c>
      <c r="R13" s="89">
        <v>9</v>
      </c>
      <c r="S13" s="89">
        <v>3</v>
      </c>
      <c r="T13" s="89">
        <v>2</v>
      </c>
      <c r="U13" s="88">
        <v>177</v>
      </c>
      <c r="V13" s="136">
        <v>8.6083378861715971</v>
      </c>
      <c r="W13" s="135">
        <v>1.7756942964699198</v>
      </c>
      <c r="X13" s="135">
        <v>8.9557894011676975</v>
      </c>
      <c r="Y13" s="135">
        <v>17.727353306151389</v>
      </c>
      <c r="Z13" s="135">
        <v>25.765742079663468</v>
      </c>
    </row>
    <row r="14" spans="1:26" x14ac:dyDescent="0.15">
      <c r="A14" s="89"/>
      <c r="B14" s="262" t="s">
        <v>64</v>
      </c>
      <c r="C14" s="89">
        <v>0</v>
      </c>
      <c r="D14" s="89">
        <v>0</v>
      </c>
      <c r="E14" s="89">
        <v>0</v>
      </c>
      <c r="F14" s="89">
        <v>3</v>
      </c>
      <c r="G14" s="89">
        <v>9</v>
      </c>
      <c r="H14" s="89">
        <v>19</v>
      </c>
      <c r="I14" s="89">
        <v>11</v>
      </c>
      <c r="J14" s="89">
        <v>10</v>
      </c>
      <c r="K14" s="89">
        <v>18</v>
      </c>
      <c r="L14" s="89">
        <v>19</v>
      </c>
      <c r="M14" s="89">
        <v>20</v>
      </c>
      <c r="N14" s="89">
        <v>25</v>
      </c>
      <c r="O14" s="89">
        <v>17</v>
      </c>
      <c r="P14" s="89">
        <v>11</v>
      </c>
      <c r="Q14" s="89">
        <v>13</v>
      </c>
      <c r="R14" s="89">
        <v>7</v>
      </c>
      <c r="S14" s="89">
        <v>4</v>
      </c>
      <c r="T14" s="89">
        <v>1</v>
      </c>
      <c r="U14" s="88">
        <v>187</v>
      </c>
      <c r="V14" s="136">
        <v>9.0758048369758431</v>
      </c>
      <c r="W14" s="135">
        <v>4.1730421477256918</v>
      </c>
      <c r="X14" s="135">
        <v>9.8925464779123313</v>
      </c>
      <c r="Y14" s="135">
        <v>20.090780564030062</v>
      </c>
      <c r="Z14" s="135">
        <v>18.620529133369541</v>
      </c>
    </row>
    <row r="15" spans="1:26" x14ac:dyDescent="0.15">
      <c r="A15" s="89"/>
      <c r="B15" s="262" t="s">
        <v>65</v>
      </c>
      <c r="C15" s="89">
        <v>0</v>
      </c>
      <c r="D15" s="89">
        <v>0</v>
      </c>
      <c r="E15" s="89">
        <v>0</v>
      </c>
      <c r="F15" s="89">
        <v>2</v>
      </c>
      <c r="G15" s="89">
        <v>6</v>
      </c>
      <c r="H15" s="89">
        <v>12</v>
      </c>
      <c r="I15" s="89">
        <v>10</v>
      </c>
      <c r="J15" s="89">
        <v>14</v>
      </c>
      <c r="K15" s="89">
        <v>24</v>
      </c>
      <c r="L15" s="89">
        <v>22</v>
      </c>
      <c r="M15" s="89">
        <v>36</v>
      </c>
      <c r="N15" s="89">
        <v>19</v>
      </c>
      <c r="O15" s="89">
        <v>17</v>
      </c>
      <c r="P15" s="89">
        <v>14</v>
      </c>
      <c r="Q15" s="89">
        <v>8</v>
      </c>
      <c r="R15" s="89">
        <v>10</v>
      </c>
      <c r="S15" s="89">
        <v>3</v>
      </c>
      <c r="T15" s="89">
        <v>2</v>
      </c>
      <c r="U15" s="88">
        <v>199</v>
      </c>
      <c r="V15" s="136">
        <v>9.4649711485840591</v>
      </c>
      <c r="W15" s="135">
        <v>2.6894372352585223</v>
      </c>
      <c r="X15" s="135">
        <v>10.188487009679063</v>
      </c>
      <c r="Y15" s="135">
        <v>22.842146189735615</v>
      </c>
      <c r="Z15" s="135">
        <v>18.712858768491593</v>
      </c>
    </row>
    <row r="16" spans="1:26" x14ac:dyDescent="0.15">
      <c r="A16" s="89"/>
      <c r="B16" s="262" t="s">
        <v>66</v>
      </c>
      <c r="C16" s="89">
        <v>0</v>
      </c>
      <c r="D16" s="89">
        <v>0</v>
      </c>
      <c r="E16" s="89">
        <v>1</v>
      </c>
      <c r="F16" s="89">
        <v>4</v>
      </c>
      <c r="G16" s="89">
        <v>12</v>
      </c>
      <c r="H16" s="89">
        <v>13</v>
      </c>
      <c r="I16" s="89">
        <v>21</v>
      </c>
      <c r="J16" s="89">
        <v>12</v>
      </c>
      <c r="K16" s="89">
        <v>15</v>
      </c>
      <c r="L16" s="89">
        <v>21</v>
      </c>
      <c r="M16" s="89">
        <v>29</v>
      </c>
      <c r="N16" s="89">
        <v>19</v>
      </c>
      <c r="O16" s="89">
        <v>20</v>
      </c>
      <c r="P16" s="89">
        <v>21</v>
      </c>
      <c r="Q16" s="89">
        <v>14</v>
      </c>
      <c r="R16" s="89">
        <v>10</v>
      </c>
      <c r="S16" s="89">
        <v>3</v>
      </c>
      <c r="T16" s="89">
        <v>0</v>
      </c>
      <c r="U16" s="88">
        <v>215</v>
      </c>
      <c r="V16" s="136">
        <v>10.03376224939727</v>
      </c>
      <c r="W16" s="135">
        <v>5.2192066805845512</v>
      </c>
      <c r="X16" s="135">
        <v>10.248139374695496</v>
      </c>
      <c r="Y16" s="135">
        <v>21.080556147706009</v>
      </c>
      <c r="Z16" s="135">
        <v>24.009003376266101</v>
      </c>
    </row>
    <row r="17" spans="1:26" x14ac:dyDescent="0.15">
      <c r="A17" s="89"/>
      <c r="B17" s="262" t="s">
        <v>67</v>
      </c>
      <c r="C17" s="89">
        <v>0</v>
      </c>
      <c r="D17" s="89">
        <v>0</v>
      </c>
      <c r="E17" s="89">
        <v>2</v>
      </c>
      <c r="F17" s="89">
        <v>7</v>
      </c>
      <c r="G17" s="89">
        <v>9</v>
      </c>
      <c r="H17" s="89">
        <v>11</v>
      </c>
      <c r="I17" s="89">
        <v>10</v>
      </c>
      <c r="J17" s="89">
        <v>17</v>
      </c>
      <c r="K17" s="89">
        <v>23</v>
      </c>
      <c r="L17" s="89">
        <v>29</v>
      </c>
      <c r="M17" s="89">
        <v>34</v>
      </c>
      <c r="N17" s="89">
        <v>14</v>
      </c>
      <c r="O17" s="89">
        <v>17</v>
      </c>
      <c r="P17" s="89">
        <v>17</v>
      </c>
      <c r="Q17" s="89">
        <v>11</v>
      </c>
      <c r="R17" s="89">
        <v>8</v>
      </c>
      <c r="S17" s="89">
        <v>4</v>
      </c>
      <c r="T17" s="89">
        <v>7</v>
      </c>
      <c r="U17" s="88">
        <v>220</v>
      </c>
      <c r="V17" s="136">
        <v>10.101622251498181</v>
      </c>
      <c r="W17" s="135">
        <v>5.0583288546046603</v>
      </c>
      <c r="X17" s="135">
        <v>10.155833777304208</v>
      </c>
      <c r="Y17" s="135">
        <v>21.711012564671101</v>
      </c>
      <c r="Z17" s="135">
        <v>23.262144571753819</v>
      </c>
    </row>
    <row r="18" spans="1:26" x14ac:dyDescent="0.15">
      <c r="A18" s="89"/>
      <c r="B18" s="262" t="s">
        <v>68</v>
      </c>
      <c r="C18" s="89">
        <v>0</v>
      </c>
      <c r="D18" s="89">
        <v>0</v>
      </c>
      <c r="E18" s="89">
        <v>0</v>
      </c>
      <c r="F18" s="89">
        <v>6</v>
      </c>
      <c r="G18" s="89">
        <v>11</v>
      </c>
      <c r="H18" s="89">
        <v>13</v>
      </c>
      <c r="I18" s="89">
        <v>15</v>
      </c>
      <c r="J18" s="89">
        <v>18</v>
      </c>
      <c r="K18" s="89">
        <v>23</v>
      </c>
      <c r="L18" s="89">
        <v>23</v>
      </c>
      <c r="M18" s="89">
        <v>19</v>
      </c>
      <c r="N18" s="89">
        <v>20</v>
      </c>
      <c r="O18" s="89">
        <v>11</v>
      </c>
      <c r="P18" s="89">
        <v>9</v>
      </c>
      <c r="Q18" s="89">
        <v>14</v>
      </c>
      <c r="R18" s="89">
        <v>11</v>
      </c>
      <c r="S18" s="89">
        <v>9</v>
      </c>
      <c r="T18" s="89">
        <v>2</v>
      </c>
      <c r="U18" s="88">
        <v>204</v>
      </c>
      <c r="V18" s="136">
        <v>9.2653198856048888</v>
      </c>
      <c r="W18" s="135">
        <v>5.2160039273441337</v>
      </c>
      <c r="X18" s="135">
        <v>11.446582614465827</v>
      </c>
      <c r="Y18" s="135">
        <v>16.479299291164384</v>
      </c>
      <c r="Z18" s="135">
        <v>22.053418279833373</v>
      </c>
    </row>
    <row r="19" spans="1:26" x14ac:dyDescent="0.15">
      <c r="A19" s="89"/>
      <c r="B19" s="262" t="s">
        <v>69</v>
      </c>
      <c r="C19" s="89">
        <v>0</v>
      </c>
      <c r="D19" s="89">
        <v>0</v>
      </c>
      <c r="E19" s="89">
        <v>0</v>
      </c>
      <c r="F19" s="89">
        <v>6</v>
      </c>
      <c r="G19" s="89">
        <v>8</v>
      </c>
      <c r="H19" s="89">
        <v>16</v>
      </c>
      <c r="I19" s="89">
        <v>12</v>
      </c>
      <c r="J19" s="89">
        <v>19</v>
      </c>
      <c r="K19" s="89">
        <v>32</v>
      </c>
      <c r="L19" s="89">
        <v>33</v>
      </c>
      <c r="M19" s="89">
        <v>19</v>
      </c>
      <c r="N19" s="89">
        <v>27</v>
      </c>
      <c r="O19" s="89">
        <v>17</v>
      </c>
      <c r="P19" s="89">
        <v>12</v>
      </c>
      <c r="Q19" s="89">
        <v>16</v>
      </c>
      <c r="R19" s="89">
        <v>8</v>
      </c>
      <c r="S19" s="89">
        <v>4</v>
      </c>
      <c r="T19" s="89">
        <v>1</v>
      </c>
      <c r="U19" s="88">
        <v>230</v>
      </c>
      <c r="V19" s="136">
        <v>10.293669352169823</v>
      </c>
      <c r="W19" s="135">
        <v>4.168900005955571</v>
      </c>
      <c r="X19" s="135">
        <v>13.114862957982636</v>
      </c>
      <c r="Y19" s="135">
        <v>21.234709902895442</v>
      </c>
      <c r="Z19" s="135">
        <v>19.915480643124301</v>
      </c>
    </row>
    <row r="20" spans="1:26" x14ac:dyDescent="0.15">
      <c r="A20" s="89"/>
      <c r="B20" s="262" t="s">
        <v>70</v>
      </c>
      <c r="C20" s="89">
        <v>0</v>
      </c>
      <c r="D20" s="89">
        <v>0</v>
      </c>
      <c r="E20" s="89">
        <v>1</v>
      </c>
      <c r="F20" s="89">
        <v>4</v>
      </c>
      <c r="G20" s="89">
        <v>13</v>
      </c>
      <c r="H20" s="89">
        <v>18</v>
      </c>
      <c r="I20" s="89">
        <v>12</v>
      </c>
      <c r="J20" s="89">
        <v>22</v>
      </c>
      <c r="K20" s="89">
        <v>16</v>
      </c>
      <c r="L20" s="89">
        <v>22</v>
      </c>
      <c r="M20" s="89">
        <v>19</v>
      </c>
      <c r="N20" s="89">
        <v>27</v>
      </c>
      <c r="O20" s="89">
        <v>7</v>
      </c>
      <c r="P20" s="89">
        <v>18</v>
      </c>
      <c r="Q20" s="89">
        <v>14</v>
      </c>
      <c r="R20" s="89">
        <v>7</v>
      </c>
      <c r="S20" s="89">
        <v>3</v>
      </c>
      <c r="T20" s="89">
        <v>1</v>
      </c>
      <c r="U20" s="88">
        <v>204</v>
      </c>
      <c r="V20" s="136">
        <v>9.0801956759352365</v>
      </c>
      <c r="W20" s="135">
        <v>4.8294082554472881</v>
      </c>
      <c r="X20" s="135">
        <v>11.241713369372944</v>
      </c>
      <c r="Y20" s="135">
        <v>16.262278019905029</v>
      </c>
      <c r="Z20" s="135">
        <v>20.703933747412009</v>
      </c>
    </row>
    <row r="21" spans="1:26" x14ac:dyDescent="0.15">
      <c r="A21" s="89"/>
      <c r="B21" s="262" t="s">
        <v>71</v>
      </c>
      <c r="C21" s="89">
        <v>0</v>
      </c>
      <c r="D21" s="89">
        <v>0</v>
      </c>
      <c r="E21" s="89">
        <v>0</v>
      </c>
      <c r="F21" s="89">
        <v>5</v>
      </c>
      <c r="G21" s="89">
        <v>8</v>
      </c>
      <c r="H21" s="89">
        <v>14</v>
      </c>
      <c r="I21" s="89">
        <v>19</v>
      </c>
      <c r="J21" s="89">
        <v>20</v>
      </c>
      <c r="K21" s="89">
        <v>28</v>
      </c>
      <c r="L21" s="89">
        <v>20</v>
      </c>
      <c r="M21" s="89">
        <v>18</v>
      </c>
      <c r="N21" s="89">
        <v>17</v>
      </c>
      <c r="O21" s="89">
        <v>23</v>
      </c>
      <c r="P21" s="89">
        <v>9</v>
      </c>
      <c r="Q21" s="89">
        <v>12</v>
      </c>
      <c r="R21" s="89">
        <v>9</v>
      </c>
      <c r="S21" s="89">
        <v>3</v>
      </c>
      <c r="T21" s="89">
        <v>3</v>
      </c>
      <c r="U21" s="88">
        <v>208</v>
      </c>
      <c r="V21" s="136">
        <v>9.0485074852651355</v>
      </c>
      <c r="W21" s="135">
        <v>3.4979147046952779</v>
      </c>
      <c r="X21" s="135">
        <v>13.209608767266264</v>
      </c>
      <c r="Y21" s="135">
        <v>16.538388143247886</v>
      </c>
      <c r="Z21" s="135">
        <v>17.030133875774634</v>
      </c>
    </row>
    <row r="22" spans="1:26" x14ac:dyDescent="0.15">
      <c r="A22" s="89"/>
      <c r="B22" s="262" t="s">
        <v>72</v>
      </c>
      <c r="C22" s="89">
        <v>0</v>
      </c>
      <c r="D22" s="89">
        <v>0</v>
      </c>
      <c r="E22" s="89">
        <v>0</v>
      </c>
      <c r="F22" s="89">
        <v>5</v>
      </c>
      <c r="G22" s="89">
        <v>18</v>
      </c>
      <c r="H22" s="89">
        <v>9</v>
      </c>
      <c r="I22" s="89">
        <v>14</v>
      </c>
      <c r="J22" s="89">
        <v>15</v>
      </c>
      <c r="K22" s="89">
        <v>27</v>
      </c>
      <c r="L22" s="89">
        <v>35</v>
      </c>
      <c r="M22" s="89">
        <v>28</v>
      </c>
      <c r="N22" s="89">
        <v>28</v>
      </c>
      <c r="O22" s="89">
        <v>20</v>
      </c>
      <c r="P22" s="89">
        <v>12</v>
      </c>
      <c r="Q22" s="89">
        <v>20</v>
      </c>
      <c r="R22" s="89">
        <v>7</v>
      </c>
      <c r="S22" s="89">
        <v>5</v>
      </c>
      <c r="T22" s="89">
        <v>1</v>
      </c>
      <c r="U22" s="88">
        <v>244</v>
      </c>
      <c r="V22" s="136">
        <v>10.295564546385259</v>
      </c>
      <c r="W22" s="135">
        <v>5.8736401246233205</v>
      </c>
      <c r="X22" s="135">
        <v>10.483363708207667</v>
      </c>
      <c r="Y22" s="135">
        <v>23.101898101898101</v>
      </c>
      <c r="Z22" s="135">
        <v>21.090125134742465</v>
      </c>
    </row>
    <row r="23" spans="1:26" x14ac:dyDescent="0.15">
      <c r="A23" s="89"/>
      <c r="B23" s="262" t="s">
        <v>73</v>
      </c>
      <c r="C23" s="89">
        <v>0</v>
      </c>
      <c r="D23" s="89">
        <v>0</v>
      </c>
      <c r="E23" s="89">
        <v>0</v>
      </c>
      <c r="F23" s="89">
        <v>2</v>
      </c>
      <c r="G23" s="89">
        <v>11</v>
      </c>
      <c r="H23" s="89">
        <v>13</v>
      </c>
      <c r="I23" s="89">
        <v>12</v>
      </c>
      <c r="J23" s="89">
        <v>11</v>
      </c>
      <c r="K23" s="89">
        <v>18</v>
      </c>
      <c r="L23" s="89">
        <v>27</v>
      </c>
      <c r="M23" s="89">
        <v>25</v>
      </c>
      <c r="N23" s="89">
        <v>30</v>
      </c>
      <c r="O23" s="89">
        <v>30</v>
      </c>
      <c r="P23" s="89">
        <v>10</v>
      </c>
      <c r="Q23" s="89">
        <v>11</v>
      </c>
      <c r="R23" s="89">
        <v>5</v>
      </c>
      <c r="S23" s="89">
        <v>2</v>
      </c>
      <c r="T23" s="89">
        <v>0</v>
      </c>
      <c r="U23" s="88">
        <v>207</v>
      </c>
      <c r="V23" s="136">
        <v>8.6089313685733195</v>
      </c>
      <c r="W23" s="135">
        <v>3.1662526182473574</v>
      </c>
      <c r="X23" s="135">
        <v>8.5887423854436715</v>
      </c>
      <c r="Y23" s="135">
        <v>22.879555482922047</v>
      </c>
      <c r="Z23" s="135">
        <v>12.974075017955194</v>
      </c>
    </row>
    <row r="24" spans="1:26" x14ac:dyDescent="0.15">
      <c r="A24" s="89"/>
      <c r="B24" s="262" t="s">
        <v>74</v>
      </c>
      <c r="C24" s="89">
        <v>0</v>
      </c>
      <c r="D24" s="89">
        <v>0</v>
      </c>
      <c r="E24" s="89">
        <v>0</v>
      </c>
      <c r="F24" s="89">
        <v>6</v>
      </c>
      <c r="G24" s="89">
        <v>15</v>
      </c>
      <c r="H24" s="89">
        <v>14</v>
      </c>
      <c r="I24" s="89">
        <v>15</v>
      </c>
      <c r="J24" s="89">
        <v>17</v>
      </c>
      <c r="K24" s="89">
        <v>20</v>
      </c>
      <c r="L24" s="89">
        <v>29</v>
      </c>
      <c r="M24" s="89">
        <v>32</v>
      </c>
      <c r="N24" s="89">
        <v>25</v>
      </c>
      <c r="O24" s="89">
        <v>24</v>
      </c>
      <c r="P24" s="89">
        <v>9</v>
      </c>
      <c r="Q24" s="89">
        <v>16</v>
      </c>
      <c r="R24" s="89">
        <v>13</v>
      </c>
      <c r="S24" s="89">
        <v>6</v>
      </c>
      <c r="T24" s="89">
        <v>1</v>
      </c>
      <c r="U24" s="88">
        <v>242</v>
      </c>
      <c r="V24" s="136">
        <v>9.8673864811790786</v>
      </c>
      <c r="W24" s="135">
        <v>4.9199915657287452</v>
      </c>
      <c r="X24" s="135">
        <v>10.360579564541702</v>
      </c>
      <c r="Y24" s="135">
        <v>22.098559575707654</v>
      </c>
      <c r="Z24" s="135">
        <v>20.534817924614401</v>
      </c>
    </row>
    <row r="25" spans="1:26" x14ac:dyDescent="0.15">
      <c r="A25" s="89"/>
      <c r="B25" s="262" t="s">
        <v>75</v>
      </c>
      <c r="C25" s="89">
        <v>0</v>
      </c>
      <c r="D25" s="89">
        <v>0</v>
      </c>
      <c r="E25" s="89">
        <v>3</v>
      </c>
      <c r="F25" s="89">
        <v>10</v>
      </c>
      <c r="G25" s="89">
        <v>13</v>
      </c>
      <c r="H25" s="89">
        <v>4</v>
      </c>
      <c r="I25" s="89">
        <v>11</v>
      </c>
      <c r="J25" s="89">
        <v>20</v>
      </c>
      <c r="K25" s="89">
        <v>23</v>
      </c>
      <c r="L25" s="89">
        <v>28</v>
      </c>
      <c r="M25" s="89">
        <v>39</v>
      </c>
      <c r="N25" s="89">
        <v>26</v>
      </c>
      <c r="O25" s="89">
        <v>25</v>
      </c>
      <c r="P25" s="89">
        <v>14</v>
      </c>
      <c r="Q25" s="89">
        <v>18</v>
      </c>
      <c r="R25" s="89">
        <v>6</v>
      </c>
      <c r="S25" s="89">
        <v>5</v>
      </c>
      <c r="T25" s="89">
        <v>1</v>
      </c>
      <c r="U25" s="88">
        <v>246</v>
      </c>
      <c r="V25" s="136">
        <v>9.7856651968891022</v>
      </c>
      <c r="W25" s="135">
        <v>5.2485053169640823</v>
      </c>
      <c r="X25" s="135">
        <v>9.0401820505626738</v>
      </c>
      <c r="Y25" s="135">
        <v>23.337222870478413</v>
      </c>
      <c r="Z25" s="135">
        <v>19.774392162150015</v>
      </c>
    </row>
    <row r="26" spans="1:26" x14ac:dyDescent="0.15">
      <c r="A26" s="89"/>
      <c r="B26" s="262" t="s">
        <v>76</v>
      </c>
      <c r="C26" s="89">
        <v>0</v>
      </c>
      <c r="D26" s="89">
        <v>0</v>
      </c>
      <c r="E26" s="89">
        <v>1</v>
      </c>
      <c r="F26" s="89">
        <v>6</v>
      </c>
      <c r="G26" s="89">
        <v>21</v>
      </c>
      <c r="H26" s="89">
        <v>11</v>
      </c>
      <c r="I26" s="89">
        <v>21</v>
      </c>
      <c r="J26" s="89">
        <v>27</v>
      </c>
      <c r="K26" s="89">
        <v>27</v>
      </c>
      <c r="L26" s="89">
        <v>27</v>
      </c>
      <c r="M26" s="89">
        <v>26</v>
      </c>
      <c r="N26" s="89">
        <v>32</v>
      </c>
      <c r="O26" s="89">
        <v>24</v>
      </c>
      <c r="P26" s="89">
        <v>18</v>
      </c>
      <c r="Q26" s="89">
        <v>15</v>
      </c>
      <c r="R26" s="89">
        <v>11</v>
      </c>
      <c r="S26" s="89">
        <v>5</v>
      </c>
      <c r="T26" s="89">
        <v>2</v>
      </c>
      <c r="U26" s="88">
        <v>274</v>
      </c>
      <c r="V26" s="136">
        <v>10.945974363763909</v>
      </c>
      <c r="W26" s="135">
        <v>6.004803843074459</v>
      </c>
      <c r="X26" s="135">
        <v>13.245441103992116</v>
      </c>
      <c r="Y26" s="135">
        <v>21.168336829021985</v>
      </c>
      <c r="Z26" s="135">
        <v>22.581359309276067</v>
      </c>
    </row>
    <row r="27" spans="1:26" x14ac:dyDescent="0.15">
      <c r="A27" s="89"/>
      <c r="B27" s="262" t="s">
        <v>77</v>
      </c>
      <c r="C27" s="89">
        <v>0</v>
      </c>
      <c r="D27" s="89">
        <v>0</v>
      </c>
      <c r="E27" s="89">
        <v>2</v>
      </c>
      <c r="F27" s="89">
        <v>8</v>
      </c>
      <c r="G27" s="89">
        <v>17</v>
      </c>
      <c r="H27" s="89">
        <v>10</v>
      </c>
      <c r="I27" s="89">
        <v>18</v>
      </c>
      <c r="J27" s="89">
        <v>27</v>
      </c>
      <c r="K27" s="89">
        <v>23</v>
      </c>
      <c r="L27" s="89">
        <v>34</v>
      </c>
      <c r="M27" s="89">
        <v>33</v>
      </c>
      <c r="N27" s="89">
        <v>25</v>
      </c>
      <c r="O27" s="89">
        <v>29</v>
      </c>
      <c r="P27" s="89">
        <v>22</v>
      </c>
      <c r="Q27" s="89">
        <v>7</v>
      </c>
      <c r="R27" s="89">
        <v>5</v>
      </c>
      <c r="S27" s="89">
        <v>4</v>
      </c>
      <c r="T27" s="89">
        <v>1</v>
      </c>
      <c r="U27" s="88">
        <v>265</v>
      </c>
      <c r="V27" s="136">
        <v>10.436731935163323</v>
      </c>
      <c r="W27" s="135">
        <v>5.4302967114123115</v>
      </c>
      <c r="X27" s="135">
        <v>12.016268178456988</v>
      </c>
      <c r="Y27" s="135">
        <v>23.106154639372125</v>
      </c>
      <c r="Z27" s="135">
        <v>16.871066121601455</v>
      </c>
    </row>
    <row r="28" spans="1:26" x14ac:dyDescent="0.15">
      <c r="A28" s="89"/>
      <c r="B28" s="262" t="s">
        <v>78</v>
      </c>
      <c r="C28" s="89">
        <v>0</v>
      </c>
      <c r="D28" s="89">
        <v>0</v>
      </c>
      <c r="E28" s="89">
        <v>2</v>
      </c>
      <c r="F28" s="89">
        <v>13</v>
      </c>
      <c r="G28" s="89">
        <v>23</v>
      </c>
      <c r="H28" s="89">
        <v>21</v>
      </c>
      <c r="I28" s="89">
        <v>18</v>
      </c>
      <c r="J28" s="89">
        <v>15</v>
      </c>
      <c r="K28" s="89">
        <v>25</v>
      </c>
      <c r="L28" s="89">
        <v>31</v>
      </c>
      <c r="M28" s="89">
        <v>22</v>
      </c>
      <c r="N28" s="89">
        <v>31</v>
      </c>
      <c r="O28" s="89">
        <v>22</v>
      </c>
      <c r="P28" s="89">
        <v>25</v>
      </c>
      <c r="Q28" s="89">
        <v>14</v>
      </c>
      <c r="R28" s="89">
        <v>10</v>
      </c>
      <c r="S28" s="89">
        <v>4</v>
      </c>
      <c r="T28" s="89">
        <v>2</v>
      </c>
      <c r="U28" s="88">
        <v>278</v>
      </c>
      <c r="V28" s="136">
        <v>10.72365295849133</v>
      </c>
      <c r="W28" s="135">
        <v>7.6256645978521052</v>
      </c>
      <c r="X28" s="135">
        <v>12.143944168600987</v>
      </c>
      <c r="Y28" s="135">
        <v>19.983786739060761</v>
      </c>
      <c r="Z28" s="135">
        <v>23.461161114191871</v>
      </c>
    </row>
    <row r="29" spans="1:26" x14ac:dyDescent="0.15">
      <c r="A29" s="89"/>
      <c r="B29" s="262" t="s">
        <v>79</v>
      </c>
      <c r="C29" s="89">
        <v>0</v>
      </c>
      <c r="D29" s="89">
        <v>1</v>
      </c>
      <c r="E29" s="89">
        <v>2</v>
      </c>
      <c r="F29" s="89">
        <v>15</v>
      </c>
      <c r="G29" s="89">
        <v>24</v>
      </c>
      <c r="H29" s="89">
        <v>12</v>
      </c>
      <c r="I29" s="89">
        <v>11</v>
      </c>
      <c r="J29" s="89">
        <v>17</v>
      </c>
      <c r="K29" s="89">
        <v>33</v>
      </c>
      <c r="L29" s="89">
        <v>26</v>
      </c>
      <c r="M29" s="89">
        <v>28</v>
      </c>
      <c r="N29" s="89">
        <v>28</v>
      </c>
      <c r="O29" s="89">
        <v>18</v>
      </c>
      <c r="P29" s="89">
        <v>24</v>
      </c>
      <c r="Q29" s="89">
        <v>16</v>
      </c>
      <c r="R29" s="89">
        <v>7</v>
      </c>
      <c r="S29" s="89">
        <v>9</v>
      </c>
      <c r="T29" s="89">
        <v>0</v>
      </c>
      <c r="U29" s="88">
        <v>271</v>
      </c>
      <c r="V29" s="136">
        <v>10.225006304792315</v>
      </c>
      <c r="W29" s="135">
        <v>8.0062407620298899</v>
      </c>
      <c r="X29" s="135">
        <v>11.131103046567656</v>
      </c>
      <c r="Y29" s="135">
        <v>18.588742657446652</v>
      </c>
      <c r="Z29" s="135">
        <v>23.526446246271476</v>
      </c>
    </row>
    <row r="30" spans="1:26" x14ac:dyDescent="0.15">
      <c r="A30" s="89"/>
      <c r="B30" s="262" t="s">
        <v>80</v>
      </c>
      <c r="C30" s="89">
        <v>0</v>
      </c>
      <c r="D30" s="89">
        <v>0</v>
      </c>
      <c r="E30" s="89">
        <v>2</v>
      </c>
      <c r="F30" s="89">
        <v>15</v>
      </c>
      <c r="G30" s="89">
        <v>21</v>
      </c>
      <c r="H30" s="89">
        <v>14</v>
      </c>
      <c r="I30" s="89">
        <v>10</v>
      </c>
      <c r="J30" s="89">
        <v>20</v>
      </c>
      <c r="K30" s="89">
        <v>19</v>
      </c>
      <c r="L30" s="89">
        <v>28</v>
      </c>
      <c r="M30" s="89">
        <v>29</v>
      </c>
      <c r="N30" s="89">
        <v>22</v>
      </c>
      <c r="O30" s="89">
        <v>22</v>
      </c>
      <c r="P30" s="89">
        <v>11</v>
      </c>
      <c r="Q30" s="89">
        <v>13</v>
      </c>
      <c r="R30" s="89">
        <v>7</v>
      </c>
      <c r="S30" s="89">
        <v>2</v>
      </c>
      <c r="T30" s="89">
        <v>2</v>
      </c>
      <c r="U30" s="88">
        <v>237</v>
      </c>
      <c r="V30" s="136">
        <v>8.8773595642282608</v>
      </c>
      <c r="W30" s="135">
        <v>7.2164535140119472</v>
      </c>
      <c r="X30" s="135">
        <v>9.4111320247378334</v>
      </c>
      <c r="Y30" s="135">
        <v>18.52667106904395</v>
      </c>
      <c r="Z30" s="135">
        <v>14.364749725017647</v>
      </c>
    </row>
    <row r="31" spans="1:26" x14ac:dyDescent="0.15">
      <c r="A31" s="89"/>
      <c r="B31" s="262" t="s">
        <v>81</v>
      </c>
      <c r="C31" s="89">
        <v>0</v>
      </c>
      <c r="D31" s="89">
        <v>0</v>
      </c>
      <c r="E31" s="89">
        <v>2</v>
      </c>
      <c r="F31" s="89">
        <v>12</v>
      </c>
      <c r="G31" s="89">
        <v>24</v>
      </c>
      <c r="H31" s="89">
        <v>20</v>
      </c>
      <c r="I31" s="89">
        <v>25</v>
      </c>
      <c r="J31" s="89">
        <v>13</v>
      </c>
      <c r="K31" s="89">
        <v>24</v>
      </c>
      <c r="L31" s="89">
        <v>22</v>
      </c>
      <c r="M31" s="89">
        <v>28</v>
      </c>
      <c r="N31" s="89">
        <v>27</v>
      </c>
      <c r="O31" s="89">
        <v>19</v>
      </c>
      <c r="P31" s="89">
        <v>17</v>
      </c>
      <c r="Q31" s="89">
        <v>17</v>
      </c>
      <c r="R31" s="89">
        <v>7</v>
      </c>
      <c r="S31" s="89">
        <v>1</v>
      </c>
      <c r="T31" s="89">
        <v>4</v>
      </c>
      <c r="U31" s="88">
        <v>262</v>
      </c>
      <c r="V31" s="136">
        <v>9.6481127791369641</v>
      </c>
      <c r="W31" s="135">
        <v>7.0868931847710543</v>
      </c>
      <c r="X31" s="135">
        <v>11.876656576336487</v>
      </c>
      <c r="Y31" s="135">
        <v>17.397292546347476</v>
      </c>
      <c r="Z31" s="135">
        <v>18.405521656496948</v>
      </c>
    </row>
    <row r="32" spans="1:26" x14ac:dyDescent="0.15">
      <c r="A32" s="89"/>
      <c r="B32" s="262" t="s">
        <v>82</v>
      </c>
      <c r="C32" s="89">
        <v>0</v>
      </c>
      <c r="D32" s="89">
        <v>0</v>
      </c>
      <c r="E32" s="89">
        <v>3</v>
      </c>
      <c r="F32" s="89">
        <v>19</v>
      </c>
      <c r="G32" s="89">
        <v>20</v>
      </c>
      <c r="H32" s="89">
        <v>18</v>
      </c>
      <c r="I32" s="89">
        <v>17</v>
      </c>
      <c r="J32" s="89">
        <v>12</v>
      </c>
      <c r="K32" s="89">
        <v>14</v>
      </c>
      <c r="L32" s="89">
        <v>29</v>
      </c>
      <c r="M32" s="89">
        <v>35</v>
      </c>
      <c r="N32" s="89">
        <v>21</v>
      </c>
      <c r="O32" s="89">
        <v>24</v>
      </c>
      <c r="P32" s="89">
        <v>14</v>
      </c>
      <c r="Q32" s="89">
        <v>16</v>
      </c>
      <c r="R32" s="89">
        <v>11</v>
      </c>
      <c r="S32" s="89">
        <v>5</v>
      </c>
      <c r="T32" s="89">
        <v>3</v>
      </c>
      <c r="U32" s="88">
        <v>261</v>
      </c>
      <c r="V32" s="136">
        <v>9.2343599085309869</v>
      </c>
      <c r="W32" s="135">
        <v>7.4672589415639115</v>
      </c>
      <c r="X32" s="135">
        <v>8.5246726385958045</v>
      </c>
      <c r="Y32" s="135">
        <v>19.473326901775824</v>
      </c>
      <c r="Z32" s="135">
        <v>19.101824419148603</v>
      </c>
    </row>
    <row r="33" spans="1:26" x14ac:dyDescent="0.15">
      <c r="A33" s="89"/>
      <c r="B33" s="262" t="s">
        <v>83</v>
      </c>
      <c r="C33" s="89">
        <v>0</v>
      </c>
      <c r="D33" s="89">
        <v>0</v>
      </c>
      <c r="E33" s="89">
        <v>2</v>
      </c>
      <c r="F33" s="89">
        <v>13</v>
      </c>
      <c r="G33" s="89">
        <v>23</v>
      </c>
      <c r="H33" s="89">
        <v>24</v>
      </c>
      <c r="I33" s="89">
        <v>17</v>
      </c>
      <c r="J33" s="89">
        <v>20</v>
      </c>
      <c r="K33" s="89">
        <v>24</v>
      </c>
      <c r="L33" s="89">
        <v>26</v>
      </c>
      <c r="M33" s="89">
        <v>19</v>
      </c>
      <c r="N33" s="89">
        <v>28</v>
      </c>
      <c r="O33" s="89">
        <v>31</v>
      </c>
      <c r="P33" s="89">
        <v>19</v>
      </c>
      <c r="Q33" s="89">
        <v>17</v>
      </c>
      <c r="R33" s="89">
        <v>3</v>
      </c>
      <c r="S33" s="89">
        <v>4</v>
      </c>
      <c r="T33" s="89">
        <v>3</v>
      </c>
      <c r="U33" s="88">
        <v>273</v>
      </c>
      <c r="V33" s="136">
        <v>9.5567060513212621</v>
      </c>
      <c r="W33" s="135">
        <v>6.6770531938571116</v>
      </c>
      <c r="X33" s="135">
        <v>11.421814321611416</v>
      </c>
      <c r="Y33" s="135">
        <v>18.338593923577434</v>
      </c>
      <c r="Z33" s="135">
        <v>17.499809784676252</v>
      </c>
    </row>
    <row r="34" spans="1:26" x14ac:dyDescent="0.15">
      <c r="A34" s="89"/>
      <c r="B34" s="262" t="s">
        <v>84</v>
      </c>
      <c r="C34" s="89">
        <v>0</v>
      </c>
      <c r="D34" s="89">
        <v>0</v>
      </c>
      <c r="E34" s="89">
        <v>1</v>
      </c>
      <c r="F34" s="89">
        <v>20</v>
      </c>
      <c r="G34" s="89">
        <v>32</v>
      </c>
      <c r="H34" s="89">
        <v>25</v>
      </c>
      <c r="I34" s="89">
        <v>16</v>
      </c>
      <c r="J34" s="89">
        <v>25</v>
      </c>
      <c r="K34" s="89">
        <v>24</v>
      </c>
      <c r="L34" s="89">
        <v>30</v>
      </c>
      <c r="M34" s="89">
        <v>20</v>
      </c>
      <c r="N34" s="89">
        <v>26</v>
      </c>
      <c r="O34" s="89">
        <v>28</v>
      </c>
      <c r="P34" s="89">
        <v>20</v>
      </c>
      <c r="Q34" s="89">
        <v>10</v>
      </c>
      <c r="R34" s="89">
        <v>5</v>
      </c>
      <c r="S34" s="89">
        <v>7</v>
      </c>
      <c r="T34" s="89">
        <v>4</v>
      </c>
      <c r="U34" s="88">
        <v>293</v>
      </c>
      <c r="V34" s="136">
        <v>10.093154060788702</v>
      </c>
      <c r="W34" s="135">
        <v>9.4385856642404669</v>
      </c>
      <c r="X34" s="135">
        <v>11.767782426778242</v>
      </c>
      <c r="Y34" s="135">
        <v>18.154206015326341</v>
      </c>
      <c r="Z34" s="135">
        <v>17.013092684370147</v>
      </c>
    </row>
    <row r="35" spans="1:26" x14ac:dyDescent="0.15">
      <c r="A35" s="89"/>
      <c r="B35" s="262" t="s">
        <v>85</v>
      </c>
      <c r="C35" s="89">
        <v>0</v>
      </c>
      <c r="D35" s="89">
        <v>0</v>
      </c>
      <c r="E35" s="89">
        <v>1</v>
      </c>
      <c r="F35" s="89">
        <v>15</v>
      </c>
      <c r="G35" s="89">
        <v>27</v>
      </c>
      <c r="H35" s="89">
        <v>28</v>
      </c>
      <c r="I35" s="89">
        <v>18</v>
      </c>
      <c r="J35" s="89">
        <v>17</v>
      </c>
      <c r="K35" s="89">
        <v>24</v>
      </c>
      <c r="L35" s="89">
        <v>25</v>
      </c>
      <c r="M35" s="89">
        <v>22</v>
      </c>
      <c r="N35" s="89">
        <v>31</v>
      </c>
      <c r="O35" s="89">
        <v>31</v>
      </c>
      <c r="P35" s="89">
        <v>19</v>
      </c>
      <c r="Q35" s="89">
        <v>18</v>
      </c>
      <c r="R35" s="89">
        <v>11</v>
      </c>
      <c r="S35" s="89">
        <v>3</v>
      </c>
      <c r="T35" s="89">
        <v>1</v>
      </c>
      <c r="U35" s="88">
        <v>291</v>
      </c>
      <c r="V35" s="136">
        <v>9.7676106199943664</v>
      </c>
      <c r="W35" s="135">
        <v>7.4953154278575891</v>
      </c>
      <c r="X35" s="135">
        <v>11.147700626577656</v>
      </c>
      <c r="Y35" s="135">
        <v>18.857805228283247</v>
      </c>
      <c r="Z35" s="135">
        <v>18.631982514601024</v>
      </c>
    </row>
    <row r="36" spans="1:26" x14ac:dyDescent="0.15">
      <c r="A36" s="89"/>
      <c r="B36" s="262" t="s">
        <v>86</v>
      </c>
      <c r="C36" s="89">
        <v>0</v>
      </c>
      <c r="D36" s="89">
        <v>0</v>
      </c>
      <c r="E36" s="89">
        <v>2</v>
      </c>
      <c r="F36" s="89">
        <v>26</v>
      </c>
      <c r="G36" s="89">
        <v>44</v>
      </c>
      <c r="H36" s="89">
        <v>41</v>
      </c>
      <c r="I36" s="89">
        <v>33</v>
      </c>
      <c r="J36" s="89">
        <v>34</v>
      </c>
      <c r="K36" s="89">
        <v>25</v>
      </c>
      <c r="L36" s="89">
        <v>30</v>
      </c>
      <c r="M36" s="89">
        <v>29</v>
      </c>
      <c r="N36" s="89">
        <v>28</v>
      </c>
      <c r="O36" s="89">
        <v>20</v>
      </c>
      <c r="P36" s="89">
        <v>20</v>
      </c>
      <c r="Q36" s="89">
        <v>11</v>
      </c>
      <c r="R36" s="89">
        <v>11</v>
      </c>
      <c r="S36" s="89">
        <v>8</v>
      </c>
      <c r="T36" s="89">
        <v>3</v>
      </c>
      <c r="U36" s="88">
        <v>365</v>
      </c>
      <c r="V36" s="136">
        <v>12.298419985906062</v>
      </c>
      <c r="W36" s="135">
        <v>12.308557964516186</v>
      </c>
      <c r="X36" s="135">
        <v>16.789113585296271</v>
      </c>
      <c r="Y36" s="135">
        <v>18.572197247149081</v>
      </c>
      <c r="Z36" s="135">
        <v>18.649495056124422</v>
      </c>
    </row>
    <row r="37" spans="1:26" x14ac:dyDescent="0.15">
      <c r="A37" s="89"/>
      <c r="B37" s="262" t="s">
        <v>87</v>
      </c>
      <c r="C37" s="89">
        <v>0</v>
      </c>
      <c r="D37" s="89">
        <v>0</v>
      </c>
      <c r="E37" s="89">
        <v>3</v>
      </c>
      <c r="F37" s="89">
        <v>18</v>
      </c>
      <c r="G37" s="89">
        <v>37</v>
      </c>
      <c r="H37" s="89">
        <v>29</v>
      </c>
      <c r="I37" s="89">
        <v>22</v>
      </c>
      <c r="J37" s="89">
        <v>20</v>
      </c>
      <c r="K37" s="89">
        <v>23</v>
      </c>
      <c r="L37" s="89">
        <v>29</v>
      </c>
      <c r="M37" s="89">
        <v>25</v>
      </c>
      <c r="N37" s="89">
        <v>30</v>
      </c>
      <c r="O37" s="89">
        <v>32</v>
      </c>
      <c r="P37" s="89">
        <v>15</v>
      </c>
      <c r="Q37" s="89">
        <v>20</v>
      </c>
      <c r="R37" s="89">
        <v>13</v>
      </c>
      <c r="S37" s="89">
        <v>4</v>
      </c>
      <c r="T37" s="89">
        <v>2</v>
      </c>
      <c r="U37" s="88">
        <v>322</v>
      </c>
      <c r="V37" s="136">
        <v>10.642794197175684</v>
      </c>
      <c r="W37" s="135">
        <v>9.5662156051066205</v>
      </c>
      <c r="X37" s="135">
        <v>11.713687568537534</v>
      </c>
      <c r="Y37" s="135">
        <v>20.179177176654779</v>
      </c>
      <c r="Z37" s="135">
        <v>18.568825006017672</v>
      </c>
    </row>
    <row r="38" spans="1:26" x14ac:dyDescent="0.15">
      <c r="A38" s="89"/>
      <c r="B38" s="262" t="s">
        <v>88</v>
      </c>
      <c r="C38" s="89">
        <v>0</v>
      </c>
      <c r="D38" s="89">
        <v>0</v>
      </c>
      <c r="E38" s="89">
        <v>0</v>
      </c>
      <c r="F38" s="89">
        <v>23</v>
      </c>
      <c r="G38" s="89">
        <v>24</v>
      </c>
      <c r="H38" s="89">
        <v>31</v>
      </c>
      <c r="I38" s="89">
        <v>26</v>
      </c>
      <c r="J38" s="89">
        <v>21</v>
      </c>
      <c r="K38" s="89">
        <v>19</v>
      </c>
      <c r="L38" s="89">
        <v>31</v>
      </c>
      <c r="M38" s="89">
        <v>27</v>
      </c>
      <c r="N38" s="89">
        <v>23</v>
      </c>
      <c r="O38" s="89">
        <v>24</v>
      </c>
      <c r="P38" s="89">
        <v>16</v>
      </c>
      <c r="Q38" s="89">
        <v>17</v>
      </c>
      <c r="R38" s="89">
        <v>14</v>
      </c>
      <c r="S38" s="89">
        <v>5</v>
      </c>
      <c r="T38" s="89">
        <v>1</v>
      </c>
      <c r="U38" s="88">
        <v>302</v>
      </c>
      <c r="V38" s="136">
        <v>9.9526283878371924</v>
      </c>
      <c r="W38" s="135">
        <v>8.1536353069756959</v>
      </c>
      <c r="X38" s="135">
        <v>11.958330764963323</v>
      </c>
      <c r="Y38" s="135">
        <v>18.355038895201467</v>
      </c>
      <c r="Z38" s="135">
        <v>17.802559537805248</v>
      </c>
    </row>
    <row r="39" spans="1:26" x14ac:dyDescent="0.15">
      <c r="A39" s="89"/>
      <c r="B39" s="262" t="s">
        <v>89</v>
      </c>
      <c r="C39" s="89">
        <v>0</v>
      </c>
      <c r="D39" s="89">
        <v>0</v>
      </c>
      <c r="E39" s="89">
        <v>2</v>
      </c>
      <c r="F39" s="89">
        <v>34</v>
      </c>
      <c r="G39" s="89">
        <v>47</v>
      </c>
      <c r="H39" s="89">
        <v>34</v>
      </c>
      <c r="I39" s="89">
        <v>30</v>
      </c>
      <c r="J39" s="89">
        <v>24</v>
      </c>
      <c r="K39" s="89">
        <v>19</v>
      </c>
      <c r="L39" s="89">
        <v>16</v>
      </c>
      <c r="M39" s="89">
        <v>34</v>
      </c>
      <c r="N39" s="89">
        <v>20</v>
      </c>
      <c r="O39" s="89">
        <v>15</v>
      </c>
      <c r="P39" s="89">
        <v>17</v>
      </c>
      <c r="Q39" s="89">
        <v>19</v>
      </c>
      <c r="R39" s="89">
        <v>13</v>
      </c>
      <c r="S39" s="89">
        <v>7</v>
      </c>
      <c r="T39" s="89">
        <v>6</v>
      </c>
      <c r="U39" s="88">
        <v>337</v>
      </c>
      <c r="V39" s="136">
        <v>10.796862563031613</v>
      </c>
      <c r="W39" s="135">
        <v>13.949163050216987</v>
      </c>
      <c r="X39" s="135">
        <v>12.946471783951216</v>
      </c>
      <c r="Y39" s="135">
        <v>14.902345804551352</v>
      </c>
      <c r="Z39" s="135">
        <v>20.440458921271265</v>
      </c>
    </row>
    <row r="40" spans="1:26" x14ac:dyDescent="0.15">
      <c r="A40" s="89"/>
      <c r="B40" s="262" t="s">
        <v>90</v>
      </c>
      <c r="C40" s="89">
        <v>0</v>
      </c>
      <c r="D40" s="89">
        <v>0</v>
      </c>
      <c r="E40" s="89">
        <v>4</v>
      </c>
      <c r="F40" s="89">
        <v>17</v>
      </c>
      <c r="G40" s="89">
        <v>43</v>
      </c>
      <c r="H40" s="89">
        <v>26</v>
      </c>
      <c r="I40" s="89">
        <v>27</v>
      </c>
      <c r="J40" s="89">
        <v>30</v>
      </c>
      <c r="K40" s="89">
        <v>20</v>
      </c>
      <c r="L40" s="89">
        <v>24</v>
      </c>
      <c r="M40" s="89">
        <v>19</v>
      </c>
      <c r="N40" s="89">
        <v>25</v>
      </c>
      <c r="O40" s="89">
        <v>25</v>
      </c>
      <c r="P40" s="89">
        <v>15</v>
      </c>
      <c r="Q40" s="89">
        <v>23</v>
      </c>
      <c r="R40" s="89">
        <v>11</v>
      </c>
      <c r="S40" s="89">
        <v>8</v>
      </c>
      <c r="T40" s="89">
        <v>3</v>
      </c>
      <c r="U40" s="88">
        <v>320</v>
      </c>
      <c r="V40" s="136">
        <v>10.183088229920092</v>
      </c>
      <c r="W40" s="135">
        <v>10.356970240972174</v>
      </c>
      <c r="X40" s="135">
        <v>12.154109386984484</v>
      </c>
      <c r="Y40" s="135">
        <v>16.174194333814501</v>
      </c>
      <c r="Z40" s="135">
        <v>19.214141608223652</v>
      </c>
    </row>
    <row r="41" spans="1:26" x14ac:dyDescent="0.15">
      <c r="A41" s="89"/>
      <c r="B41" s="262" t="s">
        <v>91</v>
      </c>
      <c r="C41" s="89">
        <v>0</v>
      </c>
      <c r="D41" s="89">
        <v>0</v>
      </c>
      <c r="E41" s="89">
        <v>1</v>
      </c>
      <c r="F41" s="89">
        <v>18</v>
      </c>
      <c r="G41" s="89">
        <v>45</v>
      </c>
      <c r="H41" s="89">
        <v>34</v>
      </c>
      <c r="I41" s="89">
        <v>35</v>
      </c>
      <c r="J41" s="89">
        <v>29</v>
      </c>
      <c r="K41" s="89">
        <v>19</v>
      </c>
      <c r="L41" s="89">
        <v>18</v>
      </c>
      <c r="M41" s="89">
        <v>23</v>
      </c>
      <c r="N41" s="89">
        <v>47</v>
      </c>
      <c r="O41" s="89">
        <v>26</v>
      </c>
      <c r="P41" s="89">
        <v>21</v>
      </c>
      <c r="Q41" s="89">
        <v>25</v>
      </c>
      <c r="R41" s="89">
        <v>10</v>
      </c>
      <c r="S41" s="89">
        <v>10</v>
      </c>
      <c r="T41" s="89">
        <v>3</v>
      </c>
      <c r="U41" s="88">
        <v>364</v>
      </c>
      <c r="V41" s="136">
        <v>11.283894352857494</v>
      </c>
      <c r="W41" s="135">
        <v>10.796175069403983</v>
      </c>
      <c r="X41" s="135">
        <v>13.446266649810948</v>
      </c>
      <c r="Y41" s="135">
        <v>19.762160662899145</v>
      </c>
      <c r="Z41" s="135">
        <v>21.611125031320473</v>
      </c>
    </row>
    <row r="42" spans="1:26" x14ac:dyDescent="0.15">
      <c r="A42" s="89"/>
      <c r="B42" s="262" t="s">
        <v>92</v>
      </c>
      <c r="C42" s="89">
        <v>0</v>
      </c>
      <c r="D42" s="89">
        <v>0</v>
      </c>
      <c r="E42" s="89">
        <v>4</v>
      </c>
      <c r="F42" s="89">
        <v>24</v>
      </c>
      <c r="G42" s="89">
        <v>46</v>
      </c>
      <c r="H42" s="89">
        <v>37</v>
      </c>
      <c r="I42" s="89">
        <v>27</v>
      </c>
      <c r="J42" s="89">
        <v>34</v>
      </c>
      <c r="K42" s="89">
        <v>29</v>
      </c>
      <c r="L42" s="89">
        <v>18</v>
      </c>
      <c r="M42" s="89">
        <v>21</v>
      </c>
      <c r="N42" s="89">
        <v>27</v>
      </c>
      <c r="O42" s="89">
        <v>19</v>
      </c>
      <c r="P42" s="89">
        <v>30</v>
      </c>
      <c r="Q42" s="89">
        <v>15</v>
      </c>
      <c r="R42" s="89">
        <v>14</v>
      </c>
      <c r="S42" s="89">
        <v>5</v>
      </c>
      <c r="T42" s="89">
        <v>2</v>
      </c>
      <c r="U42" s="88">
        <v>352</v>
      </c>
      <c r="V42" s="136">
        <v>10.752229080491951</v>
      </c>
      <c r="W42" s="135">
        <v>11.817337722630201</v>
      </c>
      <c r="X42" s="135">
        <v>14.103275957801223</v>
      </c>
      <c r="Y42" s="135">
        <v>14.607069821793747</v>
      </c>
      <c r="Z42" s="135">
        <v>20.34337145146873</v>
      </c>
    </row>
    <row r="43" spans="1:26" x14ac:dyDescent="0.15">
      <c r="A43" s="89"/>
      <c r="B43" s="262" t="s">
        <v>93</v>
      </c>
      <c r="C43" s="89">
        <v>0</v>
      </c>
      <c r="D43" s="89">
        <v>0</v>
      </c>
      <c r="E43" s="89">
        <v>4</v>
      </c>
      <c r="F43" s="89">
        <v>25</v>
      </c>
      <c r="G43" s="89">
        <v>47</v>
      </c>
      <c r="H43" s="89">
        <v>49</v>
      </c>
      <c r="I43" s="89">
        <v>38</v>
      </c>
      <c r="J43" s="89">
        <v>30</v>
      </c>
      <c r="K43" s="89">
        <v>29</v>
      </c>
      <c r="L43" s="89">
        <v>23</v>
      </c>
      <c r="M43" s="89">
        <v>22</v>
      </c>
      <c r="N43" s="89">
        <v>27</v>
      </c>
      <c r="O43" s="89">
        <v>25</v>
      </c>
      <c r="P43" s="89">
        <v>18</v>
      </c>
      <c r="Q43" s="89">
        <v>18</v>
      </c>
      <c r="R43" s="89">
        <v>16</v>
      </c>
      <c r="S43" s="89">
        <v>14</v>
      </c>
      <c r="T43" s="89">
        <v>4</v>
      </c>
      <c r="U43" s="88">
        <v>389</v>
      </c>
      <c r="V43" s="136">
        <v>11.669727811111512</v>
      </c>
      <c r="W43" s="135">
        <v>12.045169385194479</v>
      </c>
      <c r="X43" s="135">
        <v>15.777302297434568</v>
      </c>
      <c r="Y43" s="135">
        <v>16.523012979933906</v>
      </c>
      <c r="Z43" s="135">
        <v>21.228846970340268</v>
      </c>
    </row>
    <row r="44" spans="1:26" x14ac:dyDescent="0.15">
      <c r="A44" s="89"/>
      <c r="B44" s="262" t="s">
        <v>94</v>
      </c>
      <c r="C44" s="89">
        <v>0</v>
      </c>
      <c r="D44" s="89">
        <v>0</v>
      </c>
      <c r="E44" s="89">
        <v>5</v>
      </c>
      <c r="F44" s="89">
        <v>30</v>
      </c>
      <c r="G44" s="89">
        <v>45</v>
      </c>
      <c r="H44" s="89">
        <v>36</v>
      </c>
      <c r="I44" s="89">
        <v>28</v>
      </c>
      <c r="J44" s="89">
        <v>21</v>
      </c>
      <c r="K44" s="89">
        <v>21</v>
      </c>
      <c r="L44" s="89">
        <v>23</v>
      </c>
      <c r="M44" s="89">
        <v>21</v>
      </c>
      <c r="N44" s="89">
        <v>25</v>
      </c>
      <c r="O44" s="89">
        <v>16</v>
      </c>
      <c r="P44" s="89">
        <v>25</v>
      </c>
      <c r="Q44" s="89">
        <v>20</v>
      </c>
      <c r="R44" s="89">
        <v>14</v>
      </c>
      <c r="S44" s="89">
        <v>6</v>
      </c>
      <c r="T44" s="89">
        <v>2</v>
      </c>
      <c r="U44" s="88">
        <v>338</v>
      </c>
      <c r="V44" s="136">
        <v>9.995119123696707</v>
      </c>
      <c r="W44" s="135">
        <v>12.56197239715932</v>
      </c>
      <c r="X44" s="135">
        <v>11.240125125921214</v>
      </c>
      <c r="Y44" s="135">
        <v>14.295805442497226</v>
      </c>
      <c r="Z44" s="135">
        <v>19.919726475397653</v>
      </c>
    </row>
    <row r="45" spans="1:26" x14ac:dyDescent="0.15">
      <c r="A45" s="89"/>
      <c r="B45" s="262" t="s">
        <v>95</v>
      </c>
      <c r="C45" s="89">
        <v>0</v>
      </c>
      <c r="D45" s="89">
        <v>0</v>
      </c>
      <c r="E45" s="89">
        <v>4</v>
      </c>
      <c r="F45" s="89">
        <v>38</v>
      </c>
      <c r="G45" s="89">
        <v>53</v>
      </c>
      <c r="H45" s="89">
        <v>43</v>
      </c>
      <c r="I45" s="89">
        <v>31</v>
      </c>
      <c r="J45" s="89">
        <v>41</v>
      </c>
      <c r="K45" s="89">
        <v>37</v>
      </c>
      <c r="L45" s="89">
        <v>23</v>
      </c>
      <c r="M45" s="89">
        <v>30</v>
      </c>
      <c r="N45" s="89">
        <v>23</v>
      </c>
      <c r="O45" s="89">
        <v>28</v>
      </c>
      <c r="P45" s="89">
        <v>22</v>
      </c>
      <c r="Q45" s="89">
        <v>14</v>
      </c>
      <c r="R45" s="89">
        <v>15</v>
      </c>
      <c r="S45" s="89">
        <v>9</v>
      </c>
      <c r="T45" s="89">
        <v>3</v>
      </c>
      <c r="U45" s="88">
        <v>414</v>
      </c>
      <c r="V45" s="136">
        <v>12.297608940398247</v>
      </c>
      <c r="W45" s="135">
        <v>15.571792809596332</v>
      </c>
      <c r="X45" s="135">
        <v>15.881308118273953</v>
      </c>
      <c r="Y45" s="135">
        <v>17.345475165949498</v>
      </c>
      <c r="Z45" s="135">
        <v>18.336874581599091</v>
      </c>
    </row>
    <row r="46" spans="1:26" x14ac:dyDescent="0.15">
      <c r="A46" s="89"/>
      <c r="B46" s="262" t="s">
        <v>96</v>
      </c>
      <c r="C46" s="89">
        <v>0</v>
      </c>
      <c r="D46" s="89">
        <v>0</v>
      </c>
      <c r="E46" s="89">
        <v>8</v>
      </c>
      <c r="F46" s="89">
        <v>36</v>
      </c>
      <c r="G46" s="89">
        <v>77</v>
      </c>
      <c r="H46" s="89">
        <v>64</v>
      </c>
      <c r="I46" s="89">
        <v>39</v>
      </c>
      <c r="J46" s="89">
        <v>30</v>
      </c>
      <c r="K46" s="89">
        <v>30</v>
      </c>
      <c r="L46" s="89">
        <v>33</v>
      </c>
      <c r="M46" s="89">
        <v>27</v>
      </c>
      <c r="N46" s="89">
        <v>35</v>
      </c>
      <c r="O46" s="89">
        <v>18</v>
      </c>
      <c r="P46" s="89">
        <v>18</v>
      </c>
      <c r="Q46" s="89">
        <v>11</v>
      </c>
      <c r="R46" s="89">
        <v>17</v>
      </c>
      <c r="S46" s="89">
        <v>16</v>
      </c>
      <c r="T46" s="89">
        <v>4</v>
      </c>
      <c r="U46" s="88">
        <v>463</v>
      </c>
      <c r="V46" s="136">
        <v>13.571673344256252</v>
      </c>
      <c r="W46" s="135">
        <v>19.257643409795833</v>
      </c>
      <c r="X46" s="135">
        <v>16.623323644893173</v>
      </c>
      <c r="Y46" s="135">
        <v>18.63825295243122</v>
      </c>
      <c r="Z46" s="135">
        <v>18.888984287799435</v>
      </c>
    </row>
    <row r="47" spans="1:26" x14ac:dyDescent="0.15">
      <c r="A47" s="89"/>
      <c r="B47" s="262" t="s">
        <v>97</v>
      </c>
      <c r="C47" s="89">
        <v>0</v>
      </c>
      <c r="D47" s="89">
        <v>0</v>
      </c>
      <c r="E47" s="89">
        <v>2</v>
      </c>
      <c r="F47" s="89">
        <v>54</v>
      </c>
      <c r="G47" s="89">
        <v>77</v>
      </c>
      <c r="H47" s="89">
        <v>53</v>
      </c>
      <c r="I47" s="89">
        <v>48</v>
      </c>
      <c r="J47" s="89">
        <v>28</v>
      </c>
      <c r="K47" s="89">
        <v>31</v>
      </c>
      <c r="L47" s="89">
        <v>34</v>
      </c>
      <c r="M47" s="89">
        <v>23</v>
      </c>
      <c r="N47" s="89">
        <v>30</v>
      </c>
      <c r="O47" s="89">
        <v>32</v>
      </c>
      <c r="P47" s="89">
        <v>17</v>
      </c>
      <c r="Q47" s="89">
        <v>25</v>
      </c>
      <c r="R47" s="89">
        <v>19</v>
      </c>
      <c r="S47" s="89">
        <v>10</v>
      </c>
      <c r="T47" s="89">
        <v>1</v>
      </c>
      <c r="U47" s="88">
        <v>484</v>
      </c>
      <c r="V47" s="136">
        <v>13.926336115496246</v>
      </c>
      <c r="W47" s="135">
        <v>22.387039442203843</v>
      </c>
      <c r="X47" s="135">
        <v>16.033670708487826</v>
      </c>
      <c r="Y47" s="135">
        <v>19.477862345527456</v>
      </c>
      <c r="Z47" s="135">
        <v>20.279405137449302</v>
      </c>
    </row>
    <row r="48" spans="1:26" x14ac:dyDescent="0.15">
      <c r="A48" s="89"/>
      <c r="B48" s="262" t="s">
        <v>98</v>
      </c>
      <c r="C48" s="89">
        <v>0</v>
      </c>
      <c r="D48" s="89">
        <v>1</v>
      </c>
      <c r="E48" s="89">
        <v>7</v>
      </c>
      <c r="F48" s="89">
        <v>58</v>
      </c>
      <c r="G48" s="89">
        <v>73</v>
      </c>
      <c r="H48" s="89">
        <v>66</v>
      </c>
      <c r="I48" s="89">
        <v>35</v>
      </c>
      <c r="J48" s="89">
        <v>30</v>
      </c>
      <c r="K48" s="89">
        <v>34</v>
      </c>
      <c r="L48" s="89">
        <v>31</v>
      </c>
      <c r="M48" s="89">
        <v>26</v>
      </c>
      <c r="N48" s="89">
        <v>15</v>
      </c>
      <c r="O48" s="89">
        <v>24</v>
      </c>
      <c r="P48" s="89">
        <v>25</v>
      </c>
      <c r="Q48" s="89">
        <v>17</v>
      </c>
      <c r="R48" s="89">
        <v>7</v>
      </c>
      <c r="S48" s="89">
        <v>11</v>
      </c>
      <c r="T48" s="89">
        <v>5</v>
      </c>
      <c r="U48" s="88">
        <v>465</v>
      </c>
      <c r="V48" s="136">
        <v>13.365852545243822</v>
      </c>
      <c r="W48" s="135">
        <v>22.605304481372194</v>
      </c>
      <c r="X48" s="135">
        <v>16.316924111469312</v>
      </c>
      <c r="Y48" s="135">
        <v>15.53247257547811</v>
      </c>
      <c r="Z48" s="135">
        <v>18.017518571903761</v>
      </c>
    </row>
    <row r="49" spans="1:26" x14ac:dyDescent="0.15">
      <c r="A49" s="89"/>
      <c r="B49" s="262" t="s">
        <v>99</v>
      </c>
      <c r="C49" s="89">
        <v>0</v>
      </c>
      <c r="D49" s="89">
        <v>0</v>
      </c>
      <c r="E49" s="89">
        <v>2</v>
      </c>
      <c r="F49" s="89">
        <v>44</v>
      </c>
      <c r="G49" s="89">
        <v>86</v>
      </c>
      <c r="H49" s="89">
        <v>53</v>
      </c>
      <c r="I49" s="89">
        <v>40</v>
      </c>
      <c r="J49" s="89">
        <v>42</v>
      </c>
      <c r="K49" s="89">
        <v>34</v>
      </c>
      <c r="L49" s="89">
        <v>27</v>
      </c>
      <c r="M49" s="89">
        <v>25</v>
      </c>
      <c r="N49" s="89">
        <v>25</v>
      </c>
      <c r="O49" s="89">
        <v>22</v>
      </c>
      <c r="P49" s="89">
        <v>14</v>
      </c>
      <c r="Q49" s="89">
        <v>14</v>
      </c>
      <c r="R49" s="89">
        <v>13</v>
      </c>
      <c r="S49" s="89">
        <v>10</v>
      </c>
      <c r="T49" s="89">
        <v>4</v>
      </c>
      <c r="U49" s="88">
        <v>455</v>
      </c>
      <c r="V49" s="136">
        <v>12.972769198611454</v>
      </c>
      <c r="W49" s="135">
        <v>22.545959070412763</v>
      </c>
      <c r="X49" s="135">
        <v>16.344452074004582</v>
      </c>
      <c r="Y49" s="135">
        <v>15.903103514746514</v>
      </c>
      <c r="Z49" s="135">
        <v>14.916872338694366</v>
      </c>
    </row>
    <row r="50" spans="1:26" x14ac:dyDescent="0.15">
      <c r="A50" s="89"/>
      <c r="B50" s="262" t="s">
        <v>100</v>
      </c>
      <c r="C50" s="89">
        <v>0</v>
      </c>
      <c r="D50" s="89">
        <v>0</v>
      </c>
      <c r="E50" s="89">
        <v>4</v>
      </c>
      <c r="F50" s="89">
        <v>45</v>
      </c>
      <c r="G50" s="89">
        <v>80</v>
      </c>
      <c r="H50" s="89">
        <v>65</v>
      </c>
      <c r="I50" s="89">
        <v>49</v>
      </c>
      <c r="J50" s="89">
        <v>42</v>
      </c>
      <c r="K50" s="89">
        <v>39</v>
      </c>
      <c r="L50" s="89">
        <v>41</v>
      </c>
      <c r="M50" s="89">
        <v>28</v>
      </c>
      <c r="N50" s="89">
        <v>13</v>
      </c>
      <c r="O50" s="89">
        <v>18</v>
      </c>
      <c r="P50" s="89">
        <v>18</v>
      </c>
      <c r="Q50" s="89">
        <v>14</v>
      </c>
      <c r="R50" s="89">
        <v>10</v>
      </c>
      <c r="S50" s="89">
        <v>7</v>
      </c>
      <c r="T50" s="89">
        <v>1</v>
      </c>
      <c r="U50" s="88">
        <v>474</v>
      </c>
      <c r="V50" s="136">
        <v>13.701255420881115</v>
      </c>
      <c r="W50" s="135">
        <v>22.40805973092402</v>
      </c>
      <c r="X50" s="135">
        <v>18.951100330040703</v>
      </c>
      <c r="Y50" s="135">
        <v>15.982917457821081</v>
      </c>
      <c r="Z50" s="135">
        <v>13.189201736754086</v>
      </c>
    </row>
    <row r="51" spans="1:26" x14ac:dyDescent="0.15">
      <c r="A51" s="89"/>
      <c r="B51" s="262" t="s">
        <v>101</v>
      </c>
      <c r="C51" s="89">
        <v>0</v>
      </c>
      <c r="D51" s="89">
        <v>0</v>
      </c>
      <c r="E51" s="89">
        <v>5</v>
      </c>
      <c r="F51" s="89">
        <v>44</v>
      </c>
      <c r="G51" s="89">
        <v>85</v>
      </c>
      <c r="H51" s="89">
        <v>71</v>
      </c>
      <c r="I51" s="89">
        <v>42</v>
      </c>
      <c r="J51" s="89">
        <v>39</v>
      </c>
      <c r="K51" s="89">
        <v>34</v>
      </c>
      <c r="L51" s="89">
        <v>33</v>
      </c>
      <c r="M51" s="89">
        <v>30</v>
      </c>
      <c r="N51" s="89">
        <v>27</v>
      </c>
      <c r="O51" s="89">
        <v>34</v>
      </c>
      <c r="P51" s="89">
        <v>13</v>
      </c>
      <c r="Q51" s="89">
        <v>15</v>
      </c>
      <c r="R51" s="89">
        <v>8</v>
      </c>
      <c r="S51" s="89">
        <v>7</v>
      </c>
      <c r="T51" s="89">
        <v>6</v>
      </c>
      <c r="U51" s="88">
        <v>493</v>
      </c>
      <c r="V51" s="136">
        <v>14.127450897163603</v>
      </c>
      <c r="W51" s="135">
        <v>23.346726028884785</v>
      </c>
      <c r="X51" s="135">
        <v>17.95470780161013</v>
      </c>
      <c r="Y51" s="135">
        <v>19.184949097997958</v>
      </c>
      <c r="Z51" s="135">
        <v>12.574097359439554</v>
      </c>
    </row>
    <row r="52" spans="1:26" x14ac:dyDescent="0.15">
      <c r="A52" s="89"/>
      <c r="B52" s="262" t="s">
        <v>102</v>
      </c>
      <c r="C52" s="89">
        <v>0</v>
      </c>
      <c r="D52" s="89">
        <v>0</v>
      </c>
      <c r="E52" s="89">
        <v>3</v>
      </c>
      <c r="F52" s="89">
        <v>40</v>
      </c>
      <c r="G52" s="89">
        <v>86</v>
      </c>
      <c r="H52" s="89">
        <v>50</v>
      </c>
      <c r="I52" s="89">
        <v>55</v>
      </c>
      <c r="J52" s="89">
        <v>36</v>
      </c>
      <c r="K52" s="89">
        <v>33</v>
      </c>
      <c r="L52" s="89">
        <v>35</v>
      </c>
      <c r="M52" s="89">
        <v>19</v>
      </c>
      <c r="N52" s="89">
        <v>17</v>
      </c>
      <c r="O52" s="89">
        <v>17</v>
      </c>
      <c r="P52" s="89">
        <v>20</v>
      </c>
      <c r="Q52" s="89">
        <v>13</v>
      </c>
      <c r="R52" s="89">
        <v>12</v>
      </c>
      <c r="S52" s="89">
        <v>5</v>
      </c>
      <c r="T52" s="89">
        <v>2</v>
      </c>
      <c r="U52" s="88">
        <v>443</v>
      </c>
      <c r="V52" s="136">
        <v>12.458383791355047</v>
      </c>
      <c r="W52" s="135">
        <v>22.925764192139738</v>
      </c>
      <c r="X52" s="135">
        <v>16.658050433683727</v>
      </c>
      <c r="Y52" s="135">
        <v>13.257604290642844</v>
      </c>
      <c r="Z52" s="135">
        <v>13.116077283963074</v>
      </c>
    </row>
    <row r="53" spans="1:26" x14ac:dyDescent="0.15">
      <c r="A53" s="89"/>
      <c r="B53" s="262" t="s">
        <v>103</v>
      </c>
      <c r="C53" s="89">
        <v>0</v>
      </c>
      <c r="D53" s="89">
        <v>0</v>
      </c>
      <c r="E53" s="89">
        <v>7</v>
      </c>
      <c r="F53" s="89">
        <v>56</v>
      </c>
      <c r="G53" s="89">
        <v>81</v>
      </c>
      <c r="H53" s="89">
        <v>53</v>
      </c>
      <c r="I53" s="89">
        <v>63</v>
      </c>
      <c r="J53" s="89">
        <v>32</v>
      </c>
      <c r="K53" s="89">
        <v>38</v>
      </c>
      <c r="L53" s="89">
        <v>34</v>
      </c>
      <c r="M53" s="89">
        <v>25</v>
      </c>
      <c r="N53" s="89">
        <v>23</v>
      </c>
      <c r="O53" s="89">
        <v>25</v>
      </c>
      <c r="P53" s="89">
        <v>20</v>
      </c>
      <c r="Q53" s="89">
        <v>24</v>
      </c>
      <c r="R53" s="89">
        <v>10</v>
      </c>
      <c r="S53" s="89">
        <v>14</v>
      </c>
      <c r="T53" s="89">
        <v>7</v>
      </c>
      <c r="U53" s="88">
        <v>512</v>
      </c>
      <c r="V53" s="136">
        <v>14.148385823426237</v>
      </c>
      <c r="W53" s="135">
        <v>25.081009831023561</v>
      </c>
      <c r="X53" s="135">
        <v>17.569878049932459</v>
      </c>
      <c r="Y53" s="135">
        <v>15.691680476323162</v>
      </c>
      <c r="Z53" s="135">
        <v>18.591507399419946</v>
      </c>
    </row>
    <row r="54" spans="1:26" x14ac:dyDescent="0.15">
      <c r="A54" s="89"/>
      <c r="B54" s="262" t="s">
        <v>104</v>
      </c>
      <c r="C54" s="89">
        <v>0</v>
      </c>
      <c r="D54" s="89">
        <v>0</v>
      </c>
      <c r="E54" s="89">
        <v>6</v>
      </c>
      <c r="F54" s="89">
        <v>59</v>
      </c>
      <c r="G54" s="89">
        <v>97</v>
      </c>
      <c r="H54" s="89">
        <v>66</v>
      </c>
      <c r="I54" s="89">
        <v>50</v>
      </c>
      <c r="J54" s="89">
        <v>47</v>
      </c>
      <c r="K54" s="89">
        <v>38</v>
      </c>
      <c r="L54" s="89">
        <v>44</v>
      </c>
      <c r="M54" s="89">
        <v>29</v>
      </c>
      <c r="N54" s="89">
        <v>23</v>
      </c>
      <c r="O54" s="89">
        <v>14</v>
      </c>
      <c r="P54" s="89">
        <v>26</v>
      </c>
      <c r="Q54" s="89">
        <v>16</v>
      </c>
      <c r="R54" s="89">
        <v>15</v>
      </c>
      <c r="S54" s="89">
        <v>10</v>
      </c>
      <c r="T54" s="89">
        <v>3</v>
      </c>
      <c r="U54" s="88">
        <v>543</v>
      </c>
      <c r="V54" s="136">
        <v>14.969000709835356</v>
      </c>
      <c r="W54" s="135">
        <v>28.700211572072483</v>
      </c>
      <c r="X54" s="135">
        <v>18.661739719795371</v>
      </c>
      <c r="Y54" s="135">
        <v>15.698139056969973</v>
      </c>
      <c r="Z54" s="135">
        <v>17.075253079643861</v>
      </c>
    </row>
    <row r="55" spans="1:26" x14ac:dyDescent="0.15">
      <c r="A55" s="89"/>
      <c r="B55" s="262" t="s">
        <v>34</v>
      </c>
      <c r="C55" s="89">
        <v>0</v>
      </c>
      <c r="D55" s="89">
        <v>0</v>
      </c>
      <c r="E55" s="89">
        <v>7</v>
      </c>
      <c r="F55" s="89">
        <v>59</v>
      </c>
      <c r="G55" s="89">
        <v>84</v>
      </c>
      <c r="H55" s="89">
        <v>73</v>
      </c>
      <c r="I55" s="89">
        <v>69</v>
      </c>
      <c r="J55" s="89">
        <v>49</v>
      </c>
      <c r="K55" s="89">
        <v>31</v>
      </c>
      <c r="L55" s="89">
        <v>38</v>
      </c>
      <c r="M55" s="89">
        <v>25</v>
      </c>
      <c r="N55" s="89">
        <v>24</v>
      </c>
      <c r="O55" s="89">
        <v>15</v>
      </c>
      <c r="P55" s="89">
        <v>20</v>
      </c>
      <c r="Q55" s="89">
        <v>22</v>
      </c>
      <c r="R55" s="89">
        <v>8</v>
      </c>
      <c r="S55" s="89">
        <v>10</v>
      </c>
      <c r="T55" s="89">
        <v>6</v>
      </c>
      <c r="U55" s="88">
        <v>540</v>
      </c>
      <c r="V55" s="136">
        <v>14.656532945675265</v>
      </c>
      <c r="W55" s="135">
        <v>26.74191805004666</v>
      </c>
      <c r="X55" s="135">
        <v>20.053602738129758</v>
      </c>
      <c r="Y55" s="135">
        <v>14.131749469020296</v>
      </c>
      <c r="Z55" s="135">
        <v>15.615572985058735</v>
      </c>
    </row>
    <row r="56" spans="1:26" x14ac:dyDescent="0.15">
      <c r="A56" s="89"/>
      <c r="B56" s="262" t="s">
        <v>35</v>
      </c>
      <c r="C56" s="89">
        <v>0</v>
      </c>
      <c r="D56" s="89">
        <v>0</v>
      </c>
      <c r="E56" s="89">
        <v>8</v>
      </c>
      <c r="F56" s="89">
        <v>72</v>
      </c>
      <c r="G56" s="89">
        <v>70</v>
      </c>
      <c r="H56" s="89">
        <v>83</v>
      </c>
      <c r="I56" s="89">
        <v>71</v>
      </c>
      <c r="J56" s="89">
        <v>51</v>
      </c>
      <c r="K56" s="89">
        <v>50</v>
      </c>
      <c r="L56" s="89">
        <v>31</v>
      </c>
      <c r="M56" s="89">
        <v>29</v>
      </c>
      <c r="N56" s="89">
        <v>24</v>
      </c>
      <c r="O56" s="89">
        <v>18</v>
      </c>
      <c r="P56" s="89">
        <v>13</v>
      </c>
      <c r="Q56" s="89">
        <v>17</v>
      </c>
      <c r="R56" s="89">
        <v>10</v>
      </c>
      <c r="S56" s="89">
        <v>9</v>
      </c>
      <c r="T56" s="89">
        <v>5</v>
      </c>
      <c r="U56" s="88">
        <v>561</v>
      </c>
      <c r="V56" s="136">
        <v>14.80846467466295</v>
      </c>
      <c r="W56" s="135">
        <v>26.150049721925527</v>
      </c>
      <c r="X56" s="135">
        <v>22.063595068137573</v>
      </c>
      <c r="Y56" s="135">
        <v>13.379681248770249</v>
      </c>
      <c r="Z56" s="135">
        <v>12.436951564983071</v>
      </c>
    </row>
    <row r="57" spans="1:26" x14ac:dyDescent="0.15">
      <c r="A57" s="89"/>
      <c r="B57" s="262" t="s">
        <v>105</v>
      </c>
      <c r="C57" s="89">
        <v>0</v>
      </c>
      <c r="D57" s="89">
        <v>0</v>
      </c>
      <c r="E57" s="89">
        <v>12</v>
      </c>
      <c r="F57" s="89">
        <v>66</v>
      </c>
      <c r="G57" s="89">
        <v>74</v>
      </c>
      <c r="H57" s="89">
        <v>80</v>
      </c>
      <c r="I57" s="89">
        <v>56</v>
      </c>
      <c r="J57" s="89">
        <v>56</v>
      </c>
      <c r="K57" s="89">
        <v>56</v>
      </c>
      <c r="L57" s="89">
        <v>40</v>
      </c>
      <c r="M57" s="89">
        <v>23</v>
      </c>
      <c r="N57" s="89">
        <v>28</v>
      </c>
      <c r="O57" s="89">
        <v>22</v>
      </c>
      <c r="P57" s="89">
        <v>16</v>
      </c>
      <c r="Q57" s="89">
        <v>22</v>
      </c>
      <c r="R57" s="89">
        <v>14</v>
      </c>
      <c r="S57" s="89">
        <v>8</v>
      </c>
      <c r="T57" s="89">
        <v>4</v>
      </c>
      <c r="U57" s="88">
        <v>577</v>
      </c>
      <c r="V57" s="136">
        <v>15.099812310961109</v>
      </c>
      <c r="W57" s="135">
        <v>26.098465783047182</v>
      </c>
      <c r="X57" s="135">
        <v>21.389451895295181</v>
      </c>
      <c r="Y57" s="135">
        <v>14.416207389263114</v>
      </c>
      <c r="Z57" s="135">
        <v>14.539506565495934</v>
      </c>
    </row>
    <row r="58" spans="1:26" x14ac:dyDescent="0.15">
      <c r="A58" s="89"/>
      <c r="B58" s="262">
        <v>1999</v>
      </c>
      <c r="C58" s="89">
        <v>0</v>
      </c>
      <c r="D58" s="89">
        <v>0</v>
      </c>
      <c r="E58" s="89">
        <v>6</v>
      </c>
      <c r="F58" s="89">
        <v>48</v>
      </c>
      <c r="G58" s="89">
        <v>72</v>
      </c>
      <c r="H58" s="89">
        <v>67</v>
      </c>
      <c r="I58" s="89">
        <v>59</v>
      </c>
      <c r="J58" s="89">
        <v>61</v>
      </c>
      <c r="K58" s="89">
        <v>48</v>
      </c>
      <c r="L58" s="89">
        <v>33</v>
      </c>
      <c r="M58" s="89">
        <v>33</v>
      </c>
      <c r="N58" s="89">
        <v>23</v>
      </c>
      <c r="O58" s="89">
        <v>15</v>
      </c>
      <c r="P58" s="89">
        <v>9</v>
      </c>
      <c r="Q58" s="89">
        <v>18</v>
      </c>
      <c r="R58" s="89">
        <v>13</v>
      </c>
      <c r="S58" s="89">
        <v>8</v>
      </c>
      <c r="T58" s="89">
        <v>3</v>
      </c>
      <c r="U58" s="88">
        <v>516</v>
      </c>
      <c r="V58" s="136">
        <v>13.42861020471816</v>
      </c>
      <c r="W58" s="135">
        <v>22.596742302984651</v>
      </c>
      <c r="X58" s="135">
        <v>20.347025005194986</v>
      </c>
      <c r="Y58" s="135">
        <v>12.904186415862222</v>
      </c>
      <c r="Z58" s="135">
        <v>11.443444701236341</v>
      </c>
    </row>
    <row r="59" spans="1:26" x14ac:dyDescent="0.15">
      <c r="A59" s="89"/>
      <c r="B59" s="262" t="s">
        <v>106</v>
      </c>
      <c r="C59" s="89">
        <v>0</v>
      </c>
      <c r="D59" s="89">
        <v>0</v>
      </c>
      <c r="E59" s="89">
        <v>4</v>
      </c>
      <c r="F59" s="89">
        <v>42</v>
      </c>
      <c r="G59" s="89">
        <v>54</v>
      </c>
      <c r="H59" s="89">
        <v>71</v>
      </c>
      <c r="I59" s="89">
        <v>55</v>
      </c>
      <c r="J59" s="89">
        <v>51</v>
      </c>
      <c r="K59" s="89">
        <v>31</v>
      </c>
      <c r="L59" s="89">
        <v>30</v>
      </c>
      <c r="M59" s="89">
        <v>31</v>
      </c>
      <c r="N59" s="89">
        <v>26</v>
      </c>
      <c r="O59" s="89">
        <v>16</v>
      </c>
      <c r="P59" s="89">
        <v>14</v>
      </c>
      <c r="Q59" s="89">
        <v>13</v>
      </c>
      <c r="R59" s="89">
        <v>5</v>
      </c>
      <c r="S59" s="89">
        <v>9</v>
      </c>
      <c r="T59" s="89">
        <v>6</v>
      </c>
      <c r="U59" s="88">
        <v>458</v>
      </c>
      <c r="V59" s="136">
        <v>11.928743737815372</v>
      </c>
      <c r="W59" s="135">
        <v>18.119703289858627</v>
      </c>
      <c r="X59" s="135">
        <v>18.126835559971067</v>
      </c>
      <c r="Y59" s="135">
        <v>12.433907144064317</v>
      </c>
      <c r="Z59" s="135">
        <v>10.420361830436326</v>
      </c>
    </row>
    <row r="60" spans="1:26" x14ac:dyDescent="0.15">
      <c r="A60" s="89"/>
      <c r="B60" s="262" t="s">
        <v>107</v>
      </c>
      <c r="C60" s="89">
        <v>0</v>
      </c>
      <c r="D60" s="89">
        <v>0</v>
      </c>
      <c r="E60" s="89">
        <v>3</v>
      </c>
      <c r="F60" s="89">
        <v>43</v>
      </c>
      <c r="G60" s="89">
        <v>67</v>
      </c>
      <c r="H60" s="89">
        <v>59</v>
      </c>
      <c r="I60" s="89">
        <v>62</v>
      </c>
      <c r="J60" s="89">
        <v>57</v>
      </c>
      <c r="K60" s="89">
        <v>61</v>
      </c>
      <c r="L60" s="89">
        <v>27</v>
      </c>
      <c r="M60" s="89">
        <v>23</v>
      </c>
      <c r="N60" s="89">
        <v>20</v>
      </c>
      <c r="O60" s="89">
        <v>21</v>
      </c>
      <c r="P60" s="89">
        <v>17</v>
      </c>
      <c r="Q60" s="89">
        <v>13</v>
      </c>
      <c r="R60" s="89">
        <v>17</v>
      </c>
      <c r="S60" s="89">
        <v>13</v>
      </c>
      <c r="T60" s="89">
        <v>4</v>
      </c>
      <c r="U60" s="88">
        <v>507</v>
      </c>
      <c r="V60" s="136">
        <v>12.863413613900597</v>
      </c>
      <c r="W60" s="135">
        <v>20.576516582801773</v>
      </c>
      <c r="X60" s="135">
        <v>20.692461537129549</v>
      </c>
      <c r="Y60" s="135">
        <v>10.607791481127457</v>
      </c>
      <c r="Z60" s="135">
        <v>13.898238832547939</v>
      </c>
    </row>
    <row r="61" spans="1:26" x14ac:dyDescent="0.15">
      <c r="A61" s="89"/>
      <c r="B61" s="262" t="s">
        <v>108</v>
      </c>
      <c r="C61" s="89">
        <v>0</v>
      </c>
      <c r="D61" s="89">
        <v>0</v>
      </c>
      <c r="E61" s="89">
        <v>0</v>
      </c>
      <c r="F61" s="89">
        <v>40</v>
      </c>
      <c r="G61" s="89">
        <v>55</v>
      </c>
      <c r="H61" s="89">
        <v>52</v>
      </c>
      <c r="I61" s="89">
        <v>56</v>
      </c>
      <c r="J61" s="89">
        <v>57</v>
      </c>
      <c r="K61" s="89">
        <v>48</v>
      </c>
      <c r="L61" s="89">
        <v>35</v>
      </c>
      <c r="M61" s="89">
        <v>30</v>
      </c>
      <c r="N61" s="89">
        <v>28</v>
      </c>
      <c r="O61" s="89">
        <v>18</v>
      </c>
      <c r="P61" s="89">
        <v>14</v>
      </c>
      <c r="Q61" s="89">
        <v>12</v>
      </c>
      <c r="R61" s="89">
        <v>6</v>
      </c>
      <c r="S61" s="89">
        <v>6</v>
      </c>
      <c r="T61" s="89">
        <v>9</v>
      </c>
      <c r="U61" s="88">
        <v>466</v>
      </c>
      <c r="V61" s="136">
        <v>11.625911720939898</v>
      </c>
      <c r="W61" s="135">
        <v>17.189592154308254</v>
      </c>
      <c r="X61" s="135">
        <v>18.403476788290899</v>
      </c>
      <c r="Y61" s="135">
        <v>12.565373904774841</v>
      </c>
      <c r="Z61" s="135">
        <v>10.043808099155893</v>
      </c>
    </row>
    <row r="62" spans="1:26" x14ac:dyDescent="0.15">
      <c r="A62" s="89"/>
      <c r="B62" s="262" t="s">
        <v>109</v>
      </c>
      <c r="C62" s="89">
        <v>0</v>
      </c>
      <c r="D62" s="89">
        <v>0</v>
      </c>
      <c r="E62" s="89">
        <v>5</v>
      </c>
      <c r="F62" s="89">
        <v>51</v>
      </c>
      <c r="G62" s="89">
        <v>46</v>
      </c>
      <c r="H62" s="89">
        <v>46</v>
      </c>
      <c r="I62" s="89">
        <v>55</v>
      </c>
      <c r="J62" s="89">
        <v>60</v>
      </c>
      <c r="K62" s="89">
        <v>51</v>
      </c>
      <c r="L62" s="89">
        <v>47</v>
      </c>
      <c r="M62" s="89">
        <v>41</v>
      </c>
      <c r="N62" s="89">
        <v>25</v>
      </c>
      <c r="O62" s="89">
        <v>24</v>
      </c>
      <c r="P62" s="89">
        <v>12</v>
      </c>
      <c r="Q62" s="89">
        <v>17</v>
      </c>
      <c r="R62" s="89">
        <v>17</v>
      </c>
      <c r="S62" s="89">
        <v>14</v>
      </c>
      <c r="T62" s="89">
        <v>6</v>
      </c>
      <c r="U62" s="88">
        <v>517</v>
      </c>
      <c r="V62" s="136">
        <v>12.359663500598904</v>
      </c>
      <c r="W62" s="135">
        <v>16.896011147883645</v>
      </c>
      <c r="X62" s="135">
        <v>18.193989117934812</v>
      </c>
      <c r="Y62" s="135">
        <v>15.052463879580291</v>
      </c>
      <c r="Z62" s="135">
        <v>13.851287540137255</v>
      </c>
    </row>
    <row r="63" spans="1:26" x14ac:dyDescent="0.15">
      <c r="A63" s="89"/>
      <c r="B63" s="262" t="s">
        <v>110</v>
      </c>
      <c r="C63" s="89">
        <v>0</v>
      </c>
      <c r="D63" s="89">
        <v>0</v>
      </c>
      <c r="E63" s="89">
        <v>6</v>
      </c>
      <c r="F63" s="89">
        <v>50</v>
      </c>
      <c r="G63" s="89">
        <v>63</v>
      </c>
      <c r="H63" s="89">
        <v>50</v>
      </c>
      <c r="I63" s="89">
        <v>45</v>
      </c>
      <c r="J63" s="89">
        <v>57</v>
      </c>
      <c r="K63" s="89">
        <v>47</v>
      </c>
      <c r="L63" s="89">
        <v>41</v>
      </c>
      <c r="M63" s="89">
        <v>24</v>
      </c>
      <c r="N63" s="89">
        <v>32</v>
      </c>
      <c r="O63" s="89">
        <v>20</v>
      </c>
      <c r="P63" s="89">
        <v>11</v>
      </c>
      <c r="Q63" s="89">
        <v>12</v>
      </c>
      <c r="R63" s="89">
        <v>12</v>
      </c>
      <c r="S63" s="89">
        <v>9</v>
      </c>
      <c r="T63" s="89">
        <v>9</v>
      </c>
      <c r="U63" s="88">
        <v>488</v>
      </c>
      <c r="V63" s="136">
        <v>11.740197271121998</v>
      </c>
      <c r="W63" s="135">
        <v>19.252393771083927</v>
      </c>
      <c r="X63" s="135">
        <v>17.038400616464745</v>
      </c>
      <c r="Y63" s="135">
        <v>12.486259778235489</v>
      </c>
      <c r="Z63" s="135">
        <v>10.908267643608372</v>
      </c>
    </row>
    <row r="64" spans="1:26" x14ac:dyDescent="0.15">
      <c r="A64" s="89"/>
      <c r="B64" s="262" t="s">
        <v>111</v>
      </c>
      <c r="C64" s="89">
        <v>0</v>
      </c>
      <c r="D64" s="89">
        <v>0</v>
      </c>
      <c r="E64" s="89">
        <v>2</v>
      </c>
      <c r="F64" s="89">
        <v>45</v>
      </c>
      <c r="G64" s="89">
        <v>63</v>
      </c>
      <c r="H64" s="89">
        <v>56</v>
      </c>
      <c r="I64" s="89">
        <v>54</v>
      </c>
      <c r="J64" s="89">
        <v>55</v>
      </c>
      <c r="K64" s="89">
        <v>51</v>
      </c>
      <c r="L64" s="89">
        <v>41</v>
      </c>
      <c r="M64" s="89">
        <v>39</v>
      </c>
      <c r="N64" s="89">
        <v>42</v>
      </c>
      <c r="O64" s="89">
        <v>15</v>
      </c>
      <c r="P64" s="89">
        <v>18</v>
      </c>
      <c r="Q64" s="89">
        <v>5</v>
      </c>
      <c r="R64" s="89">
        <v>12</v>
      </c>
      <c r="S64" s="89">
        <v>6</v>
      </c>
      <c r="T64" s="89">
        <v>7</v>
      </c>
      <c r="U64" s="88">
        <v>511</v>
      </c>
      <c r="V64" s="136">
        <v>12.186181666917095</v>
      </c>
      <c r="W64" s="135">
        <v>18.125671321160041</v>
      </c>
      <c r="X64" s="135">
        <v>18.535044964646119</v>
      </c>
      <c r="Y64" s="135">
        <v>14.243829406749704</v>
      </c>
      <c r="Z64" s="135">
        <v>9.6393284601172784</v>
      </c>
    </row>
    <row r="65" spans="1:27" x14ac:dyDescent="0.15">
      <c r="A65" s="89"/>
      <c r="B65" s="262" t="s">
        <v>112</v>
      </c>
      <c r="C65" s="89">
        <v>0</v>
      </c>
      <c r="D65" s="89">
        <v>0</v>
      </c>
      <c r="E65" s="89">
        <v>6</v>
      </c>
      <c r="F65" s="89">
        <v>61</v>
      </c>
      <c r="G65" s="89">
        <v>58</v>
      </c>
      <c r="H65" s="89">
        <v>54</v>
      </c>
      <c r="I65" s="89">
        <v>48</v>
      </c>
      <c r="J65" s="89">
        <v>53</v>
      </c>
      <c r="K65" s="89">
        <v>54</v>
      </c>
      <c r="L65" s="89">
        <v>38</v>
      </c>
      <c r="M65" s="89">
        <v>43</v>
      </c>
      <c r="N65" s="89">
        <v>46</v>
      </c>
      <c r="O65" s="89">
        <v>14</v>
      </c>
      <c r="P65" s="89">
        <v>13</v>
      </c>
      <c r="Q65" s="89">
        <v>16</v>
      </c>
      <c r="R65" s="89">
        <v>4</v>
      </c>
      <c r="S65" s="89">
        <v>6</v>
      </c>
      <c r="T65" s="89">
        <v>12</v>
      </c>
      <c r="U65" s="88">
        <v>526</v>
      </c>
      <c r="V65" s="136">
        <v>12.248800082339312</v>
      </c>
      <c r="W65" s="135">
        <v>19.65902332650499</v>
      </c>
      <c r="X65" s="135">
        <v>17.67292406561813</v>
      </c>
      <c r="Y65" s="135">
        <v>14.116233668719026</v>
      </c>
      <c r="Z65" s="135">
        <v>9.9689204245587284</v>
      </c>
    </row>
    <row r="66" spans="1:27" x14ac:dyDescent="0.15">
      <c r="A66" s="89"/>
      <c r="B66" s="262" t="s">
        <v>113</v>
      </c>
      <c r="C66" s="89">
        <v>0</v>
      </c>
      <c r="D66" s="89">
        <v>0</v>
      </c>
      <c r="E66" s="89">
        <v>2</v>
      </c>
      <c r="F66" s="89">
        <v>41</v>
      </c>
      <c r="G66" s="89">
        <v>52</v>
      </c>
      <c r="H66" s="89">
        <v>40</v>
      </c>
      <c r="I66" s="89">
        <v>52</v>
      </c>
      <c r="J66" s="89">
        <v>60</v>
      </c>
      <c r="K66" s="89">
        <v>53</v>
      </c>
      <c r="L66" s="89">
        <v>46</v>
      </c>
      <c r="M66" s="89">
        <v>42</v>
      </c>
      <c r="N66" s="89">
        <v>31</v>
      </c>
      <c r="O66" s="89">
        <v>19</v>
      </c>
      <c r="P66" s="89">
        <v>10</v>
      </c>
      <c r="Q66" s="89">
        <v>9</v>
      </c>
      <c r="R66" s="89">
        <v>10</v>
      </c>
      <c r="S66" s="89">
        <v>13</v>
      </c>
      <c r="T66" s="89">
        <v>7</v>
      </c>
      <c r="U66" s="88">
        <v>487</v>
      </c>
      <c r="V66" s="136">
        <v>11.043698289581988</v>
      </c>
      <c r="W66" s="135">
        <v>15.156700728499487</v>
      </c>
      <c r="X66" s="135">
        <v>17.401047458173824</v>
      </c>
      <c r="Y66" s="135">
        <v>13.472352389878163</v>
      </c>
      <c r="Z66" s="135">
        <v>9.3090411687596184</v>
      </c>
    </row>
    <row r="67" spans="1:27" x14ac:dyDescent="0.15">
      <c r="A67" s="89"/>
      <c r="B67" s="262" t="s">
        <v>114</v>
      </c>
      <c r="C67" s="89">
        <v>0</v>
      </c>
      <c r="D67" s="89">
        <v>0</v>
      </c>
      <c r="E67" s="89">
        <v>5</v>
      </c>
      <c r="F67" s="89">
        <v>56</v>
      </c>
      <c r="G67" s="89">
        <v>65</v>
      </c>
      <c r="H67" s="89">
        <v>47</v>
      </c>
      <c r="I67" s="89">
        <v>41</v>
      </c>
      <c r="J67" s="89">
        <v>48</v>
      </c>
      <c r="K67" s="89">
        <v>47</v>
      </c>
      <c r="L67" s="89">
        <v>53</v>
      </c>
      <c r="M67" s="89">
        <v>43</v>
      </c>
      <c r="N67" s="89">
        <v>41</v>
      </c>
      <c r="O67" s="89">
        <v>23</v>
      </c>
      <c r="P67" s="89">
        <v>15</v>
      </c>
      <c r="Q67" s="89">
        <v>12</v>
      </c>
      <c r="R67" s="89">
        <v>6</v>
      </c>
      <c r="S67" s="89">
        <v>11</v>
      </c>
      <c r="T67" s="89">
        <v>7</v>
      </c>
      <c r="U67" s="88">
        <v>520</v>
      </c>
      <c r="V67" s="136">
        <v>11.77016898992605</v>
      </c>
      <c r="W67" s="135">
        <v>19.522111614849713</v>
      </c>
      <c r="X67" s="135">
        <v>15.616999487967229</v>
      </c>
      <c r="Y67" s="135">
        <v>15.213174609211578</v>
      </c>
      <c r="Z67" s="135">
        <v>9.4739188586714214</v>
      </c>
    </row>
    <row r="68" spans="1:27" x14ac:dyDescent="0.15">
      <c r="A68" s="89"/>
      <c r="B68" s="262" t="s">
        <v>115</v>
      </c>
      <c r="C68" s="89">
        <v>0</v>
      </c>
      <c r="D68" s="89">
        <v>0</v>
      </c>
      <c r="E68" s="89">
        <v>10</v>
      </c>
      <c r="F68" s="89">
        <v>54</v>
      </c>
      <c r="G68" s="89">
        <v>60</v>
      </c>
      <c r="H68" s="89">
        <v>35</v>
      </c>
      <c r="I68" s="89">
        <v>49</v>
      </c>
      <c r="J68" s="89">
        <v>41</v>
      </c>
      <c r="K68" s="89">
        <v>49</v>
      </c>
      <c r="L68" s="89">
        <v>50</v>
      </c>
      <c r="M68" s="89">
        <v>46</v>
      </c>
      <c r="N68" s="89">
        <v>39</v>
      </c>
      <c r="O68" s="89">
        <v>24</v>
      </c>
      <c r="P68" s="89">
        <v>8</v>
      </c>
      <c r="Q68" s="89">
        <v>12</v>
      </c>
      <c r="R68" s="89">
        <v>8</v>
      </c>
      <c r="S68" s="89">
        <v>16</v>
      </c>
      <c r="T68" s="89">
        <v>9</v>
      </c>
      <c r="U68" s="88">
        <v>510</v>
      </c>
      <c r="V68" s="136">
        <v>11.329095033648072</v>
      </c>
      <c r="W68" s="135">
        <v>18.143332325370427</v>
      </c>
      <c r="X68" s="135">
        <v>14.867347374716966</v>
      </c>
      <c r="Y68" s="135">
        <v>14.783134210403979</v>
      </c>
      <c r="Z68" s="135">
        <v>9.5917185464022001</v>
      </c>
    </row>
    <row r="69" spans="1:27" x14ac:dyDescent="0.15">
      <c r="A69" s="89"/>
      <c r="B69" s="262" t="s">
        <v>116</v>
      </c>
      <c r="C69" s="89">
        <v>0</v>
      </c>
      <c r="D69" s="89">
        <v>0</v>
      </c>
      <c r="E69" s="89">
        <v>8</v>
      </c>
      <c r="F69" s="89">
        <v>52</v>
      </c>
      <c r="G69" s="89">
        <v>61</v>
      </c>
      <c r="H69" s="89">
        <v>48</v>
      </c>
      <c r="I69" s="89">
        <v>46</v>
      </c>
      <c r="J69" s="89">
        <v>54</v>
      </c>
      <c r="K69" s="89">
        <v>49</v>
      </c>
      <c r="L69" s="89">
        <v>58</v>
      </c>
      <c r="M69" s="89">
        <v>43</v>
      </c>
      <c r="N69" s="89">
        <v>33</v>
      </c>
      <c r="O69" s="89">
        <v>26</v>
      </c>
      <c r="P69" s="89">
        <v>14</v>
      </c>
      <c r="Q69" s="89">
        <v>14</v>
      </c>
      <c r="R69" s="89">
        <v>10</v>
      </c>
      <c r="S69" s="89">
        <v>10</v>
      </c>
      <c r="T69" s="89">
        <v>9</v>
      </c>
      <c r="U69" s="88">
        <v>535</v>
      </c>
      <c r="V69" s="136">
        <v>11.807189744896748</v>
      </c>
      <c r="W69" s="135">
        <v>17.701887679172867</v>
      </c>
      <c r="X69" s="135">
        <v>16.8</v>
      </c>
      <c r="Y69" s="135">
        <v>14.6</v>
      </c>
      <c r="Z69" s="135">
        <v>10</v>
      </c>
      <c r="AA69" s="44"/>
    </row>
    <row r="70" spans="1:27" x14ac:dyDescent="0.15">
      <c r="A70" s="89"/>
      <c r="B70" s="262" t="s">
        <v>122</v>
      </c>
      <c r="C70" s="89">
        <v>0</v>
      </c>
      <c r="D70" s="89">
        <v>0</v>
      </c>
      <c r="E70" s="89">
        <v>6</v>
      </c>
      <c r="F70" s="89">
        <v>60</v>
      </c>
      <c r="G70" s="89">
        <v>69</v>
      </c>
      <c r="H70" s="89">
        <v>50</v>
      </c>
      <c r="I70" s="89">
        <v>39</v>
      </c>
      <c r="J70" s="89">
        <v>36</v>
      </c>
      <c r="K70" s="89">
        <v>38</v>
      </c>
      <c r="L70" s="89">
        <v>50</v>
      </c>
      <c r="M70" s="89">
        <v>39</v>
      </c>
      <c r="N70" s="89">
        <v>34</v>
      </c>
      <c r="O70" s="89">
        <v>27</v>
      </c>
      <c r="P70" s="89">
        <v>12</v>
      </c>
      <c r="Q70" s="89">
        <v>6</v>
      </c>
      <c r="R70" s="89">
        <v>8</v>
      </c>
      <c r="S70" s="89">
        <v>10</v>
      </c>
      <c r="T70" s="89">
        <v>9</v>
      </c>
      <c r="U70" s="88">
        <v>493</v>
      </c>
      <c r="V70" s="136">
        <v>10.9000006714222</v>
      </c>
      <c r="W70" s="135">
        <v>20.055658338645234</v>
      </c>
      <c r="X70" s="135">
        <v>13.925672789406237</v>
      </c>
      <c r="Y70" s="135">
        <v>13.492727419920662</v>
      </c>
      <c r="Z70" s="135">
        <v>7.6573587217315842</v>
      </c>
      <c r="AA70" s="44"/>
    </row>
    <row r="71" spans="1:27" x14ac:dyDescent="0.15">
      <c r="A71" s="89"/>
      <c r="B71" s="262">
        <v>2012</v>
      </c>
      <c r="C71" s="114">
        <v>0</v>
      </c>
      <c r="D71" s="89">
        <v>1</v>
      </c>
      <c r="E71" s="89">
        <v>11</v>
      </c>
      <c r="F71" s="89">
        <v>75</v>
      </c>
      <c r="G71" s="89">
        <v>73</v>
      </c>
      <c r="H71" s="89">
        <v>48</v>
      </c>
      <c r="I71" s="89">
        <v>34</v>
      </c>
      <c r="J71" s="89">
        <v>43</v>
      </c>
      <c r="K71" s="89">
        <v>60</v>
      </c>
      <c r="L71" s="89">
        <v>49</v>
      </c>
      <c r="M71" s="89">
        <v>46</v>
      </c>
      <c r="N71" s="89">
        <v>31</v>
      </c>
      <c r="O71" s="89">
        <v>21</v>
      </c>
      <c r="P71" s="89">
        <v>10</v>
      </c>
      <c r="Q71" s="89">
        <v>12</v>
      </c>
      <c r="R71" s="89">
        <v>16</v>
      </c>
      <c r="S71" s="89">
        <v>8</v>
      </c>
      <c r="T71" s="89">
        <v>12</v>
      </c>
      <c r="U71" s="294">
        <v>550</v>
      </c>
      <c r="V71" s="89">
        <v>12.3</v>
      </c>
      <c r="W71" s="135">
        <v>23.701995451779251</v>
      </c>
      <c r="X71" s="135">
        <v>16.143388191766</v>
      </c>
      <c r="Y71" s="135">
        <v>13.038503499108591</v>
      </c>
      <c r="Z71" s="135">
        <v>9.6188928322664093</v>
      </c>
      <c r="AA71" s="44"/>
    </row>
    <row r="72" spans="1:27" s="44" customFormat="1" x14ac:dyDescent="0.15">
      <c r="A72" s="89"/>
      <c r="B72" s="262">
        <v>2013</v>
      </c>
      <c r="C72" s="89">
        <v>0</v>
      </c>
      <c r="D72" s="89">
        <v>0</v>
      </c>
      <c r="E72" s="89">
        <v>2</v>
      </c>
      <c r="F72" s="89">
        <v>55</v>
      </c>
      <c r="G72" s="89">
        <v>58</v>
      </c>
      <c r="H72" s="89">
        <v>33</v>
      </c>
      <c r="I72" s="89">
        <v>38</v>
      </c>
      <c r="J72" s="89">
        <v>46</v>
      </c>
      <c r="K72" s="89">
        <v>43</v>
      </c>
      <c r="L72" s="89">
        <v>60</v>
      </c>
      <c r="M72" s="89">
        <v>53</v>
      </c>
      <c r="N72" s="89">
        <v>41</v>
      </c>
      <c r="O72" s="89">
        <v>26</v>
      </c>
      <c r="P72" s="89">
        <v>10</v>
      </c>
      <c r="Q72" s="89">
        <v>14</v>
      </c>
      <c r="R72" s="89">
        <v>9</v>
      </c>
      <c r="S72" s="89">
        <v>8</v>
      </c>
      <c r="T72" s="89">
        <v>12</v>
      </c>
      <c r="U72" s="296">
        <v>508</v>
      </c>
      <c r="V72" s="290">
        <v>11</v>
      </c>
      <c r="W72" s="291">
        <v>17.977885609736695</v>
      </c>
      <c r="X72" s="291">
        <v>13.986380761733264</v>
      </c>
      <c r="Y72" s="291">
        <v>15.806111696522654</v>
      </c>
      <c r="Z72" s="291">
        <v>8.4625333312043942</v>
      </c>
    </row>
    <row r="73" spans="1:27" s="44" customFormat="1" x14ac:dyDescent="0.15">
      <c r="A73" s="94" t="s">
        <v>32</v>
      </c>
      <c r="B73" s="263"/>
      <c r="C73" s="94"/>
      <c r="D73" s="94"/>
      <c r="E73" s="94"/>
      <c r="F73" s="94"/>
      <c r="G73" s="94"/>
      <c r="H73" s="94"/>
      <c r="I73" s="94"/>
      <c r="J73" s="94"/>
      <c r="K73" s="94"/>
      <c r="L73" s="94"/>
      <c r="M73" s="94"/>
      <c r="N73" s="94"/>
      <c r="O73" s="94"/>
      <c r="P73" s="94"/>
      <c r="Q73" s="94"/>
      <c r="R73" s="94"/>
      <c r="S73" s="94"/>
      <c r="T73" s="94"/>
      <c r="U73" s="142"/>
      <c r="V73" s="277"/>
      <c r="W73" s="277"/>
      <c r="X73" s="111"/>
      <c r="Y73" s="111"/>
      <c r="Z73" s="111"/>
    </row>
    <row r="74" spans="1:27" x14ac:dyDescent="0.15">
      <c r="A74" s="89"/>
      <c r="B74" s="262" t="s">
        <v>57</v>
      </c>
      <c r="C74" s="89">
        <v>0</v>
      </c>
      <c r="D74" s="89">
        <v>0</v>
      </c>
      <c r="E74" s="89">
        <v>0</v>
      </c>
      <c r="F74" s="89">
        <v>5</v>
      </c>
      <c r="G74" s="89">
        <v>11</v>
      </c>
      <c r="H74" s="89">
        <v>6</v>
      </c>
      <c r="I74" s="89">
        <v>9</v>
      </c>
      <c r="J74" s="89">
        <v>9</v>
      </c>
      <c r="K74" s="89">
        <v>10</v>
      </c>
      <c r="L74" s="89">
        <v>12</v>
      </c>
      <c r="M74" s="89">
        <v>18</v>
      </c>
      <c r="N74" s="89">
        <v>8</v>
      </c>
      <c r="O74" s="89">
        <v>15</v>
      </c>
      <c r="P74" s="89">
        <v>15</v>
      </c>
      <c r="Q74" s="89">
        <v>7</v>
      </c>
      <c r="R74" s="89">
        <v>8</v>
      </c>
      <c r="S74" s="89">
        <v>1</v>
      </c>
      <c r="T74" s="89">
        <v>0</v>
      </c>
      <c r="U74" s="88">
        <v>134</v>
      </c>
      <c r="V74" s="136">
        <v>14.752842546468237</v>
      </c>
      <c r="W74" s="135">
        <v>11.420413990007138</v>
      </c>
      <c r="X74" s="135"/>
      <c r="Y74" s="135"/>
      <c r="Z74" s="135"/>
    </row>
    <row r="75" spans="1:27" x14ac:dyDescent="0.15">
      <c r="A75" s="89"/>
      <c r="B75" s="262" t="s">
        <v>58</v>
      </c>
      <c r="C75" s="89">
        <v>0</v>
      </c>
      <c r="D75" s="89">
        <v>0</v>
      </c>
      <c r="E75" s="89">
        <v>0</v>
      </c>
      <c r="F75" s="89">
        <v>4</v>
      </c>
      <c r="G75" s="89">
        <v>9</v>
      </c>
      <c r="H75" s="89">
        <v>9</v>
      </c>
      <c r="I75" s="89">
        <v>12</v>
      </c>
      <c r="J75" s="89">
        <v>10</v>
      </c>
      <c r="K75" s="89">
        <v>7</v>
      </c>
      <c r="L75" s="89">
        <v>15</v>
      </c>
      <c r="M75" s="89">
        <v>11</v>
      </c>
      <c r="N75" s="89">
        <v>9</v>
      </c>
      <c r="O75" s="89">
        <v>10</v>
      </c>
      <c r="P75" s="89">
        <v>8</v>
      </c>
      <c r="Q75" s="89">
        <v>10</v>
      </c>
      <c r="R75" s="89">
        <v>1</v>
      </c>
      <c r="S75" s="89">
        <v>2</v>
      </c>
      <c r="T75" s="89">
        <v>2</v>
      </c>
      <c r="U75" s="88">
        <v>119</v>
      </c>
      <c r="V75" s="136">
        <v>12.86700767547185</v>
      </c>
      <c r="W75" s="135">
        <v>9.2051690564701705</v>
      </c>
      <c r="X75" s="135"/>
      <c r="Y75" s="135"/>
      <c r="Z75" s="135"/>
    </row>
    <row r="76" spans="1:27" x14ac:dyDescent="0.15">
      <c r="A76" s="89"/>
      <c r="B76" s="262" t="s">
        <v>59</v>
      </c>
      <c r="C76" s="89">
        <v>0</v>
      </c>
      <c r="D76" s="89">
        <v>0</v>
      </c>
      <c r="E76" s="89">
        <v>0</v>
      </c>
      <c r="F76" s="89">
        <v>8</v>
      </c>
      <c r="G76" s="89">
        <v>6</v>
      </c>
      <c r="H76" s="89">
        <v>3</v>
      </c>
      <c r="I76" s="89">
        <v>9</v>
      </c>
      <c r="J76" s="89">
        <v>12</v>
      </c>
      <c r="K76" s="89">
        <v>8</v>
      </c>
      <c r="L76" s="89">
        <v>8</v>
      </c>
      <c r="M76" s="89">
        <v>8</v>
      </c>
      <c r="N76" s="89">
        <v>17</v>
      </c>
      <c r="O76" s="89">
        <v>6</v>
      </c>
      <c r="P76" s="89">
        <v>19</v>
      </c>
      <c r="Q76" s="89">
        <v>14</v>
      </c>
      <c r="R76" s="89">
        <v>2</v>
      </c>
      <c r="S76" s="89">
        <v>5</v>
      </c>
      <c r="T76" s="89">
        <v>3</v>
      </c>
      <c r="U76" s="88">
        <v>128</v>
      </c>
      <c r="V76" s="136">
        <v>13.909451853304034</v>
      </c>
      <c r="W76" s="135">
        <v>9.9062444719617897</v>
      </c>
      <c r="X76" s="135"/>
      <c r="Y76" s="135"/>
      <c r="Z76" s="135"/>
    </row>
    <row r="77" spans="1:27" x14ac:dyDescent="0.15">
      <c r="A77" s="89"/>
      <c r="B77" s="262" t="s">
        <v>60</v>
      </c>
      <c r="C77" s="89">
        <v>0</v>
      </c>
      <c r="D77" s="89">
        <v>0</v>
      </c>
      <c r="E77" s="89">
        <v>0</v>
      </c>
      <c r="F77" s="89">
        <v>4</v>
      </c>
      <c r="G77" s="89">
        <v>7</v>
      </c>
      <c r="H77" s="89">
        <v>6</v>
      </c>
      <c r="I77" s="89">
        <v>15</v>
      </c>
      <c r="J77" s="89">
        <v>11</v>
      </c>
      <c r="K77" s="89">
        <v>12</v>
      </c>
      <c r="L77" s="89">
        <v>20</v>
      </c>
      <c r="M77" s="89">
        <v>17</v>
      </c>
      <c r="N77" s="89">
        <v>12</v>
      </c>
      <c r="O77" s="89">
        <v>8</v>
      </c>
      <c r="P77" s="89">
        <v>14</v>
      </c>
      <c r="Q77" s="89">
        <v>9</v>
      </c>
      <c r="R77" s="89">
        <v>5</v>
      </c>
      <c r="S77" s="89">
        <v>1</v>
      </c>
      <c r="T77" s="89">
        <v>0</v>
      </c>
      <c r="U77" s="88">
        <v>141</v>
      </c>
      <c r="V77" s="136">
        <v>14.715113131180395</v>
      </c>
      <c r="W77" s="135">
        <v>7.8923766816143504</v>
      </c>
      <c r="X77" s="135"/>
      <c r="Y77" s="135"/>
      <c r="Z77" s="135"/>
    </row>
    <row r="78" spans="1:27" x14ac:dyDescent="0.15">
      <c r="A78" s="89"/>
      <c r="B78" s="262" t="s">
        <v>61</v>
      </c>
      <c r="C78" s="89">
        <v>0</v>
      </c>
      <c r="D78" s="89">
        <v>0</v>
      </c>
      <c r="E78" s="89">
        <v>1</v>
      </c>
      <c r="F78" s="89">
        <v>5</v>
      </c>
      <c r="G78" s="89">
        <v>7</v>
      </c>
      <c r="H78" s="89">
        <v>12</v>
      </c>
      <c r="I78" s="89">
        <v>9</v>
      </c>
      <c r="J78" s="89">
        <v>8</v>
      </c>
      <c r="K78" s="89">
        <v>10</v>
      </c>
      <c r="L78" s="89">
        <v>10</v>
      </c>
      <c r="M78" s="89">
        <v>12</v>
      </c>
      <c r="N78" s="89">
        <v>21</v>
      </c>
      <c r="O78" s="89">
        <v>12</v>
      </c>
      <c r="P78" s="89">
        <v>11</v>
      </c>
      <c r="Q78" s="89">
        <v>10</v>
      </c>
      <c r="R78" s="89">
        <v>12</v>
      </c>
      <c r="S78" s="89">
        <v>7</v>
      </c>
      <c r="T78" s="89">
        <v>1</v>
      </c>
      <c r="U78" s="88">
        <v>148</v>
      </c>
      <c r="V78" s="136">
        <v>15.447993950998537</v>
      </c>
      <c r="W78" s="135">
        <v>8.5726532361765972</v>
      </c>
      <c r="X78" s="135"/>
      <c r="Y78" s="135"/>
      <c r="Z78" s="135"/>
    </row>
    <row r="79" spans="1:27" x14ac:dyDescent="0.15">
      <c r="A79" s="89"/>
      <c r="B79" s="262" t="s">
        <v>62</v>
      </c>
      <c r="C79" s="89">
        <v>0</v>
      </c>
      <c r="D79" s="89">
        <v>0</v>
      </c>
      <c r="E79" s="89">
        <v>1</v>
      </c>
      <c r="F79" s="89">
        <v>4</v>
      </c>
      <c r="G79" s="89">
        <v>6</v>
      </c>
      <c r="H79" s="89">
        <v>6</v>
      </c>
      <c r="I79" s="89">
        <v>8</v>
      </c>
      <c r="J79" s="89">
        <v>7</v>
      </c>
      <c r="K79" s="89">
        <v>18</v>
      </c>
      <c r="L79" s="89">
        <v>10</v>
      </c>
      <c r="M79" s="89">
        <v>18</v>
      </c>
      <c r="N79" s="89">
        <v>14</v>
      </c>
      <c r="O79" s="89">
        <v>11</v>
      </c>
      <c r="P79" s="89">
        <v>12</v>
      </c>
      <c r="Q79" s="89">
        <v>15</v>
      </c>
      <c r="R79" s="89">
        <v>7</v>
      </c>
      <c r="S79" s="89">
        <v>1</v>
      </c>
      <c r="T79" s="89">
        <v>2</v>
      </c>
      <c r="U79" s="88">
        <v>140</v>
      </c>
      <c r="V79" s="136">
        <v>14.071878609657894</v>
      </c>
      <c r="W79" s="135">
        <v>7.0541760722347622</v>
      </c>
      <c r="X79" s="135"/>
      <c r="Y79" s="135"/>
      <c r="Z79" s="135"/>
    </row>
    <row r="80" spans="1:27" x14ac:dyDescent="0.15">
      <c r="A80" s="89"/>
      <c r="B80" s="262" t="s">
        <v>63</v>
      </c>
      <c r="C80" s="89">
        <v>0</v>
      </c>
      <c r="D80" s="89">
        <v>0</v>
      </c>
      <c r="E80" s="89">
        <v>1</v>
      </c>
      <c r="F80" s="89">
        <v>2</v>
      </c>
      <c r="G80" s="89">
        <v>3</v>
      </c>
      <c r="H80" s="89">
        <v>13</v>
      </c>
      <c r="I80" s="89">
        <v>10</v>
      </c>
      <c r="J80" s="89">
        <v>11</v>
      </c>
      <c r="K80" s="89">
        <v>7</v>
      </c>
      <c r="L80" s="89">
        <v>8</v>
      </c>
      <c r="M80" s="89">
        <v>14</v>
      </c>
      <c r="N80" s="89">
        <v>18</v>
      </c>
      <c r="O80" s="89">
        <v>8</v>
      </c>
      <c r="P80" s="89">
        <v>16</v>
      </c>
      <c r="Q80" s="89">
        <v>12</v>
      </c>
      <c r="R80" s="89">
        <v>7</v>
      </c>
      <c r="S80" s="89">
        <v>2</v>
      </c>
      <c r="T80" s="89">
        <v>2</v>
      </c>
      <c r="U80" s="88">
        <v>134</v>
      </c>
      <c r="V80" s="136">
        <v>13.29044992059935</v>
      </c>
      <c r="W80" s="135">
        <v>3.4852920674752546</v>
      </c>
      <c r="X80" s="135"/>
      <c r="Y80" s="135"/>
      <c r="Z80" s="135"/>
    </row>
    <row r="81" spans="1:26" x14ac:dyDescent="0.15">
      <c r="A81" s="89"/>
      <c r="B81" s="262" t="s">
        <v>64</v>
      </c>
      <c r="C81" s="89">
        <v>0</v>
      </c>
      <c r="D81" s="89">
        <v>0</v>
      </c>
      <c r="E81" s="89">
        <v>0</v>
      </c>
      <c r="F81" s="89">
        <v>2</v>
      </c>
      <c r="G81" s="89">
        <v>5</v>
      </c>
      <c r="H81" s="89">
        <v>15</v>
      </c>
      <c r="I81" s="89">
        <v>10</v>
      </c>
      <c r="J81" s="89">
        <v>9</v>
      </c>
      <c r="K81" s="89">
        <v>14</v>
      </c>
      <c r="L81" s="89">
        <v>16</v>
      </c>
      <c r="M81" s="89">
        <v>13</v>
      </c>
      <c r="N81" s="89">
        <v>18</v>
      </c>
      <c r="O81" s="89">
        <v>10</v>
      </c>
      <c r="P81" s="89">
        <v>3</v>
      </c>
      <c r="Q81" s="89">
        <v>10</v>
      </c>
      <c r="R81" s="89">
        <v>6</v>
      </c>
      <c r="S81" s="89">
        <v>4</v>
      </c>
      <c r="T81" s="89">
        <v>1</v>
      </c>
      <c r="U81" s="88">
        <v>136</v>
      </c>
      <c r="V81" s="136">
        <v>13.357758467612058</v>
      </c>
      <c r="W81" s="135">
        <v>4.774897680763984</v>
      </c>
      <c r="X81" s="135"/>
      <c r="Y81" s="135"/>
      <c r="Z81" s="135"/>
    </row>
    <row r="82" spans="1:26" x14ac:dyDescent="0.15">
      <c r="A82" s="89"/>
      <c r="B82" s="262" t="s">
        <v>65</v>
      </c>
      <c r="C82" s="89">
        <v>0</v>
      </c>
      <c r="D82" s="89">
        <v>0</v>
      </c>
      <c r="E82" s="89">
        <v>0</v>
      </c>
      <c r="F82" s="89">
        <v>1</v>
      </c>
      <c r="G82" s="89">
        <v>5</v>
      </c>
      <c r="H82" s="89">
        <v>10</v>
      </c>
      <c r="I82" s="89">
        <v>7</v>
      </c>
      <c r="J82" s="89">
        <v>10</v>
      </c>
      <c r="K82" s="89">
        <v>11</v>
      </c>
      <c r="L82" s="89">
        <v>13</v>
      </c>
      <c r="M82" s="89">
        <v>25</v>
      </c>
      <c r="N82" s="89">
        <v>13</v>
      </c>
      <c r="O82" s="89">
        <v>11</v>
      </c>
      <c r="P82" s="89">
        <v>11</v>
      </c>
      <c r="Q82" s="89">
        <v>4</v>
      </c>
      <c r="R82" s="89">
        <v>7</v>
      </c>
      <c r="S82" s="89">
        <v>2</v>
      </c>
      <c r="T82" s="89">
        <v>2</v>
      </c>
      <c r="U82" s="88">
        <v>132</v>
      </c>
      <c r="V82" s="136">
        <v>12.741785328448694</v>
      </c>
      <c r="W82" s="135">
        <v>3.9637973178304815</v>
      </c>
      <c r="X82" s="135"/>
      <c r="Y82" s="135"/>
      <c r="Z82" s="135"/>
    </row>
    <row r="83" spans="1:26" x14ac:dyDescent="0.15">
      <c r="A83" s="89"/>
      <c r="B83" s="262" t="s">
        <v>66</v>
      </c>
      <c r="C83" s="89">
        <v>0</v>
      </c>
      <c r="D83" s="89">
        <v>0</v>
      </c>
      <c r="E83" s="89">
        <v>1</v>
      </c>
      <c r="F83" s="89">
        <v>4</v>
      </c>
      <c r="G83" s="89">
        <v>11</v>
      </c>
      <c r="H83" s="89">
        <v>9</v>
      </c>
      <c r="I83" s="89">
        <v>16</v>
      </c>
      <c r="J83" s="89">
        <v>11</v>
      </c>
      <c r="K83" s="89">
        <v>9</v>
      </c>
      <c r="L83" s="89">
        <v>15</v>
      </c>
      <c r="M83" s="89">
        <v>18</v>
      </c>
      <c r="N83" s="89">
        <v>11</v>
      </c>
      <c r="O83" s="89">
        <v>11</v>
      </c>
      <c r="P83" s="89">
        <v>18</v>
      </c>
      <c r="Q83" s="89">
        <v>8</v>
      </c>
      <c r="R83" s="89">
        <v>8</v>
      </c>
      <c r="S83" s="89">
        <v>3</v>
      </c>
      <c r="T83" s="89">
        <v>0</v>
      </c>
      <c r="U83" s="88">
        <v>153</v>
      </c>
      <c r="V83" s="136">
        <v>14.48834223984287</v>
      </c>
      <c r="W83" s="135">
        <v>9.6073784666623965</v>
      </c>
      <c r="X83" s="135"/>
      <c r="Y83" s="135"/>
      <c r="Z83" s="135"/>
    </row>
    <row r="84" spans="1:26" x14ac:dyDescent="0.15">
      <c r="A84" s="89"/>
      <c r="B84" s="262" t="s">
        <v>67</v>
      </c>
      <c r="C84" s="89">
        <v>0</v>
      </c>
      <c r="D84" s="89">
        <v>0</v>
      </c>
      <c r="E84" s="89">
        <v>2</v>
      </c>
      <c r="F84" s="89">
        <v>6</v>
      </c>
      <c r="G84" s="89">
        <v>7</v>
      </c>
      <c r="H84" s="89">
        <v>8</v>
      </c>
      <c r="I84" s="89">
        <v>9</v>
      </c>
      <c r="J84" s="89">
        <v>12</v>
      </c>
      <c r="K84" s="89">
        <v>16</v>
      </c>
      <c r="L84" s="89">
        <v>23</v>
      </c>
      <c r="M84" s="89">
        <v>26</v>
      </c>
      <c r="N84" s="89">
        <v>9</v>
      </c>
      <c r="O84" s="89">
        <v>12</v>
      </c>
      <c r="P84" s="89">
        <v>13</v>
      </c>
      <c r="Q84" s="89">
        <v>6</v>
      </c>
      <c r="R84" s="89">
        <v>7</v>
      </c>
      <c r="S84" s="89">
        <v>2</v>
      </c>
      <c r="T84" s="89">
        <v>6</v>
      </c>
      <c r="U84" s="88">
        <v>164</v>
      </c>
      <c r="V84" s="136">
        <v>15.298155604056458</v>
      </c>
      <c r="W84" s="135">
        <v>8.0490372113181845</v>
      </c>
      <c r="X84" s="135"/>
      <c r="Y84" s="135"/>
      <c r="Z84" s="135"/>
    </row>
    <row r="85" spans="1:26" x14ac:dyDescent="0.15">
      <c r="A85" s="89"/>
      <c r="B85" s="262" t="s">
        <v>68</v>
      </c>
      <c r="C85" s="89">
        <v>0</v>
      </c>
      <c r="D85" s="89">
        <v>0</v>
      </c>
      <c r="E85" s="89">
        <v>0</v>
      </c>
      <c r="F85" s="89">
        <v>5</v>
      </c>
      <c r="G85" s="89">
        <v>9</v>
      </c>
      <c r="H85" s="89">
        <v>10</v>
      </c>
      <c r="I85" s="89">
        <v>13</v>
      </c>
      <c r="J85" s="89">
        <v>16</v>
      </c>
      <c r="K85" s="89">
        <v>17</v>
      </c>
      <c r="L85" s="89">
        <v>18</v>
      </c>
      <c r="M85" s="89">
        <v>15</v>
      </c>
      <c r="N85" s="89">
        <v>14</v>
      </c>
      <c r="O85" s="89">
        <v>5</v>
      </c>
      <c r="P85" s="89">
        <v>5</v>
      </c>
      <c r="Q85" s="89">
        <v>11</v>
      </c>
      <c r="R85" s="89">
        <v>9</v>
      </c>
      <c r="S85" s="89">
        <v>8</v>
      </c>
      <c r="T85" s="89">
        <v>2</v>
      </c>
      <c r="U85" s="88">
        <v>157</v>
      </c>
      <c r="V85" s="136">
        <v>14.522690935913154</v>
      </c>
      <c r="W85" s="135">
        <v>8.407398510689406</v>
      </c>
      <c r="X85" s="135"/>
      <c r="Y85" s="135"/>
      <c r="Z85" s="135"/>
    </row>
    <row r="86" spans="1:26" x14ac:dyDescent="0.15">
      <c r="A86" s="89"/>
      <c r="B86" s="262" t="s">
        <v>69</v>
      </c>
      <c r="C86" s="89">
        <v>0</v>
      </c>
      <c r="D86" s="89">
        <v>0</v>
      </c>
      <c r="E86" s="89">
        <v>0</v>
      </c>
      <c r="F86" s="89">
        <v>3</v>
      </c>
      <c r="G86" s="89">
        <v>7</v>
      </c>
      <c r="H86" s="89">
        <v>15</v>
      </c>
      <c r="I86" s="89">
        <v>9</v>
      </c>
      <c r="J86" s="89">
        <v>14</v>
      </c>
      <c r="K86" s="89">
        <v>23</v>
      </c>
      <c r="L86" s="89">
        <v>26</v>
      </c>
      <c r="M86" s="89">
        <v>13</v>
      </c>
      <c r="N86" s="89">
        <v>18</v>
      </c>
      <c r="O86" s="89">
        <v>9</v>
      </c>
      <c r="P86" s="89">
        <v>6</v>
      </c>
      <c r="Q86" s="89">
        <v>11</v>
      </c>
      <c r="R86" s="89">
        <v>7</v>
      </c>
      <c r="S86" s="89">
        <v>3</v>
      </c>
      <c r="T86" s="89">
        <v>1</v>
      </c>
      <c r="U86" s="88">
        <v>165</v>
      </c>
      <c r="V86" s="136">
        <v>15.039578324486625</v>
      </c>
      <c r="W86" s="135">
        <v>5.8366894297554426</v>
      </c>
      <c r="X86" s="135"/>
      <c r="Y86" s="135"/>
      <c r="Z86" s="135"/>
    </row>
    <row r="87" spans="1:26" x14ac:dyDescent="0.15">
      <c r="A87" s="89"/>
      <c r="B87" s="262" t="s">
        <v>70</v>
      </c>
      <c r="C87" s="89">
        <v>0</v>
      </c>
      <c r="D87" s="89">
        <v>0</v>
      </c>
      <c r="E87" s="89">
        <v>1</v>
      </c>
      <c r="F87" s="89">
        <v>4</v>
      </c>
      <c r="G87" s="89">
        <v>11</v>
      </c>
      <c r="H87" s="89">
        <v>16</v>
      </c>
      <c r="I87" s="89">
        <v>8</v>
      </c>
      <c r="J87" s="89">
        <v>19</v>
      </c>
      <c r="K87" s="89">
        <v>13</v>
      </c>
      <c r="L87" s="89">
        <v>13</v>
      </c>
      <c r="M87" s="89">
        <v>14</v>
      </c>
      <c r="N87" s="89">
        <v>20</v>
      </c>
      <c r="O87" s="89">
        <v>6</v>
      </c>
      <c r="P87" s="89">
        <v>13</v>
      </c>
      <c r="Q87" s="89">
        <v>8</v>
      </c>
      <c r="R87" s="89">
        <v>6</v>
      </c>
      <c r="S87" s="89">
        <v>3</v>
      </c>
      <c r="T87" s="89">
        <v>0</v>
      </c>
      <c r="U87" s="88">
        <v>155</v>
      </c>
      <c r="V87" s="136">
        <v>13.981499238601288</v>
      </c>
      <c r="W87" s="135">
        <v>8.3324075102766368</v>
      </c>
      <c r="X87" s="135"/>
      <c r="Y87" s="135"/>
      <c r="Z87" s="135"/>
    </row>
    <row r="88" spans="1:26" x14ac:dyDescent="0.15">
      <c r="A88" s="89"/>
      <c r="B88" s="262" t="s">
        <v>71</v>
      </c>
      <c r="C88" s="89">
        <v>0</v>
      </c>
      <c r="D88" s="89">
        <v>0</v>
      </c>
      <c r="E88" s="89">
        <v>0</v>
      </c>
      <c r="F88" s="89">
        <v>4</v>
      </c>
      <c r="G88" s="89">
        <v>4</v>
      </c>
      <c r="H88" s="89">
        <v>10</v>
      </c>
      <c r="I88" s="89">
        <v>17</v>
      </c>
      <c r="J88" s="89">
        <v>12</v>
      </c>
      <c r="K88" s="89">
        <v>18</v>
      </c>
      <c r="L88" s="89">
        <v>11</v>
      </c>
      <c r="M88" s="89">
        <v>13</v>
      </c>
      <c r="N88" s="89">
        <v>9</v>
      </c>
      <c r="O88" s="89">
        <v>18</v>
      </c>
      <c r="P88" s="89">
        <v>6</v>
      </c>
      <c r="Q88" s="89">
        <v>8</v>
      </c>
      <c r="R88" s="89">
        <v>8</v>
      </c>
      <c r="S88" s="89">
        <v>2</v>
      </c>
      <c r="T88" s="89">
        <v>2</v>
      </c>
      <c r="U88" s="88">
        <v>142</v>
      </c>
      <c r="V88" s="136">
        <v>12.553902936823022</v>
      </c>
      <c r="W88" s="135">
        <v>4.2049934296977662</v>
      </c>
      <c r="X88" s="135"/>
      <c r="Y88" s="135"/>
      <c r="Z88" s="135"/>
    </row>
    <row r="89" spans="1:26" x14ac:dyDescent="0.15">
      <c r="A89" s="89"/>
      <c r="B89" s="262" t="s">
        <v>72</v>
      </c>
      <c r="C89" s="89">
        <v>0</v>
      </c>
      <c r="D89" s="89">
        <v>0</v>
      </c>
      <c r="E89" s="89">
        <v>0</v>
      </c>
      <c r="F89" s="89">
        <v>5</v>
      </c>
      <c r="G89" s="89">
        <v>14</v>
      </c>
      <c r="H89" s="89">
        <v>7</v>
      </c>
      <c r="I89" s="89">
        <v>11</v>
      </c>
      <c r="J89" s="89">
        <v>12</v>
      </c>
      <c r="K89" s="89">
        <v>19</v>
      </c>
      <c r="L89" s="89">
        <v>21</v>
      </c>
      <c r="M89" s="89">
        <v>14</v>
      </c>
      <c r="N89" s="89">
        <v>14</v>
      </c>
      <c r="O89" s="89">
        <v>12</v>
      </c>
      <c r="P89" s="89">
        <v>8</v>
      </c>
      <c r="Q89" s="89">
        <v>13</v>
      </c>
      <c r="R89" s="89">
        <v>3</v>
      </c>
      <c r="S89" s="89">
        <v>3</v>
      </c>
      <c r="T89" s="89">
        <v>1</v>
      </c>
      <c r="U89" s="88">
        <v>157</v>
      </c>
      <c r="V89" s="136">
        <v>13.594700817041634</v>
      </c>
      <c r="W89" s="135">
        <v>9.4900354627640979</v>
      </c>
      <c r="X89" s="135"/>
      <c r="Y89" s="135"/>
      <c r="Z89" s="135"/>
    </row>
    <row r="90" spans="1:26" x14ac:dyDescent="0.15">
      <c r="A90" s="89"/>
      <c r="B90" s="262" t="s">
        <v>73</v>
      </c>
      <c r="C90" s="89">
        <v>0</v>
      </c>
      <c r="D90" s="89">
        <v>0</v>
      </c>
      <c r="E90" s="89">
        <v>0</v>
      </c>
      <c r="F90" s="89">
        <v>1</v>
      </c>
      <c r="G90" s="89">
        <v>4</v>
      </c>
      <c r="H90" s="89">
        <v>8</v>
      </c>
      <c r="I90" s="89">
        <v>9</v>
      </c>
      <c r="J90" s="89">
        <v>8</v>
      </c>
      <c r="K90" s="89">
        <v>15</v>
      </c>
      <c r="L90" s="89">
        <v>20</v>
      </c>
      <c r="M90" s="89">
        <v>14</v>
      </c>
      <c r="N90" s="89">
        <v>16</v>
      </c>
      <c r="O90" s="89">
        <v>18</v>
      </c>
      <c r="P90" s="89">
        <v>5</v>
      </c>
      <c r="Q90" s="89">
        <v>3</v>
      </c>
      <c r="R90" s="89">
        <v>5</v>
      </c>
      <c r="S90" s="89">
        <v>1</v>
      </c>
      <c r="T90" s="89">
        <v>0</v>
      </c>
      <c r="U90" s="88">
        <v>127</v>
      </c>
      <c r="V90" s="136">
        <v>10.696166940228927</v>
      </c>
      <c r="W90" s="135">
        <v>2.381859756097561</v>
      </c>
      <c r="X90" s="135"/>
      <c r="Y90" s="135"/>
      <c r="Z90" s="135"/>
    </row>
    <row r="91" spans="1:26" x14ac:dyDescent="0.15">
      <c r="A91" s="89"/>
      <c r="B91" s="262" t="s">
        <v>74</v>
      </c>
      <c r="C91" s="89">
        <v>0</v>
      </c>
      <c r="D91" s="89">
        <v>0</v>
      </c>
      <c r="E91" s="89">
        <v>0</v>
      </c>
      <c r="F91" s="89">
        <v>2</v>
      </c>
      <c r="G91" s="89">
        <v>11</v>
      </c>
      <c r="H91" s="89">
        <v>9</v>
      </c>
      <c r="I91" s="89">
        <v>9</v>
      </c>
      <c r="J91" s="89">
        <v>11</v>
      </c>
      <c r="K91" s="89">
        <v>15</v>
      </c>
      <c r="L91" s="89">
        <v>20</v>
      </c>
      <c r="M91" s="89">
        <v>25</v>
      </c>
      <c r="N91" s="89">
        <v>17</v>
      </c>
      <c r="O91" s="89">
        <v>13</v>
      </c>
      <c r="P91" s="89">
        <v>6</v>
      </c>
      <c r="Q91" s="89">
        <v>10</v>
      </c>
      <c r="R91" s="89">
        <v>7</v>
      </c>
      <c r="S91" s="89">
        <v>5</v>
      </c>
      <c r="T91" s="89">
        <v>1</v>
      </c>
      <c r="U91" s="88">
        <v>161</v>
      </c>
      <c r="V91" s="136">
        <v>13.442161207412463</v>
      </c>
      <c r="W91" s="135">
        <v>5.9480234260614937</v>
      </c>
      <c r="X91" s="135"/>
      <c r="Y91" s="135"/>
      <c r="Z91" s="135"/>
    </row>
    <row r="92" spans="1:26" x14ac:dyDescent="0.15">
      <c r="A92" s="89"/>
      <c r="B92" s="262" t="s">
        <v>75</v>
      </c>
      <c r="C92" s="89">
        <v>0</v>
      </c>
      <c r="D92" s="89">
        <v>0</v>
      </c>
      <c r="E92" s="89">
        <v>2</v>
      </c>
      <c r="F92" s="89">
        <v>4</v>
      </c>
      <c r="G92" s="89">
        <v>7</v>
      </c>
      <c r="H92" s="89">
        <v>2</v>
      </c>
      <c r="I92" s="89">
        <v>8</v>
      </c>
      <c r="J92" s="89">
        <v>12</v>
      </c>
      <c r="K92" s="89">
        <v>16</v>
      </c>
      <c r="L92" s="89">
        <v>21</v>
      </c>
      <c r="M92" s="89">
        <v>22</v>
      </c>
      <c r="N92" s="89">
        <v>13</v>
      </c>
      <c r="O92" s="89">
        <v>18</v>
      </c>
      <c r="P92" s="89">
        <v>8</v>
      </c>
      <c r="Q92" s="89">
        <v>13</v>
      </c>
      <c r="R92" s="89">
        <v>5</v>
      </c>
      <c r="S92" s="89">
        <v>4</v>
      </c>
      <c r="T92" s="89">
        <v>1</v>
      </c>
      <c r="U92" s="88">
        <v>156</v>
      </c>
      <c r="V92" s="136">
        <v>12.777641207681651</v>
      </c>
      <c r="W92" s="135">
        <v>4.9140049140049138</v>
      </c>
      <c r="X92" s="135"/>
      <c r="Y92" s="135"/>
      <c r="Z92" s="135"/>
    </row>
    <row r="93" spans="1:26" x14ac:dyDescent="0.15">
      <c r="A93" s="89"/>
      <c r="B93" s="262" t="s">
        <v>76</v>
      </c>
      <c r="C93" s="89">
        <v>0</v>
      </c>
      <c r="D93" s="89">
        <v>0</v>
      </c>
      <c r="E93" s="89">
        <v>1</v>
      </c>
      <c r="F93" s="89">
        <v>5</v>
      </c>
      <c r="G93" s="89">
        <v>16</v>
      </c>
      <c r="H93" s="89">
        <v>8</v>
      </c>
      <c r="I93" s="89">
        <v>18</v>
      </c>
      <c r="J93" s="89">
        <v>24</v>
      </c>
      <c r="K93" s="89">
        <v>19</v>
      </c>
      <c r="L93" s="89">
        <v>19</v>
      </c>
      <c r="M93" s="89">
        <v>16</v>
      </c>
      <c r="N93" s="89">
        <v>20</v>
      </c>
      <c r="O93" s="89">
        <v>18</v>
      </c>
      <c r="P93" s="89">
        <v>9</v>
      </c>
      <c r="Q93" s="89">
        <v>6</v>
      </c>
      <c r="R93" s="89">
        <v>8</v>
      </c>
      <c r="S93" s="89">
        <v>3</v>
      </c>
      <c r="T93" s="89">
        <v>1</v>
      </c>
      <c r="U93" s="88">
        <v>191</v>
      </c>
      <c r="V93" s="136">
        <v>15.63484673358057</v>
      </c>
      <c r="W93" s="135">
        <v>9.1579085081330955</v>
      </c>
      <c r="X93" s="135"/>
      <c r="Y93" s="135"/>
      <c r="Z93" s="135"/>
    </row>
    <row r="94" spans="1:26" x14ac:dyDescent="0.15">
      <c r="A94" s="89"/>
      <c r="B94" s="262" t="s">
        <v>77</v>
      </c>
      <c r="C94" s="89">
        <v>0</v>
      </c>
      <c r="D94" s="89">
        <v>0</v>
      </c>
      <c r="E94" s="89">
        <v>1</v>
      </c>
      <c r="F94" s="89">
        <v>6</v>
      </c>
      <c r="G94" s="89">
        <v>14</v>
      </c>
      <c r="H94" s="89">
        <v>8</v>
      </c>
      <c r="I94" s="89">
        <v>12</v>
      </c>
      <c r="J94" s="89">
        <v>21</v>
      </c>
      <c r="K94" s="89">
        <v>16</v>
      </c>
      <c r="L94" s="89">
        <v>23</v>
      </c>
      <c r="M94" s="89">
        <v>18</v>
      </c>
      <c r="N94" s="89">
        <v>17</v>
      </c>
      <c r="O94" s="89">
        <v>15</v>
      </c>
      <c r="P94" s="89">
        <v>17</v>
      </c>
      <c r="Q94" s="89">
        <v>4</v>
      </c>
      <c r="R94" s="89">
        <v>4</v>
      </c>
      <c r="S94" s="89">
        <v>2</v>
      </c>
      <c r="T94" s="89">
        <v>1</v>
      </c>
      <c r="U94" s="88">
        <v>179</v>
      </c>
      <c r="V94" s="136">
        <v>14.343164628032175</v>
      </c>
      <c r="W94" s="135">
        <v>8.5320592124909336</v>
      </c>
      <c r="X94" s="135"/>
      <c r="Y94" s="135"/>
      <c r="Z94" s="135"/>
    </row>
    <row r="95" spans="1:26" x14ac:dyDescent="0.15">
      <c r="A95" s="89"/>
      <c r="B95" s="262" t="s">
        <v>78</v>
      </c>
      <c r="C95" s="89">
        <v>0</v>
      </c>
      <c r="D95" s="89">
        <v>0</v>
      </c>
      <c r="E95" s="89">
        <v>2</v>
      </c>
      <c r="F95" s="89">
        <v>6</v>
      </c>
      <c r="G95" s="89">
        <v>16</v>
      </c>
      <c r="H95" s="89">
        <v>16</v>
      </c>
      <c r="I95" s="89">
        <v>11</v>
      </c>
      <c r="J95" s="89">
        <v>9</v>
      </c>
      <c r="K95" s="89">
        <v>20</v>
      </c>
      <c r="L95" s="89">
        <v>20</v>
      </c>
      <c r="M95" s="89">
        <v>10</v>
      </c>
      <c r="N95" s="89">
        <v>20</v>
      </c>
      <c r="O95" s="89">
        <v>14</v>
      </c>
      <c r="P95" s="89">
        <v>13</v>
      </c>
      <c r="Q95" s="89">
        <v>10</v>
      </c>
      <c r="R95" s="89">
        <v>8</v>
      </c>
      <c r="S95" s="89">
        <v>4</v>
      </c>
      <c r="T95" s="89">
        <v>2</v>
      </c>
      <c r="U95" s="88">
        <v>181</v>
      </c>
      <c r="V95" s="136">
        <v>14.407883451936458</v>
      </c>
      <c r="W95" s="135">
        <v>9.1556036455949066</v>
      </c>
      <c r="X95" s="135"/>
      <c r="Y95" s="135"/>
      <c r="Z95" s="135"/>
    </row>
    <row r="96" spans="1:26" x14ac:dyDescent="0.15">
      <c r="A96" s="89"/>
      <c r="B96" s="262" t="s">
        <v>79</v>
      </c>
      <c r="C96" s="89">
        <v>0</v>
      </c>
      <c r="D96" s="89">
        <v>1</v>
      </c>
      <c r="E96" s="89">
        <v>2</v>
      </c>
      <c r="F96" s="89">
        <v>12</v>
      </c>
      <c r="G96" s="89">
        <v>18</v>
      </c>
      <c r="H96" s="89">
        <v>8</v>
      </c>
      <c r="I96" s="89">
        <v>10</v>
      </c>
      <c r="J96" s="89">
        <v>11</v>
      </c>
      <c r="K96" s="89">
        <v>26</v>
      </c>
      <c r="L96" s="89">
        <v>19</v>
      </c>
      <c r="M96" s="89">
        <v>17</v>
      </c>
      <c r="N96" s="89">
        <v>13</v>
      </c>
      <c r="O96" s="89">
        <v>7</v>
      </c>
      <c r="P96" s="89">
        <v>16</v>
      </c>
      <c r="Q96" s="89">
        <v>8</v>
      </c>
      <c r="R96" s="89">
        <v>5</v>
      </c>
      <c r="S96" s="89">
        <v>5</v>
      </c>
      <c r="T96" s="89">
        <v>0</v>
      </c>
      <c r="U96" s="88">
        <v>178</v>
      </c>
      <c r="V96" s="136">
        <v>13.819639756628888</v>
      </c>
      <c r="W96" s="135">
        <v>12.057393191591979</v>
      </c>
      <c r="X96" s="135"/>
      <c r="Y96" s="135"/>
      <c r="Z96" s="135"/>
    </row>
    <row r="97" spans="1:26" x14ac:dyDescent="0.15">
      <c r="A97" s="89"/>
      <c r="B97" s="262" t="s">
        <v>80</v>
      </c>
      <c r="C97" s="89">
        <v>0</v>
      </c>
      <c r="D97" s="89">
        <v>0</v>
      </c>
      <c r="E97" s="89">
        <v>2</v>
      </c>
      <c r="F97" s="89">
        <v>10</v>
      </c>
      <c r="G97" s="89">
        <v>14</v>
      </c>
      <c r="H97" s="89">
        <v>7</v>
      </c>
      <c r="I97" s="89">
        <v>5</v>
      </c>
      <c r="J97" s="89">
        <v>15</v>
      </c>
      <c r="K97" s="89">
        <v>16</v>
      </c>
      <c r="L97" s="89">
        <v>17</v>
      </c>
      <c r="M97" s="89">
        <v>16</v>
      </c>
      <c r="N97" s="89">
        <v>12</v>
      </c>
      <c r="O97" s="89">
        <v>12</v>
      </c>
      <c r="P97" s="89">
        <v>6</v>
      </c>
      <c r="Q97" s="89">
        <v>9</v>
      </c>
      <c r="R97" s="89">
        <v>5</v>
      </c>
      <c r="S97" s="89">
        <v>1</v>
      </c>
      <c r="T97" s="89">
        <v>2</v>
      </c>
      <c r="U97" s="88">
        <v>149</v>
      </c>
      <c r="V97" s="136">
        <v>11.451716981296725</v>
      </c>
      <c r="W97" s="135">
        <v>9.4180434014833416</v>
      </c>
      <c r="X97" s="135"/>
      <c r="Y97" s="135"/>
      <c r="Z97" s="135"/>
    </row>
    <row r="98" spans="1:26" x14ac:dyDescent="0.15">
      <c r="A98" s="89"/>
      <c r="B98" s="262" t="s">
        <v>81</v>
      </c>
      <c r="C98" s="89">
        <v>0</v>
      </c>
      <c r="D98" s="89">
        <v>0</v>
      </c>
      <c r="E98" s="89">
        <v>1</v>
      </c>
      <c r="F98" s="89">
        <v>10</v>
      </c>
      <c r="G98" s="89">
        <v>13</v>
      </c>
      <c r="H98" s="89">
        <v>12</v>
      </c>
      <c r="I98" s="89">
        <v>15</v>
      </c>
      <c r="J98" s="89">
        <v>9</v>
      </c>
      <c r="K98" s="89">
        <v>16</v>
      </c>
      <c r="L98" s="89">
        <v>16</v>
      </c>
      <c r="M98" s="89">
        <v>20</v>
      </c>
      <c r="N98" s="89">
        <v>19</v>
      </c>
      <c r="O98" s="89">
        <v>13</v>
      </c>
      <c r="P98" s="89">
        <v>8</v>
      </c>
      <c r="Q98" s="89">
        <v>12</v>
      </c>
      <c r="R98" s="89">
        <v>5</v>
      </c>
      <c r="S98" s="89">
        <v>1</v>
      </c>
      <c r="T98" s="89">
        <v>3</v>
      </c>
      <c r="U98" s="88">
        <v>173</v>
      </c>
      <c r="V98" s="136">
        <v>13.054283306794401</v>
      </c>
      <c r="W98" s="135">
        <v>8.8761963569002784</v>
      </c>
      <c r="X98" s="135"/>
      <c r="Y98" s="135"/>
      <c r="Z98" s="135"/>
    </row>
    <row r="99" spans="1:26" x14ac:dyDescent="0.15">
      <c r="A99" s="89"/>
      <c r="B99" s="262" t="s">
        <v>82</v>
      </c>
      <c r="C99" s="89">
        <v>0</v>
      </c>
      <c r="D99" s="89">
        <v>0</v>
      </c>
      <c r="E99" s="89">
        <v>2</v>
      </c>
      <c r="F99" s="89">
        <v>14</v>
      </c>
      <c r="G99" s="89">
        <v>13</v>
      </c>
      <c r="H99" s="89">
        <v>12</v>
      </c>
      <c r="I99" s="89">
        <v>15</v>
      </c>
      <c r="J99" s="89">
        <v>11</v>
      </c>
      <c r="K99" s="89">
        <v>10</v>
      </c>
      <c r="L99" s="89">
        <v>22</v>
      </c>
      <c r="M99" s="89">
        <v>22</v>
      </c>
      <c r="N99" s="89">
        <v>15</v>
      </c>
      <c r="O99" s="89">
        <v>12</v>
      </c>
      <c r="P99" s="89">
        <v>7</v>
      </c>
      <c r="Q99" s="89">
        <v>13</v>
      </c>
      <c r="R99" s="89">
        <v>7</v>
      </c>
      <c r="S99" s="89">
        <v>3</v>
      </c>
      <c r="T99" s="89">
        <v>3</v>
      </c>
      <c r="U99" s="88">
        <v>181</v>
      </c>
      <c r="V99" s="136">
        <v>13.350159567504626</v>
      </c>
      <c r="W99" s="135">
        <v>10.112738304805424</v>
      </c>
      <c r="X99" s="135"/>
      <c r="Y99" s="135"/>
      <c r="Z99" s="135"/>
    </row>
    <row r="100" spans="1:26" x14ac:dyDescent="0.15">
      <c r="A100" s="89"/>
      <c r="B100" s="262" t="s">
        <v>83</v>
      </c>
      <c r="C100" s="89">
        <v>0</v>
      </c>
      <c r="D100" s="89">
        <v>0</v>
      </c>
      <c r="E100" s="89">
        <v>1</v>
      </c>
      <c r="F100" s="89">
        <v>10</v>
      </c>
      <c r="G100" s="89">
        <v>17</v>
      </c>
      <c r="H100" s="89">
        <v>13</v>
      </c>
      <c r="I100" s="89">
        <v>12</v>
      </c>
      <c r="J100" s="89">
        <v>15</v>
      </c>
      <c r="K100" s="89">
        <v>14</v>
      </c>
      <c r="L100" s="89">
        <v>21</v>
      </c>
      <c r="M100" s="89">
        <v>13</v>
      </c>
      <c r="N100" s="89">
        <v>15</v>
      </c>
      <c r="O100" s="89">
        <v>19</v>
      </c>
      <c r="P100" s="89">
        <v>16</v>
      </c>
      <c r="Q100" s="89">
        <v>12</v>
      </c>
      <c r="R100" s="89">
        <v>3</v>
      </c>
      <c r="S100" s="89">
        <v>3</v>
      </c>
      <c r="T100" s="89">
        <v>3</v>
      </c>
      <c r="U100" s="88">
        <v>187</v>
      </c>
      <c r="V100" s="136">
        <v>13.417868335939714</v>
      </c>
      <c r="W100" s="135">
        <v>9.7875734068005507</v>
      </c>
      <c r="X100" s="135"/>
      <c r="Y100" s="135"/>
      <c r="Z100" s="135"/>
    </row>
    <row r="101" spans="1:26" x14ac:dyDescent="0.15">
      <c r="A101" s="89"/>
      <c r="B101" s="262" t="s">
        <v>84</v>
      </c>
      <c r="C101" s="89">
        <v>0</v>
      </c>
      <c r="D101" s="89">
        <v>0</v>
      </c>
      <c r="E101" s="89">
        <v>1</v>
      </c>
      <c r="F101" s="89">
        <v>12</v>
      </c>
      <c r="G101" s="89">
        <v>25</v>
      </c>
      <c r="H101" s="89">
        <v>17</v>
      </c>
      <c r="I101" s="89">
        <v>9</v>
      </c>
      <c r="J101" s="89">
        <v>19</v>
      </c>
      <c r="K101" s="89">
        <v>15</v>
      </c>
      <c r="L101" s="89">
        <v>20</v>
      </c>
      <c r="M101" s="89">
        <v>13</v>
      </c>
      <c r="N101" s="89">
        <v>16</v>
      </c>
      <c r="O101" s="89">
        <v>17</v>
      </c>
      <c r="P101" s="89">
        <v>12</v>
      </c>
      <c r="Q101" s="89">
        <v>7</v>
      </c>
      <c r="R101" s="89">
        <v>4</v>
      </c>
      <c r="S101" s="89">
        <v>5</v>
      </c>
      <c r="T101" s="89">
        <v>3</v>
      </c>
      <c r="U101" s="88">
        <v>195</v>
      </c>
      <c r="V101" s="136">
        <v>13.824067770488991</v>
      </c>
      <c r="W101" s="135">
        <v>13.176638176638177</v>
      </c>
      <c r="X101" s="135"/>
      <c r="Y101" s="135"/>
      <c r="Z101" s="135"/>
    </row>
    <row r="102" spans="1:26" x14ac:dyDescent="0.15">
      <c r="A102" s="89"/>
      <c r="B102" s="262" t="s">
        <v>85</v>
      </c>
      <c r="C102" s="89">
        <v>0</v>
      </c>
      <c r="D102" s="89">
        <v>0</v>
      </c>
      <c r="E102" s="89">
        <v>1</v>
      </c>
      <c r="F102" s="89">
        <v>11</v>
      </c>
      <c r="G102" s="89">
        <v>23</v>
      </c>
      <c r="H102" s="89">
        <v>18</v>
      </c>
      <c r="I102" s="89">
        <v>13</v>
      </c>
      <c r="J102" s="89">
        <v>13</v>
      </c>
      <c r="K102" s="89">
        <v>16</v>
      </c>
      <c r="L102" s="89">
        <v>15</v>
      </c>
      <c r="M102" s="89">
        <v>11</v>
      </c>
      <c r="N102" s="89">
        <v>21</v>
      </c>
      <c r="O102" s="89">
        <v>22</v>
      </c>
      <c r="P102" s="89">
        <v>15</v>
      </c>
      <c r="Q102" s="89">
        <v>8</v>
      </c>
      <c r="R102" s="89">
        <v>9</v>
      </c>
      <c r="S102" s="89">
        <v>1</v>
      </c>
      <c r="T102" s="89">
        <v>1</v>
      </c>
      <c r="U102" s="88">
        <v>198</v>
      </c>
      <c r="V102" s="136">
        <v>13.538740641443034</v>
      </c>
      <c r="W102" s="135">
        <v>11.916862360239739</v>
      </c>
      <c r="X102" s="135"/>
      <c r="Y102" s="135"/>
      <c r="Z102" s="135"/>
    </row>
    <row r="103" spans="1:26" x14ac:dyDescent="0.15">
      <c r="A103" s="89"/>
      <c r="B103" s="262" t="s">
        <v>86</v>
      </c>
      <c r="C103" s="89">
        <v>0</v>
      </c>
      <c r="D103" s="89">
        <v>0</v>
      </c>
      <c r="E103" s="89">
        <v>1</v>
      </c>
      <c r="F103" s="89">
        <v>23</v>
      </c>
      <c r="G103" s="89">
        <v>36</v>
      </c>
      <c r="H103" s="89">
        <v>29</v>
      </c>
      <c r="I103" s="89">
        <v>23</v>
      </c>
      <c r="J103" s="89">
        <v>20</v>
      </c>
      <c r="K103" s="89">
        <v>18</v>
      </c>
      <c r="L103" s="89">
        <v>25</v>
      </c>
      <c r="M103" s="89">
        <v>20</v>
      </c>
      <c r="N103" s="89">
        <v>13</v>
      </c>
      <c r="O103" s="89">
        <v>13</v>
      </c>
      <c r="P103" s="89">
        <v>12</v>
      </c>
      <c r="Q103" s="89">
        <v>6</v>
      </c>
      <c r="R103" s="89">
        <v>8</v>
      </c>
      <c r="S103" s="89">
        <v>6</v>
      </c>
      <c r="T103" s="89">
        <v>3</v>
      </c>
      <c r="U103" s="88">
        <v>256</v>
      </c>
      <c r="V103" s="136">
        <v>17.594132930096681</v>
      </c>
      <c r="W103" s="135">
        <v>20.322402865803252</v>
      </c>
      <c r="X103" s="135"/>
      <c r="Y103" s="135"/>
      <c r="Z103" s="135"/>
    </row>
    <row r="104" spans="1:26" x14ac:dyDescent="0.15">
      <c r="A104" s="89"/>
      <c r="B104" s="262" t="s">
        <v>87</v>
      </c>
      <c r="C104" s="89">
        <v>0</v>
      </c>
      <c r="D104" s="89">
        <v>0</v>
      </c>
      <c r="E104" s="89">
        <v>2</v>
      </c>
      <c r="F104" s="89">
        <v>17</v>
      </c>
      <c r="G104" s="89">
        <v>30</v>
      </c>
      <c r="H104" s="89">
        <v>21</v>
      </c>
      <c r="I104" s="89">
        <v>16</v>
      </c>
      <c r="J104" s="89">
        <v>12</v>
      </c>
      <c r="K104" s="89">
        <v>15</v>
      </c>
      <c r="L104" s="89">
        <v>16</v>
      </c>
      <c r="M104" s="89">
        <v>15</v>
      </c>
      <c r="N104" s="89">
        <v>13</v>
      </c>
      <c r="O104" s="89">
        <v>17</v>
      </c>
      <c r="P104" s="89">
        <v>9</v>
      </c>
      <c r="Q104" s="89">
        <v>13</v>
      </c>
      <c r="R104" s="89">
        <v>8</v>
      </c>
      <c r="S104" s="89">
        <v>3</v>
      </c>
      <c r="T104" s="89">
        <v>1</v>
      </c>
      <c r="U104" s="88">
        <v>208</v>
      </c>
      <c r="V104" s="136">
        <v>13.929139310234715</v>
      </c>
      <c r="W104" s="135">
        <v>15.983132694008027</v>
      </c>
      <c r="X104" s="135"/>
      <c r="Y104" s="135"/>
      <c r="Z104" s="135"/>
    </row>
    <row r="105" spans="1:26" x14ac:dyDescent="0.15">
      <c r="A105" s="89"/>
      <c r="B105" s="262" t="s">
        <v>88</v>
      </c>
      <c r="C105" s="89">
        <v>0</v>
      </c>
      <c r="D105" s="89">
        <v>0</v>
      </c>
      <c r="E105" s="89">
        <v>0</v>
      </c>
      <c r="F105" s="89">
        <v>17</v>
      </c>
      <c r="G105" s="89">
        <v>19</v>
      </c>
      <c r="H105" s="89">
        <v>22</v>
      </c>
      <c r="I105" s="89">
        <v>21</v>
      </c>
      <c r="J105" s="89">
        <v>14</v>
      </c>
      <c r="K105" s="89">
        <v>14</v>
      </c>
      <c r="L105" s="89">
        <v>24</v>
      </c>
      <c r="M105" s="89">
        <v>22</v>
      </c>
      <c r="N105" s="89">
        <v>12</v>
      </c>
      <c r="O105" s="89">
        <v>17</v>
      </c>
      <c r="P105" s="89">
        <v>9</v>
      </c>
      <c r="Q105" s="89">
        <v>9</v>
      </c>
      <c r="R105" s="89">
        <v>8</v>
      </c>
      <c r="S105" s="89">
        <v>4</v>
      </c>
      <c r="T105" s="89">
        <v>1</v>
      </c>
      <c r="U105" s="88">
        <v>213</v>
      </c>
      <c r="V105" s="136">
        <v>14.396557068302616</v>
      </c>
      <c r="W105" s="135">
        <v>12.203803518763348</v>
      </c>
      <c r="X105" s="135"/>
      <c r="Y105" s="135"/>
      <c r="Z105" s="135"/>
    </row>
    <row r="106" spans="1:26" x14ac:dyDescent="0.15">
      <c r="A106" s="89"/>
      <c r="B106" s="262" t="s">
        <v>89</v>
      </c>
      <c r="C106" s="89">
        <v>0</v>
      </c>
      <c r="D106" s="89">
        <v>0</v>
      </c>
      <c r="E106" s="89">
        <v>2</v>
      </c>
      <c r="F106" s="89">
        <v>20</v>
      </c>
      <c r="G106" s="89">
        <v>38</v>
      </c>
      <c r="H106" s="89">
        <v>25</v>
      </c>
      <c r="I106" s="89">
        <v>17</v>
      </c>
      <c r="J106" s="89">
        <v>18</v>
      </c>
      <c r="K106" s="89">
        <v>13</v>
      </c>
      <c r="L106" s="89">
        <v>11</v>
      </c>
      <c r="M106" s="89">
        <v>16</v>
      </c>
      <c r="N106" s="89">
        <v>16</v>
      </c>
      <c r="O106" s="89">
        <v>13</v>
      </c>
      <c r="P106" s="89">
        <v>10</v>
      </c>
      <c r="Q106" s="89">
        <v>12</v>
      </c>
      <c r="R106" s="89">
        <v>6</v>
      </c>
      <c r="S106" s="89">
        <v>5</v>
      </c>
      <c r="T106" s="89">
        <v>3</v>
      </c>
      <c r="U106" s="88">
        <v>225</v>
      </c>
      <c r="V106" s="136">
        <v>14.818173662124977</v>
      </c>
      <c r="W106" s="135">
        <v>19.460475104012886</v>
      </c>
      <c r="X106" s="135"/>
      <c r="Y106" s="135"/>
      <c r="Z106" s="135"/>
    </row>
    <row r="107" spans="1:26" x14ac:dyDescent="0.15">
      <c r="A107" s="89"/>
      <c r="B107" s="262" t="s">
        <v>90</v>
      </c>
      <c r="C107" s="89">
        <v>0</v>
      </c>
      <c r="D107" s="89">
        <v>0</v>
      </c>
      <c r="E107" s="89">
        <v>4</v>
      </c>
      <c r="F107" s="89">
        <v>14</v>
      </c>
      <c r="G107" s="89">
        <v>36</v>
      </c>
      <c r="H107" s="89">
        <v>16</v>
      </c>
      <c r="I107" s="89">
        <v>21</v>
      </c>
      <c r="J107" s="89">
        <v>25</v>
      </c>
      <c r="K107" s="89">
        <v>17</v>
      </c>
      <c r="L107" s="89">
        <v>19</v>
      </c>
      <c r="M107" s="89">
        <v>12</v>
      </c>
      <c r="N107" s="89">
        <v>19</v>
      </c>
      <c r="O107" s="89">
        <v>17</v>
      </c>
      <c r="P107" s="89">
        <v>12</v>
      </c>
      <c r="Q107" s="89">
        <v>17</v>
      </c>
      <c r="R107" s="89">
        <v>6</v>
      </c>
      <c r="S107" s="89">
        <v>3</v>
      </c>
      <c r="T107" s="89">
        <v>3</v>
      </c>
      <c r="U107" s="88">
        <v>241</v>
      </c>
      <c r="V107" s="136">
        <v>15.79358401704209</v>
      </c>
      <c r="W107" s="135">
        <v>16.921619060511709</v>
      </c>
      <c r="X107" s="135"/>
      <c r="Y107" s="135"/>
      <c r="Z107" s="135"/>
    </row>
    <row r="108" spans="1:26" x14ac:dyDescent="0.15">
      <c r="A108" s="89"/>
      <c r="B108" s="262" t="s">
        <v>91</v>
      </c>
      <c r="C108" s="89">
        <v>0</v>
      </c>
      <c r="D108" s="89">
        <v>0</v>
      </c>
      <c r="E108" s="89">
        <v>1</v>
      </c>
      <c r="F108" s="89">
        <v>16</v>
      </c>
      <c r="G108" s="89">
        <v>36</v>
      </c>
      <c r="H108" s="89">
        <v>27</v>
      </c>
      <c r="I108" s="89">
        <v>28</v>
      </c>
      <c r="J108" s="89">
        <v>21</v>
      </c>
      <c r="K108" s="89">
        <v>12</v>
      </c>
      <c r="L108" s="89">
        <v>10</v>
      </c>
      <c r="M108" s="89">
        <v>14</v>
      </c>
      <c r="N108" s="89">
        <v>27</v>
      </c>
      <c r="O108" s="89">
        <v>15</v>
      </c>
      <c r="P108" s="89">
        <v>17</v>
      </c>
      <c r="Q108" s="89">
        <v>18</v>
      </c>
      <c r="R108" s="89">
        <v>7</v>
      </c>
      <c r="S108" s="89">
        <v>6</v>
      </c>
      <c r="T108" s="89">
        <v>2</v>
      </c>
      <c r="U108" s="88">
        <v>257</v>
      </c>
      <c r="V108" s="136">
        <v>16.261169080459652</v>
      </c>
      <c r="W108" s="135">
        <v>17.483105268466531</v>
      </c>
      <c r="X108" s="135"/>
      <c r="Y108" s="135"/>
      <c r="Z108" s="135"/>
    </row>
    <row r="109" spans="1:26" x14ac:dyDescent="0.15">
      <c r="A109" s="89"/>
      <c r="B109" s="262" t="s">
        <v>92</v>
      </c>
      <c r="C109" s="89">
        <v>0</v>
      </c>
      <c r="D109" s="89">
        <v>0</v>
      </c>
      <c r="E109" s="89">
        <v>3</v>
      </c>
      <c r="F109" s="89">
        <v>20</v>
      </c>
      <c r="G109" s="89">
        <v>38</v>
      </c>
      <c r="H109" s="89">
        <v>26</v>
      </c>
      <c r="I109" s="89">
        <v>22</v>
      </c>
      <c r="J109" s="89">
        <v>25</v>
      </c>
      <c r="K109" s="89">
        <v>15</v>
      </c>
      <c r="L109" s="89">
        <v>12</v>
      </c>
      <c r="M109" s="89">
        <v>12</v>
      </c>
      <c r="N109" s="89">
        <v>20</v>
      </c>
      <c r="O109" s="89">
        <v>11</v>
      </c>
      <c r="P109" s="89">
        <v>24</v>
      </c>
      <c r="Q109" s="89">
        <v>8</v>
      </c>
      <c r="R109" s="89">
        <v>9</v>
      </c>
      <c r="S109" s="89">
        <v>4</v>
      </c>
      <c r="T109" s="89">
        <v>1</v>
      </c>
      <c r="U109" s="88">
        <v>250</v>
      </c>
      <c r="V109" s="136">
        <v>15.458932167653868</v>
      </c>
      <c r="W109" s="135">
        <v>19.164684113137721</v>
      </c>
      <c r="X109" s="135"/>
      <c r="Y109" s="135"/>
      <c r="Z109" s="135"/>
    </row>
    <row r="110" spans="1:26" x14ac:dyDescent="0.15">
      <c r="A110" s="89"/>
      <c r="B110" s="262" t="s">
        <v>93</v>
      </c>
      <c r="C110" s="89">
        <v>0</v>
      </c>
      <c r="D110" s="89">
        <v>0</v>
      </c>
      <c r="E110" s="89">
        <v>2</v>
      </c>
      <c r="F110" s="89">
        <v>21</v>
      </c>
      <c r="G110" s="89">
        <v>36</v>
      </c>
      <c r="H110" s="89">
        <v>41</v>
      </c>
      <c r="I110" s="89">
        <v>28</v>
      </c>
      <c r="J110" s="89">
        <v>26</v>
      </c>
      <c r="K110" s="89">
        <v>22</v>
      </c>
      <c r="L110" s="89">
        <v>17</v>
      </c>
      <c r="M110" s="89">
        <v>16</v>
      </c>
      <c r="N110" s="89">
        <v>18</v>
      </c>
      <c r="O110" s="89">
        <v>18</v>
      </c>
      <c r="P110" s="89">
        <v>13</v>
      </c>
      <c r="Q110" s="89">
        <v>14</v>
      </c>
      <c r="R110" s="89">
        <v>12</v>
      </c>
      <c r="S110" s="89">
        <v>11</v>
      </c>
      <c r="T110" s="89">
        <v>2</v>
      </c>
      <c r="U110" s="88">
        <v>297</v>
      </c>
      <c r="V110" s="136">
        <v>18.324512321060773</v>
      </c>
      <c r="W110" s="135">
        <v>18.654884634266079</v>
      </c>
      <c r="X110" s="135"/>
      <c r="Y110" s="135"/>
      <c r="Z110" s="135"/>
    </row>
    <row r="111" spans="1:26" x14ac:dyDescent="0.15">
      <c r="A111" s="89"/>
      <c r="B111" s="262" t="s">
        <v>94</v>
      </c>
      <c r="C111" s="89">
        <v>0</v>
      </c>
      <c r="D111" s="89">
        <v>0</v>
      </c>
      <c r="E111" s="89">
        <v>2</v>
      </c>
      <c r="F111" s="89">
        <v>25</v>
      </c>
      <c r="G111" s="89">
        <v>35</v>
      </c>
      <c r="H111" s="89">
        <v>26</v>
      </c>
      <c r="I111" s="89">
        <v>25</v>
      </c>
      <c r="J111" s="89">
        <v>15</v>
      </c>
      <c r="K111" s="89">
        <v>15</v>
      </c>
      <c r="L111" s="89">
        <v>17</v>
      </c>
      <c r="M111" s="89">
        <v>17</v>
      </c>
      <c r="N111" s="89">
        <v>14</v>
      </c>
      <c r="O111" s="89">
        <v>12</v>
      </c>
      <c r="P111" s="89">
        <v>20</v>
      </c>
      <c r="Q111" s="89">
        <v>14</v>
      </c>
      <c r="R111" s="89">
        <v>11</v>
      </c>
      <c r="S111" s="89">
        <v>5</v>
      </c>
      <c r="T111" s="89">
        <v>2</v>
      </c>
      <c r="U111" s="88">
        <v>255</v>
      </c>
      <c r="V111" s="136">
        <v>15.465142527774008</v>
      </c>
      <c r="W111" s="135">
        <v>19.643149451628744</v>
      </c>
      <c r="X111" s="135"/>
      <c r="Y111" s="135"/>
      <c r="Z111" s="135"/>
    </row>
    <row r="112" spans="1:26" x14ac:dyDescent="0.15">
      <c r="A112" s="89"/>
      <c r="B112" s="262" t="s">
        <v>95</v>
      </c>
      <c r="C112" s="89">
        <v>0</v>
      </c>
      <c r="D112" s="89">
        <v>0</v>
      </c>
      <c r="E112" s="89">
        <v>2</v>
      </c>
      <c r="F112" s="89">
        <v>29</v>
      </c>
      <c r="G112" s="89">
        <v>39</v>
      </c>
      <c r="H112" s="89">
        <v>34</v>
      </c>
      <c r="I112" s="89">
        <v>19</v>
      </c>
      <c r="J112" s="89">
        <v>32</v>
      </c>
      <c r="K112" s="89">
        <v>29</v>
      </c>
      <c r="L112" s="89">
        <v>19</v>
      </c>
      <c r="M112" s="89">
        <v>20</v>
      </c>
      <c r="N112" s="89">
        <v>14</v>
      </c>
      <c r="O112" s="89">
        <v>22</v>
      </c>
      <c r="P112" s="89">
        <v>14</v>
      </c>
      <c r="Q112" s="89">
        <v>10</v>
      </c>
      <c r="R112" s="89">
        <v>9</v>
      </c>
      <c r="S112" s="89">
        <v>7</v>
      </c>
      <c r="T112" s="89">
        <v>2</v>
      </c>
      <c r="U112" s="88">
        <v>301</v>
      </c>
      <c r="V112" s="136">
        <v>18.275153271642896</v>
      </c>
      <c r="W112" s="135">
        <v>22.897935818432838</v>
      </c>
      <c r="X112" s="135"/>
      <c r="Y112" s="135"/>
      <c r="Z112" s="135"/>
    </row>
    <row r="113" spans="1:26" x14ac:dyDescent="0.15">
      <c r="A113" s="89"/>
      <c r="B113" s="262" t="s">
        <v>96</v>
      </c>
      <c r="C113" s="89">
        <v>0</v>
      </c>
      <c r="D113" s="89">
        <v>0</v>
      </c>
      <c r="E113" s="89">
        <v>7</v>
      </c>
      <c r="F113" s="89">
        <v>29</v>
      </c>
      <c r="G113" s="89">
        <v>64</v>
      </c>
      <c r="H113" s="89">
        <v>51</v>
      </c>
      <c r="I113" s="89">
        <v>28</v>
      </c>
      <c r="J113" s="89">
        <v>24</v>
      </c>
      <c r="K113" s="89">
        <v>26</v>
      </c>
      <c r="L113" s="89">
        <v>24</v>
      </c>
      <c r="M113" s="89">
        <v>18</v>
      </c>
      <c r="N113" s="89">
        <v>26</v>
      </c>
      <c r="O113" s="89">
        <v>16</v>
      </c>
      <c r="P113" s="89">
        <v>14</v>
      </c>
      <c r="Q113" s="89">
        <v>8</v>
      </c>
      <c r="R113" s="89">
        <v>14</v>
      </c>
      <c r="S113" s="89">
        <v>11</v>
      </c>
      <c r="T113" s="89">
        <v>3</v>
      </c>
      <c r="U113" s="88">
        <v>363</v>
      </c>
      <c r="V113" s="136">
        <v>21.679379001576429</v>
      </c>
      <c r="W113" s="135">
        <v>31.171442936148818</v>
      </c>
      <c r="X113" s="135"/>
      <c r="Y113" s="135"/>
      <c r="Z113" s="135"/>
    </row>
    <row r="114" spans="1:26" x14ac:dyDescent="0.15">
      <c r="A114" s="89"/>
      <c r="B114" s="262" t="s">
        <v>97</v>
      </c>
      <c r="C114" s="89">
        <v>0</v>
      </c>
      <c r="D114" s="89">
        <v>0</v>
      </c>
      <c r="E114" s="89">
        <v>2</v>
      </c>
      <c r="F114" s="89">
        <v>47</v>
      </c>
      <c r="G114" s="89">
        <v>59</v>
      </c>
      <c r="H114" s="89">
        <v>40</v>
      </c>
      <c r="I114" s="89">
        <v>32</v>
      </c>
      <c r="J114" s="89">
        <v>24</v>
      </c>
      <c r="K114" s="89">
        <v>28</v>
      </c>
      <c r="L114" s="89">
        <v>32</v>
      </c>
      <c r="M114" s="89">
        <v>18</v>
      </c>
      <c r="N114" s="89">
        <v>27</v>
      </c>
      <c r="O114" s="89">
        <v>19</v>
      </c>
      <c r="P114" s="89">
        <v>12</v>
      </c>
      <c r="Q114" s="89">
        <v>21</v>
      </c>
      <c r="R114" s="89">
        <v>14</v>
      </c>
      <c r="S114" s="89">
        <v>6</v>
      </c>
      <c r="T114" s="89">
        <v>0</v>
      </c>
      <c r="U114" s="88">
        <v>381</v>
      </c>
      <c r="V114" s="136">
        <v>22.409000729201527</v>
      </c>
      <c r="W114" s="135">
        <v>35.696245159117694</v>
      </c>
      <c r="X114" s="135"/>
      <c r="Y114" s="135"/>
      <c r="Z114" s="135"/>
    </row>
    <row r="115" spans="1:26" x14ac:dyDescent="0.15">
      <c r="A115" s="89"/>
      <c r="B115" s="262" t="s">
        <v>98</v>
      </c>
      <c r="C115" s="89">
        <v>0</v>
      </c>
      <c r="D115" s="89">
        <v>1</v>
      </c>
      <c r="E115" s="89">
        <v>7</v>
      </c>
      <c r="F115" s="89">
        <v>50</v>
      </c>
      <c r="G115" s="89">
        <v>61</v>
      </c>
      <c r="H115" s="89">
        <v>50</v>
      </c>
      <c r="I115" s="89">
        <v>29</v>
      </c>
      <c r="J115" s="89">
        <v>26</v>
      </c>
      <c r="K115" s="89">
        <v>27</v>
      </c>
      <c r="L115" s="89">
        <v>23</v>
      </c>
      <c r="M115" s="89">
        <v>20</v>
      </c>
      <c r="N115" s="89">
        <v>10</v>
      </c>
      <c r="O115" s="89">
        <v>16</v>
      </c>
      <c r="P115" s="89">
        <v>21</v>
      </c>
      <c r="Q115" s="89">
        <v>10</v>
      </c>
      <c r="R115" s="89">
        <v>7</v>
      </c>
      <c r="S115" s="89">
        <v>10</v>
      </c>
      <c r="T115" s="89">
        <v>4</v>
      </c>
      <c r="U115" s="88">
        <v>372</v>
      </c>
      <c r="V115" s="136">
        <v>21.797807060594899</v>
      </c>
      <c r="W115" s="135">
        <v>37.858117326057297</v>
      </c>
      <c r="X115" s="135"/>
      <c r="Y115" s="135"/>
      <c r="Z115" s="135"/>
    </row>
    <row r="116" spans="1:26" x14ac:dyDescent="0.15">
      <c r="A116" s="89"/>
      <c r="B116" s="262" t="s">
        <v>99</v>
      </c>
      <c r="C116" s="89">
        <v>0</v>
      </c>
      <c r="D116" s="89">
        <v>0</v>
      </c>
      <c r="E116" s="89">
        <v>2</v>
      </c>
      <c r="F116" s="89">
        <v>37</v>
      </c>
      <c r="G116" s="89">
        <v>74</v>
      </c>
      <c r="H116" s="89">
        <v>43</v>
      </c>
      <c r="I116" s="89">
        <v>29</v>
      </c>
      <c r="J116" s="89">
        <v>35</v>
      </c>
      <c r="K116" s="89">
        <v>22</v>
      </c>
      <c r="L116" s="89">
        <v>23</v>
      </c>
      <c r="M116" s="89">
        <v>19</v>
      </c>
      <c r="N116" s="89">
        <v>20</v>
      </c>
      <c r="O116" s="89">
        <v>19</v>
      </c>
      <c r="P116" s="89">
        <v>9</v>
      </c>
      <c r="Q116" s="89">
        <v>10</v>
      </c>
      <c r="R116" s="89">
        <v>8</v>
      </c>
      <c r="S116" s="89">
        <v>9</v>
      </c>
      <c r="T116" s="89">
        <v>4</v>
      </c>
      <c r="U116" s="88">
        <v>363</v>
      </c>
      <c r="V116" s="136">
        <v>21.10898067979538</v>
      </c>
      <c r="W116" s="135">
        <v>37.987679671457904</v>
      </c>
      <c r="X116" s="135"/>
      <c r="Y116" s="135"/>
      <c r="Z116" s="135"/>
    </row>
    <row r="117" spans="1:26" x14ac:dyDescent="0.15">
      <c r="A117" s="89"/>
      <c r="B117" s="262" t="s">
        <v>100</v>
      </c>
      <c r="C117" s="89">
        <v>0</v>
      </c>
      <c r="D117" s="89">
        <v>0</v>
      </c>
      <c r="E117" s="89">
        <v>4</v>
      </c>
      <c r="F117" s="89">
        <v>41</v>
      </c>
      <c r="G117" s="89">
        <v>68</v>
      </c>
      <c r="H117" s="89">
        <v>53</v>
      </c>
      <c r="I117" s="89">
        <v>42</v>
      </c>
      <c r="J117" s="89">
        <v>33</v>
      </c>
      <c r="K117" s="89">
        <v>27</v>
      </c>
      <c r="L117" s="89">
        <v>31</v>
      </c>
      <c r="M117" s="89">
        <v>19</v>
      </c>
      <c r="N117" s="89">
        <v>11</v>
      </c>
      <c r="O117" s="89">
        <v>13</v>
      </c>
      <c r="P117" s="89">
        <v>15</v>
      </c>
      <c r="Q117" s="89">
        <v>6</v>
      </c>
      <c r="R117" s="89">
        <v>9</v>
      </c>
      <c r="S117" s="89">
        <v>7</v>
      </c>
      <c r="T117" s="89">
        <v>1</v>
      </c>
      <c r="U117" s="88">
        <v>380</v>
      </c>
      <c r="V117" s="136">
        <v>22.333894140742256</v>
      </c>
      <c r="W117" s="135">
        <v>38.656183393445467</v>
      </c>
      <c r="X117" s="135"/>
      <c r="Y117" s="135"/>
      <c r="Z117" s="135"/>
    </row>
    <row r="118" spans="1:26" x14ac:dyDescent="0.15">
      <c r="A118" s="89"/>
      <c r="B118" s="262" t="s">
        <v>101</v>
      </c>
      <c r="C118" s="89">
        <v>0</v>
      </c>
      <c r="D118" s="89">
        <v>0</v>
      </c>
      <c r="E118" s="89">
        <v>4</v>
      </c>
      <c r="F118" s="89">
        <v>39</v>
      </c>
      <c r="G118" s="89">
        <v>73</v>
      </c>
      <c r="H118" s="89">
        <v>60</v>
      </c>
      <c r="I118" s="89">
        <v>38</v>
      </c>
      <c r="J118" s="89">
        <v>34</v>
      </c>
      <c r="K118" s="89">
        <v>25</v>
      </c>
      <c r="L118" s="89">
        <v>24</v>
      </c>
      <c r="M118" s="89">
        <v>18</v>
      </c>
      <c r="N118" s="89">
        <v>18</v>
      </c>
      <c r="O118" s="89">
        <v>27</v>
      </c>
      <c r="P118" s="89">
        <v>9</v>
      </c>
      <c r="Q118" s="89">
        <v>13</v>
      </c>
      <c r="R118" s="89">
        <v>5</v>
      </c>
      <c r="S118" s="89">
        <v>6</v>
      </c>
      <c r="T118" s="89">
        <v>4</v>
      </c>
      <c r="U118" s="88">
        <v>397</v>
      </c>
      <c r="V118" s="136">
        <v>23.125439980312315</v>
      </c>
      <c r="W118" s="135">
        <v>39.945787859333763</v>
      </c>
      <c r="X118" s="135"/>
      <c r="Y118" s="135"/>
      <c r="Z118" s="135"/>
    </row>
    <row r="119" spans="1:26" x14ac:dyDescent="0.15">
      <c r="A119" s="89"/>
      <c r="B119" s="262" t="s">
        <v>102</v>
      </c>
      <c r="C119" s="89">
        <v>0</v>
      </c>
      <c r="D119" s="89">
        <v>0</v>
      </c>
      <c r="E119" s="89">
        <v>2</v>
      </c>
      <c r="F119" s="89">
        <v>34</v>
      </c>
      <c r="G119" s="89">
        <v>76</v>
      </c>
      <c r="H119" s="89">
        <v>38</v>
      </c>
      <c r="I119" s="89">
        <v>40</v>
      </c>
      <c r="J119" s="89">
        <v>33</v>
      </c>
      <c r="K119" s="89">
        <v>22</v>
      </c>
      <c r="L119" s="89">
        <v>29</v>
      </c>
      <c r="M119" s="89">
        <v>11</v>
      </c>
      <c r="N119" s="89">
        <v>13</v>
      </c>
      <c r="O119" s="89">
        <v>9</v>
      </c>
      <c r="P119" s="89">
        <v>18</v>
      </c>
      <c r="Q119" s="89">
        <v>9</v>
      </c>
      <c r="R119" s="89">
        <v>10</v>
      </c>
      <c r="S119" s="89">
        <v>4</v>
      </c>
      <c r="T119" s="89">
        <v>1</v>
      </c>
      <c r="U119" s="88">
        <v>349</v>
      </c>
      <c r="V119" s="136">
        <v>19.924287122677001</v>
      </c>
      <c r="W119" s="135">
        <v>39.372897129357867</v>
      </c>
      <c r="X119" s="135"/>
      <c r="Y119" s="135"/>
      <c r="Z119" s="135"/>
    </row>
    <row r="120" spans="1:26" x14ac:dyDescent="0.15">
      <c r="A120" s="89"/>
      <c r="B120" s="262" t="s">
        <v>103</v>
      </c>
      <c r="C120" s="89">
        <v>0</v>
      </c>
      <c r="D120" s="89">
        <v>0</v>
      </c>
      <c r="E120" s="89">
        <v>5</v>
      </c>
      <c r="F120" s="89">
        <v>44</v>
      </c>
      <c r="G120" s="89">
        <v>67</v>
      </c>
      <c r="H120" s="89">
        <v>44</v>
      </c>
      <c r="I120" s="89">
        <v>49</v>
      </c>
      <c r="J120" s="89">
        <v>27</v>
      </c>
      <c r="K120" s="89">
        <v>32</v>
      </c>
      <c r="L120" s="89">
        <v>26</v>
      </c>
      <c r="M120" s="89">
        <v>17</v>
      </c>
      <c r="N120" s="89">
        <v>19</v>
      </c>
      <c r="O120" s="89">
        <v>23</v>
      </c>
      <c r="P120" s="89">
        <v>17</v>
      </c>
      <c r="Q120" s="89">
        <v>17</v>
      </c>
      <c r="R120" s="89">
        <v>6</v>
      </c>
      <c r="S120" s="89">
        <v>10</v>
      </c>
      <c r="T120" s="89">
        <v>6</v>
      </c>
      <c r="U120" s="88">
        <v>409</v>
      </c>
      <c r="V120" s="136">
        <v>23.132586715345589</v>
      </c>
      <c r="W120" s="135">
        <v>39.92374923569399</v>
      </c>
      <c r="X120" s="135"/>
      <c r="Y120" s="135"/>
      <c r="Z120" s="135"/>
    </row>
    <row r="121" spans="1:26" x14ac:dyDescent="0.15">
      <c r="A121" s="89"/>
      <c r="B121" s="262" t="s">
        <v>104</v>
      </c>
      <c r="C121" s="89">
        <v>0</v>
      </c>
      <c r="D121" s="89">
        <v>0</v>
      </c>
      <c r="E121" s="89">
        <v>4</v>
      </c>
      <c r="F121" s="89">
        <v>45</v>
      </c>
      <c r="G121" s="89">
        <v>77</v>
      </c>
      <c r="H121" s="89">
        <v>58</v>
      </c>
      <c r="I121" s="89">
        <v>38</v>
      </c>
      <c r="J121" s="89">
        <v>38</v>
      </c>
      <c r="K121" s="89">
        <v>29</v>
      </c>
      <c r="L121" s="89">
        <v>35</v>
      </c>
      <c r="M121" s="89">
        <v>20</v>
      </c>
      <c r="N121" s="89">
        <v>20</v>
      </c>
      <c r="O121" s="89">
        <v>9</v>
      </c>
      <c r="P121" s="89">
        <v>21</v>
      </c>
      <c r="Q121" s="89">
        <v>14</v>
      </c>
      <c r="R121" s="89">
        <v>9</v>
      </c>
      <c r="S121" s="89">
        <v>8</v>
      </c>
      <c r="T121" s="89">
        <v>2</v>
      </c>
      <c r="U121" s="88">
        <v>427</v>
      </c>
      <c r="V121" s="136">
        <v>23.908906121626146</v>
      </c>
      <c r="W121" s="135">
        <v>44.059227157818711</v>
      </c>
      <c r="X121" s="135"/>
      <c r="Y121" s="135"/>
      <c r="Z121" s="135"/>
    </row>
    <row r="122" spans="1:26" x14ac:dyDescent="0.15">
      <c r="A122" s="89"/>
      <c r="B122" s="262" t="s">
        <v>34</v>
      </c>
      <c r="C122" s="89">
        <v>0</v>
      </c>
      <c r="D122" s="89">
        <v>0</v>
      </c>
      <c r="E122" s="89">
        <v>3</v>
      </c>
      <c r="F122" s="89">
        <v>38</v>
      </c>
      <c r="G122" s="89">
        <v>67</v>
      </c>
      <c r="H122" s="89">
        <v>64</v>
      </c>
      <c r="I122" s="89">
        <v>57</v>
      </c>
      <c r="J122" s="89">
        <v>42</v>
      </c>
      <c r="K122" s="89">
        <v>24</v>
      </c>
      <c r="L122" s="89">
        <v>27</v>
      </c>
      <c r="M122" s="89">
        <v>19</v>
      </c>
      <c r="N122" s="89">
        <v>21</v>
      </c>
      <c r="O122" s="89">
        <v>13</v>
      </c>
      <c r="P122" s="89">
        <v>18</v>
      </c>
      <c r="Q122" s="89">
        <v>16</v>
      </c>
      <c r="R122" s="89">
        <v>5</v>
      </c>
      <c r="S122" s="89">
        <v>8</v>
      </c>
      <c r="T122" s="89">
        <v>6</v>
      </c>
      <c r="U122" s="88">
        <v>428</v>
      </c>
      <c r="V122" s="136">
        <v>23.772651826335387</v>
      </c>
      <c r="W122" s="135">
        <v>39.120132337819108</v>
      </c>
      <c r="X122" s="135"/>
      <c r="Y122" s="135"/>
      <c r="Z122" s="135"/>
    </row>
    <row r="123" spans="1:26" x14ac:dyDescent="0.15">
      <c r="A123" s="89"/>
      <c r="B123" s="262" t="s">
        <v>35</v>
      </c>
      <c r="C123" s="89">
        <v>0</v>
      </c>
      <c r="D123" s="89">
        <v>0</v>
      </c>
      <c r="E123" s="89">
        <v>5</v>
      </c>
      <c r="F123" s="89">
        <v>53</v>
      </c>
      <c r="G123" s="89">
        <v>60</v>
      </c>
      <c r="H123" s="89">
        <v>70</v>
      </c>
      <c r="I123" s="89">
        <v>54</v>
      </c>
      <c r="J123" s="89">
        <v>40</v>
      </c>
      <c r="K123" s="89">
        <v>36</v>
      </c>
      <c r="L123" s="89">
        <v>22</v>
      </c>
      <c r="M123" s="89">
        <v>21</v>
      </c>
      <c r="N123" s="89">
        <v>17</v>
      </c>
      <c r="O123" s="89">
        <v>16</v>
      </c>
      <c r="P123" s="89">
        <v>12</v>
      </c>
      <c r="Q123" s="89">
        <v>15</v>
      </c>
      <c r="R123" s="89">
        <v>7</v>
      </c>
      <c r="S123" s="89">
        <v>9</v>
      </c>
      <c r="T123" s="89">
        <v>3</v>
      </c>
      <c r="U123" s="88">
        <v>440</v>
      </c>
      <c r="V123" s="136">
        <v>23.655690485447309</v>
      </c>
      <c r="W123" s="135">
        <v>41.067015554586426</v>
      </c>
      <c r="X123" s="135"/>
      <c r="Y123" s="135"/>
      <c r="Z123" s="135"/>
    </row>
    <row r="124" spans="1:26" x14ac:dyDescent="0.15">
      <c r="A124" s="89"/>
      <c r="B124" s="262" t="s">
        <v>105</v>
      </c>
      <c r="C124" s="89">
        <v>0</v>
      </c>
      <c r="D124" s="89">
        <v>0</v>
      </c>
      <c r="E124" s="89">
        <v>8</v>
      </c>
      <c r="F124" s="89">
        <v>40</v>
      </c>
      <c r="G124" s="89">
        <v>65</v>
      </c>
      <c r="H124" s="89">
        <v>66</v>
      </c>
      <c r="I124" s="89">
        <v>45</v>
      </c>
      <c r="J124" s="89">
        <v>46</v>
      </c>
      <c r="K124" s="89">
        <v>37</v>
      </c>
      <c r="L124" s="89">
        <v>30</v>
      </c>
      <c r="M124" s="89">
        <v>17</v>
      </c>
      <c r="N124" s="89">
        <v>24</v>
      </c>
      <c r="O124" s="89">
        <v>19</v>
      </c>
      <c r="P124" s="89">
        <v>14</v>
      </c>
      <c r="Q124" s="89">
        <v>14</v>
      </c>
      <c r="R124" s="89">
        <v>14</v>
      </c>
      <c r="S124" s="89">
        <v>4</v>
      </c>
      <c r="T124" s="89">
        <v>2</v>
      </c>
      <c r="U124" s="88">
        <v>445</v>
      </c>
      <c r="V124" s="136">
        <v>23.725389396930552</v>
      </c>
      <c r="W124" s="135">
        <v>38.4967919340055</v>
      </c>
      <c r="X124" s="135"/>
      <c r="Y124" s="135"/>
      <c r="Z124" s="135"/>
    </row>
    <row r="125" spans="1:26" x14ac:dyDescent="0.15">
      <c r="A125" s="89"/>
      <c r="B125" s="262">
        <v>1999</v>
      </c>
      <c r="C125" s="89">
        <v>0</v>
      </c>
      <c r="D125" s="89">
        <v>0</v>
      </c>
      <c r="E125" s="89">
        <v>3</v>
      </c>
      <c r="F125" s="89">
        <v>29</v>
      </c>
      <c r="G125" s="89">
        <v>54</v>
      </c>
      <c r="H125" s="89">
        <v>56</v>
      </c>
      <c r="I125" s="89">
        <v>50</v>
      </c>
      <c r="J125" s="89">
        <v>45</v>
      </c>
      <c r="K125" s="89">
        <v>29</v>
      </c>
      <c r="L125" s="89">
        <v>25</v>
      </c>
      <c r="M125" s="89">
        <v>26</v>
      </c>
      <c r="N125" s="89">
        <v>19</v>
      </c>
      <c r="O125" s="89">
        <v>13</v>
      </c>
      <c r="P125" s="89">
        <v>4</v>
      </c>
      <c r="Q125" s="89">
        <v>14</v>
      </c>
      <c r="R125" s="89">
        <v>10</v>
      </c>
      <c r="S125" s="89">
        <v>6</v>
      </c>
      <c r="T125" s="89">
        <v>2</v>
      </c>
      <c r="U125" s="88">
        <v>385</v>
      </c>
      <c r="V125" s="136">
        <v>20.439680091797538</v>
      </c>
      <c r="W125" s="135">
        <v>30.644268045043383</v>
      </c>
      <c r="X125" s="135"/>
      <c r="Y125" s="135"/>
      <c r="Z125" s="135"/>
    </row>
    <row r="126" spans="1:26" x14ac:dyDescent="0.15">
      <c r="A126" s="89"/>
      <c r="B126" s="262" t="s">
        <v>106</v>
      </c>
      <c r="C126" s="89">
        <v>0</v>
      </c>
      <c r="D126" s="89">
        <v>0</v>
      </c>
      <c r="E126" s="89">
        <v>3</v>
      </c>
      <c r="F126" s="89">
        <v>31</v>
      </c>
      <c r="G126" s="89">
        <v>50</v>
      </c>
      <c r="H126" s="89">
        <v>58</v>
      </c>
      <c r="I126" s="89">
        <v>47</v>
      </c>
      <c r="J126" s="89">
        <v>40</v>
      </c>
      <c r="K126" s="89">
        <v>25</v>
      </c>
      <c r="L126" s="89">
        <v>23</v>
      </c>
      <c r="M126" s="89">
        <v>25</v>
      </c>
      <c r="N126" s="89">
        <v>21</v>
      </c>
      <c r="O126" s="89">
        <v>11</v>
      </c>
      <c r="P126" s="89">
        <v>12</v>
      </c>
      <c r="Q126" s="89">
        <v>13</v>
      </c>
      <c r="R126" s="89">
        <v>5</v>
      </c>
      <c r="S126" s="89">
        <v>6</v>
      </c>
      <c r="T126" s="89">
        <v>5</v>
      </c>
      <c r="U126" s="88">
        <v>375</v>
      </c>
      <c r="V126" s="136">
        <v>19.971892650763348</v>
      </c>
      <c r="W126" s="135">
        <v>29.879375853037732</v>
      </c>
      <c r="X126" s="135"/>
      <c r="Y126" s="135"/>
      <c r="Z126" s="135"/>
    </row>
    <row r="127" spans="1:26" x14ac:dyDescent="0.15">
      <c r="A127" s="89"/>
      <c r="B127" s="262" t="s">
        <v>107</v>
      </c>
      <c r="C127" s="89">
        <v>0</v>
      </c>
      <c r="D127" s="89">
        <v>0</v>
      </c>
      <c r="E127" s="89">
        <v>1</v>
      </c>
      <c r="F127" s="89">
        <v>30</v>
      </c>
      <c r="G127" s="89">
        <v>57</v>
      </c>
      <c r="H127" s="89">
        <v>42</v>
      </c>
      <c r="I127" s="89">
        <v>50</v>
      </c>
      <c r="J127" s="89">
        <v>46</v>
      </c>
      <c r="K127" s="89">
        <v>50</v>
      </c>
      <c r="L127" s="89">
        <v>18</v>
      </c>
      <c r="M127" s="89">
        <v>15</v>
      </c>
      <c r="N127" s="89">
        <v>16</v>
      </c>
      <c r="O127" s="89">
        <v>15</v>
      </c>
      <c r="P127" s="89">
        <v>13</v>
      </c>
      <c r="Q127" s="89">
        <v>10</v>
      </c>
      <c r="R127" s="89">
        <v>14</v>
      </c>
      <c r="S127" s="89">
        <v>7</v>
      </c>
      <c r="T127" s="89">
        <v>4</v>
      </c>
      <c r="U127" s="88">
        <v>388</v>
      </c>
      <c r="V127" s="136">
        <v>20.266892140550528</v>
      </c>
      <c r="W127" s="135">
        <v>32.201946922308174</v>
      </c>
      <c r="X127" s="135"/>
      <c r="Y127" s="135"/>
      <c r="Z127" s="135"/>
    </row>
    <row r="128" spans="1:26" x14ac:dyDescent="0.15">
      <c r="A128" s="89"/>
      <c r="B128" s="262" t="s">
        <v>108</v>
      </c>
      <c r="C128" s="89">
        <v>0</v>
      </c>
      <c r="D128" s="89">
        <v>0</v>
      </c>
      <c r="E128" s="89">
        <v>0</v>
      </c>
      <c r="F128" s="89">
        <v>25</v>
      </c>
      <c r="G128" s="89">
        <v>40</v>
      </c>
      <c r="H128" s="89">
        <v>43</v>
      </c>
      <c r="I128" s="89">
        <v>39</v>
      </c>
      <c r="J128" s="89">
        <v>43</v>
      </c>
      <c r="K128" s="89">
        <v>40</v>
      </c>
      <c r="L128" s="89">
        <v>27</v>
      </c>
      <c r="M128" s="89">
        <v>21</v>
      </c>
      <c r="N128" s="89">
        <v>25</v>
      </c>
      <c r="O128" s="89">
        <v>13</v>
      </c>
      <c r="P128" s="89">
        <v>11</v>
      </c>
      <c r="Q128" s="89">
        <v>10</v>
      </c>
      <c r="R128" s="89">
        <v>5</v>
      </c>
      <c r="S128" s="89">
        <v>4</v>
      </c>
      <c r="T128" s="89">
        <v>7</v>
      </c>
      <c r="U128" s="88">
        <v>353</v>
      </c>
      <c r="V128" s="136">
        <v>18.005983877817474</v>
      </c>
      <c r="W128" s="135">
        <v>23.153095390753009</v>
      </c>
      <c r="X128" s="135"/>
      <c r="Y128" s="135"/>
      <c r="Z128" s="135"/>
    </row>
    <row r="129" spans="1:26" x14ac:dyDescent="0.15">
      <c r="A129" s="89"/>
      <c r="B129" s="262" t="s">
        <v>109</v>
      </c>
      <c r="C129" s="89">
        <v>0</v>
      </c>
      <c r="D129" s="89">
        <v>0</v>
      </c>
      <c r="E129" s="89">
        <v>4</v>
      </c>
      <c r="F129" s="89">
        <v>35</v>
      </c>
      <c r="G129" s="89">
        <v>31</v>
      </c>
      <c r="H129" s="89">
        <v>35</v>
      </c>
      <c r="I129" s="89">
        <v>44</v>
      </c>
      <c r="J129" s="89">
        <v>37</v>
      </c>
      <c r="K129" s="89">
        <v>44</v>
      </c>
      <c r="L129" s="89">
        <v>34</v>
      </c>
      <c r="M129" s="89">
        <v>28</v>
      </c>
      <c r="N129" s="89">
        <v>21</v>
      </c>
      <c r="O129" s="89">
        <v>18</v>
      </c>
      <c r="P129" s="89">
        <v>8</v>
      </c>
      <c r="Q129" s="89">
        <v>11</v>
      </c>
      <c r="R129" s="89">
        <v>14</v>
      </c>
      <c r="S129" s="89">
        <v>9</v>
      </c>
      <c r="T129" s="89">
        <v>3</v>
      </c>
      <c r="U129" s="88">
        <v>376</v>
      </c>
      <c r="V129" s="136">
        <v>18.398645611105401</v>
      </c>
      <c r="W129" s="135">
        <v>22.536365498873181</v>
      </c>
      <c r="X129" s="135"/>
      <c r="Y129" s="135"/>
      <c r="Z129" s="135"/>
    </row>
    <row r="130" spans="1:26" x14ac:dyDescent="0.15">
      <c r="A130" s="89"/>
      <c r="B130" s="262" t="s">
        <v>110</v>
      </c>
      <c r="C130" s="89">
        <v>0</v>
      </c>
      <c r="D130" s="89">
        <v>0</v>
      </c>
      <c r="E130" s="89">
        <v>4</v>
      </c>
      <c r="F130" s="89">
        <v>34</v>
      </c>
      <c r="G130" s="89">
        <v>49</v>
      </c>
      <c r="H130" s="89">
        <v>44</v>
      </c>
      <c r="I130" s="89">
        <v>32</v>
      </c>
      <c r="J130" s="89">
        <v>44</v>
      </c>
      <c r="K130" s="89">
        <v>40</v>
      </c>
      <c r="L130" s="89">
        <v>31</v>
      </c>
      <c r="M130" s="89">
        <v>17</v>
      </c>
      <c r="N130" s="89">
        <v>23</v>
      </c>
      <c r="O130" s="89">
        <v>17</v>
      </c>
      <c r="P130" s="89">
        <v>9</v>
      </c>
      <c r="Q130" s="89">
        <v>8</v>
      </c>
      <c r="R130" s="89">
        <v>11</v>
      </c>
      <c r="S130" s="89">
        <v>7</v>
      </c>
      <c r="T130" s="89">
        <v>9</v>
      </c>
      <c r="U130" s="88">
        <v>379</v>
      </c>
      <c r="V130" s="136">
        <v>18.617254880164705</v>
      </c>
      <c r="W130" s="135">
        <v>27.673123728870067</v>
      </c>
      <c r="X130" s="135"/>
      <c r="Y130" s="135"/>
      <c r="Z130" s="135"/>
    </row>
    <row r="131" spans="1:26" x14ac:dyDescent="0.15">
      <c r="A131" s="89"/>
      <c r="B131" s="262" t="s">
        <v>111</v>
      </c>
      <c r="C131" s="89">
        <v>0</v>
      </c>
      <c r="D131" s="89">
        <v>0</v>
      </c>
      <c r="E131" s="89">
        <v>0</v>
      </c>
      <c r="F131" s="89">
        <v>36</v>
      </c>
      <c r="G131" s="89">
        <v>48</v>
      </c>
      <c r="H131" s="89">
        <v>44</v>
      </c>
      <c r="I131" s="89">
        <v>40</v>
      </c>
      <c r="J131" s="89">
        <v>42</v>
      </c>
      <c r="K131" s="89">
        <v>33</v>
      </c>
      <c r="L131" s="89">
        <v>32</v>
      </c>
      <c r="M131" s="89">
        <v>31</v>
      </c>
      <c r="N131" s="89">
        <v>29</v>
      </c>
      <c r="O131" s="89">
        <v>13</v>
      </c>
      <c r="P131" s="89">
        <v>13</v>
      </c>
      <c r="Q131" s="89">
        <v>3</v>
      </c>
      <c r="R131" s="89">
        <v>8</v>
      </c>
      <c r="S131" s="89">
        <v>2</v>
      </c>
      <c r="T131" s="89">
        <v>6</v>
      </c>
      <c r="U131" s="88">
        <v>380</v>
      </c>
      <c r="V131" s="136">
        <v>18.592273026412457</v>
      </c>
      <c r="W131" s="135">
        <v>27.570814323694488</v>
      </c>
      <c r="X131" s="135"/>
      <c r="Y131" s="135"/>
      <c r="Z131" s="135"/>
    </row>
    <row r="132" spans="1:26" x14ac:dyDescent="0.15">
      <c r="A132" s="89"/>
      <c r="B132" s="262" t="s">
        <v>112</v>
      </c>
      <c r="C132" s="89">
        <v>0</v>
      </c>
      <c r="D132" s="89">
        <v>0</v>
      </c>
      <c r="E132" s="89">
        <v>2</v>
      </c>
      <c r="F132" s="89">
        <v>49</v>
      </c>
      <c r="G132" s="89">
        <v>46</v>
      </c>
      <c r="H132" s="89">
        <v>36</v>
      </c>
      <c r="I132" s="89">
        <v>37</v>
      </c>
      <c r="J132" s="89">
        <v>37</v>
      </c>
      <c r="K132" s="89">
        <v>38</v>
      </c>
      <c r="L132" s="89">
        <v>30</v>
      </c>
      <c r="M132" s="89">
        <v>31</v>
      </c>
      <c r="N132" s="89">
        <v>36</v>
      </c>
      <c r="O132" s="89">
        <v>13</v>
      </c>
      <c r="P132" s="89">
        <v>8</v>
      </c>
      <c r="Q132" s="89">
        <v>11</v>
      </c>
      <c r="R132" s="89">
        <v>1</v>
      </c>
      <c r="S132" s="89">
        <v>4</v>
      </c>
      <c r="T132" s="89">
        <v>9</v>
      </c>
      <c r="U132" s="88">
        <v>388</v>
      </c>
      <c r="V132" s="136">
        <v>18.572171635137124</v>
      </c>
      <c r="W132" s="135">
        <v>31.096563011456627</v>
      </c>
      <c r="X132" s="135"/>
      <c r="Y132" s="135"/>
      <c r="Z132" s="135"/>
    </row>
    <row r="133" spans="1:26" x14ac:dyDescent="0.15">
      <c r="A133" s="89"/>
      <c r="B133" s="262" t="s">
        <v>113</v>
      </c>
      <c r="C133" s="89">
        <v>0</v>
      </c>
      <c r="D133" s="89">
        <v>0</v>
      </c>
      <c r="E133" s="89">
        <v>1</v>
      </c>
      <c r="F133" s="89">
        <v>29</v>
      </c>
      <c r="G133" s="89">
        <v>41</v>
      </c>
      <c r="H133" s="89">
        <v>34</v>
      </c>
      <c r="I133" s="89">
        <v>45</v>
      </c>
      <c r="J133" s="89">
        <v>45</v>
      </c>
      <c r="K133" s="89">
        <v>35</v>
      </c>
      <c r="L133" s="89">
        <v>38</v>
      </c>
      <c r="M133" s="89">
        <v>29</v>
      </c>
      <c r="N133" s="89">
        <v>20</v>
      </c>
      <c r="O133" s="89">
        <v>12</v>
      </c>
      <c r="P133" s="89">
        <v>10</v>
      </c>
      <c r="Q133" s="89">
        <v>9</v>
      </c>
      <c r="R133" s="89">
        <v>10</v>
      </c>
      <c r="S133" s="89">
        <v>10</v>
      </c>
      <c r="T133" s="89">
        <v>3</v>
      </c>
      <c r="U133" s="88">
        <v>371</v>
      </c>
      <c r="V133" s="136">
        <v>17.445624844058493</v>
      </c>
      <c r="W133" s="135">
        <v>22.543557373353515</v>
      </c>
      <c r="X133" s="135"/>
      <c r="Y133" s="135"/>
      <c r="Z133" s="135"/>
    </row>
    <row r="134" spans="1:26" x14ac:dyDescent="0.15">
      <c r="A134" s="89"/>
      <c r="B134" s="262" t="s">
        <v>114</v>
      </c>
      <c r="C134" s="89">
        <v>0</v>
      </c>
      <c r="D134" s="89">
        <v>0</v>
      </c>
      <c r="E134" s="89">
        <v>2</v>
      </c>
      <c r="F134" s="89">
        <v>31</v>
      </c>
      <c r="G134" s="89">
        <v>52</v>
      </c>
      <c r="H134" s="89">
        <v>34</v>
      </c>
      <c r="I134" s="89">
        <v>36</v>
      </c>
      <c r="J134" s="89">
        <v>30</v>
      </c>
      <c r="K134" s="89">
        <v>34</v>
      </c>
      <c r="L134" s="89">
        <v>40</v>
      </c>
      <c r="M134" s="89">
        <v>35</v>
      </c>
      <c r="N134" s="89">
        <v>32</v>
      </c>
      <c r="O134" s="89">
        <v>19</v>
      </c>
      <c r="P134" s="89">
        <v>11</v>
      </c>
      <c r="Q134" s="89">
        <v>7</v>
      </c>
      <c r="R134" s="89">
        <v>5</v>
      </c>
      <c r="S134" s="89">
        <v>7</v>
      </c>
      <c r="T134" s="89">
        <v>6</v>
      </c>
      <c r="U134" s="88">
        <v>381</v>
      </c>
      <c r="V134" s="136">
        <v>17.609286591789527</v>
      </c>
      <c r="W134" s="135">
        <v>26.361759568048274</v>
      </c>
      <c r="X134" s="135"/>
      <c r="Y134" s="135"/>
      <c r="Z134" s="135"/>
    </row>
    <row r="135" spans="1:26" s="282" customFormat="1" x14ac:dyDescent="0.15">
      <c r="A135" s="89"/>
      <c r="B135" s="262" t="s">
        <v>115</v>
      </c>
      <c r="C135" s="89">
        <v>0</v>
      </c>
      <c r="D135" s="89">
        <v>0</v>
      </c>
      <c r="E135" s="89">
        <v>6</v>
      </c>
      <c r="F135" s="89">
        <v>42</v>
      </c>
      <c r="G135" s="89">
        <v>51</v>
      </c>
      <c r="H135" s="89">
        <v>23</v>
      </c>
      <c r="I135" s="89">
        <v>41</v>
      </c>
      <c r="J135" s="89">
        <v>35</v>
      </c>
      <c r="K135" s="89">
        <v>35</v>
      </c>
      <c r="L135" s="89">
        <v>36</v>
      </c>
      <c r="M135" s="89">
        <v>39</v>
      </c>
      <c r="N135" s="89">
        <v>28</v>
      </c>
      <c r="O135" s="89">
        <v>17</v>
      </c>
      <c r="P135" s="89">
        <v>5</v>
      </c>
      <c r="Q135" s="89">
        <v>10</v>
      </c>
      <c r="R135" s="89">
        <v>7</v>
      </c>
      <c r="S135" s="89">
        <v>11</v>
      </c>
      <c r="T135" s="89">
        <v>7</v>
      </c>
      <c r="U135" s="88">
        <v>391</v>
      </c>
      <c r="V135" s="136">
        <v>17.931706697692803</v>
      </c>
      <c r="W135" s="135">
        <v>28.999064546304957</v>
      </c>
      <c r="X135" s="135"/>
      <c r="Y135" s="135"/>
      <c r="Z135" s="135"/>
    </row>
    <row r="136" spans="1:26" x14ac:dyDescent="0.15">
      <c r="A136" s="89"/>
      <c r="B136" s="262" t="s">
        <v>116</v>
      </c>
      <c r="C136" s="89">
        <v>0</v>
      </c>
      <c r="D136" s="89">
        <v>0</v>
      </c>
      <c r="E136" s="89">
        <v>3</v>
      </c>
      <c r="F136" s="89">
        <v>32</v>
      </c>
      <c r="G136" s="89">
        <v>47</v>
      </c>
      <c r="H136" s="89">
        <v>33</v>
      </c>
      <c r="I136" s="89">
        <v>31</v>
      </c>
      <c r="J136" s="89">
        <v>40</v>
      </c>
      <c r="K136" s="89">
        <v>40</v>
      </c>
      <c r="L136" s="89">
        <v>42</v>
      </c>
      <c r="M136" s="89">
        <v>31</v>
      </c>
      <c r="N136" s="89">
        <v>25</v>
      </c>
      <c r="O136" s="89">
        <v>19</v>
      </c>
      <c r="P136" s="89">
        <v>10</v>
      </c>
      <c r="Q136" s="89">
        <v>13</v>
      </c>
      <c r="R136" s="89">
        <v>6</v>
      </c>
      <c r="S136" s="89">
        <v>6</v>
      </c>
      <c r="T136" s="89">
        <v>8</v>
      </c>
      <c r="U136" s="88">
        <v>386</v>
      </c>
      <c r="V136" s="136">
        <v>17.272613543099336</v>
      </c>
      <c r="W136" s="135">
        <v>24.1</v>
      </c>
      <c r="X136" s="135"/>
      <c r="Y136" s="135"/>
      <c r="Z136" s="135"/>
    </row>
    <row r="137" spans="1:26" x14ac:dyDescent="0.15">
      <c r="A137" s="89"/>
      <c r="B137" s="262" t="s">
        <v>122</v>
      </c>
      <c r="C137" s="89">
        <v>0</v>
      </c>
      <c r="D137" s="89">
        <v>0</v>
      </c>
      <c r="E137" s="89">
        <v>3</v>
      </c>
      <c r="F137" s="89">
        <v>43</v>
      </c>
      <c r="G137" s="89">
        <v>53</v>
      </c>
      <c r="H137" s="89">
        <v>37</v>
      </c>
      <c r="I137" s="89">
        <v>33</v>
      </c>
      <c r="J137" s="89">
        <v>28</v>
      </c>
      <c r="K137" s="89">
        <v>32</v>
      </c>
      <c r="L137" s="89">
        <v>40</v>
      </c>
      <c r="M137" s="89">
        <v>29</v>
      </c>
      <c r="N137" s="89">
        <v>26</v>
      </c>
      <c r="O137" s="89">
        <v>22</v>
      </c>
      <c r="P137" s="89">
        <v>7</v>
      </c>
      <c r="Q137" s="89">
        <v>5</v>
      </c>
      <c r="R137" s="89">
        <v>7</v>
      </c>
      <c r="S137" s="89">
        <v>8</v>
      </c>
      <c r="T137" s="89">
        <v>4</v>
      </c>
      <c r="U137" s="88">
        <v>377</v>
      </c>
      <c r="V137" s="136">
        <v>16.952010432931498</v>
      </c>
      <c r="W137" s="135">
        <v>28.982007003985025</v>
      </c>
      <c r="X137" s="135"/>
      <c r="Y137" s="135"/>
      <c r="Z137" s="135"/>
    </row>
    <row r="138" spans="1:26" s="44" customFormat="1" x14ac:dyDescent="0.15">
      <c r="A138" s="89"/>
      <c r="B138" s="262">
        <v>2012</v>
      </c>
      <c r="C138" s="89">
        <v>0</v>
      </c>
      <c r="D138" s="89">
        <v>1</v>
      </c>
      <c r="E138" s="89">
        <v>6</v>
      </c>
      <c r="F138" s="89">
        <v>53</v>
      </c>
      <c r="G138" s="89">
        <v>53</v>
      </c>
      <c r="H138" s="89">
        <v>38</v>
      </c>
      <c r="I138" s="89">
        <v>22</v>
      </c>
      <c r="J138" s="89">
        <v>32</v>
      </c>
      <c r="K138" s="89">
        <v>50</v>
      </c>
      <c r="L138" s="89">
        <v>37</v>
      </c>
      <c r="M138" s="89">
        <v>32</v>
      </c>
      <c r="N138" s="89">
        <v>22</v>
      </c>
      <c r="O138" s="89">
        <v>15</v>
      </c>
      <c r="P138" s="89">
        <v>8</v>
      </c>
      <c r="Q138" s="89">
        <v>11</v>
      </c>
      <c r="R138" s="89">
        <v>13</v>
      </c>
      <c r="S138" s="89">
        <v>5</v>
      </c>
      <c r="T138" s="89">
        <v>6</v>
      </c>
      <c r="U138" s="88">
        <v>404</v>
      </c>
      <c r="V138" s="136">
        <v>18.5</v>
      </c>
      <c r="W138" s="135">
        <v>33.5</v>
      </c>
      <c r="X138" s="135"/>
      <c r="Y138" s="135"/>
      <c r="Z138" s="135"/>
    </row>
    <row r="139" spans="1:26" x14ac:dyDescent="0.15">
      <c r="A139" s="89"/>
      <c r="B139" s="262">
        <v>2013</v>
      </c>
      <c r="C139" s="89">
        <v>0</v>
      </c>
      <c r="D139" s="89">
        <v>0</v>
      </c>
      <c r="E139" s="89">
        <v>0</v>
      </c>
      <c r="F139" s="89">
        <v>31</v>
      </c>
      <c r="G139" s="89">
        <v>46</v>
      </c>
      <c r="H139" s="89">
        <v>25</v>
      </c>
      <c r="I139" s="89">
        <v>25</v>
      </c>
      <c r="J139" s="89">
        <v>32</v>
      </c>
      <c r="K139" s="89">
        <v>31</v>
      </c>
      <c r="L139" s="89">
        <v>49</v>
      </c>
      <c r="M139" s="89">
        <v>28</v>
      </c>
      <c r="N139" s="89">
        <v>32</v>
      </c>
      <c r="O139" s="89">
        <v>19</v>
      </c>
      <c r="P139" s="89">
        <v>9</v>
      </c>
      <c r="Q139" s="89">
        <v>13</v>
      </c>
      <c r="R139" s="89">
        <v>7</v>
      </c>
      <c r="S139" s="89">
        <v>7</v>
      </c>
      <c r="T139" s="89">
        <v>11</v>
      </c>
      <c r="U139" s="88">
        <v>365</v>
      </c>
      <c r="V139" s="136">
        <v>16</v>
      </c>
      <c r="W139" s="135">
        <v>24.069269482041825</v>
      </c>
      <c r="X139" s="135"/>
      <c r="Y139" s="135"/>
      <c r="Z139" s="135"/>
    </row>
    <row r="140" spans="1:26" s="44" customFormat="1" x14ac:dyDescent="0.15">
      <c r="A140" s="137" t="s">
        <v>33</v>
      </c>
      <c r="B140" s="264"/>
      <c r="C140" s="137"/>
      <c r="D140" s="137"/>
      <c r="E140" s="137"/>
      <c r="F140" s="137"/>
      <c r="G140" s="137"/>
      <c r="H140" s="137"/>
      <c r="I140" s="137"/>
      <c r="J140" s="137"/>
      <c r="K140" s="137"/>
      <c r="L140" s="137"/>
      <c r="M140" s="137"/>
      <c r="N140" s="137"/>
      <c r="O140" s="137"/>
      <c r="P140" s="137"/>
      <c r="Q140" s="137"/>
      <c r="R140" s="137"/>
      <c r="S140" s="137"/>
      <c r="T140" s="137"/>
      <c r="U140" s="143"/>
      <c r="V140" s="138"/>
      <c r="W140" s="138"/>
      <c r="X140" s="139"/>
      <c r="Y140" s="139"/>
      <c r="Z140" s="139"/>
    </row>
    <row r="141" spans="1:26" s="37" customFormat="1" x14ac:dyDescent="0.15">
      <c r="A141" s="64"/>
      <c r="B141" s="262" t="s">
        <v>57</v>
      </c>
      <c r="C141" s="62">
        <v>0</v>
      </c>
      <c r="D141" s="62">
        <v>0</v>
      </c>
      <c r="E141" s="62">
        <v>0</v>
      </c>
      <c r="F141" s="62">
        <v>1</v>
      </c>
      <c r="G141" s="62">
        <v>1</v>
      </c>
      <c r="H141" s="62">
        <v>2</v>
      </c>
      <c r="I141" s="62">
        <v>8</v>
      </c>
      <c r="J141" s="62">
        <v>8</v>
      </c>
      <c r="K141" s="62">
        <v>4</v>
      </c>
      <c r="L141" s="62">
        <v>4</v>
      </c>
      <c r="M141" s="62">
        <v>6</v>
      </c>
      <c r="N141" s="62">
        <v>6</v>
      </c>
      <c r="O141" s="62">
        <v>3</v>
      </c>
      <c r="P141" s="62">
        <v>4</v>
      </c>
      <c r="Q141" s="62">
        <v>5</v>
      </c>
      <c r="R141" s="62">
        <v>1</v>
      </c>
      <c r="S141" s="62">
        <v>0</v>
      </c>
      <c r="T141" s="62">
        <v>0</v>
      </c>
      <c r="U141" s="86">
        <v>53</v>
      </c>
      <c r="V141" s="140">
        <v>5.6595657900376413</v>
      </c>
      <c r="W141" s="87">
        <v>1.4633254069873787</v>
      </c>
      <c r="X141" s="63"/>
      <c r="Y141" s="63"/>
      <c r="Z141" s="63"/>
    </row>
    <row r="142" spans="1:26" s="37" customFormat="1" x14ac:dyDescent="0.15">
      <c r="A142" s="64"/>
      <c r="B142" s="262" t="s">
        <v>58</v>
      </c>
      <c r="C142" s="62">
        <v>0</v>
      </c>
      <c r="D142" s="62">
        <v>0</v>
      </c>
      <c r="E142" s="62">
        <v>0</v>
      </c>
      <c r="F142" s="62">
        <v>1</v>
      </c>
      <c r="G142" s="62">
        <v>4</v>
      </c>
      <c r="H142" s="62">
        <v>7</v>
      </c>
      <c r="I142" s="62">
        <v>7</v>
      </c>
      <c r="J142" s="62">
        <v>1</v>
      </c>
      <c r="K142" s="62">
        <v>7</v>
      </c>
      <c r="L142" s="62">
        <v>4</v>
      </c>
      <c r="M142" s="62">
        <v>6</v>
      </c>
      <c r="N142" s="62">
        <v>7</v>
      </c>
      <c r="O142" s="62">
        <v>6</v>
      </c>
      <c r="P142" s="62">
        <v>6</v>
      </c>
      <c r="Q142" s="62">
        <v>0</v>
      </c>
      <c r="R142" s="62">
        <v>1</v>
      </c>
      <c r="S142" s="62">
        <v>0</v>
      </c>
      <c r="T142" s="62">
        <v>0</v>
      </c>
      <c r="U142" s="86">
        <v>57</v>
      </c>
      <c r="V142" s="140">
        <v>6.0715746476750079</v>
      </c>
      <c r="W142" s="135">
        <v>3.6948087936449285</v>
      </c>
      <c r="X142" s="63"/>
      <c r="Y142" s="63"/>
      <c r="Z142" s="63"/>
    </row>
    <row r="143" spans="1:26" s="37" customFormat="1" x14ac:dyDescent="0.15">
      <c r="A143" s="64"/>
      <c r="B143" s="262" t="s">
        <v>59</v>
      </c>
      <c r="C143" s="62">
        <v>0</v>
      </c>
      <c r="D143" s="62">
        <v>0</v>
      </c>
      <c r="E143" s="62">
        <v>0</v>
      </c>
      <c r="F143" s="62">
        <v>0</v>
      </c>
      <c r="G143" s="62">
        <v>0</v>
      </c>
      <c r="H143" s="62">
        <v>1</v>
      </c>
      <c r="I143" s="62">
        <v>4</v>
      </c>
      <c r="J143" s="62">
        <v>3</v>
      </c>
      <c r="K143" s="62">
        <v>5</v>
      </c>
      <c r="L143" s="62">
        <v>7</v>
      </c>
      <c r="M143" s="62">
        <v>5</v>
      </c>
      <c r="N143" s="62">
        <v>5</v>
      </c>
      <c r="O143" s="62">
        <v>7</v>
      </c>
      <c r="P143" s="62">
        <v>4</v>
      </c>
      <c r="Q143" s="62">
        <v>3</v>
      </c>
      <c r="R143" s="62">
        <v>0</v>
      </c>
      <c r="S143" s="62">
        <v>0</v>
      </c>
      <c r="T143" s="62">
        <v>0</v>
      </c>
      <c r="U143" s="86">
        <v>44</v>
      </c>
      <c r="V143" s="140">
        <v>4.4795122207763605</v>
      </c>
      <c r="W143" s="135">
        <v>0</v>
      </c>
      <c r="X143" s="63"/>
      <c r="Y143" s="63"/>
      <c r="Z143" s="63"/>
    </row>
    <row r="144" spans="1:26" s="37" customFormat="1" x14ac:dyDescent="0.15">
      <c r="A144" s="64"/>
      <c r="B144" s="262" t="s">
        <v>60</v>
      </c>
      <c r="C144" s="62">
        <v>0</v>
      </c>
      <c r="D144" s="62">
        <v>0</v>
      </c>
      <c r="E144" s="62">
        <v>0</v>
      </c>
      <c r="F144" s="62">
        <v>0</v>
      </c>
      <c r="G144" s="62">
        <v>1</v>
      </c>
      <c r="H144" s="62">
        <v>3</v>
      </c>
      <c r="I144" s="62">
        <v>5</v>
      </c>
      <c r="J144" s="62">
        <v>4</v>
      </c>
      <c r="K144" s="62">
        <v>5</v>
      </c>
      <c r="L144" s="62">
        <v>2</v>
      </c>
      <c r="M144" s="62">
        <v>5</v>
      </c>
      <c r="N144" s="62">
        <v>8</v>
      </c>
      <c r="O144" s="62">
        <v>4</v>
      </c>
      <c r="P144" s="62">
        <v>2</v>
      </c>
      <c r="Q144" s="62">
        <v>5</v>
      </c>
      <c r="R144" s="62">
        <v>1</v>
      </c>
      <c r="S144" s="62">
        <v>1</v>
      </c>
      <c r="T144" s="62">
        <v>1</v>
      </c>
      <c r="U144" s="86">
        <v>47</v>
      </c>
      <c r="V144" s="140">
        <v>4.8476205299377311</v>
      </c>
      <c r="W144" s="135">
        <v>0.75443228970199927</v>
      </c>
      <c r="X144" s="63"/>
      <c r="Y144" s="63"/>
      <c r="Z144" s="63"/>
    </row>
    <row r="145" spans="1:26" s="37" customFormat="1" x14ac:dyDescent="0.15">
      <c r="A145" s="64"/>
      <c r="B145" s="262" t="s">
        <v>61</v>
      </c>
      <c r="C145" s="62">
        <v>0</v>
      </c>
      <c r="D145" s="62">
        <v>0</v>
      </c>
      <c r="E145" s="62">
        <v>0</v>
      </c>
      <c r="F145" s="62">
        <v>1</v>
      </c>
      <c r="G145" s="62">
        <v>0</v>
      </c>
      <c r="H145" s="62">
        <v>6</v>
      </c>
      <c r="I145" s="62">
        <v>4</v>
      </c>
      <c r="J145" s="62">
        <v>3</v>
      </c>
      <c r="K145" s="62">
        <v>5</v>
      </c>
      <c r="L145" s="62">
        <v>4</v>
      </c>
      <c r="M145" s="62">
        <v>8</v>
      </c>
      <c r="N145" s="62">
        <v>3</v>
      </c>
      <c r="O145" s="62">
        <v>9</v>
      </c>
      <c r="P145" s="62">
        <v>2</v>
      </c>
      <c r="Q145" s="62">
        <v>3</v>
      </c>
      <c r="R145" s="62">
        <v>1</v>
      </c>
      <c r="S145" s="62">
        <v>0</v>
      </c>
      <c r="T145" s="62">
        <v>1</v>
      </c>
      <c r="U145" s="86">
        <v>50</v>
      </c>
      <c r="V145" s="140">
        <v>5.0829287944981969</v>
      </c>
      <c r="W145" s="135">
        <v>0.74498994263577445</v>
      </c>
      <c r="X145" s="63"/>
      <c r="Y145" s="63"/>
      <c r="Z145" s="63"/>
    </row>
    <row r="146" spans="1:26" s="37" customFormat="1" x14ac:dyDescent="0.15">
      <c r="A146" s="64"/>
      <c r="B146" s="262" t="s">
        <v>62</v>
      </c>
      <c r="C146" s="62">
        <v>0</v>
      </c>
      <c r="D146" s="62">
        <v>0</v>
      </c>
      <c r="E146" s="62">
        <v>0</v>
      </c>
      <c r="F146" s="62">
        <v>0</v>
      </c>
      <c r="G146" s="62">
        <v>2</v>
      </c>
      <c r="H146" s="62">
        <v>1</v>
      </c>
      <c r="I146" s="62">
        <v>1</v>
      </c>
      <c r="J146" s="62">
        <v>8</v>
      </c>
      <c r="K146" s="62">
        <v>5</v>
      </c>
      <c r="L146" s="62">
        <v>4</v>
      </c>
      <c r="M146" s="62">
        <v>6</v>
      </c>
      <c r="N146" s="62">
        <v>10</v>
      </c>
      <c r="O146" s="62">
        <v>5</v>
      </c>
      <c r="P146" s="62">
        <v>7</v>
      </c>
      <c r="Q146" s="62">
        <v>2</v>
      </c>
      <c r="R146" s="62">
        <v>4</v>
      </c>
      <c r="S146" s="62">
        <v>0</v>
      </c>
      <c r="T146" s="62">
        <v>1</v>
      </c>
      <c r="U146" s="86">
        <v>56</v>
      </c>
      <c r="V146" s="140">
        <v>5.4595918814740072</v>
      </c>
      <c r="W146" s="135">
        <v>1.4675667742882301</v>
      </c>
      <c r="X146" s="63"/>
      <c r="Y146" s="63"/>
      <c r="Z146" s="63"/>
    </row>
    <row r="147" spans="1:26" s="37" customFormat="1" x14ac:dyDescent="0.15">
      <c r="A147" s="64"/>
      <c r="B147" s="262" t="s">
        <v>63</v>
      </c>
      <c r="C147" s="62">
        <v>0</v>
      </c>
      <c r="D147" s="62">
        <v>0</v>
      </c>
      <c r="E147" s="62">
        <v>0</v>
      </c>
      <c r="F147" s="62">
        <v>0</v>
      </c>
      <c r="G147" s="62">
        <v>0</v>
      </c>
      <c r="H147" s="62">
        <v>6</v>
      </c>
      <c r="I147" s="62">
        <v>0</v>
      </c>
      <c r="J147" s="62">
        <v>2</v>
      </c>
      <c r="K147" s="62">
        <v>3</v>
      </c>
      <c r="L147" s="62">
        <v>1</v>
      </c>
      <c r="M147" s="62">
        <v>6</v>
      </c>
      <c r="N147" s="62">
        <v>8</v>
      </c>
      <c r="O147" s="62">
        <v>7</v>
      </c>
      <c r="P147" s="62">
        <v>4</v>
      </c>
      <c r="Q147" s="62">
        <v>3</v>
      </c>
      <c r="R147" s="62">
        <v>2</v>
      </c>
      <c r="S147" s="62">
        <v>1</v>
      </c>
      <c r="T147" s="62">
        <v>0</v>
      </c>
      <c r="U147" s="86">
        <v>43</v>
      </c>
      <c r="V147" s="140">
        <v>4.0837630256017023</v>
      </c>
      <c r="W147" s="135">
        <v>0</v>
      </c>
      <c r="X147" s="63"/>
      <c r="Y147" s="63"/>
      <c r="Z147" s="63"/>
    </row>
    <row r="148" spans="1:26" s="37" customFormat="1" x14ac:dyDescent="0.15">
      <c r="A148" s="64"/>
      <c r="B148" s="262" t="s">
        <v>64</v>
      </c>
      <c r="C148" s="62">
        <v>0</v>
      </c>
      <c r="D148" s="62">
        <v>0</v>
      </c>
      <c r="E148" s="62">
        <v>0</v>
      </c>
      <c r="F148" s="62">
        <v>1</v>
      </c>
      <c r="G148" s="62">
        <v>4</v>
      </c>
      <c r="H148" s="62">
        <v>4</v>
      </c>
      <c r="I148" s="62">
        <v>1</v>
      </c>
      <c r="J148" s="62">
        <v>1</v>
      </c>
      <c r="K148" s="62">
        <v>4</v>
      </c>
      <c r="L148" s="62">
        <v>3</v>
      </c>
      <c r="M148" s="62">
        <v>7</v>
      </c>
      <c r="N148" s="62">
        <v>7</v>
      </c>
      <c r="O148" s="62">
        <v>7</v>
      </c>
      <c r="P148" s="62">
        <v>8</v>
      </c>
      <c r="Q148" s="62">
        <v>3</v>
      </c>
      <c r="R148" s="62">
        <v>1</v>
      </c>
      <c r="S148" s="62">
        <v>0</v>
      </c>
      <c r="T148" s="62">
        <v>0</v>
      </c>
      <c r="U148" s="86">
        <v>51</v>
      </c>
      <c r="V148" s="140">
        <v>4.8617694032560514</v>
      </c>
      <c r="W148" s="135">
        <v>3.547105561861521</v>
      </c>
      <c r="X148" s="63"/>
      <c r="Y148" s="63"/>
      <c r="Z148" s="63"/>
    </row>
    <row r="149" spans="1:26" s="37" customFormat="1" x14ac:dyDescent="0.15">
      <c r="A149" s="64"/>
      <c r="B149" s="262" t="s">
        <v>65</v>
      </c>
      <c r="C149" s="62">
        <v>0</v>
      </c>
      <c r="D149" s="62">
        <v>0</v>
      </c>
      <c r="E149" s="62">
        <v>0</v>
      </c>
      <c r="F149" s="62">
        <v>1</v>
      </c>
      <c r="G149" s="62">
        <v>1</v>
      </c>
      <c r="H149" s="62">
        <v>2</v>
      </c>
      <c r="I149" s="62">
        <v>3</v>
      </c>
      <c r="J149" s="62">
        <v>4</v>
      </c>
      <c r="K149" s="62">
        <v>13</v>
      </c>
      <c r="L149" s="62">
        <v>9</v>
      </c>
      <c r="M149" s="62">
        <v>11</v>
      </c>
      <c r="N149" s="62">
        <v>6</v>
      </c>
      <c r="O149" s="62">
        <v>6</v>
      </c>
      <c r="P149" s="62">
        <v>3</v>
      </c>
      <c r="Q149" s="62">
        <v>4</v>
      </c>
      <c r="R149" s="62">
        <v>3</v>
      </c>
      <c r="S149" s="62">
        <v>1</v>
      </c>
      <c r="T149" s="62">
        <v>0</v>
      </c>
      <c r="U149" s="86">
        <v>67</v>
      </c>
      <c r="V149" s="140">
        <v>6.2651330632499658</v>
      </c>
      <c r="W149" s="135">
        <v>1.3690190978164145</v>
      </c>
      <c r="X149" s="63"/>
      <c r="Y149" s="63"/>
      <c r="Z149" s="63"/>
    </row>
    <row r="150" spans="1:26" s="37" customFormat="1" x14ac:dyDescent="0.15">
      <c r="A150" s="64"/>
      <c r="B150" s="262" t="s">
        <v>66</v>
      </c>
      <c r="C150" s="62">
        <v>0</v>
      </c>
      <c r="D150" s="62">
        <v>0</v>
      </c>
      <c r="E150" s="62">
        <v>0</v>
      </c>
      <c r="F150" s="62">
        <v>0</v>
      </c>
      <c r="G150" s="62">
        <v>1</v>
      </c>
      <c r="H150" s="62">
        <v>4</v>
      </c>
      <c r="I150" s="62">
        <v>5</v>
      </c>
      <c r="J150" s="62">
        <v>1</v>
      </c>
      <c r="K150" s="62">
        <v>6</v>
      </c>
      <c r="L150" s="62">
        <v>6</v>
      </c>
      <c r="M150" s="62">
        <v>11</v>
      </c>
      <c r="N150" s="62">
        <v>8</v>
      </c>
      <c r="O150" s="62">
        <v>9</v>
      </c>
      <c r="P150" s="62">
        <v>3</v>
      </c>
      <c r="Q150" s="62">
        <v>6</v>
      </c>
      <c r="R150" s="62">
        <v>2</v>
      </c>
      <c r="S150" s="62">
        <v>0</v>
      </c>
      <c r="T150" s="62">
        <v>0</v>
      </c>
      <c r="U150" s="86">
        <v>62</v>
      </c>
      <c r="V150" s="140">
        <v>5.6753670529988893</v>
      </c>
      <c r="W150" s="135">
        <v>0.66476101841388013</v>
      </c>
      <c r="X150" s="63"/>
      <c r="Y150" s="63"/>
      <c r="Z150" s="63"/>
    </row>
    <row r="151" spans="1:26" s="37" customFormat="1" x14ac:dyDescent="0.15">
      <c r="A151" s="64"/>
      <c r="B151" s="262" t="s">
        <v>67</v>
      </c>
      <c r="C151" s="62">
        <v>0</v>
      </c>
      <c r="D151" s="62">
        <v>0</v>
      </c>
      <c r="E151" s="62">
        <v>0</v>
      </c>
      <c r="F151" s="62">
        <v>1</v>
      </c>
      <c r="G151" s="62">
        <v>2</v>
      </c>
      <c r="H151" s="62">
        <v>3</v>
      </c>
      <c r="I151" s="62">
        <v>1</v>
      </c>
      <c r="J151" s="62">
        <v>5</v>
      </c>
      <c r="K151" s="62">
        <v>7</v>
      </c>
      <c r="L151" s="62">
        <v>6</v>
      </c>
      <c r="M151" s="62">
        <v>8</v>
      </c>
      <c r="N151" s="62">
        <v>5</v>
      </c>
      <c r="O151" s="62">
        <v>5</v>
      </c>
      <c r="P151" s="62">
        <v>4</v>
      </c>
      <c r="Q151" s="62">
        <v>5</v>
      </c>
      <c r="R151" s="62">
        <v>1</v>
      </c>
      <c r="S151" s="62">
        <v>2</v>
      </c>
      <c r="T151" s="62">
        <v>1</v>
      </c>
      <c r="U151" s="86">
        <v>56</v>
      </c>
      <c r="V151" s="140">
        <v>5.0502062045042493</v>
      </c>
      <c r="W151" s="135">
        <v>1.9379844961240311</v>
      </c>
      <c r="X151" s="63"/>
      <c r="Y151" s="63"/>
      <c r="Z151" s="63"/>
    </row>
    <row r="152" spans="1:26" s="37" customFormat="1" x14ac:dyDescent="0.15">
      <c r="A152" s="64"/>
      <c r="B152" s="262" t="s">
        <v>68</v>
      </c>
      <c r="C152" s="62">
        <v>0</v>
      </c>
      <c r="D152" s="62">
        <v>0</v>
      </c>
      <c r="E152" s="62">
        <v>0</v>
      </c>
      <c r="F152" s="62">
        <v>1</v>
      </c>
      <c r="G152" s="62">
        <v>2</v>
      </c>
      <c r="H152" s="62">
        <v>3</v>
      </c>
      <c r="I152" s="62">
        <v>2</v>
      </c>
      <c r="J152" s="62">
        <v>2</v>
      </c>
      <c r="K152" s="62">
        <v>6</v>
      </c>
      <c r="L152" s="62">
        <v>5</v>
      </c>
      <c r="M152" s="62">
        <v>4</v>
      </c>
      <c r="N152" s="62">
        <v>6</v>
      </c>
      <c r="O152" s="62">
        <v>6</v>
      </c>
      <c r="P152" s="62">
        <v>4</v>
      </c>
      <c r="Q152" s="62">
        <v>3</v>
      </c>
      <c r="R152" s="62">
        <v>2</v>
      </c>
      <c r="S152" s="62">
        <v>1</v>
      </c>
      <c r="T152" s="62">
        <v>0</v>
      </c>
      <c r="U152" s="86">
        <v>47</v>
      </c>
      <c r="V152" s="140">
        <v>4.181069481094994</v>
      </c>
      <c r="W152" s="135">
        <v>1.8820577164366374</v>
      </c>
      <c r="X152" s="63"/>
      <c r="Y152" s="63"/>
      <c r="Z152" s="63"/>
    </row>
    <row r="153" spans="1:26" s="37" customFormat="1" x14ac:dyDescent="0.15">
      <c r="A153" s="64"/>
      <c r="B153" s="262" t="s">
        <v>69</v>
      </c>
      <c r="C153" s="62">
        <v>0</v>
      </c>
      <c r="D153" s="62">
        <v>0</v>
      </c>
      <c r="E153" s="62">
        <v>0</v>
      </c>
      <c r="F153" s="62">
        <v>3</v>
      </c>
      <c r="G153" s="62">
        <v>1</v>
      </c>
      <c r="H153" s="62">
        <v>1</v>
      </c>
      <c r="I153" s="62">
        <v>3</v>
      </c>
      <c r="J153" s="62">
        <v>5</v>
      </c>
      <c r="K153" s="62">
        <v>9</v>
      </c>
      <c r="L153" s="62">
        <v>7</v>
      </c>
      <c r="M153" s="62">
        <v>6</v>
      </c>
      <c r="N153" s="62">
        <v>9</v>
      </c>
      <c r="O153" s="62">
        <v>8</v>
      </c>
      <c r="P153" s="62">
        <v>6</v>
      </c>
      <c r="Q153" s="62">
        <v>5</v>
      </c>
      <c r="R153" s="62">
        <v>1</v>
      </c>
      <c r="S153" s="62">
        <v>1</v>
      </c>
      <c r="T153" s="62">
        <v>0</v>
      </c>
      <c r="U153" s="86">
        <v>65</v>
      </c>
      <c r="V153" s="140">
        <v>5.6298995983872882</v>
      </c>
      <c r="W153" s="135">
        <v>2.4317587695300626</v>
      </c>
      <c r="X153" s="63"/>
      <c r="Y153" s="63"/>
      <c r="Z153" s="63"/>
    </row>
    <row r="154" spans="1:26" s="37" customFormat="1" x14ac:dyDescent="0.15">
      <c r="A154" s="64"/>
      <c r="B154" s="262" t="s">
        <v>70</v>
      </c>
      <c r="C154" s="62">
        <v>0</v>
      </c>
      <c r="D154" s="62">
        <v>0</v>
      </c>
      <c r="E154" s="62">
        <v>0</v>
      </c>
      <c r="F154" s="62">
        <v>0</v>
      </c>
      <c r="G154" s="62">
        <v>2</v>
      </c>
      <c r="H154" s="62">
        <v>2</v>
      </c>
      <c r="I154" s="62">
        <v>4</v>
      </c>
      <c r="J154" s="62">
        <v>3</v>
      </c>
      <c r="K154" s="62">
        <v>3</v>
      </c>
      <c r="L154" s="62">
        <v>9</v>
      </c>
      <c r="M154" s="62">
        <v>5</v>
      </c>
      <c r="N154" s="62">
        <v>7</v>
      </c>
      <c r="O154" s="62">
        <v>1</v>
      </c>
      <c r="P154" s="62">
        <v>5</v>
      </c>
      <c r="Q154" s="62">
        <v>6</v>
      </c>
      <c r="R154" s="62">
        <v>1</v>
      </c>
      <c r="S154" s="62">
        <v>0</v>
      </c>
      <c r="T154" s="62">
        <v>1</v>
      </c>
      <c r="U154" s="86">
        <v>49</v>
      </c>
      <c r="V154" s="140">
        <v>4.2218596890988316</v>
      </c>
      <c r="W154" s="135">
        <v>1.1628583057154487</v>
      </c>
      <c r="X154" s="63"/>
      <c r="Y154" s="63"/>
      <c r="Z154" s="63"/>
    </row>
    <row r="155" spans="1:26" s="37" customFormat="1" x14ac:dyDescent="0.15">
      <c r="A155" s="64"/>
      <c r="B155" s="262" t="s">
        <v>71</v>
      </c>
      <c r="C155" s="62">
        <v>0</v>
      </c>
      <c r="D155" s="62">
        <v>0</v>
      </c>
      <c r="E155" s="62">
        <v>0</v>
      </c>
      <c r="F155" s="62">
        <v>1</v>
      </c>
      <c r="G155" s="62">
        <v>4</v>
      </c>
      <c r="H155" s="62">
        <v>4</v>
      </c>
      <c r="I155" s="62">
        <v>2</v>
      </c>
      <c r="J155" s="62">
        <v>8</v>
      </c>
      <c r="K155" s="62">
        <v>10</v>
      </c>
      <c r="L155" s="62">
        <v>9</v>
      </c>
      <c r="M155" s="62">
        <v>5</v>
      </c>
      <c r="N155" s="62">
        <v>8</v>
      </c>
      <c r="O155" s="62">
        <v>5</v>
      </c>
      <c r="P155" s="62">
        <v>3</v>
      </c>
      <c r="Q155" s="62">
        <v>4</v>
      </c>
      <c r="R155" s="62">
        <v>1</v>
      </c>
      <c r="S155" s="62">
        <v>1</v>
      </c>
      <c r="T155" s="62">
        <v>1</v>
      </c>
      <c r="U155" s="86">
        <v>66</v>
      </c>
      <c r="V155" s="140">
        <v>5.7052540962707257</v>
      </c>
      <c r="W155" s="135">
        <v>2.756339581036384</v>
      </c>
      <c r="X155" s="63"/>
      <c r="Y155" s="63"/>
      <c r="Z155" s="63"/>
    </row>
    <row r="156" spans="1:26" s="37" customFormat="1" x14ac:dyDescent="0.15">
      <c r="A156" s="64"/>
      <c r="B156" s="262" t="s">
        <v>72</v>
      </c>
      <c r="C156" s="62">
        <v>0</v>
      </c>
      <c r="D156" s="62">
        <v>0</v>
      </c>
      <c r="E156" s="62">
        <v>0</v>
      </c>
      <c r="F156" s="62">
        <v>0</v>
      </c>
      <c r="G156" s="62">
        <v>4</v>
      </c>
      <c r="H156" s="62">
        <v>2</v>
      </c>
      <c r="I156" s="62">
        <v>3</v>
      </c>
      <c r="J156" s="62">
        <v>3</v>
      </c>
      <c r="K156" s="62">
        <v>8</v>
      </c>
      <c r="L156" s="62">
        <v>14</v>
      </c>
      <c r="M156" s="62">
        <v>14</v>
      </c>
      <c r="N156" s="62">
        <v>14</v>
      </c>
      <c r="O156" s="62">
        <v>8</v>
      </c>
      <c r="P156" s="62">
        <v>4</v>
      </c>
      <c r="Q156" s="62">
        <v>7</v>
      </c>
      <c r="R156" s="62">
        <v>4</v>
      </c>
      <c r="S156" s="62">
        <v>2</v>
      </c>
      <c r="T156" s="62">
        <v>0</v>
      </c>
      <c r="U156" s="86">
        <v>87</v>
      </c>
      <c r="V156" s="140">
        <v>7.0910629293001186</v>
      </c>
      <c r="W156" s="135">
        <v>2.0901917750953651</v>
      </c>
      <c r="X156" s="63"/>
      <c r="Y156" s="63"/>
      <c r="Z156" s="63"/>
    </row>
    <row r="157" spans="1:26" s="37" customFormat="1" x14ac:dyDescent="0.15">
      <c r="A157" s="64"/>
      <c r="B157" s="262" t="s">
        <v>73</v>
      </c>
      <c r="C157" s="62">
        <v>0</v>
      </c>
      <c r="D157" s="62">
        <v>0</v>
      </c>
      <c r="E157" s="62">
        <v>0</v>
      </c>
      <c r="F157" s="62">
        <v>1</v>
      </c>
      <c r="G157" s="62">
        <v>7</v>
      </c>
      <c r="H157" s="62">
        <v>5</v>
      </c>
      <c r="I157" s="62">
        <v>3</v>
      </c>
      <c r="J157" s="62">
        <v>3</v>
      </c>
      <c r="K157" s="62">
        <v>3</v>
      </c>
      <c r="L157" s="62">
        <v>7</v>
      </c>
      <c r="M157" s="62">
        <v>11</v>
      </c>
      <c r="N157" s="62">
        <v>14</v>
      </c>
      <c r="O157" s="62">
        <v>12</v>
      </c>
      <c r="P157" s="62">
        <v>5</v>
      </c>
      <c r="Q157" s="62">
        <v>8</v>
      </c>
      <c r="R157" s="62">
        <v>0</v>
      </c>
      <c r="S157" s="62">
        <v>1</v>
      </c>
      <c r="T157" s="62">
        <v>0</v>
      </c>
      <c r="U157" s="86">
        <v>80</v>
      </c>
      <c r="V157" s="140">
        <v>6.522141684659962</v>
      </c>
      <c r="W157" s="135">
        <v>3.9868434167248084</v>
      </c>
      <c r="X157" s="63"/>
      <c r="Y157" s="63"/>
      <c r="Z157" s="63"/>
    </row>
    <row r="158" spans="1:26" s="37" customFormat="1" x14ac:dyDescent="0.15">
      <c r="A158" s="64"/>
      <c r="B158" s="262" t="s">
        <v>74</v>
      </c>
      <c r="C158" s="62">
        <v>0</v>
      </c>
      <c r="D158" s="62">
        <v>0</v>
      </c>
      <c r="E158" s="62">
        <v>0</v>
      </c>
      <c r="F158" s="62">
        <v>4</v>
      </c>
      <c r="G158" s="62">
        <v>4</v>
      </c>
      <c r="H158" s="62">
        <v>5</v>
      </c>
      <c r="I158" s="62">
        <v>6</v>
      </c>
      <c r="J158" s="62">
        <v>6</v>
      </c>
      <c r="K158" s="62">
        <v>5</v>
      </c>
      <c r="L158" s="62">
        <v>9</v>
      </c>
      <c r="M158" s="62">
        <v>7</v>
      </c>
      <c r="N158" s="62">
        <v>8</v>
      </c>
      <c r="O158" s="62">
        <v>11</v>
      </c>
      <c r="P158" s="62">
        <v>3</v>
      </c>
      <c r="Q158" s="62">
        <v>6</v>
      </c>
      <c r="R158" s="62">
        <v>6</v>
      </c>
      <c r="S158" s="62">
        <v>1</v>
      </c>
      <c r="T158" s="62">
        <v>0</v>
      </c>
      <c r="U158" s="86">
        <v>81</v>
      </c>
      <c r="V158" s="140">
        <v>6.4869068212298311</v>
      </c>
      <c r="W158" s="135">
        <v>3.8411677149853554</v>
      </c>
      <c r="X158" s="63"/>
      <c r="Y158" s="63"/>
      <c r="Z158" s="63"/>
    </row>
    <row r="159" spans="1:26" s="37" customFormat="1" x14ac:dyDescent="0.15">
      <c r="A159" s="64"/>
      <c r="B159" s="262" t="s">
        <v>75</v>
      </c>
      <c r="C159" s="62">
        <v>0</v>
      </c>
      <c r="D159" s="62">
        <v>0</v>
      </c>
      <c r="E159" s="62">
        <v>1</v>
      </c>
      <c r="F159" s="62">
        <v>6</v>
      </c>
      <c r="G159" s="62">
        <v>6</v>
      </c>
      <c r="H159" s="62">
        <v>2</v>
      </c>
      <c r="I159" s="62">
        <v>3</v>
      </c>
      <c r="J159" s="62">
        <v>8</v>
      </c>
      <c r="K159" s="62">
        <v>7</v>
      </c>
      <c r="L159" s="62">
        <v>7</v>
      </c>
      <c r="M159" s="62">
        <v>17</v>
      </c>
      <c r="N159" s="62">
        <v>13</v>
      </c>
      <c r="O159" s="62">
        <v>7</v>
      </c>
      <c r="P159" s="62">
        <v>6</v>
      </c>
      <c r="Q159" s="62">
        <v>5</v>
      </c>
      <c r="R159" s="62">
        <v>1</v>
      </c>
      <c r="S159" s="62">
        <v>1</v>
      </c>
      <c r="T159" s="62">
        <v>0</v>
      </c>
      <c r="U159" s="86">
        <v>90</v>
      </c>
      <c r="V159" s="140">
        <v>7.0668419742549622</v>
      </c>
      <c r="W159" s="135">
        <v>5.5977981993749122</v>
      </c>
      <c r="X159" s="63"/>
      <c r="Y159" s="63"/>
      <c r="Z159" s="63"/>
    </row>
    <row r="160" spans="1:26" s="37" customFormat="1" x14ac:dyDescent="0.15">
      <c r="A160" s="64"/>
      <c r="B160" s="262" t="s">
        <v>76</v>
      </c>
      <c r="C160" s="62">
        <v>0</v>
      </c>
      <c r="D160" s="62">
        <v>0</v>
      </c>
      <c r="E160" s="62">
        <v>0</v>
      </c>
      <c r="F160" s="62">
        <v>1</v>
      </c>
      <c r="G160" s="62">
        <v>5</v>
      </c>
      <c r="H160" s="62">
        <v>3</v>
      </c>
      <c r="I160" s="62">
        <v>3</v>
      </c>
      <c r="J160" s="62">
        <v>3</v>
      </c>
      <c r="K160" s="62">
        <v>8</v>
      </c>
      <c r="L160" s="62">
        <v>8</v>
      </c>
      <c r="M160" s="62">
        <v>10</v>
      </c>
      <c r="N160" s="62">
        <v>12</v>
      </c>
      <c r="O160" s="62">
        <v>6</v>
      </c>
      <c r="P160" s="62">
        <v>9</v>
      </c>
      <c r="Q160" s="62">
        <v>9</v>
      </c>
      <c r="R160" s="62">
        <v>3</v>
      </c>
      <c r="S160" s="62">
        <v>2</v>
      </c>
      <c r="T160" s="62">
        <v>1</v>
      </c>
      <c r="U160" s="86">
        <v>83</v>
      </c>
      <c r="V160" s="140">
        <v>6.2679916004712073</v>
      </c>
      <c r="W160" s="135">
        <v>2.7231879453546952</v>
      </c>
      <c r="X160" s="63"/>
      <c r="Y160" s="63"/>
      <c r="Z160" s="63"/>
    </row>
    <row r="161" spans="1:26" s="37" customFormat="1" x14ac:dyDescent="0.15">
      <c r="A161" s="64"/>
      <c r="B161" s="262" t="s">
        <v>77</v>
      </c>
      <c r="C161" s="62">
        <v>0</v>
      </c>
      <c r="D161" s="62">
        <v>0</v>
      </c>
      <c r="E161" s="62">
        <v>1</v>
      </c>
      <c r="F161" s="62">
        <v>2</v>
      </c>
      <c r="G161" s="62">
        <v>3</v>
      </c>
      <c r="H161" s="62">
        <v>2</v>
      </c>
      <c r="I161" s="62">
        <v>6</v>
      </c>
      <c r="J161" s="62">
        <v>6</v>
      </c>
      <c r="K161" s="62">
        <v>7</v>
      </c>
      <c r="L161" s="62">
        <v>11</v>
      </c>
      <c r="M161" s="62">
        <v>15</v>
      </c>
      <c r="N161" s="62">
        <v>8</v>
      </c>
      <c r="O161" s="62">
        <v>14</v>
      </c>
      <c r="P161" s="62">
        <v>5</v>
      </c>
      <c r="Q161" s="62">
        <v>3</v>
      </c>
      <c r="R161" s="62">
        <v>1</v>
      </c>
      <c r="S161" s="62">
        <v>2</v>
      </c>
      <c r="T161" s="62">
        <v>0</v>
      </c>
      <c r="U161" s="86">
        <v>86</v>
      </c>
      <c r="V161" s="140">
        <v>6.6117261940496759</v>
      </c>
      <c r="W161" s="135">
        <v>2.2126830995264855</v>
      </c>
      <c r="X161" s="63"/>
      <c r="Y161" s="63"/>
      <c r="Z161" s="63"/>
    </row>
    <row r="162" spans="1:26" s="37" customFormat="1" x14ac:dyDescent="0.15">
      <c r="A162" s="64"/>
      <c r="B162" s="262" t="s">
        <v>78</v>
      </c>
      <c r="C162" s="62">
        <v>0</v>
      </c>
      <c r="D162" s="62">
        <v>0</v>
      </c>
      <c r="E162" s="62">
        <v>0</v>
      </c>
      <c r="F162" s="62">
        <v>7</v>
      </c>
      <c r="G162" s="62">
        <v>7</v>
      </c>
      <c r="H162" s="62">
        <v>5</v>
      </c>
      <c r="I162" s="62">
        <v>7</v>
      </c>
      <c r="J162" s="62">
        <v>6</v>
      </c>
      <c r="K162" s="62">
        <v>5</v>
      </c>
      <c r="L162" s="62">
        <v>11</v>
      </c>
      <c r="M162" s="62">
        <v>12</v>
      </c>
      <c r="N162" s="62">
        <v>11</v>
      </c>
      <c r="O162" s="62">
        <v>8</v>
      </c>
      <c r="P162" s="62">
        <v>12</v>
      </c>
      <c r="Q162" s="62">
        <v>4</v>
      </c>
      <c r="R162" s="62">
        <v>2</v>
      </c>
      <c r="S162" s="62">
        <v>0</v>
      </c>
      <c r="T162" s="62">
        <v>0</v>
      </c>
      <c r="U162" s="86">
        <v>97</v>
      </c>
      <c r="V162" s="140">
        <v>7.3591952195839339</v>
      </c>
      <c r="W162" s="135">
        <v>6.0396893874029338</v>
      </c>
      <c r="X162" s="63"/>
      <c r="Y162" s="63"/>
      <c r="Z162" s="63"/>
    </row>
    <row r="163" spans="1:26" s="37" customFormat="1" x14ac:dyDescent="0.15">
      <c r="A163" s="64"/>
      <c r="B163" s="262" t="s">
        <v>79</v>
      </c>
      <c r="C163" s="62">
        <v>0</v>
      </c>
      <c r="D163" s="62">
        <v>0</v>
      </c>
      <c r="E163" s="62">
        <v>0</v>
      </c>
      <c r="F163" s="62">
        <v>3</v>
      </c>
      <c r="G163" s="62">
        <v>6</v>
      </c>
      <c r="H163" s="62">
        <v>4</v>
      </c>
      <c r="I163" s="62">
        <v>1</v>
      </c>
      <c r="J163" s="62">
        <v>6</v>
      </c>
      <c r="K163" s="62">
        <v>7</v>
      </c>
      <c r="L163" s="62">
        <v>7</v>
      </c>
      <c r="M163" s="62">
        <v>11</v>
      </c>
      <c r="N163" s="62">
        <v>15</v>
      </c>
      <c r="O163" s="62">
        <v>11</v>
      </c>
      <c r="P163" s="62">
        <v>8</v>
      </c>
      <c r="Q163" s="62">
        <v>8</v>
      </c>
      <c r="R163" s="62">
        <v>2</v>
      </c>
      <c r="S163" s="62">
        <v>4</v>
      </c>
      <c r="T163" s="62">
        <v>0</v>
      </c>
      <c r="U163" s="86">
        <v>93</v>
      </c>
      <c r="V163" s="140">
        <v>6.7014341137827582</v>
      </c>
      <c r="W163" s="135">
        <v>3.7765935126515884</v>
      </c>
      <c r="X163" s="63"/>
      <c r="Y163" s="63"/>
      <c r="Z163" s="63"/>
    </row>
    <row r="164" spans="1:26" s="37" customFormat="1" x14ac:dyDescent="0.15">
      <c r="A164" s="64"/>
      <c r="B164" s="262" t="s">
        <v>80</v>
      </c>
      <c r="C164" s="62">
        <v>0</v>
      </c>
      <c r="D164" s="62">
        <v>0</v>
      </c>
      <c r="E164" s="62">
        <v>0</v>
      </c>
      <c r="F164" s="62">
        <v>5</v>
      </c>
      <c r="G164" s="62">
        <v>7</v>
      </c>
      <c r="H164" s="62">
        <v>7</v>
      </c>
      <c r="I164" s="62">
        <v>5</v>
      </c>
      <c r="J164" s="62">
        <v>5</v>
      </c>
      <c r="K164" s="62">
        <v>3</v>
      </c>
      <c r="L164" s="62">
        <v>11</v>
      </c>
      <c r="M164" s="62">
        <v>13</v>
      </c>
      <c r="N164" s="62">
        <v>10</v>
      </c>
      <c r="O164" s="62">
        <v>10</v>
      </c>
      <c r="P164" s="62">
        <v>5</v>
      </c>
      <c r="Q164" s="62">
        <v>4</v>
      </c>
      <c r="R164" s="62">
        <v>2</v>
      </c>
      <c r="S164" s="62">
        <v>1</v>
      </c>
      <c r="T164" s="62">
        <v>0</v>
      </c>
      <c r="U164" s="86">
        <v>88</v>
      </c>
      <c r="V164" s="140">
        <v>6.4622442649719583</v>
      </c>
      <c r="W164" s="135">
        <v>4.9174281850592143</v>
      </c>
      <c r="X164" s="63"/>
      <c r="Y164" s="63"/>
      <c r="Z164" s="63"/>
    </row>
    <row r="165" spans="1:26" s="37" customFormat="1" x14ac:dyDescent="0.15">
      <c r="A165" s="64"/>
      <c r="B165" s="262" t="s">
        <v>81</v>
      </c>
      <c r="C165" s="62">
        <v>0</v>
      </c>
      <c r="D165" s="62">
        <v>0</v>
      </c>
      <c r="E165" s="62">
        <v>1</v>
      </c>
      <c r="F165" s="62">
        <v>2</v>
      </c>
      <c r="G165" s="62">
        <v>11</v>
      </c>
      <c r="H165" s="62">
        <v>8</v>
      </c>
      <c r="I165" s="62">
        <v>10</v>
      </c>
      <c r="J165" s="62">
        <v>4</v>
      </c>
      <c r="K165" s="62">
        <v>8</v>
      </c>
      <c r="L165" s="62">
        <v>6</v>
      </c>
      <c r="M165" s="62">
        <v>8</v>
      </c>
      <c r="N165" s="62">
        <v>8</v>
      </c>
      <c r="O165" s="62">
        <v>6</v>
      </c>
      <c r="P165" s="62">
        <v>9</v>
      </c>
      <c r="Q165" s="62">
        <v>5</v>
      </c>
      <c r="R165" s="62">
        <v>2</v>
      </c>
      <c r="S165" s="62">
        <v>0</v>
      </c>
      <c r="T165" s="62">
        <v>1</v>
      </c>
      <c r="U165" s="86">
        <v>89</v>
      </c>
      <c r="V165" s="140">
        <v>6.4812329468661138</v>
      </c>
      <c r="W165" s="135">
        <v>5.2238206220364862</v>
      </c>
      <c r="X165" s="63"/>
      <c r="Y165" s="63"/>
      <c r="Z165" s="63"/>
    </row>
    <row r="166" spans="1:26" s="37" customFormat="1" x14ac:dyDescent="0.15">
      <c r="A166" s="64"/>
      <c r="B166" s="262" t="s">
        <v>82</v>
      </c>
      <c r="C166" s="62">
        <v>0</v>
      </c>
      <c r="D166" s="62">
        <v>0</v>
      </c>
      <c r="E166" s="62">
        <v>1</v>
      </c>
      <c r="F166" s="62">
        <v>5</v>
      </c>
      <c r="G166" s="62">
        <v>7</v>
      </c>
      <c r="H166" s="62">
        <v>6</v>
      </c>
      <c r="I166" s="62">
        <v>2</v>
      </c>
      <c r="J166" s="62">
        <v>1</v>
      </c>
      <c r="K166" s="62">
        <v>4</v>
      </c>
      <c r="L166" s="62">
        <v>7</v>
      </c>
      <c r="M166" s="62">
        <v>13</v>
      </c>
      <c r="N166" s="62">
        <v>6</v>
      </c>
      <c r="O166" s="62">
        <v>12</v>
      </c>
      <c r="P166" s="62">
        <v>7</v>
      </c>
      <c r="Q166" s="62">
        <v>3</v>
      </c>
      <c r="R166" s="62">
        <v>4</v>
      </c>
      <c r="S166" s="62">
        <v>2</v>
      </c>
      <c r="T166" s="62">
        <v>0</v>
      </c>
      <c r="U166" s="86">
        <v>80</v>
      </c>
      <c r="V166" s="140">
        <v>5.3942222162949403</v>
      </c>
      <c r="W166" s="135">
        <v>4.7005366446002581</v>
      </c>
      <c r="X166" s="63"/>
      <c r="Y166" s="63"/>
      <c r="Z166" s="63"/>
    </row>
    <row r="167" spans="1:26" s="37" customFormat="1" x14ac:dyDescent="0.15">
      <c r="A167" s="64"/>
      <c r="B167" s="262" t="s">
        <v>83</v>
      </c>
      <c r="C167" s="62">
        <v>0</v>
      </c>
      <c r="D167" s="62">
        <v>0</v>
      </c>
      <c r="E167" s="62">
        <v>1</v>
      </c>
      <c r="F167" s="62">
        <v>3</v>
      </c>
      <c r="G167" s="62">
        <v>6</v>
      </c>
      <c r="H167" s="62">
        <v>11</v>
      </c>
      <c r="I167" s="62">
        <v>5</v>
      </c>
      <c r="J167" s="62">
        <v>5</v>
      </c>
      <c r="K167" s="62">
        <v>10</v>
      </c>
      <c r="L167" s="62">
        <v>5</v>
      </c>
      <c r="M167" s="62">
        <v>6</v>
      </c>
      <c r="N167" s="62">
        <v>13</v>
      </c>
      <c r="O167" s="62">
        <v>12</v>
      </c>
      <c r="P167" s="62">
        <v>3</v>
      </c>
      <c r="Q167" s="62">
        <v>5</v>
      </c>
      <c r="R167" s="62">
        <v>0</v>
      </c>
      <c r="S167" s="62">
        <v>1</v>
      </c>
      <c r="T167" s="62">
        <v>0</v>
      </c>
      <c r="U167" s="86">
        <v>86</v>
      </c>
      <c r="V167" s="140">
        <v>5.9817206771537057</v>
      </c>
      <c r="W167" s="135">
        <v>3.4181541967337639</v>
      </c>
      <c r="X167" s="63"/>
      <c r="Y167" s="63"/>
      <c r="Z167" s="63"/>
    </row>
    <row r="168" spans="1:26" s="37" customFormat="1" x14ac:dyDescent="0.15">
      <c r="A168" s="64"/>
      <c r="B168" s="262" t="s">
        <v>84</v>
      </c>
      <c r="C168" s="62">
        <v>0</v>
      </c>
      <c r="D168" s="62">
        <v>0</v>
      </c>
      <c r="E168" s="62">
        <v>0</v>
      </c>
      <c r="F168" s="62">
        <v>8</v>
      </c>
      <c r="G168" s="62">
        <v>7</v>
      </c>
      <c r="H168" s="62">
        <v>8</v>
      </c>
      <c r="I168" s="62">
        <v>7</v>
      </c>
      <c r="J168" s="62">
        <v>6</v>
      </c>
      <c r="K168" s="62">
        <v>9</v>
      </c>
      <c r="L168" s="62">
        <v>10</v>
      </c>
      <c r="M168" s="62">
        <v>7</v>
      </c>
      <c r="N168" s="62">
        <v>10</v>
      </c>
      <c r="O168" s="62">
        <v>11</v>
      </c>
      <c r="P168" s="62">
        <v>8</v>
      </c>
      <c r="Q168" s="62">
        <v>3</v>
      </c>
      <c r="R168" s="62">
        <v>1</v>
      </c>
      <c r="S168" s="62">
        <v>2</v>
      </c>
      <c r="T168" s="62">
        <v>1</v>
      </c>
      <c r="U168" s="86">
        <v>98</v>
      </c>
      <c r="V168" s="140">
        <v>6.6488293364196815</v>
      </c>
      <c r="W168" s="135">
        <v>5.5532931028099668</v>
      </c>
      <c r="X168" s="63"/>
      <c r="Y168" s="63"/>
      <c r="Z168" s="63"/>
    </row>
    <row r="169" spans="1:26" s="37" customFormat="1" x14ac:dyDescent="0.15">
      <c r="A169" s="64"/>
      <c r="B169" s="262" t="s">
        <v>85</v>
      </c>
      <c r="C169" s="62">
        <v>0</v>
      </c>
      <c r="D169" s="62">
        <v>0</v>
      </c>
      <c r="E169" s="62">
        <v>0</v>
      </c>
      <c r="F169" s="62">
        <v>4</v>
      </c>
      <c r="G169" s="62">
        <v>4</v>
      </c>
      <c r="H169" s="62">
        <v>10</v>
      </c>
      <c r="I169" s="62">
        <v>5</v>
      </c>
      <c r="J169" s="62">
        <v>4</v>
      </c>
      <c r="K169" s="62">
        <v>8</v>
      </c>
      <c r="L169" s="62">
        <v>10</v>
      </c>
      <c r="M169" s="62">
        <v>11</v>
      </c>
      <c r="N169" s="62">
        <v>10</v>
      </c>
      <c r="O169" s="62">
        <v>9</v>
      </c>
      <c r="P169" s="62">
        <v>4</v>
      </c>
      <c r="Q169" s="62">
        <v>10</v>
      </c>
      <c r="R169" s="62">
        <v>2</v>
      </c>
      <c r="S169" s="62">
        <v>2</v>
      </c>
      <c r="T169" s="62">
        <v>0</v>
      </c>
      <c r="U169" s="86">
        <v>93</v>
      </c>
      <c r="V169" s="140">
        <v>6.1761487047579902</v>
      </c>
      <c r="W169" s="135">
        <v>2.9086678301337989</v>
      </c>
      <c r="X169" s="63"/>
      <c r="Y169" s="63"/>
      <c r="Z169" s="63"/>
    </row>
    <row r="170" spans="1:26" s="37" customFormat="1" x14ac:dyDescent="0.15">
      <c r="A170" s="64"/>
      <c r="B170" s="262" t="s">
        <v>86</v>
      </c>
      <c r="C170" s="62">
        <v>0</v>
      </c>
      <c r="D170" s="62">
        <v>0</v>
      </c>
      <c r="E170" s="62">
        <v>1</v>
      </c>
      <c r="F170" s="62">
        <v>3</v>
      </c>
      <c r="G170" s="62">
        <v>8</v>
      </c>
      <c r="H170" s="62">
        <v>12</v>
      </c>
      <c r="I170" s="62">
        <v>10</v>
      </c>
      <c r="J170" s="62">
        <v>14</v>
      </c>
      <c r="K170" s="62">
        <v>7</v>
      </c>
      <c r="L170" s="62">
        <v>5</v>
      </c>
      <c r="M170" s="62">
        <v>9</v>
      </c>
      <c r="N170" s="62">
        <v>15</v>
      </c>
      <c r="O170" s="62">
        <v>7</v>
      </c>
      <c r="P170" s="62">
        <v>8</v>
      </c>
      <c r="Q170" s="62">
        <v>5</v>
      </c>
      <c r="R170" s="62">
        <v>3</v>
      </c>
      <c r="S170" s="62">
        <v>2</v>
      </c>
      <c r="T170" s="62">
        <v>0</v>
      </c>
      <c r="U170" s="86">
        <v>109</v>
      </c>
      <c r="V170" s="140">
        <v>7.2701512638384136</v>
      </c>
      <c r="W170" s="135">
        <v>3.9512913538561012</v>
      </c>
      <c r="X170" s="63"/>
      <c r="Y170" s="63"/>
      <c r="Z170" s="63"/>
    </row>
    <row r="171" spans="1:26" s="37" customFormat="1" x14ac:dyDescent="0.15">
      <c r="A171" s="64"/>
      <c r="B171" s="262" t="s">
        <v>87</v>
      </c>
      <c r="C171" s="62">
        <v>0</v>
      </c>
      <c r="D171" s="62">
        <v>0</v>
      </c>
      <c r="E171" s="62">
        <v>1</v>
      </c>
      <c r="F171" s="62">
        <v>1</v>
      </c>
      <c r="G171" s="62">
        <v>7</v>
      </c>
      <c r="H171" s="62">
        <v>8</v>
      </c>
      <c r="I171" s="62">
        <v>6</v>
      </c>
      <c r="J171" s="62">
        <v>8</v>
      </c>
      <c r="K171" s="62">
        <v>8</v>
      </c>
      <c r="L171" s="62">
        <v>13</v>
      </c>
      <c r="M171" s="62">
        <v>10</v>
      </c>
      <c r="N171" s="62">
        <v>17</v>
      </c>
      <c r="O171" s="62">
        <v>15</v>
      </c>
      <c r="P171" s="62">
        <v>6</v>
      </c>
      <c r="Q171" s="62">
        <v>7</v>
      </c>
      <c r="R171" s="62">
        <v>5</v>
      </c>
      <c r="S171" s="62">
        <v>1</v>
      </c>
      <c r="T171" s="62">
        <v>1</v>
      </c>
      <c r="U171" s="86">
        <v>114</v>
      </c>
      <c r="V171" s="140">
        <v>7.5015212153501825</v>
      </c>
      <c r="W171" s="135">
        <v>2.8481913984619767</v>
      </c>
      <c r="X171" s="63"/>
      <c r="Y171" s="63"/>
      <c r="Z171" s="63"/>
    </row>
    <row r="172" spans="1:26" s="37" customFormat="1" x14ac:dyDescent="0.15">
      <c r="A172" s="64"/>
      <c r="B172" s="262" t="s">
        <v>88</v>
      </c>
      <c r="C172" s="62">
        <v>0</v>
      </c>
      <c r="D172" s="62">
        <v>0</v>
      </c>
      <c r="E172" s="62">
        <v>0</v>
      </c>
      <c r="F172" s="62">
        <v>6</v>
      </c>
      <c r="G172" s="62">
        <v>5</v>
      </c>
      <c r="H172" s="62">
        <v>9</v>
      </c>
      <c r="I172" s="62">
        <v>5</v>
      </c>
      <c r="J172" s="62">
        <v>7</v>
      </c>
      <c r="K172" s="62">
        <v>5</v>
      </c>
      <c r="L172" s="62">
        <v>7</v>
      </c>
      <c r="M172" s="62">
        <v>5</v>
      </c>
      <c r="N172" s="62">
        <v>11</v>
      </c>
      <c r="O172" s="62">
        <v>7</v>
      </c>
      <c r="P172" s="62">
        <v>7</v>
      </c>
      <c r="Q172" s="62">
        <v>8</v>
      </c>
      <c r="R172" s="62">
        <v>6</v>
      </c>
      <c r="S172" s="62">
        <v>1</v>
      </c>
      <c r="T172" s="62">
        <v>0</v>
      </c>
      <c r="U172" s="86">
        <v>89</v>
      </c>
      <c r="V172" s="140">
        <v>5.6445316412157824</v>
      </c>
      <c r="W172" s="135">
        <v>3.908470722001137</v>
      </c>
      <c r="X172" s="63"/>
      <c r="Y172" s="63"/>
      <c r="Z172" s="63"/>
    </row>
    <row r="173" spans="1:26" s="37" customFormat="1" x14ac:dyDescent="0.15">
      <c r="A173" s="64"/>
      <c r="B173" s="262" t="s">
        <v>89</v>
      </c>
      <c r="C173" s="62">
        <v>0</v>
      </c>
      <c r="D173" s="62">
        <v>0</v>
      </c>
      <c r="E173" s="62">
        <v>0</v>
      </c>
      <c r="F173" s="62">
        <v>14</v>
      </c>
      <c r="G173" s="62">
        <v>9</v>
      </c>
      <c r="H173" s="62">
        <v>9</v>
      </c>
      <c r="I173" s="62">
        <v>13</v>
      </c>
      <c r="J173" s="62">
        <v>6</v>
      </c>
      <c r="K173" s="62">
        <v>6</v>
      </c>
      <c r="L173" s="62">
        <v>5</v>
      </c>
      <c r="M173" s="62">
        <v>18</v>
      </c>
      <c r="N173" s="62">
        <v>4</v>
      </c>
      <c r="O173" s="62">
        <v>2</v>
      </c>
      <c r="P173" s="62">
        <v>7</v>
      </c>
      <c r="Q173" s="62">
        <v>7</v>
      </c>
      <c r="R173" s="62">
        <v>7</v>
      </c>
      <c r="S173" s="62">
        <v>2</v>
      </c>
      <c r="T173" s="62">
        <v>3</v>
      </c>
      <c r="U173" s="86">
        <v>112</v>
      </c>
      <c r="V173" s="140">
        <v>7.0080710426944819</v>
      </c>
      <c r="W173" s="135">
        <v>8.1375601471836969</v>
      </c>
      <c r="X173" s="63"/>
      <c r="Y173" s="63"/>
      <c r="Z173" s="63"/>
    </row>
    <row r="174" spans="1:26" s="37" customFormat="1" x14ac:dyDescent="0.15">
      <c r="A174" s="64"/>
      <c r="B174" s="262" t="s">
        <v>90</v>
      </c>
      <c r="C174" s="62">
        <v>0</v>
      </c>
      <c r="D174" s="62">
        <v>0</v>
      </c>
      <c r="E174" s="62">
        <v>0</v>
      </c>
      <c r="F174" s="62">
        <v>3</v>
      </c>
      <c r="G174" s="62">
        <v>7</v>
      </c>
      <c r="H174" s="62">
        <v>10</v>
      </c>
      <c r="I174" s="62">
        <v>6</v>
      </c>
      <c r="J174" s="62">
        <v>5</v>
      </c>
      <c r="K174" s="62">
        <v>3</v>
      </c>
      <c r="L174" s="62">
        <v>5</v>
      </c>
      <c r="M174" s="62">
        <v>7</v>
      </c>
      <c r="N174" s="62">
        <v>6</v>
      </c>
      <c r="O174" s="62">
        <v>8</v>
      </c>
      <c r="P174" s="62">
        <v>3</v>
      </c>
      <c r="Q174" s="62">
        <v>6</v>
      </c>
      <c r="R174" s="62">
        <v>5</v>
      </c>
      <c r="S174" s="62">
        <v>5</v>
      </c>
      <c r="T174" s="62">
        <v>0</v>
      </c>
      <c r="U174" s="86">
        <v>79</v>
      </c>
      <c r="V174" s="140">
        <v>4.8242654930073723</v>
      </c>
      <c r="W174" s="135">
        <v>3.5231116121758737</v>
      </c>
      <c r="X174" s="63"/>
      <c r="Y174" s="63"/>
      <c r="Z174" s="63"/>
    </row>
    <row r="175" spans="1:26" s="37" customFormat="1" x14ac:dyDescent="0.15">
      <c r="A175" s="64"/>
      <c r="B175" s="262" t="s">
        <v>91</v>
      </c>
      <c r="C175" s="62">
        <v>0</v>
      </c>
      <c r="D175" s="62">
        <v>0</v>
      </c>
      <c r="E175" s="62">
        <v>0</v>
      </c>
      <c r="F175" s="62">
        <v>2</v>
      </c>
      <c r="G175" s="62">
        <v>9</v>
      </c>
      <c r="H175" s="62">
        <v>7</v>
      </c>
      <c r="I175" s="62">
        <v>7</v>
      </c>
      <c r="J175" s="62">
        <v>8</v>
      </c>
      <c r="K175" s="62">
        <v>7</v>
      </c>
      <c r="L175" s="62">
        <v>8</v>
      </c>
      <c r="M175" s="62">
        <v>9</v>
      </c>
      <c r="N175" s="62">
        <v>20</v>
      </c>
      <c r="O175" s="62">
        <v>11</v>
      </c>
      <c r="P175" s="62">
        <v>4</v>
      </c>
      <c r="Q175" s="62">
        <v>7</v>
      </c>
      <c r="R175" s="62">
        <v>3</v>
      </c>
      <c r="S175" s="62">
        <v>4</v>
      </c>
      <c r="T175" s="62">
        <v>1</v>
      </c>
      <c r="U175" s="86">
        <v>107</v>
      </c>
      <c r="V175" s="140">
        <v>6.6121858881274509</v>
      </c>
      <c r="W175" s="135">
        <v>3.8446751249519417</v>
      </c>
      <c r="X175" s="63"/>
      <c r="Y175" s="63"/>
      <c r="Z175" s="63"/>
    </row>
    <row r="176" spans="1:26" s="37" customFormat="1" x14ac:dyDescent="0.15">
      <c r="A176" s="64"/>
      <c r="B176" s="262" t="s">
        <v>92</v>
      </c>
      <c r="C176" s="62">
        <v>0</v>
      </c>
      <c r="D176" s="62">
        <v>0</v>
      </c>
      <c r="E176" s="62">
        <v>1</v>
      </c>
      <c r="F176" s="62">
        <v>4</v>
      </c>
      <c r="G176" s="62">
        <v>8</v>
      </c>
      <c r="H176" s="62">
        <v>11</v>
      </c>
      <c r="I176" s="62">
        <v>5</v>
      </c>
      <c r="J176" s="62">
        <v>9</v>
      </c>
      <c r="K176" s="62">
        <v>14</v>
      </c>
      <c r="L176" s="62">
        <v>6</v>
      </c>
      <c r="M176" s="62">
        <v>9</v>
      </c>
      <c r="N176" s="62">
        <v>7</v>
      </c>
      <c r="O176" s="62">
        <v>8</v>
      </c>
      <c r="P176" s="62">
        <v>6</v>
      </c>
      <c r="Q176" s="62">
        <v>7</v>
      </c>
      <c r="R176" s="62">
        <v>5</v>
      </c>
      <c r="S176" s="62">
        <v>1</v>
      </c>
      <c r="T176" s="62">
        <v>1</v>
      </c>
      <c r="U176" s="86">
        <v>102</v>
      </c>
      <c r="V176" s="140">
        <v>6.2280071429320216</v>
      </c>
      <c r="W176" s="135">
        <v>4.142073107590349</v>
      </c>
      <c r="X176" s="63"/>
      <c r="Y176" s="63"/>
      <c r="Z176" s="63"/>
    </row>
    <row r="177" spans="1:26" s="37" customFormat="1" x14ac:dyDescent="0.15">
      <c r="A177" s="64"/>
      <c r="B177" s="262" t="s">
        <v>93</v>
      </c>
      <c r="C177" s="62">
        <v>0</v>
      </c>
      <c r="D177" s="62">
        <v>0</v>
      </c>
      <c r="E177" s="62">
        <v>2</v>
      </c>
      <c r="F177" s="62">
        <v>4</v>
      </c>
      <c r="G177" s="62">
        <v>11</v>
      </c>
      <c r="H177" s="62">
        <v>8</v>
      </c>
      <c r="I177" s="62">
        <v>10</v>
      </c>
      <c r="J177" s="62">
        <v>4</v>
      </c>
      <c r="K177" s="62">
        <v>7</v>
      </c>
      <c r="L177" s="62">
        <v>6</v>
      </c>
      <c r="M177" s="62">
        <v>6</v>
      </c>
      <c r="N177" s="62">
        <v>9</v>
      </c>
      <c r="O177" s="62">
        <v>7</v>
      </c>
      <c r="P177" s="62">
        <v>5</v>
      </c>
      <c r="Q177" s="62">
        <v>4</v>
      </c>
      <c r="R177" s="62">
        <v>4</v>
      </c>
      <c r="S177" s="62">
        <v>3</v>
      </c>
      <c r="T177" s="62">
        <v>2</v>
      </c>
      <c r="U177" s="86">
        <v>92</v>
      </c>
      <c r="V177" s="140">
        <v>5.4193010412734273</v>
      </c>
      <c r="W177" s="135">
        <v>5.1334702258726894</v>
      </c>
      <c r="X177" s="63"/>
      <c r="Y177" s="63"/>
      <c r="Z177" s="63"/>
    </row>
    <row r="178" spans="1:26" s="37" customFormat="1" x14ac:dyDescent="0.15">
      <c r="A178" s="64"/>
      <c r="B178" s="262" t="s">
        <v>94</v>
      </c>
      <c r="C178" s="62">
        <v>0</v>
      </c>
      <c r="D178" s="62">
        <v>0</v>
      </c>
      <c r="E178" s="62">
        <v>3</v>
      </c>
      <c r="F178" s="62">
        <v>5</v>
      </c>
      <c r="G178" s="62">
        <v>10</v>
      </c>
      <c r="H178" s="62">
        <v>10</v>
      </c>
      <c r="I178" s="62">
        <v>3</v>
      </c>
      <c r="J178" s="62">
        <v>6</v>
      </c>
      <c r="K178" s="62">
        <v>6</v>
      </c>
      <c r="L178" s="62">
        <v>6</v>
      </c>
      <c r="M178" s="62">
        <v>4</v>
      </c>
      <c r="N178" s="62">
        <v>11</v>
      </c>
      <c r="O178" s="62">
        <v>4</v>
      </c>
      <c r="P178" s="62">
        <v>5</v>
      </c>
      <c r="Q178" s="62">
        <v>6</v>
      </c>
      <c r="R178" s="62">
        <v>3</v>
      </c>
      <c r="S178" s="62">
        <v>1</v>
      </c>
      <c r="T178" s="62">
        <v>0</v>
      </c>
      <c r="U178" s="86">
        <v>83</v>
      </c>
      <c r="V178" s="140">
        <v>4.880076418589141</v>
      </c>
      <c r="W178" s="135">
        <v>5.1442093350252067</v>
      </c>
      <c r="X178" s="63"/>
      <c r="Y178" s="63"/>
      <c r="Z178" s="63"/>
    </row>
    <row r="179" spans="1:26" s="37" customFormat="1" x14ac:dyDescent="0.15">
      <c r="A179" s="64"/>
      <c r="B179" s="262" t="s">
        <v>95</v>
      </c>
      <c r="C179" s="62">
        <v>0</v>
      </c>
      <c r="D179" s="62">
        <v>0</v>
      </c>
      <c r="E179" s="62">
        <v>2</v>
      </c>
      <c r="F179" s="62">
        <v>9</v>
      </c>
      <c r="G179" s="62">
        <v>14</v>
      </c>
      <c r="H179" s="62">
        <v>9</v>
      </c>
      <c r="I179" s="62">
        <v>12</v>
      </c>
      <c r="J179" s="62">
        <v>9</v>
      </c>
      <c r="K179" s="62">
        <v>8</v>
      </c>
      <c r="L179" s="62">
        <v>4</v>
      </c>
      <c r="M179" s="62">
        <v>10</v>
      </c>
      <c r="N179" s="62">
        <v>9</v>
      </c>
      <c r="O179" s="62">
        <v>6</v>
      </c>
      <c r="P179" s="62">
        <v>8</v>
      </c>
      <c r="Q179" s="62">
        <v>4</v>
      </c>
      <c r="R179" s="62">
        <v>6</v>
      </c>
      <c r="S179" s="62">
        <v>2</v>
      </c>
      <c r="T179" s="62">
        <v>1</v>
      </c>
      <c r="U179" s="86">
        <v>113</v>
      </c>
      <c r="V179" s="140">
        <v>6.582768331400036</v>
      </c>
      <c r="W179" s="135">
        <v>8.0022267065618262</v>
      </c>
      <c r="X179" s="63"/>
      <c r="Y179" s="63"/>
      <c r="Z179" s="63"/>
    </row>
    <row r="180" spans="1:26" s="37" customFormat="1" x14ac:dyDescent="0.15">
      <c r="A180" s="64"/>
      <c r="B180" s="262" t="s">
        <v>96</v>
      </c>
      <c r="C180" s="62">
        <v>0</v>
      </c>
      <c r="D180" s="62">
        <v>0</v>
      </c>
      <c r="E180" s="62">
        <v>1</v>
      </c>
      <c r="F180" s="62">
        <v>7</v>
      </c>
      <c r="G180" s="62">
        <v>13</v>
      </c>
      <c r="H180" s="62">
        <v>13</v>
      </c>
      <c r="I180" s="62">
        <v>11</v>
      </c>
      <c r="J180" s="62">
        <v>6</v>
      </c>
      <c r="K180" s="62">
        <v>4</v>
      </c>
      <c r="L180" s="62">
        <v>9</v>
      </c>
      <c r="M180" s="62">
        <v>9</v>
      </c>
      <c r="N180" s="62">
        <v>9</v>
      </c>
      <c r="O180" s="62">
        <v>2</v>
      </c>
      <c r="P180" s="62">
        <v>4</v>
      </c>
      <c r="Q180" s="62">
        <v>3</v>
      </c>
      <c r="R180" s="62">
        <v>3</v>
      </c>
      <c r="S180" s="62">
        <v>5</v>
      </c>
      <c r="T180" s="62">
        <v>1</v>
      </c>
      <c r="U180" s="86">
        <v>100</v>
      </c>
      <c r="V180" s="140">
        <v>5.8259029608649815</v>
      </c>
      <c r="W180" s="135">
        <v>6.9340914606663659</v>
      </c>
      <c r="X180" s="63"/>
      <c r="Y180" s="63"/>
      <c r="Z180" s="63"/>
    </row>
    <row r="181" spans="1:26" s="37" customFormat="1" x14ac:dyDescent="0.15">
      <c r="A181" s="64"/>
      <c r="B181" s="262" t="s">
        <v>97</v>
      </c>
      <c r="C181" s="62">
        <v>0</v>
      </c>
      <c r="D181" s="62">
        <v>0</v>
      </c>
      <c r="E181" s="62">
        <v>0</v>
      </c>
      <c r="F181" s="62">
        <v>7</v>
      </c>
      <c r="G181" s="62">
        <v>18</v>
      </c>
      <c r="H181" s="62">
        <v>13</v>
      </c>
      <c r="I181" s="62">
        <v>16</v>
      </c>
      <c r="J181" s="62">
        <v>4</v>
      </c>
      <c r="K181" s="62">
        <v>3</v>
      </c>
      <c r="L181" s="62">
        <v>2</v>
      </c>
      <c r="M181" s="62">
        <v>5</v>
      </c>
      <c r="N181" s="62">
        <v>3</v>
      </c>
      <c r="O181" s="62">
        <v>13</v>
      </c>
      <c r="P181" s="62">
        <v>5</v>
      </c>
      <c r="Q181" s="62">
        <v>4</v>
      </c>
      <c r="R181" s="62">
        <v>5</v>
      </c>
      <c r="S181" s="62">
        <v>4</v>
      </c>
      <c r="T181" s="62">
        <v>1</v>
      </c>
      <c r="U181" s="86">
        <v>103</v>
      </c>
      <c r="V181" s="140">
        <v>5.6605307765239266</v>
      </c>
      <c r="W181" s="135">
        <v>8.6742305957461578</v>
      </c>
      <c r="X181" s="63"/>
      <c r="Y181" s="63"/>
      <c r="Z181" s="63"/>
    </row>
    <row r="182" spans="1:26" s="37" customFormat="1" x14ac:dyDescent="0.15">
      <c r="A182" s="64"/>
      <c r="B182" s="262" t="s">
        <v>98</v>
      </c>
      <c r="C182" s="62">
        <v>0</v>
      </c>
      <c r="D182" s="62">
        <v>0</v>
      </c>
      <c r="E182" s="62">
        <v>0</v>
      </c>
      <c r="F182" s="62">
        <v>8</v>
      </c>
      <c r="G182" s="62">
        <v>12</v>
      </c>
      <c r="H182" s="62">
        <v>16</v>
      </c>
      <c r="I182" s="62">
        <v>6</v>
      </c>
      <c r="J182" s="62">
        <v>4</v>
      </c>
      <c r="K182" s="62">
        <v>7</v>
      </c>
      <c r="L182" s="62">
        <v>8</v>
      </c>
      <c r="M182" s="62">
        <v>6</v>
      </c>
      <c r="N182" s="62">
        <v>5</v>
      </c>
      <c r="O182" s="62">
        <v>8</v>
      </c>
      <c r="P182" s="62">
        <v>4</v>
      </c>
      <c r="Q182" s="62">
        <v>7</v>
      </c>
      <c r="R182" s="62">
        <v>0</v>
      </c>
      <c r="S182" s="62">
        <v>1</v>
      </c>
      <c r="T182" s="62">
        <v>1</v>
      </c>
      <c r="U182" s="86">
        <v>93</v>
      </c>
      <c r="V182" s="140">
        <v>5.3022395849913257</v>
      </c>
      <c r="W182" s="135">
        <v>6.9854353672592646</v>
      </c>
      <c r="X182" s="63"/>
      <c r="Y182" s="63"/>
      <c r="Z182" s="63"/>
    </row>
    <row r="183" spans="1:26" s="37" customFormat="1" x14ac:dyDescent="0.15">
      <c r="A183" s="64"/>
      <c r="B183" s="262" t="s">
        <v>99</v>
      </c>
      <c r="C183" s="62">
        <v>0</v>
      </c>
      <c r="D183" s="62">
        <v>0</v>
      </c>
      <c r="E183" s="62">
        <v>0</v>
      </c>
      <c r="F183" s="62">
        <v>7</v>
      </c>
      <c r="G183" s="62">
        <v>12</v>
      </c>
      <c r="H183" s="62">
        <v>10</v>
      </c>
      <c r="I183" s="62">
        <v>11</v>
      </c>
      <c r="J183" s="62">
        <v>7</v>
      </c>
      <c r="K183" s="62">
        <v>12</v>
      </c>
      <c r="L183" s="62">
        <v>4</v>
      </c>
      <c r="M183" s="62">
        <v>6</v>
      </c>
      <c r="N183" s="62">
        <v>5</v>
      </c>
      <c r="O183" s="62">
        <v>3</v>
      </c>
      <c r="P183" s="62">
        <v>5</v>
      </c>
      <c r="Q183" s="62">
        <v>4</v>
      </c>
      <c r="R183" s="62">
        <v>5</v>
      </c>
      <c r="S183" s="62">
        <v>1</v>
      </c>
      <c r="T183" s="62">
        <v>0</v>
      </c>
      <c r="U183" s="86">
        <v>92</v>
      </c>
      <c r="V183" s="140">
        <v>5.1260171977071218</v>
      </c>
      <c r="W183" s="135">
        <v>6.680731364275668</v>
      </c>
      <c r="X183" s="63"/>
      <c r="Y183" s="63"/>
      <c r="Z183" s="63"/>
    </row>
    <row r="184" spans="1:26" s="37" customFormat="1" x14ac:dyDescent="0.15">
      <c r="A184" s="64"/>
      <c r="B184" s="262" t="s">
        <v>100</v>
      </c>
      <c r="C184" s="62">
        <v>0</v>
      </c>
      <c r="D184" s="62">
        <v>0</v>
      </c>
      <c r="E184" s="62">
        <v>0</v>
      </c>
      <c r="F184" s="62">
        <v>4</v>
      </c>
      <c r="G184" s="62">
        <v>12</v>
      </c>
      <c r="H184" s="62">
        <v>12</v>
      </c>
      <c r="I184" s="62">
        <v>7</v>
      </c>
      <c r="J184" s="62">
        <v>9</v>
      </c>
      <c r="K184" s="62">
        <v>12</v>
      </c>
      <c r="L184" s="62">
        <v>10</v>
      </c>
      <c r="M184" s="62">
        <v>9</v>
      </c>
      <c r="N184" s="62">
        <v>2</v>
      </c>
      <c r="O184" s="62">
        <v>5</v>
      </c>
      <c r="P184" s="62">
        <v>3</v>
      </c>
      <c r="Q184" s="62">
        <v>8</v>
      </c>
      <c r="R184" s="62">
        <v>1</v>
      </c>
      <c r="S184" s="62">
        <v>0</v>
      </c>
      <c r="T184" s="62">
        <v>0</v>
      </c>
      <c r="U184" s="86">
        <v>94</v>
      </c>
      <c r="V184" s="140">
        <v>5.3509512947317921</v>
      </c>
      <c r="W184" s="135">
        <v>5.8000014500003623</v>
      </c>
      <c r="X184" s="63"/>
      <c r="Y184" s="63"/>
      <c r="Z184" s="63"/>
    </row>
    <row r="185" spans="1:26" s="37" customFormat="1" x14ac:dyDescent="0.15">
      <c r="A185" s="64"/>
      <c r="B185" s="262" t="s">
        <v>101</v>
      </c>
      <c r="C185" s="62">
        <v>0</v>
      </c>
      <c r="D185" s="62">
        <v>0</v>
      </c>
      <c r="E185" s="62">
        <v>1</v>
      </c>
      <c r="F185" s="62">
        <v>5</v>
      </c>
      <c r="G185" s="62">
        <v>12</v>
      </c>
      <c r="H185" s="62">
        <v>11</v>
      </c>
      <c r="I185" s="62">
        <v>4</v>
      </c>
      <c r="J185" s="62">
        <v>5</v>
      </c>
      <c r="K185" s="62">
        <v>9</v>
      </c>
      <c r="L185" s="62">
        <v>9</v>
      </c>
      <c r="M185" s="62">
        <v>12</v>
      </c>
      <c r="N185" s="62">
        <v>9</v>
      </c>
      <c r="O185" s="62">
        <v>7</v>
      </c>
      <c r="P185" s="62">
        <v>4</v>
      </c>
      <c r="Q185" s="62">
        <v>2</v>
      </c>
      <c r="R185" s="62">
        <v>3</v>
      </c>
      <c r="S185" s="62">
        <v>1</v>
      </c>
      <c r="T185" s="62">
        <v>2</v>
      </c>
      <c r="U185" s="86">
        <v>96</v>
      </c>
      <c r="V185" s="140">
        <v>5.4461992882652845</v>
      </c>
      <c r="W185" s="135">
        <v>6.2463256907701359</v>
      </c>
      <c r="X185" s="63"/>
      <c r="Y185" s="63"/>
      <c r="Z185" s="63"/>
    </row>
    <row r="186" spans="1:26" s="37" customFormat="1" x14ac:dyDescent="0.15">
      <c r="A186" s="64"/>
      <c r="B186" s="262" t="s">
        <v>102</v>
      </c>
      <c r="C186" s="62">
        <v>0</v>
      </c>
      <c r="D186" s="62">
        <v>0</v>
      </c>
      <c r="E186" s="62">
        <v>1</v>
      </c>
      <c r="F186" s="62">
        <v>6</v>
      </c>
      <c r="G186" s="62">
        <v>10</v>
      </c>
      <c r="H186" s="62">
        <v>12</v>
      </c>
      <c r="I186" s="62">
        <v>15</v>
      </c>
      <c r="J186" s="62">
        <v>3</v>
      </c>
      <c r="K186" s="62">
        <v>11</v>
      </c>
      <c r="L186" s="62">
        <v>6</v>
      </c>
      <c r="M186" s="62">
        <v>8</v>
      </c>
      <c r="N186" s="62">
        <v>4</v>
      </c>
      <c r="O186" s="62">
        <v>8</v>
      </c>
      <c r="P186" s="62">
        <v>2</v>
      </c>
      <c r="Q186" s="62">
        <v>4</v>
      </c>
      <c r="R186" s="62">
        <v>2</v>
      </c>
      <c r="S186" s="62">
        <v>1</v>
      </c>
      <c r="T186" s="62">
        <v>1</v>
      </c>
      <c r="U186" s="86">
        <v>94</v>
      </c>
      <c r="V186" s="140">
        <v>5.1995334503506525</v>
      </c>
      <c r="W186" s="135">
        <v>5.9208822114495057</v>
      </c>
      <c r="X186" s="63"/>
      <c r="Y186" s="63"/>
      <c r="Z186" s="63"/>
    </row>
    <row r="187" spans="1:26" s="37" customFormat="1" x14ac:dyDescent="0.15">
      <c r="A187" s="64"/>
      <c r="B187" s="262" t="s">
        <v>103</v>
      </c>
      <c r="C187" s="62">
        <v>0</v>
      </c>
      <c r="D187" s="62">
        <v>0</v>
      </c>
      <c r="E187" s="62">
        <v>2</v>
      </c>
      <c r="F187" s="62">
        <v>12</v>
      </c>
      <c r="G187" s="62">
        <v>14</v>
      </c>
      <c r="H187" s="62">
        <v>9</v>
      </c>
      <c r="I187" s="62">
        <v>14</v>
      </c>
      <c r="J187" s="62">
        <v>5</v>
      </c>
      <c r="K187" s="62">
        <v>6</v>
      </c>
      <c r="L187" s="62">
        <v>8</v>
      </c>
      <c r="M187" s="62">
        <v>8</v>
      </c>
      <c r="N187" s="62">
        <v>4</v>
      </c>
      <c r="O187" s="62">
        <v>2</v>
      </c>
      <c r="P187" s="62">
        <v>3</v>
      </c>
      <c r="Q187" s="62">
        <v>7</v>
      </c>
      <c r="R187" s="62">
        <v>4</v>
      </c>
      <c r="S187" s="62">
        <v>4</v>
      </c>
      <c r="T187" s="62">
        <v>1</v>
      </c>
      <c r="U187" s="86">
        <v>103</v>
      </c>
      <c r="V187" s="140">
        <v>5.5342708680833468</v>
      </c>
      <c r="W187" s="135">
        <v>9.6942580164056675</v>
      </c>
      <c r="X187" s="63"/>
      <c r="Y187" s="63"/>
      <c r="Z187" s="63"/>
    </row>
    <row r="188" spans="1:26" s="37" customFormat="1" x14ac:dyDescent="0.15">
      <c r="A188" s="64"/>
      <c r="B188" s="262" t="s">
        <v>104</v>
      </c>
      <c r="C188" s="62">
        <v>0</v>
      </c>
      <c r="D188" s="62">
        <v>0</v>
      </c>
      <c r="E188" s="62">
        <v>2</v>
      </c>
      <c r="F188" s="62">
        <v>14</v>
      </c>
      <c r="G188" s="62">
        <v>20</v>
      </c>
      <c r="H188" s="62">
        <v>8</v>
      </c>
      <c r="I188" s="62">
        <v>12</v>
      </c>
      <c r="J188" s="62">
        <v>9</v>
      </c>
      <c r="K188" s="62">
        <v>9</v>
      </c>
      <c r="L188" s="62">
        <v>9</v>
      </c>
      <c r="M188" s="62">
        <v>9</v>
      </c>
      <c r="N188" s="62">
        <v>3</v>
      </c>
      <c r="O188" s="62">
        <v>5</v>
      </c>
      <c r="P188" s="62">
        <v>5</v>
      </c>
      <c r="Q188" s="62">
        <v>2</v>
      </c>
      <c r="R188" s="62">
        <v>6</v>
      </c>
      <c r="S188" s="62">
        <v>2</v>
      </c>
      <c r="T188" s="62">
        <v>1</v>
      </c>
      <c r="U188" s="86">
        <v>116</v>
      </c>
      <c r="V188" s="140">
        <v>6.2945294822402094</v>
      </c>
      <c r="W188" s="135">
        <v>12.750796924807799</v>
      </c>
      <c r="X188" s="63"/>
      <c r="Y188" s="63"/>
      <c r="Z188" s="63"/>
    </row>
    <row r="189" spans="1:26" s="37" customFormat="1" x14ac:dyDescent="0.15">
      <c r="A189" s="64"/>
      <c r="B189" s="262" t="s">
        <v>34</v>
      </c>
      <c r="C189" s="62">
        <v>0</v>
      </c>
      <c r="D189" s="62">
        <v>0</v>
      </c>
      <c r="E189" s="62">
        <v>4</v>
      </c>
      <c r="F189" s="62">
        <v>21</v>
      </c>
      <c r="G189" s="62">
        <v>17</v>
      </c>
      <c r="H189" s="62">
        <v>9</v>
      </c>
      <c r="I189" s="62">
        <v>12</v>
      </c>
      <c r="J189" s="62">
        <v>7</v>
      </c>
      <c r="K189" s="62">
        <v>7</v>
      </c>
      <c r="L189" s="62">
        <v>11</v>
      </c>
      <c r="M189" s="62">
        <v>6</v>
      </c>
      <c r="N189" s="62">
        <v>3</v>
      </c>
      <c r="O189" s="62">
        <v>2</v>
      </c>
      <c r="P189" s="62">
        <v>2</v>
      </c>
      <c r="Q189" s="62">
        <v>6</v>
      </c>
      <c r="R189" s="62">
        <v>3</v>
      </c>
      <c r="S189" s="62">
        <v>2</v>
      </c>
      <c r="T189" s="62">
        <v>0</v>
      </c>
      <c r="U189" s="86">
        <v>112</v>
      </c>
      <c r="V189" s="140">
        <v>6.093364484955953</v>
      </c>
      <c r="W189" s="135">
        <v>14.268120513051576</v>
      </c>
      <c r="X189" s="63"/>
      <c r="Y189" s="63"/>
      <c r="Z189" s="63"/>
    </row>
    <row r="190" spans="1:26" s="37" customFormat="1" x14ac:dyDescent="0.15">
      <c r="A190" s="64"/>
      <c r="B190" s="262" t="s">
        <v>35</v>
      </c>
      <c r="C190" s="62">
        <v>0</v>
      </c>
      <c r="D190" s="62">
        <v>0</v>
      </c>
      <c r="E190" s="62">
        <v>3</v>
      </c>
      <c r="F190" s="62">
        <v>19</v>
      </c>
      <c r="G190" s="62">
        <v>10</v>
      </c>
      <c r="H190" s="62">
        <v>13</v>
      </c>
      <c r="I190" s="62">
        <v>17</v>
      </c>
      <c r="J190" s="62">
        <v>11</v>
      </c>
      <c r="K190" s="62">
        <v>14</v>
      </c>
      <c r="L190" s="62">
        <v>9</v>
      </c>
      <c r="M190" s="62">
        <v>8</v>
      </c>
      <c r="N190" s="62">
        <v>7</v>
      </c>
      <c r="O190" s="62">
        <v>2</v>
      </c>
      <c r="P190" s="62">
        <v>1</v>
      </c>
      <c r="Q190" s="62">
        <v>2</v>
      </c>
      <c r="R190" s="62">
        <v>3</v>
      </c>
      <c r="S190" s="62">
        <v>0</v>
      </c>
      <c r="T190" s="62">
        <v>2</v>
      </c>
      <c r="U190" s="86">
        <v>121</v>
      </c>
      <c r="V190" s="140">
        <v>6.336062951031022</v>
      </c>
      <c r="W190" s="135">
        <v>10.826551183454043</v>
      </c>
      <c r="X190" s="63"/>
      <c r="Y190" s="63"/>
      <c r="Z190" s="63"/>
    </row>
    <row r="191" spans="1:26" s="37" customFormat="1" x14ac:dyDescent="0.15">
      <c r="A191" s="64"/>
      <c r="B191" s="262" t="s">
        <v>105</v>
      </c>
      <c r="C191" s="62">
        <v>0</v>
      </c>
      <c r="D191" s="62">
        <v>0</v>
      </c>
      <c r="E191" s="62">
        <v>4</v>
      </c>
      <c r="F191" s="62">
        <v>26</v>
      </c>
      <c r="G191" s="62">
        <v>9</v>
      </c>
      <c r="H191" s="62">
        <v>14</v>
      </c>
      <c r="I191" s="62">
        <v>11</v>
      </c>
      <c r="J191" s="62">
        <v>10</v>
      </c>
      <c r="K191" s="62">
        <v>19</v>
      </c>
      <c r="L191" s="62">
        <v>10</v>
      </c>
      <c r="M191" s="62">
        <v>6</v>
      </c>
      <c r="N191" s="62">
        <v>4</v>
      </c>
      <c r="O191" s="62">
        <v>3</v>
      </c>
      <c r="P191" s="62">
        <v>2</v>
      </c>
      <c r="Q191" s="62">
        <v>8</v>
      </c>
      <c r="R191" s="62">
        <v>0</v>
      </c>
      <c r="S191" s="62">
        <v>4</v>
      </c>
      <c r="T191" s="62">
        <v>2</v>
      </c>
      <c r="U191" s="86">
        <v>132</v>
      </c>
      <c r="V191" s="140">
        <v>6.8064384271711198</v>
      </c>
      <c r="W191" s="135">
        <v>13.273665048543689</v>
      </c>
      <c r="X191" s="63"/>
      <c r="Y191" s="63"/>
      <c r="Z191" s="63"/>
    </row>
    <row r="192" spans="1:26" s="37" customFormat="1" x14ac:dyDescent="0.15">
      <c r="A192" s="65"/>
      <c r="B192" s="262">
        <v>1999</v>
      </c>
      <c r="C192" s="62">
        <v>0</v>
      </c>
      <c r="D192" s="62">
        <v>0</v>
      </c>
      <c r="E192" s="62">
        <v>3</v>
      </c>
      <c r="F192" s="62">
        <v>19</v>
      </c>
      <c r="G192" s="62">
        <v>18</v>
      </c>
      <c r="H192" s="62">
        <v>11</v>
      </c>
      <c r="I192" s="62">
        <v>9</v>
      </c>
      <c r="J192" s="62">
        <v>16</v>
      </c>
      <c r="K192" s="62">
        <v>19</v>
      </c>
      <c r="L192" s="62">
        <v>8</v>
      </c>
      <c r="M192" s="62">
        <v>7</v>
      </c>
      <c r="N192" s="62">
        <v>4</v>
      </c>
      <c r="O192" s="62">
        <v>2</v>
      </c>
      <c r="P192" s="62">
        <v>5</v>
      </c>
      <c r="Q192" s="62">
        <v>4</v>
      </c>
      <c r="R192" s="62">
        <v>3</v>
      </c>
      <c r="S192" s="62">
        <v>2</v>
      </c>
      <c r="T192" s="62">
        <v>1</v>
      </c>
      <c r="U192" s="86">
        <v>131</v>
      </c>
      <c r="V192" s="140">
        <v>6.7563930989532395</v>
      </c>
      <c r="W192" s="135">
        <v>14.219830899308224</v>
      </c>
      <c r="X192" s="63"/>
      <c r="Y192" s="63"/>
      <c r="Z192" s="63"/>
    </row>
    <row r="193" spans="1:26" s="37" customFormat="1" x14ac:dyDescent="0.15">
      <c r="A193" s="65"/>
      <c r="B193" s="262" t="s">
        <v>106</v>
      </c>
      <c r="C193" s="62">
        <v>0</v>
      </c>
      <c r="D193" s="62">
        <v>0</v>
      </c>
      <c r="E193" s="62">
        <v>1</v>
      </c>
      <c r="F193" s="62">
        <v>11</v>
      </c>
      <c r="G193" s="62">
        <v>4</v>
      </c>
      <c r="H193" s="62">
        <v>13</v>
      </c>
      <c r="I193" s="62">
        <v>8</v>
      </c>
      <c r="J193" s="62">
        <v>11</v>
      </c>
      <c r="K193" s="62">
        <v>6</v>
      </c>
      <c r="L193" s="62">
        <v>7</v>
      </c>
      <c r="M193" s="62">
        <v>6</v>
      </c>
      <c r="N193" s="62">
        <v>5</v>
      </c>
      <c r="O193" s="62">
        <v>5</v>
      </c>
      <c r="P193" s="62">
        <v>2</v>
      </c>
      <c r="Q193" s="62">
        <v>0</v>
      </c>
      <c r="R193" s="62">
        <v>0</v>
      </c>
      <c r="S193" s="62">
        <v>3</v>
      </c>
      <c r="T193" s="62">
        <v>1</v>
      </c>
      <c r="U193" s="86">
        <v>83</v>
      </c>
      <c r="V193" s="140">
        <v>4.2249305954946523</v>
      </c>
      <c r="W193" s="135">
        <v>5.7975495690488152</v>
      </c>
      <c r="X193" s="63"/>
      <c r="Y193" s="63"/>
      <c r="Z193" s="63"/>
    </row>
    <row r="194" spans="1:26" s="37" customFormat="1" x14ac:dyDescent="0.15">
      <c r="A194" s="65"/>
      <c r="B194" s="262" t="s">
        <v>107</v>
      </c>
      <c r="C194" s="62">
        <v>0</v>
      </c>
      <c r="D194" s="62">
        <v>0</v>
      </c>
      <c r="E194" s="62">
        <v>2</v>
      </c>
      <c r="F194" s="62">
        <v>13</v>
      </c>
      <c r="G194" s="62">
        <v>10</v>
      </c>
      <c r="H194" s="62">
        <v>17</v>
      </c>
      <c r="I194" s="62">
        <v>12</v>
      </c>
      <c r="J194" s="62">
        <v>11</v>
      </c>
      <c r="K194" s="62">
        <v>11</v>
      </c>
      <c r="L194" s="62">
        <v>9</v>
      </c>
      <c r="M194" s="62">
        <v>8</v>
      </c>
      <c r="N194" s="62">
        <v>4</v>
      </c>
      <c r="O194" s="62">
        <v>6</v>
      </c>
      <c r="P194" s="62">
        <v>4</v>
      </c>
      <c r="Q194" s="62">
        <v>3</v>
      </c>
      <c r="R194" s="62">
        <v>3</v>
      </c>
      <c r="S194" s="62">
        <v>6</v>
      </c>
      <c r="T194" s="62">
        <v>0</v>
      </c>
      <c r="U194" s="86">
        <v>119</v>
      </c>
      <c r="V194" s="140">
        <v>5.8749517073292372</v>
      </c>
      <c r="W194" s="135">
        <v>8.6982830345662201</v>
      </c>
      <c r="X194" s="63"/>
      <c r="Y194" s="63"/>
      <c r="Z194" s="63"/>
    </row>
    <row r="195" spans="1:26" s="37" customFormat="1" x14ac:dyDescent="0.15">
      <c r="A195" s="65"/>
      <c r="B195" s="262" t="s">
        <v>108</v>
      </c>
      <c r="C195" s="62">
        <v>0</v>
      </c>
      <c r="D195" s="62">
        <v>0</v>
      </c>
      <c r="E195" s="62">
        <v>0</v>
      </c>
      <c r="F195" s="62">
        <v>15</v>
      </c>
      <c r="G195" s="62">
        <v>15</v>
      </c>
      <c r="H195" s="62">
        <v>9</v>
      </c>
      <c r="I195" s="62">
        <v>17</v>
      </c>
      <c r="J195" s="62">
        <v>14</v>
      </c>
      <c r="K195" s="62">
        <v>8</v>
      </c>
      <c r="L195" s="62">
        <v>8</v>
      </c>
      <c r="M195" s="62">
        <v>9</v>
      </c>
      <c r="N195" s="62">
        <v>3</v>
      </c>
      <c r="O195" s="62">
        <v>5</v>
      </c>
      <c r="P195" s="62">
        <v>3</v>
      </c>
      <c r="Q195" s="62">
        <v>2</v>
      </c>
      <c r="R195" s="62">
        <v>1</v>
      </c>
      <c r="S195" s="62">
        <v>2</v>
      </c>
      <c r="T195" s="62">
        <v>2</v>
      </c>
      <c r="U195" s="86">
        <v>113</v>
      </c>
      <c r="V195" s="140">
        <v>5.6142541776530894</v>
      </c>
      <c r="W195" s="135">
        <v>11.032656663724625</v>
      </c>
      <c r="X195" s="63"/>
      <c r="Y195" s="63"/>
      <c r="Z195" s="63"/>
    </row>
    <row r="196" spans="1:26" s="37" customFormat="1" x14ac:dyDescent="0.15">
      <c r="A196" s="65"/>
      <c r="B196" s="262" t="s">
        <v>109</v>
      </c>
      <c r="C196" s="62">
        <v>0</v>
      </c>
      <c r="D196" s="62">
        <v>0</v>
      </c>
      <c r="E196" s="62">
        <v>1</v>
      </c>
      <c r="F196" s="62">
        <v>16</v>
      </c>
      <c r="G196" s="62">
        <v>15</v>
      </c>
      <c r="H196" s="62">
        <v>11</v>
      </c>
      <c r="I196" s="62">
        <v>11</v>
      </c>
      <c r="J196" s="62">
        <v>23</v>
      </c>
      <c r="K196" s="62">
        <v>7</v>
      </c>
      <c r="L196" s="62">
        <v>13</v>
      </c>
      <c r="M196" s="62">
        <v>13</v>
      </c>
      <c r="N196" s="62">
        <v>4</v>
      </c>
      <c r="O196" s="62">
        <v>6</v>
      </c>
      <c r="P196" s="62">
        <v>4</v>
      </c>
      <c r="Q196" s="62">
        <v>6</v>
      </c>
      <c r="R196" s="62">
        <v>3</v>
      </c>
      <c r="S196" s="62">
        <v>5</v>
      </c>
      <c r="T196" s="62">
        <v>3</v>
      </c>
      <c r="U196" s="86">
        <v>141</v>
      </c>
      <c r="V196" s="140">
        <v>6.6182979282526206</v>
      </c>
      <c r="W196" s="135">
        <v>11.022222222222222</v>
      </c>
      <c r="X196" s="63"/>
      <c r="Y196" s="63"/>
      <c r="Z196" s="63"/>
    </row>
    <row r="197" spans="1:26" s="37" customFormat="1" x14ac:dyDescent="0.15">
      <c r="A197" s="65"/>
      <c r="B197" s="262" t="s">
        <v>110</v>
      </c>
      <c r="C197" s="62">
        <v>0</v>
      </c>
      <c r="D197" s="62">
        <v>0</v>
      </c>
      <c r="E197" s="62">
        <v>2</v>
      </c>
      <c r="F197" s="62">
        <v>16</v>
      </c>
      <c r="G197" s="62">
        <v>14</v>
      </c>
      <c r="H197" s="62">
        <v>6</v>
      </c>
      <c r="I197" s="62">
        <v>13</v>
      </c>
      <c r="J197" s="62">
        <v>13</v>
      </c>
      <c r="K197" s="62">
        <v>7</v>
      </c>
      <c r="L197" s="62">
        <v>10</v>
      </c>
      <c r="M197" s="62">
        <v>7</v>
      </c>
      <c r="N197" s="62">
        <v>9</v>
      </c>
      <c r="O197" s="62">
        <v>3</v>
      </c>
      <c r="P197" s="62">
        <v>2</v>
      </c>
      <c r="Q197" s="62">
        <v>4</v>
      </c>
      <c r="R197" s="62">
        <v>1</v>
      </c>
      <c r="S197" s="62">
        <v>2</v>
      </c>
      <c r="T197" s="62">
        <v>0</v>
      </c>
      <c r="U197" s="86">
        <v>109</v>
      </c>
      <c r="V197" s="140">
        <v>5.2399452430251667</v>
      </c>
      <c r="W197" s="135">
        <v>10.452597470471412</v>
      </c>
      <c r="X197" s="63"/>
      <c r="Y197" s="63"/>
      <c r="Z197" s="63"/>
    </row>
    <row r="198" spans="1:26" s="37" customFormat="1" x14ac:dyDescent="0.15">
      <c r="A198" s="65"/>
      <c r="B198" s="262" t="s">
        <v>111</v>
      </c>
      <c r="C198" s="62">
        <v>0</v>
      </c>
      <c r="D198" s="62">
        <v>0</v>
      </c>
      <c r="E198" s="62">
        <v>2</v>
      </c>
      <c r="F198" s="62">
        <v>9</v>
      </c>
      <c r="G198" s="62">
        <v>15</v>
      </c>
      <c r="H198" s="62">
        <v>12</v>
      </c>
      <c r="I198" s="62">
        <v>14</v>
      </c>
      <c r="J198" s="62">
        <v>13</v>
      </c>
      <c r="K198" s="62">
        <v>18</v>
      </c>
      <c r="L198" s="62">
        <v>9</v>
      </c>
      <c r="M198" s="62">
        <v>8</v>
      </c>
      <c r="N198" s="62">
        <v>13</v>
      </c>
      <c r="O198" s="62">
        <v>2</v>
      </c>
      <c r="P198" s="62">
        <v>5</v>
      </c>
      <c r="Q198" s="62">
        <v>2</v>
      </c>
      <c r="R198" s="62">
        <v>4</v>
      </c>
      <c r="S198" s="62">
        <v>4</v>
      </c>
      <c r="T198" s="62">
        <v>1</v>
      </c>
      <c r="U198" s="86">
        <v>131</v>
      </c>
      <c r="V198" s="140">
        <v>6.0114775336454294</v>
      </c>
      <c r="W198" s="135">
        <v>8.2426074114778309</v>
      </c>
      <c r="X198" s="63"/>
      <c r="Y198" s="63"/>
      <c r="Z198" s="63"/>
    </row>
    <row r="199" spans="1:26" s="37" customFormat="1" x14ac:dyDescent="0.15">
      <c r="A199" s="65"/>
      <c r="B199" s="262" t="s">
        <v>112</v>
      </c>
      <c r="C199" s="62">
        <v>0</v>
      </c>
      <c r="D199" s="62">
        <v>0</v>
      </c>
      <c r="E199" s="62">
        <v>4</v>
      </c>
      <c r="F199" s="62">
        <v>12</v>
      </c>
      <c r="G199" s="62">
        <v>12</v>
      </c>
      <c r="H199" s="62">
        <v>18</v>
      </c>
      <c r="I199" s="62">
        <v>11</v>
      </c>
      <c r="J199" s="62">
        <v>16</v>
      </c>
      <c r="K199" s="62">
        <v>16</v>
      </c>
      <c r="L199" s="62">
        <v>8</v>
      </c>
      <c r="M199" s="62">
        <v>12</v>
      </c>
      <c r="N199" s="62">
        <v>10</v>
      </c>
      <c r="O199" s="62">
        <v>1</v>
      </c>
      <c r="P199" s="62">
        <v>5</v>
      </c>
      <c r="Q199" s="62">
        <v>5</v>
      </c>
      <c r="R199" s="62">
        <v>3</v>
      </c>
      <c r="S199" s="62">
        <v>2</v>
      </c>
      <c r="T199" s="62">
        <v>3</v>
      </c>
      <c r="U199" s="86">
        <v>138</v>
      </c>
      <c r="V199" s="140">
        <v>6.2520971373322887</v>
      </c>
      <c r="W199" s="135">
        <v>8.0048028817290362</v>
      </c>
      <c r="X199" s="63"/>
      <c r="Y199" s="63"/>
      <c r="Z199" s="63"/>
    </row>
    <row r="200" spans="1:26" s="37" customFormat="1" x14ac:dyDescent="0.15">
      <c r="A200" s="65"/>
      <c r="B200" s="262" t="s">
        <v>113</v>
      </c>
      <c r="C200" s="62">
        <v>0</v>
      </c>
      <c r="D200" s="62">
        <v>0</v>
      </c>
      <c r="E200" s="62">
        <v>1</v>
      </c>
      <c r="F200" s="62">
        <v>12</v>
      </c>
      <c r="G200" s="62">
        <v>11</v>
      </c>
      <c r="H200" s="62">
        <v>6</v>
      </c>
      <c r="I200" s="62">
        <v>7</v>
      </c>
      <c r="J200" s="62">
        <v>15</v>
      </c>
      <c r="K200" s="62">
        <v>18</v>
      </c>
      <c r="L200" s="62">
        <v>8</v>
      </c>
      <c r="M200" s="62">
        <v>13</v>
      </c>
      <c r="N200" s="62">
        <v>11</v>
      </c>
      <c r="O200" s="62">
        <v>7</v>
      </c>
      <c r="P200" s="62">
        <v>0</v>
      </c>
      <c r="Q200" s="62">
        <v>0</v>
      </c>
      <c r="R200" s="62">
        <v>0</v>
      </c>
      <c r="S200" s="62">
        <v>3</v>
      </c>
      <c r="T200" s="62">
        <v>4</v>
      </c>
      <c r="U200" s="86">
        <v>116</v>
      </c>
      <c r="V200" s="140">
        <v>5.0064072012082539</v>
      </c>
      <c r="W200" s="135">
        <v>7.588755444107167</v>
      </c>
      <c r="X200" s="63"/>
      <c r="Y200" s="63"/>
      <c r="Z200" s="63"/>
    </row>
    <row r="201" spans="1:26" s="37" customFormat="1" x14ac:dyDescent="0.15">
      <c r="A201" s="65"/>
      <c r="B201" s="262" t="s">
        <v>114</v>
      </c>
      <c r="C201" s="62">
        <v>0</v>
      </c>
      <c r="D201" s="62">
        <v>0</v>
      </c>
      <c r="E201" s="62">
        <v>3</v>
      </c>
      <c r="F201" s="62">
        <v>25</v>
      </c>
      <c r="G201" s="62">
        <v>13</v>
      </c>
      <c r="H201" s="62">
        <v>13</v>
      </c>
      <c r="I201" s="62">
        <v>5</v>
      </c>
      <c r="J201" s="62">
        <v>18</v>
      </c>
      <c r="K201" s="62">
        <v>13</v>
      </c>
      <c r="L201" s="62">
        <v>13</v>
      </c>
      <c r="M201" s="62">
        <v>8</v>
      </c>
      <c r="N201" s="62">
        <v>9</v>
      </c>
      <c r="O201" s="62">
        <v>4</v>
      </c>
      <c r="P201" s="62">
        <v>4</v>
      </c>
      <c r="Q201" s="62">
        <v>5</v>
      </c>
      <c r="R201" s="62">
        <v>1</v>
      </c>
      <c r="S201" s="62">
        <v>4</v>
      </c>
      <c r="T201" s="62">
        <v>1</v>
      </c>
      <c r="U201" s="86">
        <v>139</v>
      </c>
      <c r="V201" s="140">
        <v>6.2437630103009685</v>
      </c>
      <c r="W201" s="135">
        <v>12.46024199101551</v>
      </c>
      <c r="X201" s="63"/>
      <c r="Y201" s="63"/>
      <c r="Z201" s="63"/>
    </row>
    <row r="202" spans="1:26" s="46" customFormat="1" x14ac:dyDescent="0.15">
      <c r="A202" s="65"/>
      <c r="B202" s="262" t="s">
        <v>115</v>
      </c>
      <c r="C202" s="62">
        <v>0</v>
      </c>
      <c r="D202" s="62">
        <v>0</v>
      </c>
      <c r="E202" s="62">
        <v>4</v>
      </c>
      <c r="F202" s="62">
        <v>12</v>
      </c>
      <c r="G202" s="62">
        <v>9</v>
      </c>
      <c r="H202" s="62">
        <v>12</v>
      </c>
      <c r="I202" s="62">
        <v>8</v>
      </c>
      <c r="J202" s="62">
        <v>6</v>
      </c>
      <c r="K202" s="62">
        <v>14</v>
      </c>
      <c r="L202" s="62">
        <v>14</v>
      </c>
      <c r="M202" s="62">
        <v>7</v>
      </c>
      <c r="N202" s="62">
        <v>11</v>
      </c>
      <c r="O202" s="62">
        <v>7</v>
      </c>
      <c r="P202" s="62">
        <v>3</v>
      </c>
      <c r="Q202" s="62">
        <v>2</v>
      </c>
      <c r="R202" s="62">
        <v>1</v>
      </c>
      <c r="S202" s="62">
        <v>5</v>
      </c>
      <c r="T202" s="62">
        <v>2</v>
      </c>
      <c r="U202" s="86">
        <v>117</v>
      </c>
      <c r="V202" s="140">
        <v>5.0304255489016949</v>
      </c>
      <c r="W202" s="135">
        <v>6.8263823424243411</v>
      </c>
      <c r="X202" s="63"/>
      <c r="Y202" s="63"/>
      <c r="Z202" s="63"/>
    </row>
    <row r="203" spans="1:26" s="37" customFormat="1" x14ac:dyDescent="0.15">
      <c r="A203" s="65"/>
      <c r="B203" s="262" t="s">
        <v>116</v>
      </c>
      <c r="C203" s="62">
        <v>0</v>
      </c>
      <c r="D203" s="62">
        <v>0</v>
      </c>
      <c r="E203" s="62">
        <v>5</v>
      </c>
      <c r="F203" s="62">
        <v>20</v>
      </c>
      <c r="G203" s="62">
        <v>14</v>
      </c>
      <c r="H203" s="62">
        <v>15</v>
      </c>
      <c r="I203" s="62">
        <v>15</v>
      </c>
      <c r="J203" s="62">
        <v>14</v>
      </c>
      <c r="K203" s="62">
        <v>9</v>
      </c>
      <c r="L203" s="62">
        <v>16</v>
      </c>
      <c r="M203" s="62">
        <v>12</v>
      </c>
      <c r="N203" s="62">
        <v>8</v>
      </c>
      <c r="O203" s="62">
        <v>7</v>
      </c>
      <c r="P203" s="62">
        <v>4</v>
      </c>
      <c r="Q203" s="62">
        <v>1</v>
      </c>
      <c r="R203" s="62">
        <v>4</v>
      </c>
      <c r="S203" s="62">
        <v>4</v>
      </c>
      <c r="T203" s="62">
        <v>1</v>
      </c>
      <c r="U203" s="86">
        <v>149</v>
      </c>
      <c r="V203" s="140">
        <v>6.6340962548751223</v>
      </c>
      <c r="W203" s="135">
        <v>10.9</v>
      </c>
      <c r="X203" s="63"/>
      <c r="Y203" s="63"/>
      <c r="Z203" s="63"/>
    </row>
    <row r="204" spans="1:26" s="37" customFormat="1" x14ac:dyDescent="0.15">
      <c r="A204" s="65"/>
      <c r="B204" s="262" t="s">
        <v>122</v>
      </c>
      <c r="C204" s="62">
        <v>0</v>
      </c>
      <c r="D204" s="62">
        <v>0</v>
      </c>
      <c r="E204" s="62">
        <v>3</v>
      </c>
      <c r="F204" s="62">
        <v>17</v>
      </c>
      <c r="G204" s="62">
        <v>16</v>
      </c>
      <c r="H204" s="62">
        <v>13</v>
      </c>
      <c r="I204" s="62">
        <v>6</v>
      </c>
      <c r="J204" s="62">
        <v>8</v>
      </c>
      <c r="K204" s="62">
        <v>6</v>
      </c>
      <c r="L204" s="62">
        <v>10</v>
      </c>
      <c r="M204" s="62">
        <v>10</v>
      </c>
      <c r="N204" s="62">
        <v>8</v>
      </c>
      <c r="O204" s="62">
        <v>5</v>
      </c>
      <c r="P204" s="62">
        <v>5</v>
      </c>
      <c r="Q204" s="62">
        <v>1</v>
      </c>
      <c r="R204" s="62">
        <v>1</v>
      </c>
      <c r="S204" s="62">
        <v>2</v>
      </c>
      <c r="T204" s="62">
        <v>5</v>
      </c>
      <c r="U204" s="86">
        <v>116</v>
      </c>
      <c r="V204" s="140">
        <v>5.0556214343510204</v>
      </c>
      <c r="W204" s="135">
        <v>10.577601128277452</v>
      </c>
      <c r="X204" s="63"/>
      <c r="Y204" s="63"/>
      <c r="Z204" s="63"/>
    </row>
    <row r="205" spans="1:26" s="37" customFormat="1" x14ac:dyDescent="0.15">
      <c r="A205" s="65"/>
      <c r="B205" s="292">
        <v>2012</v>
      </c>
      <c r="C205" s="62">
        <v>0</v>
      </c>
      <c r="D205" s="62">
        <v>0</v>
      </c>
      <c r="E205" s="62">
        <v>5</v>
      </c>
      <c r="F205" s="62">
        <v>22</v>
      </c>
      <c r="G205" s="62">
        <v>20</v>
      </c>
      <c r="H205" s="62">
        <v>10</v>
      </c>
      <c r="I205" s="62">
        <v>12</v>
      </c>
      <c r="J205" s="62">
        <v>11</v>
      </c>
      <c r="K205" s="62">
        <v>10</v>
      </c>
      <c r="L205" s="62">
        <v>12</v>
      </c>
      <c r="M205" s="62">
        <v>14</v>
      </c>
      <c r="N205" s="62">
        <v>9</v>
      </c>
      <c r="O205" s="62">
        <v>6</v>
      </c>
      <c r="P205" s="62">
        <v>2</v>
      </c>
      <c r="Q205" s="62">
        <v>1</v>
      </c>
      <c r="R205" s="62">
        <v>3</v>
      </c>
      <c r="S205" s="62">
        <v>3</v>
      </c>
      <c r="T205" s="62">
        <v>6</v>
      </c>
      <c r="U205" s="324">
        <v>146</v>
      </c>
      <c r="V205" s="63">
        <v>6.4</v>
      </c>
      <c r="W205" s="135">
        <v>13.6</v>
      </c>
      <c r="X205" s="63"/>
      <c r="Y205" s="63"/>
      <c r="Z205" s="63"/>
    </row>
    <row r="206" spans="1:26" s="37" customFormat="1" x14ac:dyDescent="0.15">
      <c r="A206" s="92"/>
      <c r="B206" s="293">
        <v>2013</v>
      </c>
      <c r="C206" s="379">
        <v>0</v>
      </c>
      <c r="D206" s="379">
        <v>0</v>
      </c>
      <c r="E206" s="379">
        <v>2</v>
      </c>
      <c r="F206" s="379">
        <v>24</v>
      </c>
      <c r="G206" s="379">
        <v>12</v>
      </c>
      <c r="H206" s="379">
        <v>8</v>
      </c>
      <c r="I206" s="379">
        <v>13</v>
      </c>
      <c r="J206" s="379">
        <v>14</v>
      </c>
      <c r="K206" s="379">
        <v>12</v>
      </c>
      <c r="L206" s="379">
        <v>11</v>
      </c>
      <c r="M206" s="379">
        <v>25</v>
      </c>
      <c r="N206" s="379">
        <v>9</v>
      </c>
      <c r="O206" s="379">
        <v>7</v>
      </c>
      <c r="P206" s="379">
        <v>1</v>
      </c>
      <c r="Q206" s="379">
        <v>1</v>
      </c>
      <c r="R206" s="379">
        <v>2</v>
      </c>
      <c r="S206" s="379">
        <v>1</v>
      </c>
      <c r="T206" s="379">
        <v>1</v>
      </c>
      <c r="U206" s="356">
        <v>143</v>
      </c>
      <c r="V206" s="255">
        <v>6.3</v>
      </c>
      <c r="W206" s="291">
        <v>11.7</v>
      </c>
      <c r="X206" s="93"/>
      <c r="Y206" s="93"/>
      <c r="Z206" s="93"/>
    </row>
    <row r="207" spans="1:26" x14ac:dyDescent="0.15">
      <c r="A207" s="41" t="s">
        <v>56</v>
      </c>
    </row>
    <row r="208" spans="1:26" ht="46.5" customHeight="1" x14ac:dyDescent="0.15">
      <c r="A208" s="396" t="s">
        <v>292</v>
      </c>
      <c r="B208" s="397"/>
      <c r="C208" s="397"/>
      <c r="D208" s="397"/>
      <c r="E208" s="397"/>
      <c r="F208" s="397"/>
      <c r="G208" s="397"/>
      <c r="H208" s="397"/>
      <c r="I208" s="397"/>
      <c r="J208" s="397"/>
      <c r="K208" s="397"/>
      <c r="L208" s="397"/>
      <c r="M208" s="397"/>
      <c r="N208" s="397"/>
    </row>
    <row r="209" spans="1:22" x14ac:dyDescent="0.15">
      <c r="A209" s="77"/>
    </row>
    <row r="210" spans="1:22" x14ac:dyDescent="0.15">
      <c r="A210" s="41"/>
      <c r="U210"/>
      <c r="V210"/>
    </row>
    <row r="211" spans="1:22" x14ac:dyDescent="0.15">
      <c r="B211" s="377"/>
      <c r="E211" s="377"/>
      <c r="F211" s="377"/>
      <c r="G211" s="377"/>
      <c r="H211" s="377"/>
      <c r="I211" s="377"/>
      <c r="J211" s="377"/>
      <c r="K211" s="377"/>
      <c r="L211" s="377"/>
      <c r="M211" s="377"/>
      <c r="N211" s="377"/>
      <c r="O211" s="377"/>
      <c r="P211" s="377"/>
      <c r="Q211" s="377"/>
      <c r="R211" s="377"/>
      <c r="S211" s="377"/>
      <c r="T211" s="377"/>
      <c r="U211" s="44"/>
      <c r="V211"/>
    </row>
    <row r="212" spans="1:22" x14ac:dyDescent="0.15">
      <c r="B212" s="378"/>
      <c r="E212" s="378"/>
      <c r="F212" s="378"/>
      <c r="G212" s="378"/>
      <c r="H212" s="378"/>
      <c r="I212" s="378"/>
      <c r="J212" s="378"/>
      <c r="K212" s="378"/>
      <c r="L212" s="378"/>
      <c r="M212" s="378"/>
      <c r="N212" s="378"/>
      <c r="O212" s="378"/>
      <c r="P212" s="378"/>
      <c r="Q212" s="378"/>
      <c r="R212" s="378"/>
      <c r="S212" s="378"/>
      <c r="T212" s="378"/>
      <c r="U212" s="44"/>
      <c r="V212"/>
    </row>
    <row r="213" spans="1:22" x14ac:dyDescent="0.15">
      <c r="B213" s="378"/>
      <c r="E213" s="378"/>
      <c r="F213" s="378"/>
      <c r="G213" s="378"/>
      <c r="H213" s="378"/>
      <c r="I213" s="378"/>
      <c r="J213" s="378"/>
      <c r="K213" s="378"/>
      <c r="L213" s="378"/>
      <c r="M213" s="378"/>
      <c r="N213" s="378"/>
      <c r="O213" s="378"/>
      <c r="P213" s="378"/>
      <c r="Q213" s="378"/>
      <c r="R213" s="378"/>
      <c r="S213" s="378"/>
      <c r="T213" s="378"/>
      <c r="U213" s="378"/>
      <c r="V213" s="44"/>
    </row>
    <row r="214" spans="1:22" x14ac:dyDescent="0.15">
      <c r="E214" s="268"/>
      <c r="F214" s="268"/>
      <c r="G214" s="268"/>
      <c r="H214" s="268"/>
      <c r="I214" s="268"/>
      <c r="J214" s="268"/>
      <c r="K214" s="268"/>
      <c r="L214" s="268"/>
      <c r="M214" s="268"/>
      <c r="N214" s="268"/>
      <c r="O214" s="268"/>
      <c r="P214" s="268"/>
      <c r="Q214" s="268"/>
      <c r="R214" s="268"/>
      <c r="S214" s="268"/>
      <c r="T214" s="268"/>
      <c r="U214" s="268"/>
    </row>
    <row r="215" spans="1:22" x14ac:dyDescent="0.15">
      <c r="E215" s="268"/>
      <c r="F215" s="268"/>
      <c r="G215" s="268"/>
      <c r="H215" s="268"/>
      <c r="I215" s="268"/>
      <c r="J215" s="268"/>
      <c r="K215" s="268"/>
      <c r="L215" s="268"/>
      <c r="M215" s="268"/>
      <c r="N215" s="268"/>
      <c r="O215" s="268"/>
      <c r="P215" s="268"/>
      <c r="Q215" s="268"/>
      <c r="R215" s="268"/>
      <c r="S215" s="268"/>
      <c r="T215" s="268"/>
      <c r="U215" s="268"/>
    </row>
    <row r="216" spans="1:22" x14ac:dyDescent="0.15">
      <c r="E216" s="268"/>
      <c r="F216" s="268"/>
      <c r="G216" s="268"/>
      <c r="H216" s="268"/>
      <c r="I216" s="268"/>
      <c r="J216" s="268"/>
      <c r="K216" s="268"/>
      <c r="L216" s="268"/>
      <c r="M216" s="268"/>
      <c r="N216" s="268"/>
      <c r="O216" s="268"/>
      <c r="P216" s="268"/>
      <c r="Q216" s="268"/>
      <c r="R216" s="268"/>
      <c r="S216" s="268"/>
      <c r="T216" s="268"/>
      <c r="U216" s="268"/>
    </row>
  </sheetData>
  <mergeCells count="8">
    <mergeCell ref="A208:N208"/>
    <mergeCell ref="V3:Z3"/>
    <mergeCell ref="C3:U3"/>
    <mergeCell ref="A4:A5"/>
    <mergeCell ref="C4:T4"/>
    <mergeCell ref="B4:B5"/>
    <mergeCell ref="W4:Z4"/>
    <mergeCell ref="V4:V5"/>
  </mergeCells>
  <hyperlinks>
    <hyperlink ref="Y1" location="Contents!A1" display="Return to contents"/>
  </hyperlinks>
  <pageMargins left="0.70866141732283472" right="0.70866141732283472" top="0.74803149606299213" bottom="0.74803149606299213" header="0.31496062992125984" footer="0.31496062992125984"/>
  <pageSetup paperSize="9" scale="65" orientation="landscape" r:id="rId1"/>
  <ignoredErrors>
    <ignoredError sqref="B7:B70 B73:B137 B140:B20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R65"/>
  <sheetViews>
    <sheetView workbookViewId="0">
      <pane ySplit="4" topLeftCell="A5" activePane="bottomLeft" state="frozen"/>
      <selection pane="bottomLeft"/>
    </sheetView>
  </sheetViews>
  <sheetFormatPr baseColWidth="10" defaultColWidth="9.1640625" defaultRowHeight="13" x14ac:dyDescent="0.15"/>
  <cols>
    <col min="1" max="1" width="13.5" style="46" customWidth="1"/>
    <col min="2" max="2" width="17.5" style="46" customWidth="1"/>
    <col min="3" max="5" width="9.1640625" style="46"/>
    <col min="6" max="6" width="10.83203125" style="46" customWidth="1"/>
    <col min="7" max="7" width="11.1640625" style="46" customWidth="1"/>
    <col min="8" max="16384" width="9.1640625" style="46"/>
  </cols>
  <sheetData>
    <row r="1" spans="1:18" x14ac:dyDescent="0.15">
      <c r="A1" s="19" t="s">
        <v>228</v>
      </c>
      <c r="C1" s="17"/>
      <c r="D1" s="17"/>
      <c r="E1" s="17"/>
      <c r="I1" s="47" t="s">
        <v>119</v>
      </c>
    </row>
    <row r="2" spans="1:18" ht="12.75" customHeight="1" x14ac:dyDescent="0.15">
      <c r="G2" s="71"/>
      <c r="H2" s="407"/>
      <c r="I2" s="407"/>
      <c r="J2" s="407"/>
      <c r="K2" s="71"/>
      <c r="L2" s="71"/>
      <c r="M2" s="71"/>
      <c r="N2" s="71"/>
      <c r="O2" s="71"/>
    </row>
    <row r="3" spans="1:18" ht="26" x14ac:dyDescent="0.15">
      <c r="A3" s="98" t="s">
        <v>167</v>
      </c>
      <c r="B3" s="61" t="s">
        <v>20</v>
      </c>
      <c r="C3" s="59" t="s">
        <v>21</v>
      </c>
      <c r="D3" s="59" t="s">
        <v>22</v>
      </c>
      <c r="E3" s="99" t="s">
        <v>23</v>
      </c>
      <c r="F3" s="112" t="s">
        <v>185</v>
      </c>
      <c r="G3" s="112" t="s">
        <v>163</v>
      </c>
      <c r="H3" s="76"/>
      <c r="I3" s="76"/>
      <c r="J3" s="73"/>
      <c r="K3" s="72"/>
      <c r="L3" s="71"/>
      <c r="M3" s="71"/>
      <c r="N3" s="71"/>
      <c r="O3" s="71"/>
    </row>
    <row r="4" spans="1:18" x14ac:dyDescent="0.15">
      <c r="A4" s="94" t="s">
        <v>1</v>
      </c>
      <c r="B4" s="95"/>
      <c r="C4" s="96"/>
      <c r="D4" s="96"/>
      <c r="E4" s="97"/>
      <c r="F4" s="97"/>
      <c r="G4" s="97"/>
      <c r="H4" s="76"/>
      <c r="I4" s="76"/>
      <c r="J4" s="73"/>
      <c r="K4" s="72"/>
      <c r="L4" s="71"/>
      <c r="M4" s="71"/>
      <c r="N4" s="71"/>
      <c r="O4" s="71"/>
    </row>
    <row r="5" spans="1:18" s="66" customFormat="1" ht="12.75" customHeight="1" x14ac:dyDescent="0.15">
      <c r="A5" s="69"/>
      <c r="B5" s="80" t="s">
        <v>55</v>
      </c>
      <c r="C5" s="102">
        <v>0</v>
      </c>
      <c r="D5" s="102">
        <v>0</v>
      </c>
      <c r="E5" s="102">
        <v>0</v>
      </c>
      <c r="F5" s="102">
        <v>0</v>
      </c>
      <c r="G5" s="102">
        <v>0</v>
      </c>
      <c r="H5" s="74"/>
      <c r="I5" s="74"/>
      <c r="J5" s="74"/>
      <c r="K5" s="75"/>
      <c r="L5" s="74"/>
      <c r="M5" s="74"/>
      <c r="N5" s="74"/>
      <c r="O5" s="74"/>
      <c r="P5" s="12"/>
      <c r="R5" s="12"/>
    </row>
    <row r="6" spans="1:18" s="66" customFormat="1" x14ac:dyDescent="0.15">
      <c r="A6" s="69"/>
      <c r="B6" s="81" t="s">
        <v>36</v>
      </c>
      <c r="C6" s="103">
        <v>0</v>
      </c>
      <c r="D6" s="104">
        <v>0</v>
      </c>
      <c r="E6" s="104">
        <v>0</v>
      </c>
      <c r="F6" s="104">
        <v>0</v>
      </c>
      <c r="G6" s="104">
        <v>0</v>
      </c>
      <c r="H6" s="74"/>
      <c r="I6" s="74"/>
      <c r="J6" s="74"/>
      <c r="K6" s="72"/>
      <c r="L6" s="74"/>
      <c r="M6" s="74"/>
      <c r="N6" s="74"/>
      <c r="O6" s="74"/>
      <c r="Q6" s="46"/>
    </row>
    <row r="7" spans="1:18" x14ac:dyDescent="0.15">
      <c r="A7" s="70"/>
      <c r="B7" s="82" t="s">
        <v>3</v>
      </c>
      <c r="C7" s="105">
        <v>1</v>
      </c>
      <c r="D7" s="104">
        <v>1</v>
      </c>
      <c r="E7" s="104">
        <v>0</v>
      </c>
      <c r="F7" s="104">
        <v>0</v>
      </c>
      <c r="G7" s="104">
        <v>2</v>
      </c>
      <c r="H7" s="71"/>
      <c r="I7" s="71"/>
      <c r="J7" s="71"/>
      <c r="K7" s="71"/>
      <c r="L7" s="71"/>
      <c r="M7" s="71"/>
      <c r="N7" s="71"/>
      <c r="O7" s="71"/>
    </row>
    <row r="8" spans="1:18" x14ac:dyDescent="0.15">
      <c r="A8" s="70"/>
      <c r="B8" s="83" t="s">
        <v>4</v>
      </c>
      <c r="C8" s="103">
        <v>25</v>
      </c>
      <c r="D8" s="104">
        <v>5</v>
      </c>
      <c r="E8" s="104">
        <v>3</v>
      </c>
      <c r="F8" s="104">
        <v>22</v>
      </c>
      <c r="G8" s="104">
        <v>55</v>
      </c>
      <c r="H8" s="71"/>
      <c r="I8" s="71"/>
      <c r="J8" s="71"/>
      <c r="K8" s="71"/>
      <c r="L8" s="71"/>
      <c r="M8" s="71"/>
      <c r="N8" s="71"/>
      <c r="O8" s="71"/>
    </row>
    <row r="9" spans="1:18" x14ac:dyDescent="0.15">
      <c r="A9" s="70"/>
      <c r="B9" s="83" t="s">
        <v>5</v>
      </c>
      <c r="C9" s="103">
        <v>25</v>
      </c>
      <c r="D9" s="104">
        <v>7</v>
      </c>
      <c r="E9" s="104">
        <v>1</v>
      </c>
      <c r="F9" s="104">
        <v>25</v>
      </c>
      <c r="G9" s="104">
        <v>58</v>
      </c>
      <c r="H9" s="71"/>
      <c r="I9" s="71"/>
      <c r="J9" s="71"/>
      <c r="K9" s="71"/>
      <c r="L9" s="71"/>
      <c r="M9" s="71"/>
      <c r="N9" s="71"/>
      <c r="O9" s="71"/>
    </row>
    <row r="10" spans="1:18" x14ac:dyDescent="0.15">
      <c r="A10" s="70"/>
      <c r="B10" s="83" t="s">
        <v>6</v>
      </c>
      <c r="C10" s="103">
        <v>11</v>
      </c>
      <c r="D10" s="104">
        <v>2</v>
      </c>
      <c r="E10" s="104">
        <v>0</v>
      </c>
      <c r="F10" s="104">
        <v>20</v>
      </c>
      <c r="G10" s="104">
        <v>33</v>
      </c>
      <c r="H10" s="71"/>
      <c r="I10" s="71"/>
      <c r="J10" s="71"/>
      <c r="K10" s="71"/>
      <c r="L10" s="71"/>
      <c r="M10" s="71"/>
      <c r="N10" s="71"/>
      <c r="O10" s="71"/>
    </row>
    <row r="11" spans="1:18" x14ac:dyDescent="0.15">
      <c r="A11" s="70"/>
      <c r="B11" s="83" t="s">
        <v>7</v>
      </c>
      <c r="C11" s="103">
        <v>12</v>
      </c>
      <c r="D11" s="104">
        <v>1</v>
      </c>
      <c r="E11" s="104">
        <v>5</v>
      </c>
      <c r="F11" s="104">
        <v>20</v>
      </c>
      <c r="G11" s="104">
        <v>38</v>
      </c>
      <c r="H11" s="71"/>
      <c r="I11" s="71"/>
      <c r="J11" s="71"/>
      <c r="K11" s="71"/>
      <c r="L11" s="71"/>
      <c r="M11" s="71"/>
      <c r="N11" s="71"/>
      <c r="O11" s="71"/>
    </row>
    <row r="12" spans="1:18" x14ac:dyDescent="0.15">
      <c r="A12" s="70"/>
      <c r="B12" s="83" t="s">
        <v>8</v>
      </c>
      <c r="C12" s="106">
        <v>12</v>
      </c>
      <c r="D12" s="107">
        <v>1</v>
      </c>
      <c r="E12" s="107">
        <v>4</v>
      </c>
      <c r="F12" s="107">
        <v>29</v>
      </c>
      <c r="G12" s="107">
        <v>46</v>
      </c>
      <c r="H12" s="71"/>
      <c r="I12" s="71"/>
      <c r="J12" s="71"/>
      <c r="K12" s="71"/>
      <c r="L12" s="71"/>
      <c r="M12" s="71"/>
      <c r="N12" s="71"/>
      <c r="O12" s="71"/>
    </row>
    <row r="13" spans="1:18" x14ac:dyDescent="0.15">
      <c r="A13" s="70"/>
      <c r="B13" s="83" t="s">
        <v>9</v>
      </c>
      <c r="C13" s="107">
        <v>8</v>
      </c>
      <c r="D13" s="107">
        <v>1</v>
      </c>
      <c r="E13" s="107">
        <v>2</v>
      </c>
      <c r="F13" s="107">
        <v>32</v>
      </c>
      <c r="G13" s="107">
        <v>43</v>
      </c>
      <c r="H13" s="71"/>
      <c r="I13" s="71"/>
      <c r="J13" s="71"/>
      <c r="K13" s="71"/>
      <c r="L13" s="71"/>
      <c r="M13" s="71"/>
      <c r="N13" s="71"/>
      <c r="O13" s="71"/>
    </row>
    <row r="14" spans="1:18" x14ac:dyDescent="0.15">
      <c r="A14" s="70"/>
      <c r="B14" s="83" t="s">
        <v>10</v>
      </c>
      <c r="C14" s="106">
        <v>4</v>
      </c>
      <c r="D14" s="107">
        <v>1</v>
      </c>
      <c r="E14" s="107">
        <v>1</v>
      </c>
      <c r="F14" s="107">
        <v>54</v>
      </c>
      <c r="G14" s="107">
        <v>60</v>
      </c>
      <c r="H14" s="71"/>
      <c r="I14" s="71"/>
      <c r="J14" s="71"/>
      <c r="K14" s="71"/>
      <c r="L14" s="71"/>
      <c r="M14" s="71"/>
      <c r="N14" s="71"/>
      <c r="O14" s="71"/>
    </row>
    <row r="15" spans="1:18" x14ac:dyDescent="0.15">
      <c r="A15" s="70"/>
      <c r="B15" s="83" t="s">
        <v>11</v>
      </c>
      <c r="C15" s="106">
        <v>5</v>
      </c>
      <c r="D15" s="107">
        <v>1</v>
      </c>
      <c r="E15" s="107">
        <v>2</v>
      </c>
      <c r="F15" s="107">
        <v>45</v>
      </c>
      <c r="G15" s="107">
        <v>53</v>
      </c>
      <c r="H15" s="71"/>
      <c r="I15" s="71"/>
      <c r="J15" s="71"/>
      <c r="K15" s="71"/>
      <c r="L15" s="71"/>
      <c r="M15" s="71"/>
      <c r="N15" s="71"/>
      <c r="O15" s="71"/>
    </row>
    <row r="16" spans="1:18" x14ac:dyDescent="0.15">
      <c r="A16" s="70"/>
      <c r="B16" s="83" t="s">
        <v>12</v>
      </c>
      <c r="C16" s="106">
        <v>1</v>
      </c>
      <c r="D16" s="107">
        <v>0</v>
      </c>
      <c r="E16" s="107">
        <v>1</v>
      </c>
      <c r="F16" s="107">
        <v>39</v>
      </c>
      <c r="G16" s="107">
        <v>41</v>
      </c>
      <c r="H16" s="71"/>
      <c r="I16" s="71"/>
      <c r="J16" s="71"/>
      <c r="K16" s="71"/>
      <c r="L16" s="71"/>
      <c r="M16" s="71"/>
      <c r="N16" s="71"/>
      <c r="O16" s="71"/>
    </row>
    <row r="17" spans="1:15" x14ac:dyDescent="0.15">
      <c r="A17" s="70"/>
      <c r="B17" s="83" t="s">
        <v>13</v>
      </c>
      <c r="C17" s="106">
        <v>0</v>
      </c>
      <c r="D17" s="107">
        <v>0</v>
      </c>
      <c r="E17" s="107">
        <v>2</v>
      </c>
      <c r="F17" s="107">
        <v>24</v>
      </c>
      <c r="G17" s="107">
        <v>26</v>
      </c>
      <c r="H17" s="71"/>
      <c r="I17" s="71"/>
      <c r="J17" s="71"/>
      <c r="K17" s="71"/>
      <c r="L17" s="71"/>
      <c r="M17" s="71"/>
      <c r="N17" s="71"/>
      <c r="O17" s="71"/>
    </row>
    <row r="18" spans="1:15" x14ac:dyDescent="0.15">
      <c r="A18" s="70"/>
      <c r="B18" s="83" t="s">
        <v>14</v>
      </c>
      <c r="C18" s="106">
        <v>0</v>
      </c>
      <c r="D18" s="107">
        <v>0</v>
      </c>
      <c r="E18" s="107">
        <v>1</v>
      </c>
      <c r="F18" s="107">
        <v>9</v>
      </c>
      <c r="G18" s="107">
        <v>10</v>
      </c>
      <c r="H18" s="71"/>
      <c r="I18" s="71"/>
      <c r="J18" s="71"/>
      <c r="K18" s="71"/>
      <c r="L18" s="71"/>
      <c r="M18" s="71"/>
      <c r="N18" s="71"/>
      <c r="O18" s="71"/>
    </row>
    <row r="19" spans="1:15" x14ac:dyDescent="0.15">
      <c r="A19" s="70"/>
      <c r="B19" s="83" t="s">
        <v>15</v>
      </c>
      <c r="C19" s="106">
        <v>0</v>
      </c>
      <c r="D19" s="107">
        <v>0</v>
      </c>
      <c r="E19" s="107">
        <v>1</v>
      </c>
      <c r="F19" s="107">
        <v>13</v>
      </c>
      <c r="G19" s="107">
        <v>14</v>
      </c>
      <c r="H19" s="71"/>
      <c r="I19" s="71"/>
      <c r="J19" s="71"/>
      <c r="K19" s="71"/>
      <c r="L19" s="71"/>
      <c r="M19" s="71"/>
      <c r="N19" s="71"/>
      <c r="O19" s="71"/>
    </row>
    <row r="20" spans="1:15" x14ac:dyDescent="0.15">
      <c r="A20" s="70"/>
      <c r="B20" s="83" t="s">
        <v>16</v>
      </c>
      <c r="C20" s="106">
        <v>0</v>
      </c>
      <c r="D20" s="107">
        <v>1</v>
      </c>
      <c r="E20" s="107">
        <v>0</v>
      </c>
      <c r="F20" s="107">
        <v>8</v>
      </c>
      <c r="G20" s="107">
        <v>9</v>
      </c>
    </row>
    <row r="21" spans="1:15" x14ac:dyDescent="0.15">
      <c r="A21" s="70"/>
      <c r="B21" s="83" t="s">
        <v>17</v>
      </c>
      <c r="C21" s="106">
        <v>0</v>
      </c>
      <c r="D21" s="107">
        <v>0</v>
      </c>
      <c r="E21" s="107">
        <v>0</v>
      </c>
      <c r="F21" s="107">
        <v>8</v>
      </c>
      <c r="G21" s="107">
        <v>8</v>
      </c>
    </row>
    <row r="22" spans="1:15" x14ac:dyDescent="0.15">
      <c r="A22" s="70"/>
      <c r="B22" s="83" t="s">
        <v>18</v>
      </c>
      <c r="C22" s="106">
        <v>0</v>
      </c>
      <c r="D22" s="107">
        <v>0</v>
      </c>
      <c r="E22" s="107">
        <v>0</v>
      </c>
      <c r="F22" s="107">
        <v>12</v>
      </c>
      <c r="G22" s="107">
        <v>12</v>
      </c>
    </row>
    <row r="23" spans="1:15" x14ac:dyDescent="0.15">
      <c r="A23" s="70"/>
      <c r="B23" s="83" t="s">
        <v>1</v>
      </c>
      <c r="C23" s="106">
        <v>104</v>
      </c>
      <c r="D23" s="107">
        <v>21</v>
      </c>
      <c r="E23" s="107">
        <v>23</v>
      </c>
      <c r="F23" s="107">
        <v>360</v>
      </c>
      <c r="G23" s="107">
        <v>508</v>
      </c>
    </row>
    <row r="24" spans="1:15" s="42" customFormat="1" x14ac:dyDescent="0.15">
      <c r="A24" s="79" t="s">
        <v>32</v>
      </c>
      <c r="B24" s="79"/>
      <c r="C24" s="100"/>
      <c r="D24" s="100"/>
      <c r="E24" s="100"/>
      <c r="F24" s="101"/>
      <c r="G24" s="101"/>
    </row>
    <row r="25" spans="1:15" s="42" customFormat="1" x14ac:dyDescent="0.15">
      <c r="A25" s="70"/>
      <c r="B25" s="80" t="s">
        <v>55</v>
      </c>
      <c r="C25" s="102">
        <v>0</v>
      </c>
      <c r="D25" s="102">
        <v>0</v>
      </c>
      <c r="E25" s="102">
        <v>0</v>
      </c>
      <c r="F25" s="102">
        <v>0</v>
      </c>
      <c r="G25" s="102">
        <v>0</v>
      </c>
    </row>
    <row r="26" spans="1:15" s="42" customFormat="1" x14ac:dyDescent="0.15">
      <c r="A26" s="70"/>
      <c r="B26" s="81" t="s">
        <v>36</v>
      </c>
      <c r="C26" s="103">
        <v>0</v>
      </c>
      <c r="D26" s="103">
        <v>0</v>
      </c>
      <c r="E26" s="103">
        <v>0</v>
      </c>
      <c r="F26" s="103">
        <v>0</v>
      </c>
      <c r="G26" s="103">
        <v>0</v>
      </c>
    </row>
    <row r="27" spans="1:15" s="42" customFormat="1" x14ac:dyDescent="0.15">
      <c r="A27" s="70"/>
      <c r="B27" s="82" t="s">
        <v>3</v>
      </c>
      <c r="C27" s="103">
        <v>0</v>
      </c>
      <c r="D27" s="103">
        <v>0</v>
      </c>
      <c r="E27" s="103">
        <v>0</v>
      </c>
      <c r="F27" s="103">
        <v>0</v>
      </c>
      <c r="G27" s="103">
        <v>0</v>
      </c>
    </row>
    <row r="28" spans="1:15" x14ac:dyDescent="0.15">
      <c r="A28" s="70"/>
      <c r="B28" s="83" t="s">
        <v>4</v>
      </c>
      <c r="C28" s="103">
        <v>13</v>
      </c>
      <c r="D28" s="103">
        <v>3</v>
      </c>
      <c r="E28" s="103">
        <v>2</v>
      </c>
      <c r="F28" s="103">
        <v>13</v>
      </c>
      <c r="G28" s="103">
        <v>31</v>
      </c>
    </row>
    <row r="29" spans="1:15" x14ac:dyDescent="0.15">
      <c r="A29" s="70"/>
      <c r="B29" s="83" t="s">
        <v>5</v>
      </c>
      <c r="C29" s="103">
        <v>17</v>
      </c>
      <c r="D29" s="103">
        <v>7</v>
      </c>
      <c r="E29" s="103">
        <v>1</v>
      </c>
      <c r="F29" s="103">
        <v>21</v>
      </c>
      <c r="G29" s="103">
        <v>46</v>
      </c>
    </row>
    <row r="30" spans="1:15" x14ac:dyDescent="0.15">
      <c r="A30" s="70"/>
      <c r="B30" s="83" t="s">
        <v>6</v>
      </c>
      <c r="C30" s="103">
        <v>7</v>
      </c>
      <c r="D30" s="103">
        <v>1</v>
      </c>
      <c r="E30" s="103">
        <v>0</v>
      </c>
      <c r="F30" s="103">
        <v>17</v>
      </c>
      <c r="G30" s="103">
        <v>25</v>
      </c>
    </row>
    <row r="31" spans="1:15" x14ac:dyDescent="0.15">
      <c r="A31" s="70"/>
      <c r="B31" s="83" t="s">
        <v>7</v>
      </c>
      <c r="C31" s="103">
        <v>7</v>
      </c>
      <c r="D31" s="103">
        <v>1</v>
      </c>
      <c r="E31" s="103">
        <v>5</v>
      </c>
      <c r="F31" s="103">
        <v>12</v>
      </c>
      <c r="G31" s="103">
        <v>25</v>
      </c>
    </row>
    <row r="32" spans="1:15" x14ac:dyDescent="0.15">
      <c r="A32" s="70"/>
      <c r="B32" s="83" t="s">
        <v>8</v>
      </c>
      <c r="C32" s="106">
        <v>9</v>
      </c>
      <c r="D32" s="106">
        <v>1</v>
      </c>
      <c r="E32" s="106">
        <v>2</v>
      </c>
      <c r="F32" s="106">
        <v>20</v>
      </c>
      <c r="G32" s="106">
        <v>32</v>
      </c>
    </row>
    <row r="33" spans="1:7" x14ac:dyDescent="0.15">
      <c r="A33" s="70"/>
      <c r="B33" s="83" t="s">
        <v>9</v>
      </c>
      <c r="C33" s="106">
        <v>7</v>
      </c>
      <c r="D33" s="106">
        <v>1</v>
      </c>
      <c r="E33" s="106">
        <v>2</v>
      </c>
      <c r="F33" s="106">
        <v>21</v>
      </c>
      <c r="G33" s="106">
        <v>31</v>
      </c>
    </row>
    <row r="34" spans="1:7" x14ac:dyDescent="0.15">
      <c r="A34" s="70"/>
      <c r="B34" s="83" t="s">
        <v>10</v>
      </c>
      <c r="C34" s="106">
        <v>3</v>
      </c>
      <c r="D34" s="106">
        <v>1</v>
      </c>
      <c r="E34" s="106">
        <v>0</v>
      </c>
      <c r="F34" s="106">
        <v>45</v>
      </c>
      <c r="G34" s="106">
        <v>49</v>
      </c>
    </row>
    <row r="35" spans="1:7" x14ac:dyDescent="0.15">
      <c r="A35" s="70"/>
      <c r="B35" s="83" t="s">
        <v>11</v>
      </c>
      <c r="C35" s="106">
        <v>1</v>
      </c>
      <c r="D35" s="106">
        <v>0</v>
      </c>
      <c r="E35" s="106">
        <v>0</v>
      </c>
      <c r="F35" s="106">
        <v>27</v>
      </c>
      <c r="G35" s="106">
        <v>28</v>
      </c>
    </row>
    <row r="36" spans="1:7" x14ac:dyDescent="0.15">
      <c r="A36" s="70"/>
      <c r="B36" s="83" t="s">
        <v>12</v>
      </c>
      <c r="C36" s="106">
        <v>1</v>
      </c>
      <c r="D36" s="106">
        <v>0</v>
      </c>
      <c r="E36" s="106">
        <v>1</v>
      </c>
      <c r="F36" s="106">
        <v>30</v>
      </c>
      <c r="G36" s="106">
        <v>32</v>
      </c>
    </row>
    <row r="37" spans="1:7" x14ac:dyDescent="0.15">
      <c r="A37" s="70"/>
      <c r="B37" s="83" t="s">
        <v>13</v>
      </c>
      <c r="C37" s="106">
        <v>0</v>
      </c>
      <c r="D37" s="106">
        <v>0</v>
      </c>
      <c r="E37" s="106">
        <v>1</v>
      </c>
      <c r="F37" s="106">
        <v>18</v>
      </c>
      <c r="G37" s="106">
        <v>19</v>
      </c>
    </row>
    <row r="38" spans="1:7" x14ac:dyDescent="0.15">
      <c r="A38" s="70"/>
      <c r="B38" s="83" t="s">
        <v>14</v>
      </c>
      <c r="C38" s="106">
        <v>0</v>
      </c>
      <c r="D38" s="106">
        <v>0</v>
      </c>
      <c r="E38" s="106">
        <v>1</v>
      </c>
      <c r="F38" s="106">
        <v>8</v>
      </c>
      <c r="G38" s="106">
        <v>9</v>
      </c>
    </row>
    <row r="39" spans="1:7" x14ac:dyDescent="0.15">
      <c r="A39" s="70"/>
      <c r="B39" s="83" t="s">
        <v>15</v>
      </c>
      <c r="C39" s="106">
        <v>0</v>
      </c>
      <c r="D39" s="106">
        <v>0</v>
      </c>
      <c r="E39" s="106">
        <v>1</v>
      </c>
      <c r="F39" s="106">
        <v>12</v>
      </c>
      <c r="G39" s="106">
        <v>13</v>
      </c>
    </row>
    <row r="40" spans="1:7" x14ac:dyDescent="0.15">
      <c r="A40" s="70"/>
      <c r="B40" s="83" t="s">
        <v>16</v>
      </c>
      <c r="C40" s="106">
        <v>0</v>
      </c>
      <c r="D40" s="106">
        <v>1</v>
      </c>
      <c r="E40" s="106">
        <v>0</v>
      </c>
      <c r="F40" s="106">
        <v>6</v>
      </c>
      <c r="G40" s="106">
        <v>7</v>
      </c>
    </row>
    <row r="41" spans="1:7" x14ac:dyDescent="0.15">
      <c r="A41" s="70"/>
      <c r="B41" s="83" t="s">
        <v>17</v>
      </c>
      <c r="C41" s="106">
        <v>0</v>
      </c>
      <c r="D41" s="106">
        <v>0</v>
      </c>
      <c r="E41" s="106">
        <v>0</v>
      </c>
      <c r="F41" s="106">
        <v>7</v>
      </c>
      <c r="G41" s="106">
        <v>7</v>
      </c>
    </row>
    <row r="42" spans="1:7" x14ac:dyDescent="0.15">
      <c r="A42" s="70"/>
      <c r="B42" s="83" t="s">
        <v>18</v>
      </c>
      <c r="C42" s="106">
        <v>0</v>
      </c>
      <c r="D42" s="106">
        <v>0</v>
      </c>
      <c r="E42" s="106">
        <v>0</v>
      </c>
      <c r="F42" s="106">
        <v>11</v>
      </c>
      <c r="G42" s="106">
        <v>11</v>
      </c>
    </row>
    <row r="43" spans="1:7" x14ac:dyDescent="0.15">
      <c r="A43" s="70"/>
      <c r="B43" s="83" t="s">
        <v>1</v>
      </c>
      <c r="C43" s="106">
        <v>65</v>
      </c>
      <c r="D43" s="106">
        <v>16</v>
      </c>
      <c r="E43" s="106">
        <v>16</v>
      </c>
      <c r="F43" s="106">
        <v>268</v>
      </c>
      <c r="G43" s="106">
        <v>365</v>
      </c>
    </row>
    <row r="44" spans="1:7" x14ac:dyDescent="0.15">
      <c r="A44" s="79" t="s">
        <v>33</v>
      </c>
      <c r="B44" s="79"/>
      <c r="C44" s="100"/>
      <c r="D44" s="100"/>
      <c r="E44" s="100"/>
      <c r="F44" s="101"/>
      <c r="G44" s="101"/>
    </row>
    <row r="45" spans="1:7" ht="12.75" customHeight="1" x14ac:dyDescent="0.15">
      <c r="A45" s="70"/>
      <c r="B45" s="80" t="s">
        <v>55</v>
      </c>
      <c r="C45" s="102">
        <v>0</v>
      </c>
      <c r="D45" s="102">
        <v>0</v>
      </c>
      <c r="E45" s="102">
        <v>0</v>
      </c>
      <c r="F45" s="102">
        <v>0</v>
      </c>
      <c r="G45" s="102">
        <v>0</v>
      </c>
    </row>
    <row r="46" spans="1:7" x14ac:dyDescent="0.15">
      <c r="A46" s="70"/>
      <c r="B46" s="81" t="s">
        <v>36</v>
      </c>
      <c r="C46" s="104">
        <v>0</v>
      </c>
      <c r="D46" s="104">
        <v>0</v>
      </c>
      <c r="E46" s="104">
        <v>0</v>
      </c>
      <c r="F46" s="104">
        <v>0</v>
      </c>
      <c r="G46" s="107">
        <v>0</v>
      </c>
    </row>
    <row r="47" spans="1:7" x14ac:dyDescent="0.15">
      <c r="A47" s="70"/>
      <c r="B47" s="82" t="s">
        <v>3</v>
      </c>
      <c r="C47" s="104">
        <v>1</v>
      </c>
      <c r="D47" s="104">
        <v>1</v>
      </c>
      <c r="E47" s="104">
        <v>0</v>
      </c>
      <c r="F47" s="104">
        <v>0</v>
      </c>
      <c r="G47" s="107">
        <v>2</v>
      </c>
    </row>
    <row r="48" spans="1:7" x14ac:dyDescent="0.15">
      <c r="A48" s="70"/>
      <c r="B48" s="83" t="s">
        <v>4</v>
      </c>
      <c r="C48" s="104">
        <v>12</v>
      </c>
      <c r="D48" s="104">
        <v>2</v>
      </c>
      <c r="E48" s="104">
        <v>1</v>
      </c>
      <c r="F48" s="104">
        <v>9</v>
      </c>
      <c r="G48" s="107">
        <v>24</v>
      </c>
    </row>
    <row r="49" spans="1:7" x14ac:dyDescent="0.15">
      <c r="A49" s="70"/>
      <c r="B49" s="83" t="s">
        <v>5</v>
      </c>
      <c r="C49" s="104">
        <v>8</v>
      </c>
      <c r="D49" s="104">
        <v>0</v>
      </c>
      <c r="E49" s="104">
        <v>0</v>
      </c>
      <c r="F49" s="104">
        <v>4</v>
      </c>
      <c r="G49" s="107">
        <v>12</v>
      </c>
    </row>
    <row r="50" spans="1:7" x14ac:dyDescent="0.15">
      <c r="A50" s="70"/>
      <c r="B50" s="83" t="s">
        <v>6</v>
      </c>
      <c r="C50" s="104">
        <v>4</v>
      </c>
      <c r="D50" s="104">
        <v>1</v>
      </c>
      <c r="E50" s="104">
        <v>0</v>
      </c>
      <c r="F50" s="104">
        <v>3</v>
      </c>
      <c r="G50" s="107">
        <v>8</v>
      </c>
    </row>
    <row r="51" spans="1:7" x14ac:dyDescent="0.15">
      <c r="A51" s="70"/>
      <c r="B51" s="83" t="s">
        <v>7</v>
      </c>
      <c r="C51" s="104">
        <v>5</v>
      </c>
      <c r="D51" s="104">
        <v>0</v>
      </c>
      <c r="E51" s="104">
        <v>0</v>
      </c>
      <c r="F51" s="104">
        <v>8</v>
      </c>
      <c r="G51" s="107">
        <v>13</v>
      </c>
    </row>
    <row r="52" spans="1:7" x14ac:dyDescent="0.15">
      <c r="A52" s="70"/>
      <c r="B52" s="83" t="s">
        <v>8</v>
      </c>
      <c r="C52" s="107">
        <v>3</v>
      </c>
      <c r="D52" s="107">
        <v>0</v>
      </c>
      <c r="E52" s="107">
        <v>2</v>
      </c>
      <c r="F52" s="107">
        <v>9</v>
      </c>
      <c r="G52" s="107">
        <v>14</v>
      </c>
    </row>
    <row r="53" spans="1:7" x14ac:dyDescent="0.15">
      <c r="A53" s="70"/>
      <c r="B53" s="83" t="s">
        <v>9</v>
      </c>
      <c r="C53" s="107">
        <v>1</v>
      </c>
      <c r="D53" s="107">
        <v>0</v>
      </c>
      <c r="E53" s="107">
        <v>0</v>
      </c>
      <c r="F53" s="107">
        <v>11</v>
      </c>
      <c r="G53" s="107">
        <v>12</v>
      </c>
    </row>
    <row r="54" spans="1:7" x14ac:dyDescent="0.15">
      <c r="A54" s="70"/>
      <c r="B54" s="83" t="s">
        <v>10</v>
      </c>
      <c r="C54" s="107">
        <v>1</v>
      </c>
      <c r="D54" s="107">
        <v>0</v>
      </c>
      <c r="E54" s="107">
        <v>1</v>
      </c>
      <c r="F54" s="107">
        <v>9</v>
      </c>
      <c r="G54" s="107">
        <v>11</v>
      </c>
    </row>
    <row r="55" spans="1:7" x14ac:dyDescent="0.15">
      <c r="A55" s="70"/>
      <c r="B55" s="83" t="s">
        <v>11</v>
      </c>
      <c r="C55" s="107">
        <v>4</v>
      </c>
      <c r="D55" s="107">
        <v>1</v>
      </c>
      <c r="E55" s="107">
        <v>2</v>
      </c>
      <c r="F55" s="107">
        <v>18</v>
      </c>
      <c r="G55" s="107">
        <v>25</v>
      </c>
    </row>
    <row r="56" spans="1:7" x14ac:dyDescent="0.15">
      <c r="A56" s="70"/>
      <c r="B56" s="83" t="s">
        <v>12</v>
      </c>
      <c r="C56" s="107">
        <v>0</v>
      </c>
      <c r="D56" s="107">
        <v>0</v>
      </c>
      <c r="E56" s="107">
        <v>0</v>
      </c>
      <c r="F56" s="107">
        <v>9</v>
      </c>
      <c r="G56" s="107">
        <v>9</v>
      </c>
    </row>
    <row r="57" spans="1:7" x14ac:dyDescent="0.15">
      <c r="A57" s="70"/>
      <c r="B57" s="83" t="s">
        <v>13</v>
      </c>
      <c r="C57" s="107">
        <v>0</v>
      </c>
      <c r="D57" s="107">
        <v>0</v>
      </c>
      <c r="E57" s="107">
        <v>1</v>
      </c>
      <c r="F57" s="107">
        <v>6</v>
      </c>
      <c r="G57" s="107">
        <v>7</v>
      </c>
    </row>
    <row r="58" spans="1:7" x14ac:dyDescent="0.15">
      <c r="A58" s="70"/>
      <c r="B58" s="83" t="s">
        <v>14</v>
      </c>
      <c r="C58" s="107">
        <v>0</v>
      </c>
      <c r="D58" s="107">
        <v>0</v>
      </c>
      <c r="E58" s="107">
        <v>0</v>
      </c>
      <c r="F58" s="107">
        <v>1</v>
      </c>
      <c r="G58" s="107">
        <v>1</v>
      </c>
    </row>
    <row r="59" spans="1:7" x14ac:dyDescent="0.15">
      <c r="A59" s="70"/>
      <c r="B59" s="83" t="s">
        <v>15</v>
      </c>
      <c r="C59" s="107">
        <v>0</v>
      </c>
      <c r="D59" s="107">
        <v>0</v>
      </c>
      <c r="E59" s="107">
        <v>0</v>
      </c>
      <c r="F59" s="107">
        <v>1</v>
      </c>
      <c r="G59" s="107">
        <v>1</v>
      </c>
    </row>
    <row r="60" spans="1:7" x14ac:dyDescent="0.15">
      <c r="A60" s="70"/>
      <c r="B60" s="83" t="s">
        <v>16</v>
      </c>
      <c r="C60" s="107">
        <v>0</v>
      </c>
      <c r="D60" s="107">
        <v>0</v>
      </c>
      <c r="E60" s="107">
        <v>0</v>
      </c>
      <c r="F60" s="107">
        <v>2</v>
      </c>
      <c r="G60" s="107">
        <v>2</v>
      </c>
    </row>
    <row r="61" spans="1:7" x14ac:dyDescent="0.15">
      <c r="A61" s="70"/>
      <c r="B61" s="83" t="s">
        <v>17</v>
      </c>
      <c r="C61" s="107">
        <v>0</v>
      </c>
      <c r="D61" s="107">
        <v>0</v>
      </c>
      <c r="E61" s="107">
        <v>0</v>
      </c>
      <c r="F61" s="107">
        <v>1</v>
      </c>
      <c r="G61" s="107">
        <v>1</v>
      </c>
    </row>
    <row r="62" spans="1:7" x14ac:dyDescent="0.15">
      <c r="A62" s="70"/>
      <c r="B62" s="83" t="s">
        <v>18</v>
      </c>
      <c r="C62" s="107">
        <v>0</v>
      </c>
      <c r="D62" s="107">
        <v>0</v>
      </c>
      <c r="E62" s="107">
        <v>0</v>
      </c>
      <c r="F62" s="107">
        <v>1</v>
      </c>
      <c r="G62" s="107">
        <v>1</v>
      </c>
    </row>
    <row r="63" spans="1:7" x14ac:dyDescent="0.15">
      <c r="A63" s="108"/>
      <c r="B63" s="109" t="s">
        <v>1</v>
      </c>
      <c r="C63" s="110">
        <v>39</v>
      </c>
      <c r="D63" s="110">
        <v>5</v>
      </c>
      <c r="E63" s="110">
        <v>7</v>
      </c>
      <c r="F63" s="110">
        <v>92</v>
      </c>
      <c r="G63" s="110">
        <v>143</v>
      </c>
    </row>
    <row r="64" spans="1:7" x14ac:dyDescent="0.15">
      <c r="A64" s="41" t="s">
        <v>56</v>
      </c>
    </row>
    <row r="65" spans="1:3" ht="17.25" customHeight="1" x14ac:dyDescent="0.15">
      <c r="A65" s="396" t="s">
        <v>229</v>
      </c>
      <c r="B65" s="408"/>
      <c r="C65" s="408"/>
    </row>
  </sheetData>
  <mergeCells count="2">
    <mergeCell ref="H2:J2"/>
    <mergeCell ref="A65:C65"/>
  </mergeCells>
  <hyperlinks>
    <hyperlink ref="I1" location="Contents!A1" display="Return to contents"/>
  </hyperlinks>
  <pageMargins left="0.70866141732283472" right="0.70866141732283472" top="0.74803149606299213" bottom="0.74803149606299213" header="0.31496062992125984" footer="0.31496062992125984"/>
  <pageSetup paperSize="9"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V70"/>
  <sheetViews>
    <sheetView workbookViewId="0">
      <selection activeCell="P1" sqref="P1"/>
    </sheetView>
  </sheetViews>
  <sheetFormatPr baseColWidth="10" defaultColWidth="8.83203125" defaultRowHeight="13" x14ac:dyDescent="0.15"/>
  <cols>
    <col min="1" max="1" width="22" customWidth="1"/>
    <col min="2" max="2" width="17.5" customWidth="1"/>
    <col min="3" max="3" width="10.83203125" customWidth="1"/>
    <col min="4" max="7" width="10.83203125" style="44" customWidth="1"/>
    <col min="8" max="8" width="10.83203125" customWidth="1"/>
    <col min="9" max="9" width="10.83203125" style="44" customWidth="1"/>
    <col min="10" max="12" width="10.83203125" customWidth="1"/>
  </cols>
  <sheetData>
    <row r="1" spans="1:22" x14ac:dyDescent="0.15">
      <c r="A1" s="19" t="s">
        <v>238</v>
      </c>
      <c r="P1" s="8" t="s">
        <v>119</v>
      </c>
    </row>
    <row r="2" spans="1:22" s="44" customFormat="1" x14ac:dyDescent="0.15"/>
    <row r="3" spans="1:22" x14ac:dyDescent="0.15">
      <c r="A3" s="411" t="s">
        <v>167</v>
      </c>
      <c r="B3" s="412" t="s">
        <v>20</v>
      </c>
      <c r="C3" s="409" t="s">
        <v>168</v>
      </c>
      <c r="D3" s="410"/>
      <c r="E3" s="410"/>
      <c r="F3" s="410"/>
      <c r="G3" s="413"/>
      <c r="H3" s="409" t="s">
        <v>231</v>
      </c>
      <c r="I3" s="410"/>
      <c r="J3" s="410"/>
      <c r="K3" s="410"/>
      <c r="L3" s="410"/>
    </row>
    <row r="4" spans="1:22" ht="26" x14ac:dyDescent="0.15">
      <c r="A4" s="411"/>
      <c r="B4" s="412"/>
      <c r="C4" s="68" t="s">
        <v>21</v>
      </c>
      <c r="D4" s="68" t="s">
        <v>22</v>
      </c>
      <c r="E4" s="68" t="s">
        <v>23</v>
      </c>
      <c r="F4" s="284" t="s">
        <v>185</v>
      </c>
      <c r="G4" s="308" t="s">
        <v>163</v>
      </c>
      <c r="H4" s="68" t="s">
        <v>21</v>
      </c>
      <c r="I4" s="68" t="s">
        <v>22</v>
      </c>
      <c r="J4" s="68" t="s">
        <v>23</v>
      </c>
      <c r="K4" s="284" t="s">
        <v>185</v>
      </c>
      <c r="L4" s="284" t="s">
        <v>163</v>
      </c>
    </row>
    <row r="5" spans="1:22" x14ac:dyDescent="0.15">
      <c r="A5" s="79" t="s">
        <v>1</v>
      </c>
      <c r="B5" s="79"/>
      <c r="C5" s="79"/>
      <c r="D5" s="79"/>
      <c r="E5" s="79"/>
      <c r="F5" s="79"/>
      <c r="G5" s="79"/>
      <c r="H5" s="79"/>
      <c r="I5" s="79"/>
      <c r="J5" s="79"/>
      <c r="K5" s="79"/>
      <c r="L5" s="79"/>
    </row>
    <row r="6" spans="1:22" x14ac:dyDescent="0.15">
      <c r="A6" s="333"/>
      <c r="B6" s="333" t="s">
        <v>55</v>
      </c>
      <c r="C6" s="102">
        <v>0</v>
      </c>
      <c r="D6" s="102">
        <v>0</v>
      </c>
      <c r="E6" s="102">
        <v>0</v>
      </c>
      <c r="F6" s="102">
        <v>0</v>
      </c>
      <c r="G6" s="331">
        <v>0</v>
      </c>
      <c r="H6" s="334">
        <v>0</v>
      </c>
      <c r="I6" s="334">
        <v>0</v>
      </c>
      <c r="J6" s="334">
        <v>0</v>
      </c>
      <c r="K6" s="334">
        <v>0</v>
      </c>
      <c r="L6" s="334">
        <v>0</v>
      </c>
      <c r="O6" s="44"/>
      <c r="P6" s="44"/>
      <c r="Q6" s="44"/>
      <c r="R6" s="44"/>
      <c r="S6" s="44"/>
      <c r="T6" s="44"/>
      <c r="U6" s="44"/>
      <c r="V6" s="44"/>
    </row>
    <row r="7" spans="1:22" x14ac:dyDescent="0.15">
      <c r="A7" s="333"/>
      <c r="B7" s="333" t="s">
        <v>36</v>
      </c>
      <c r="C7" s="102">
        <v>1</v>
      </c>
      <c r="D7" s="102">
        <v>0</v>
      </c>
      <c r="E7" s="102">
        <v>0</v>
      </c>
      <c r="F7" s="102">
        <v>0</v>
      </c>
      <c r="G7" s="331">
        <v>1</v>
      </c>
      <c r="H7" s="334">
        <v>0.27184254879573699</v>
      </c>
      <c r="I7" s="334">
        <v>0</v>
      </c>
      <c r="J7" s="334">
        <v>0</v>
      </c>
      <c r="K7" s="334">
        <v>0</v>
      </c>
      <c r="L7" s="334">
        <v>6.8138457345325698E-2</v>
      </c>
      <c r="N7" s="44"/>
      <c r="O7" s="44"/>
      <c r="P7" s="44"/>
      <c r="Q7" s="44"/>
      <c r="R7" s="44"/>
      <c r="S7" s="44"/>
      <c r="T7" s="44"/>
      <c r="U7" s="44"/>
      <c r="V7" s="44"/>
    </row>
    <row r="8" spans="1:22" x14ac:dyDescent="0.15">
      <c r="A8" s="333"/>
      <c r="B8" s="333" t="s">
        <v>3</v>
      </c>
      <c r="C8" s="102">
        <v>23</v>
      </c>
      <c r="D8" s="102">
        <v>4</v>
      </c>
      <c r="E8" s="102">
        <v>0</v>
      </c>
      <c r="F8" s="102">
        <v>10</v>
      </c>
      <c r="G8" s="331">
        <v>37</v>
      </c>
      <c r="H8" s="334">
        <v>6.4287111831623696</v>
      </c>
      <c r="I8" s="334">
        <v>2.8342662793169402</v>
      </c>
      <c r="J8" s="334">
        <v>0</v>
      </c>
      <c r="K8" s="334">
        <v>1.16972745350333</v>
      </c>
      <c r="L8" s="334">
        <v>2.4595830674324599</v>
      </c>
      <c r="N8" s="44"/>
      <c r="O8" s="44"/>
      <c r="P8" s="44"/>
      <c r="Q8" s="44"/>
      <c r="R8" s="44"/>
      <c r="S8" s="44"/>
      <c r="T8" s="44"/>
      <c r="U8" s="44"/>
      <c r="V8" s="44"/>
    </row>
    <row r="9" spans="1:22" x14ac:dyDescent="0.15">
      <c r="A9" s="333"/>
      <c r="B9" s="333" t="s">
        <v>4</v>
      </c>
      <c r="C9" s="102">
        <v>137</v>
      </c>
      <c r="D9" s="102">
        <v>36</v>
      </c>
      <c r="E9" s="102">
        <v>12</v>
      </c>
      <c r="F9" s="102">
        <v>111</v>
      </c>
      <c r="G9" s="331">
        <v>296</v>
      </c>
      <c r="H9" s="334">
        <v>40.531345226472602</v>
      </c>
      <c r="I9" s="334">
        <v>26.2333309043212</v>
      </c>
      <c r="J9" s="334">
        <v>6.4426071083431804</v>
      </c>
      <c r="K9" s="334">
        <v>12.1641169508614</v>
      </c>
      <c r="L9" s="334">
        <v>18.8053519015006</v>
      </c>
      <c r="N9" s="44"/>
      <c r="O9" s="44"/>
      <c r="P9" s="44"/>
      <c r="Q9" s="44"/>
      <c r="R9" s="44"/>
      <c r="S9" s="44"/>
      <c r="T9" s="44"/>
      <c r="U9" s="44"/>
      <c r="V9" s="44"/>
    </row>
    <row r="10" spans="1:22" x14ac:dyDescent="0.15">
      <c r="A10" s="333"/>
      <c r="B10" s="333" t="s">
        <v>5</v>
      </c>
      <c r="C10" s="102">
        <v>102</v>
      </c>
      <c r="D10" s="102">
        <v>26</v>
      </c>
      <c r="E10" s="102">
        <v>13</v>
      </c>
      <c r="F10" s="102">
        <v>180</v>
      </c>
      <c r="G10" s="331">
        <v>321</v>
      </c>
      <c r="H10" s="334">
        <v>35.847332536725901</v>
      </c>
      <c r="I10" s="334">
        <v>21.388614675880198</v>
      </c>
      <c r="J10" s="334">
        <v>4.8446001341581599</v>
      </c>
      <c r="K10" s="334">
        <v>21.164270009053599</v>
      </c>
      <c r="L10" s="334">
        <v>21.050284605093999</v>
      </c>
      <c r="N10" s="44"/>
      <c r="O10" s="44"/>
      <c r="P10" s="44"/>
      <c r="Q10" s="44"/>
      <c r="R10" s="44"/>
      <c r="S10" s="44"/>
      <c r="T10" s="44"/>
      <c r="U10" s="44"/>
      <c r="V10" s="44"/>
    </row>
    <row r="11" spans="1:22" x14ac:dyDescent="0.15">
      <c r="A11" s="333"/>
      <c r="B11" s="333" t="s">
        <v>6</v>
      </c>
      <c r="C11" s="102">
        <v>63</v>
      </c>
      <c r="D11" s="102">
        <v>16</v>
      </c>
      <c r="E11" s="102">
        <v>13</v>
      </c>
      <c r="F11" s="102">
        <v>122</v>
      </c>
      <c r="G11" s="331">
        <v>214</v>
      </c>
      <c r="H11" s="334">
        <v>29.1410333502937</v>
      </c>
      <c r="I11" s="334">
        <v>15.952143569292099</v>
      </c>
      <c r="J11" s="334">
        <v>4.93152763552217</v>
      </c>
      <c r="K11" s="334">
        <v>15.364465266233401</v>
      </c>
      <c r="L11" s="334">
        <v>15.5733768029458</v>
      </c>
      <c r="M11" s="307"/>
      <c r="N11" s="44"/>
      <c r="O11" s="44"/>
      <c r="P11" s="44"/>
      <c r="Q11" s="44"/>
      <c r="R11" s="44"/>
      <c r="S11" s="44"/>
      <c r="T11" s="44"/>
      <c r="U11" s="44"/>
      <c r="V11" s="44"/>
    </row>
    <row r="12" spans="1:22" x14ac:dyDescent="0.15">
      <c r="A12" s="333"/>
      <c r="B12" s="333" t="s">
        <v>7</v>
      </c>
      <c r="C12" s="102">
        <v>52</v>
      </c>
      <c r="D12" s="102">
        <v>12</v>
      </c>
      <c r="E12" s="102">
        <v>14</v>
      </c>
      <c r="F12" s="102">
        <v>128</v>
      </c>
      <c r="G12" s="331">
        <v>206</v>
      </c>
      <c r="H12" s="334">
        <v>25.728563653456</v>
      </c>
      <c r="I12" s="334">
        <v>12.7078259027851</v>
      </c>
      <c r="J12" s="334">
        <v>6.3105702050935299</v>
      </c>
      <c r="K12" s="334">
        <v>15.499745707297</v>
      </c>
      <c r="L12" s="334">
        <v>15.325100431483399</v>
      </c>
      <c r="N12" s="44"/>
      <c r="O12" s="44"/>
      <c r="P12" s="44"/>
      <c r="Q12" s="44"/>
      <c r="R12" s="44"/>
      <c r="S12" s="44"/>
      <c r="T12" s="44"/>
      <c r="U12" s="44"/>
      <c r="V12" s="44"/>
    </row>
    <row r="13" spans="1:22" x14ac:dyDescent="0.15">
      <c r="A13" s="333"/>
      <c r="B13" s="333" t="s">
        <v>8</v>
      </c>
      <c r="C13" s="102">
        <v>41</v>
      </c>
      <c r="D13" s="102">
        <v>9</v>
      </c>
      <c r="E13" s="102">
        <v>12</v>
      </c>
      <c r="F13" s="102">
        <v>158</v>
      </c>
      <c r="G13" s="331">
        <v>220</v>
      </c>
      <c r="H13" s="334">
        <v>19.464489175844999</v>
      </c>
      <c r="I13" s="334">
        <v>9.7129289876969604</v>
      </c>
      <c r="J13" s="334">
        <v>6.5674255691768799</v>
      </c>
      <c r="K13" s="334">
        <v>16.051853582712798</v>
      </c>
      <c r="L13" s="334">
        <v>14.962932734816</v>
      </c>
      <c r="N13" s="44"/>
      <c r="O13" s="44"/>
      <c r="P13" s="44"/>
      <c r="Q13" s="44"/>
      <c r="R13" s="44"/>
      <c r="S13" s="44"/>
      <c r="T13" s="44"/>
      <c r="U13" s="44"/>
      <c r="V13" s="44"/>
    </row>
    <row r="14" spans="1:22" x14ac:dyDescent="0.15">
      <c r="A14" s="333"/>
      <c r="B14" s="333" t="s">
        <v>9</v>
      </c>
      <c r="C14" s="102">
        <v>42</v>
      </c>
      <c r="D14" s="102">
        <v>6</v>
      </c>
      <c r="E14" s="102">
        <v>9</v>
      </c>
      <c r="F14" s="102">
        <v>182</v>
      </c>
      <c r="G14" s="331">
        <v>239</v>
      </c>
      <c r="H14" s="334">
        <v>20.1380897583429</v>
      </c>
      <c r="I14" s="334">
        <v>6.4773831372125699</v>
      </c>
      <c r="J14" s="334">
        <v>5.0428643469490702</v>
      </c>
      <c r="K14" s="334">
        <v>16.556140781777302</v>
      </c>
      <c r="L14" s="334">
        <v>15.136737304774099</v>
      </c>
      <c r="N14" s="44"/>
      <c r="O14" s="44"/>
      <c r="P14" s="44"/>
      <c r="Q14" s="44"/>
      <c r="R14" s="44"/>
      <c r="S14" s="44"/>
      <c r="T14" s="44"/>
      <c r="U14" s="44"/>
      <c r="V14" s="44"/>
    </row>
    <row r="15" spans="1:22" x14ac:dyDescent="0.15">
      <c r="A15" s="333"/>
      <c r="B15" s="333" t="s">
        <v>10</v>
      </c>
      <c r="C15" s="102">
        <v>28</v>
      </c>
      <c r="D15" s="102">
        <v>6</v>
      </c>
      <c r="E15" s="102">
        <v>9</v>
      </c>
      <c r="F15" s="102">
        <v>224</v>
      </c>
      <c r="G15" s="331">
        <v>267</v>
      </c>
      <c r="H15" s="334">
        <v>14.1535661931962</v>
      </c>
      <c r="I15" s="334">
        <v>7.2771376591873898</v>
      </c>
      <c r="J15" s="334">
        <v>5.2674704436380697</v>
      </c>
      <c r="K15" s="334">
        <v>19.571181435336499</v>
      </c>
      <c r="L15" s="334">
        <v>16.732783094248799</v>
      </c>
      <c r="N15" s="44"/>
      <c r="O15" s="44"/>
      <c r="P15" s="44"/>
      <c r="Q15" s="44"/>
      <c r="R15" s="44"/>
      <c r="S15" s="44"/>
      <c r="T15" s="44"/>
      <c r="U15" s="44"/>
      <c r="V15" s="44"/>
    </row>
    <row r="16" spans="1:22" x14ac:dyDescent="0.15">
      <c r="A16" s="333"/>
      <c r="B16" s="333" t="s">
        <v>11</v>
      </c>
      <c r="C16" s="102">
        <v>21</v>
      </c>
      <c r="D16" s="102">
        <v>6</v>
      </c>
      <c r="E16" s="102">
        <v>10</v>
      </c>
      <c r="F16" s="102">
        <v>190</v>
      </c>
      <c r="G16" s="331">
        <v>227</v>
      </c>
      <c r="H16" s="334">
        <v>12.2206703910615</v>
      </c>
      <c r="I16" s="334">
        <v>9.0675532718754699</v>
      </c>
      <c r="J16" s="334">
        <v>7.0447340612891898</v>
      </c>
      <c r="K16" s="334">
        <v>17.008020624462901</v>
      </c>
      <c r="L16" s="334">
        <v>15.1628503486788</v>
      </c>
      <c r="N16" s="44"/>
      <c r="O16" s="44"/>
      <c r="P16" s="44"/>
      <c r="Q16" s="44"/>
      <c r="R16" s="44"/>
      <c r="S16" s="44"/>
      <c r="T16" s="44"/>
      <c r="U16" s="44"/>
      <c r="V16" s="44"/>
    </row>
    <row r="17" spans="1:22" x14ac:dyDescent="0.15">
      <c r="A17" s="333"/>
      <c r="B17" s="333" t="s">
        <v>12</v>
      </c>
      <c r="C17" s="102">
        <v>9</v>
      </c>
      <c r="D17" s="102">
        <v>2</v>
      </c>
      <c r="E17" s="102">
        <v>10</v>
      </c>
      <c r="F17" s="102">
        <v>157</v>
      </c>
      <c r="G17" s="331">
        <v>178</v>
      </c>
      <c r="H17" s="334">
        <v>6.9087280264066901</v>
      </c>
      <c r="I17" s="334">
        <v>3.8380349261178299</v>
      </c>
      <c r="J17" s="334">
        <v>9.00252070579762</v>
      </c>
      <c r="K17" s="334">
        <v>15.644773947963699</v>
      </c>
      <c r="L17" s="334">
        <v>13.724084225784299</v>
      </c>
      <c r="N17" s="44"/>
      <c r="O17" s="44"/>
      <c r="P17" s="44"/>
      <c r="Q17" s="44"/>
      <c r="R17" s="44"/>
      <c r="S17" s="44"/>
      <c r="T17" s="44"/>
      <c r="U17" s="44"/>
      <c r="V17" s="44"/>
    </row>
    <row r="18" spans="1:22" x14ac:dyDescent="0.15">
      <c r="A18" s="333"/>
      <c r="B18" s="333" t="s">
        <v>13</v>
      </c>
      <c r="C18" s="102">
        <v>5</v>
      </c>
      <c r="D18" s="102">
        <v>0</v>
      </c>
      <c r="E18" s="102">
        <v>7</v>
      </c>
      <c r="F18" s="102">
        <v>112</v>
      </c>
      <c r="G18" s="331">
        <v>124</v>
      </c>
      <c r="H18" s="334">
        <v>5.1171835022003904</v>
      </c>
      <c r="I18" s="334">
        <v>0</v>
      </c>
      <c r="J18" s="334">
        <v>8.8094638811980897</v>
      </c>
      <c r="K18" s="334">
        <v>11.743119266055</v>
      </c>
      <c r="L18" s="334">
        <v>10.583094360234901</v>
      </c>
      <c r="N18" s="44"/>
      <c r="O18" s="44"/>
      <c r="P18" s="44"/>
      <c r="Q18" s="44"/>
      <c r="R18" s="44"/>
      <c r="S18" s="44"/>
      <c r="T18" s="44"/>
      <c r="U18" s="44"/>
      <c r="V18" s="44"/>
    </row>
    <row r="19" spans="1:22" x14ac:dyDescent="0.15">
      <c r="A19" s="333"/>
      <c r="B19" s="333" t="s">
        <v>14</v>
      </c>
      <c r="C19" s="102">
        <v>0</v>
      </c>
      <c r="D19" s="102">
        <v>1</v>
      </c>
      <c r="E19" s="102">
        <v>5</v>
      </c>
      <c r="F19" s="102">
        <v>48</v>
      </c>
      <c r="G19" s="331">
        <v>54</v>
      </c>
      <c r="H19" s="334">
        <v>0</v>
      </c>
      <c r="I19" s="334">
        <v>3.4698126301179699</v>
      </c>
      <c r="J19" s="334">
        <v>9.5914061001342805</v>
      </c>
      <c r="K19" s="334">
        <v>6.1766522544780704</v>
      </c>
      <c r="L19" s="334">
        <v>5.8406160768365503</v>
      </c>
      <c r="N19" s="44"/>
      <c r="O19" s="44"/>
      <c r="P19" s="44"/>
      <c r="Q19" s="44"/>
      <c r="R19" s="44"/>
      <c r="S19" s="44"/>
      <c r="T19" s="44"/>
      <c r="U19" s="44"/>
      <c r="V19" s="44"/>
    </row>
    <row r="20" spans="1:22" x14ac:dyDescent="0.15">
      <c r="A20" s="333"/>
      <c r="B20" s="333" t="s">
        <v>15</v>
      </c>
      <c r="C20" s="102">
        <v>2</v>
      </c>
      <c r="D20" s="102">
        <v>0</v>
      </c>
      <c r="E20" s="102">
        <v>3</v>
      </c>
      <c r="F20" s="102">
        <v>53</v>
      </c>
      <c r="G20" s="331">
        <v>58</v>
      </c>
      <c r="H20" s="334">
        <v>4.2616663115278097</v>
      </c>
      <c r="I20" s="334">
        <v>0</v>
      </c>
      <c r="J20" s="334">
        <v>7.7922077922077904</v>
      </c>
      <c r="K20" s="334">
        <v>8.7201171457246804</v>
      </c>
      <c r="L20" s="334">
        <v>8.1317910970907796</v>
      </c>
      <c r="N20" s="44"/>
      <c r="O20" s="44"/>
      <c r="P20" s="44"/>
      <c r="Q20" s="44"/>
      <c r="R20" s="44"/>
      <c r="S20" s="44"/>
      <c r="T20" s="44"/>
      <c r="U20" s="44"/>
      <c r="V20" s="44"/>
    </row>
    <row r="21" spans="1:22" x14ac:dyDescent="0.15">
      <c r="A21" s="333"/>
      <c r="B21" s="333" t="s">
        <v>16</v>
      </c>
      <c r="C21" s="102">
        <v>0</v>
      </c>
      <c r="D21" s="102">
        <v>1</v>
      </c>
      <c r="E21" s="102">
        <v>3</v>
      </c>
      <c r="F21" s="102">
        <v>47</v>
      </c>
      <c r="G21" s="331">
        <v>51</v>
      </c>
      <c r="H21" s="334">
        <v>0</v>
      </c>
      <c r="I21" s="334">
        <v>8.2101806239737307</v>
      </c>
      <c r="J21" s="334">
        <v>12.605042016806699</v>
      </c>
      <c r="K21" s="334">
        <v>10.129092045430101</v>
      </c>
      <c r="L21" s="334">
        <v>9.6627510420613891</v>
      </c>
      <c r="N21" s="44"/>
      <c r="O21" s="44"/>
      <c r="P21" s="44"/>
      <c r="Q21" s="44"/>
      <c r="R21" s="44"/>
      <c r="S21" s="44"/>
      <c r="T21" s="44"/>
      <c r="U21" s="44"/>
      <c r="V21" s="44"/>
    </row>
    <row r="22" spans="1:22" x14ac:dyDescent="0.15">
      <c r="A22" s="333"/>
      <c r="B22" s="333" t="s">
        <v>17</v>
      </c>
      <c r="C22" s="102">
        <v>0</v>
      </c>
      <c r="D22" s="102">
        <v>0</v>
      </c>
      <c r="E22" s="102">
        <v>3</v>
      </c>
      <c r="F22" s="102">
        <v>49</v>
      </c>
      <c r="G22" s="331">
        <v>52</v>
      </c>
      <c r="H22" s="334">
        <v>0</v>
      </c>
      <c r="I22" s="334">
        <v>0</v>
      </c>
      <c r="J22" s="334">
        <v>25.5754475703325</v>
      </c>
      <c r="K22" s="334">
        <v>13.2600871377155</v>
      </c>
      <c r="L22" s="334">
        <v>12.9102735984905</v>
      </c>
      <c r="N22" s="44"/>
      <c r="O22" s="44"/>
      <c r="P22" s="44"/>
      <c r="Q22" s="44"/>
      <c r="R22" s="44"/>
      <c r="S22" s="44"/>
      <c r="T22" s="44"/>
      <c r="U22" s="44"/>
      <c r="V22" s="44"/>
    </row>
    <row r="23" spans="1:22" x14ac:dyDescent="0.15">
      <c r="A23" s="333"/>
      <c r="B23" s="333" t="s">
        <v>18</v>
      </c>
      <c r="C23" s="102">
        <v>0</v>
      </c>
      <c r="D23" s="102">
        <v>0</v>
      </c>
      <c r="E23" s="102">
        <v>4</v>
      </c>
      <c r="F23" s="102">
        <v>47</v>
      </c>
      <c r="G23" s="331">
        <v>51</v>
      </c>
      <c r="H23" s="334">
        <v>0</v>
      </c>
      <c r="I23" s="334">
        <v>0</v>
      </c>
      <c r="J23" s="334">
        <v>57.0613409415121</v>
      </c>
      <c r="K23" s="334">
        <v>14.0760706798443</v>
      </c>
      <c r="L23" s="334">
        <v>14.468495560157701</v>
      </c>
      <c r="N23" s="44"/>
      <c r="O23" s="44"/>
      <c r="P23" s="44"/>
      <c r="Q23" s="44"/>
      <c r="R23" s="44"/>
      <c r="S23" s="44"/>
      <c r="T23" s="44"/>
      <c r="U23" s="44"/>
      <c r="V23" s="44"/>
    </row>
    <row r="24" spans="1:22" x14ac:dyDescent="0.15">
      <c r="A24" s="333"/>
      <c r="B24" s="333" t="s">
        <v>1</v>
      </c>
      <c r="C24" s="102">
        <v>526</v>
      </c>
      <c r="D24" s="102">
        <v>125</v>
      </c>
      <c r="E24" s="102">
        <v>127</v>
      </c>
      <c r="F24" s="102">
        <v>1818</v>
      </c>
      <c r="G24" s="332">
        <v>2596</v>
      </c>
      <c r="H24" s="334">
        <v>16.048184394796401</v>
      </c>
      <c r="I24" s="334">
        <v>8.9027412159473798</v>
      </c>
      <c r="J24" s="334">
        <v>5.2918333558717103</v>
      </c>
      <c r="K24" s="334">
        <v>11.4869366403514</v>
      </c>
      <c r="L24" s="334">
        <v>11.5569859101065</v>
      </c>
      <c r="N24" s="44"/>
      <c r="O24" s="44"/>
      <c r="P24" s="44"/>
      <c r="Q24" s="44"/>
      <c r="R24" s="44"/>
      <c r="S24" s="44"/>
      <c r="T24" s="44"/>
      <c r="U24" s="44"/>
      <c r="V24" s="44"/>
    </row>
    <row r="25" spans="1:22" x14ac:dyDescent="0.15">
      <c r="A25" s="94" t="s">
        <v>32</v>
      </c>
      <c r="B25" s="95"/>
      <c r="C25" s="96"/>
      <c r="D25" s="96"/>
      <c r="E25" s="97"/>
      <c r="F25" s="97"/>
      <c r="G25" s="97"/>
      <c r="H25" s="94"/>
      <c r="I25" s="95"/>
      <c r="J25" s="96"/>
      <c r="K25" s="96"/>
      <c r="L25" s="97"/>
    </row>
    <row r="26" spans="1:22" x14ac:dyDescent="0.15">
      <c r="A26" s="333"/>
      <c r="B26" s="333" t="s">
        <v>55</v>
      </c>
      <c r="C26" s="333">
        <v>0</v>
      </c>
      <c r="D26" s="333">
        <v>0</v>
      </c>
      <c r="E26" s="333">
        <v>0</v>
      </c>
      <c r="F26" s="333">
        <v>0</v>
      </c>
      <c r="G26" s="335">
        <v>0</v>
      </c>
      <c r="H26" s="334">
        <v>0</v>
      </c>
      <c r="I26" s="334">
        <v>0</v>
      </c>
      <c r="J26" s="334">
        <v>0</v>
      </c>
      <c r="K26" s="334">
        <v>0</v>
      </c>
      <c r="L26" s="334">
        <v>0</v>
      </c>
    </row>
    <row r="27" spans="1:22" x14ac:dyDescent="0.15">
      <c r="A27" s="333"/>
      <c r="B27" s="333" t="s">
        <v>36</v>
      </c>
      <c r="C27" s="333">
        <v>1</v>
      </c>
      <c r="D27" s="333">
        <v>0</v>
      </c>
      <c r="E27" s="333">
        <v>0</v>
      </c>
      <c r="F27" s="333">
        <v>0</v>
      </c>
      <c r="G27" s="335">
        <v>1</v>
      </c>
      <c r="H27" s="334">
        <v>0.53027892671545196</v>
      </c>
      <c r="I27" s="334">
        <v>0</v>
      </c>
      <c r="J27" s="334">
        <v>0</v>
      </c>
      <c r="K27" s="334">
        <v>0</v>
      </c>
      <c r="L27" s="334">
        <v>0.133193036668043</v>
      </c>
    </row>
    <row r="28" spans="1:22" x14ac:dyDescent="0.15">
      <c r="A28" s="333"/>
      <c r="B28" s="333" t="s">
        <v>3</v>
      </c>
      <c r="C28" s="333">
        <v>11</v>
      </c>
      <c r="D28" s="333">
        <v>0</v>
      </c>
      <c r="E28" s="333">
        <v>0</v>
      </c>
      <c r="F28" s="333">
        <v>7</v>
      </c>
      <c r="G28" s="335">
        <v>18</v>
      </c>
      <c r="H28" s="334">
        <v>5.9850916807225598</v>
      </c>
      <c r="I28" s="334">
        <v>0</v>
      </c>
      <c r="J28" s="334">
        <v>0</v>
      </c>
      <c r="K28" s="334">
        <v>1.59478732371904</v>
      </c>
      <c r="L28" s="334">
        <v>2.33236151603499</v>
      </c>
    </row>
    <row r="29" spans="1:22" x14ac:dyDescent="0.15">
      <c r="A29" s="333"/>
      <c r="B29" s="333" t="s">
        <v>4</v>
      </c>
      <c r="C29" s="333">
        <v>84</v>
      </c>
      <c r="D29" s="333">
        <v>24</v>
      </c>
      <c r="E29" s="333">
        <v>7</v>
      </c>
      <c r="F29" s="333">
        <v>86</v>
      </c>
      <c r="G29" s="335">
        <v>201</v>
      </c>
      <c r="H29" s="334">
        <v>49.039640375970599</v>
      </c>
      <c r="I29" s="334">
        <v>35.056967572304998</v>
      </c>
      <c r="J29" s="334">
        <v>7.1699272764519097</v>
      </c>
      <c r="K29" s="334">
        <v>18.5308884052662</v>
      </c>
      <c r="L29" s="334">
        <v>25.078917489113799</v>
      </c>
    </row>
    <row r="30" spans="1:22" x14ac:dyDescent="0.15">
      <c r="A30" s="333"/>
      <c r="B30" s="333" t="s">
        <v>5</v>
      </c>
      <c r="C30" s="333">
        <v>69</v>
      </c>
      <c r="D30" s="333">
        <v>20</v>
      </c>
      <c r="E30" s="333">
        <v>10</v>
      </c>
      <c r="F30" s="333">
        <v>151</v>
      </c>
      <c r="G30" s="335">
        <v>250</v>
      </c>
      <c r="H30" s="334">
        <v>50.4422837926749</v>
      </c>
      <c r="I30" s="334">
        <v>33.3333333333333</v>
      </c>
      <c r="J30" s="334">
        <v>7.1561471303850004</v>
      </c>
      <c r="K30" s="334">
        <v>35.071420276390697</v>
      </c>
      <c r="L30" s="334">
        <v>32.590699917871397</v>
      </c>
    </row>
    <row r="31" spans="1:22" x14ac:dyDescent="0.15">
      <c r="A31" s="333"/>
      <c r="B31" s="333" t="s">
        <v>6</v>
      </c>
      <c r="C31" s="333">
        <v>47</v>
      </c>
      <c r="D31" s="333">
        <v>10</v>
      </c>
      <c r="E31" s="333">
        <v>6</v>
      </c>
      <c r="F31" s="333">
        <v>93</v>
      </c>
      <c r="G31" s="335">
        <v>156</v>
      </c>
      <c r="H31" s="334">
        <v>46.599246480269699</v>
      </c>
      <c r="I31" s="334">
        <v>20.354162426216199</v>
      </c>
      <c r="J31" s="334">
        <v>4.67581047381546</v>
      </c>
      <c r="K31" s="334">
        <v>23.678582340360499</v>
      </c>
      <c r="L31" s="334">
        <v>23.246457150520801</v>
      </c>
    </row>
    <row r="32" spans="1:22" x14ac:dyDescent="0.15">
      <c r="A32" s="333"/>
      <c r="B32" s="333" t="s">
        <v>7</v>
      </c>
      <c r="C32" s="333">
        <v>34</v>
      </c>
      <c r="D32" s="333">
        <v>12</v>
      </c>
      <c r="E32" s="333">
        <v>13</v>
      </c>
      <c r="F32" s="333">
        <v>93</v>
      </c>
      <c r="G32" s="335">
        <v>152</v>
      </c>
      <c r="H32" s="334">
        <v>36.457216384302001</v>
      </c>
      <c r="I32" s="334">
        <v>26.269702276707498</v>
      </c>
      <c r="J32" s="334">
        <v>12.3880312559558</v>
      </c>
      <c r="K32" s="334">
        <v>23.361551407973099</v>
      </c>
      <c r="L32" s="334">
        <v>23.676381252044401</v>
      </c>
    </row>
    <row r="33" spans="1:12" x14ac:dyDescent="0.15">
      <c r="A33" s="333"/>
      <c r="B33" s="333" t="s">
        <v>8</v>
      </c>
      <c r="C33" s="333">
        <v>32</v>
      </c>
      <c r="D33" s="333">
        <v>7</v>
      </c>
      <c r="E33" s="333">
        <v>8</v>
      </c>
      <c r="F33" s="333">
        <v>120</v>
      </c>
      <c r="G33" s="335">
        <v>167</v>
      </c>
      <c r="H33" s="334">
        <v>32.915038058012797</v>
      </c>
      <c r="I33" s="334">
        <v>15.5486450466459</v>
      </c>
      <c r="J33" s="334">
        <v>9.6793708408953396</v>
      </c>
      <c r="K33" s="334">
        <v>25.3608639600989</v>
      </c>
      <c r="L33" s="334">
        <v>23.924130422325401</v>
      </c>
    </row>
    <row r="34" spans="1:12" x14ac:dyDescent="0.15">
      <c r="A34" s="333"/>
      <c r="B34" s="333" t="s">
        <v>9</v>
      </c>
      <c r="C34" s="333">
        <v>35</v>
      </c>
      <c r="D34" s="333">
        <v>4</v>
      </c>
      <c r="E34" s="333">
        <v>7</v>
      </c>
      <c r="F34" s="333">
        <v>142</v>
      </c>
      <c r="G34" s="335">
        <v>188</v>
      </c>
      <c r="H34" s="334">
        <v>35.860655737704903</v>
      </c>
      <c r="I34" s="334">
        <v>8.9505482210785399</v>
      </c>
      <c r="J34" s="334">
        <v>8.9388328438258196</v>
      </c>
      <c r="K34" s="334">
        <v>26.6816986095453</v>
      </c>
      <c r="L34" s="334">
        <v>24.9727690550198</v>
      </c>
    </row>
    <row r="35" spans="1:12" x14ac:dyDescent="0.15">
      <c r="A35" s="333"/>
      <c r="B35" s="333" t="s">
        <v>10</v>
      </c>
      <c r="C35" s="333">
        <v>23</v>
      </c>
      <c r="D35" s="333">
        <v>6</v>
      </c>
      <c r="E35" s="333">
        <v>4</v>
      </c>
      <c r="F35" s="333">
        <v>171</v>
      </c>
      <c r="G35" s="335">
        <v>204</v>
      </c>
      <c r="H35" s="334">
        <v>24.688707599828302</v>
      </c>
      <c r="I35" s="334">
        <v>15.015015015015001</v>
      </c>
      <c r="J35" s="334">
        <v>5.1826898160145101</v>
      </c>
      <c r="K35" s="334">
        <v>30.536259576063902</v>
      </c>
      <c r="L35" s="334">
        <v>26.4831883681682</v>
      </c>
    </row>
    <row r="36" spans="1:12" x14ac:dyDescent="0.15">
      <c r="A36" s="333"/>
      <c r="B36" s="333" t="s">
        <v>11</v>
      </c>
      <c r="C36" s="333">
        <v>12</v>
      </c>
      <c r="D36" s="333">
        <v>3</v>
      </c>
      <c r="E36" s="333">
        <v>6</v>
      </c>
      <c r="F36" s="333">
        <v>138</v>
      </c>
      <c r="G36" s="335">
        <v>159</v>
      </c>
      <c r="H36" s="334">
        <v>14.8386298998392</v>
      </c>
      <c r="I36" s="334">
        <v>9.3225605966438803</v>
      </c>
      <c r="J36" s="334">
        <v>9.3153237074988393</v>
      </c>
      <c r="K36" s="334">
        <v>25.048554262791999</v>
      </c>
      <c r="L36" s="334">
        <v>21.8289652521314</v>
      </c>
    </row>
    <row r="37" spans="1:12" x14ac:dyDescent="0.15">
      <c r="A37" s="333"/>
      <c r="B37" s="333" t="s">
        <v>12</v>
      </c>
      <c r="C37" s="333">
        <v>7</v>
      </c>
      <c r="D37" s="333">
        <v>2</v>
      </c>
      <c r="E37" s="333">
        <v>6</v>
      </c>
      <c r="F37" s="333">
        <v>118</v>
      </c>
      <c r="G37" s="335">
        <v>133</v>
      </c>
      <c r="H37" s="334">
        <v>11.37102014295</v>
      </c>
      <c r="I37" s="334">
        <v>7.7639751552794998</v>
      </c>
      <c r="J37" s="334">
        <v>11.822660098522199</v>
      </c>
      <c r="K37" s="334">
        <v>23.791761598483799</v>
      </c>
      <c r="L37" s="334">
        <v>20.976594536622301</v>
      </c>
    </row>
    <row r="38" spans="1:12" x14ac:dyDescent="0.15">
      <c r="A38" s="333"/>
      <c r="B38" s="333" t="s">
        <v>13</v>
      </c>
      <c r="C38" s="333">
        <v>4</v>
      </c>
      <c r="D38" s="333">
        <v>0</v>
      </c>
      <c r="E38" s="333">
        <v>6</v>
      </c>
      <c r="F38" s="333">
        <v>82</v>
      </c>
      <c r="G38" s="335">
        <v>92</v>
      </c>
      <c r="H38" s="334">
        <v>8.6299892125134807</v>
      </c>
      <c r="I38" s="334">
        <v>0</v>
      </c>
      <c r="J38" s="334">
        <v>15.910898965791599</v>
      </c>
      <c r="K38" s="334">
        <v>17.4020075974619</v>
      </c>
      <c r="L38" s="334">
        <v>15.9947147898955</v>
      </c>
    </row>
    <row r="39" spans="1:12" x14ac:dyDescent="0.15">
      <c r="A39" s="333"/>
      <c r="B39" s="333" t="s">
        <v>14</v>
      </c>
      <c r="C39" s="333">
        <v>0</v>
      </c>
      <c r="D39" s="333">
        <v>1</v>
      </c>
      <c r="E39" s="333">
        <v>4</v>
      </c>
      <c r="F39" s="333">
        <v>34</v>
      </c>
      <c r="G39" s="335">
        <v>39</v>
      </c>
      <c r="H39" s="334">
        <v>0</v>
      </c>
      <c r="I39" s="334">
        <v>7.2674418604651203</v>
      </c>
      <c r="J39" s="334">
        <v>16.326530612244898</v>
      </c>
      <c r="K39" s="334">
        <v>8.90215484512869</v>
      </c>
      <c r="L39" s="334">
        <v>8.63481379798964</v>
      </c>
    </row>
    <row r="40" spans="1:12" x14ac:dyDescent="0.15">
      <c r="A40" s="333"/>
      <c r="B40" s="333" t="s">
        <v>15</v>
      </c>
      <c r="C40" s="333">
        <v>2</v>
      </c>
      <c r="D40" s="333">
        <v>0</v>
      </c>
      <c r="E40" s="333">
        <v>3</v>
      </c>
      <c r="F40" s="333">
        <v>47</v>
      </c>
      <c r="G40" s="335">
        <v>52</v>
      </c>
      <c r="H40" s="334">
        <v>9.1449474165523608</v>
      </c>
      <c r="I40" s="334">
        <v>0</v>
      </c>
      <c r="J40" s="334">
        <v>16.2074554294976</v>
      </c>
      <c r="K40" s="334">
        <v>16.081020973757099</v>
      </c>
      <c r="L40" s="334">
        <v>15.213575190169699</v>
      </c>
    </row>
    <row r="41" spans="1:12" x14ac:dyDescent="0.15">
      <c r="A41" s="333"/>
      <c r="B41" s="333" t="s">
        <v>16</v>
      </c>
      <c r="C41" s="333">
        <v>0</v>
      </c>
      <c r="D41" s="333">
        <v>1</v>
      </c>
      <c r="E41" s="333">
        <v>1</v>
      </c>
      <c r="F41" s="333">
        <v>38</v>
      </c>
      <c r="G41" s="335">
        <v>40</v>
      </c>
      <c r="H41" s="334">
        <v>0</v>
      </c>
      <c r="I41" s="334">
        <v>19.193857965451102</v>
      </c>
      <c r="J41" s="334">
        <v>8.5543199315654395</v>
      </c>
      <c r="K41" s="334">
        <v>17.583637962148899</v>
      </c>
      <c r="L41" s="334">
        <v>16.312548427878099</v>
      </c>
    </row>
    <row r="42" spans="1:12" x14ac:dyDescent="0.15">
      <c r="A42" s="333"/>
      <c r="B42" s="333" t="s">
        <v>17</v>
      </c>
      <c r="C42" s="333">
        <v>0</v>
      </c>
      <c r="D42" s="333">
        <v>0</v>
      </c>
      <c r="E42" s="333">
        <v>0</v>
      </c>
      <c r="F42" s="333">
        <v>37</v>
      </c>
      <c r="G42" s="335">
        <v>37</v>
      </c>
      <c r="H42" s="334">
        <v>0</v>
      </c>
      <c r="I42" s="334">
        <v>0</v>
      </c>
      <c r="J42" s="334">
        <v>0</v>
      </c>
      <c r="K42" s="334">
        <v>22.961400024823099</v>
      </c>
      <c r="L42" s="334">
        <v>21.119926936469</v>
      </c>
    </row>
    <row r="43" spans="1:12" x14ac:dyDescent="0.15">
      <c r="A43" s="333"/>
      <c r="B43" s="333" t="s">
        <v>18</v>
      </c>
      <c r="C43" s="333">
        <v>0</v>
      </c>
      <c r="D43" s="333">
        <v>0</v>
      </c>
      <c r="E43" s="333">
        <v>1</v>
      </c>
      <c r="F43" s="333">
        <v>35</v>
      </c>
      <c r="G43" s="335">
        <v>36</v>
      </c>
      <c r="H43" s="334">
        <v>0</v>
      </c>
      <c r="I43" s="334">
        <v>0</v>
      </c>
      <c r="J43" s="334">
        <v>37.174721189591097</v>
      </c>
      <c r="K43" s="334">
        <v>30.347697910344198</v>
      </c>
      <c r="L43" s="334">
        <v>29.542097488921701</v>
      </c>
    </row>
    <row r="44" spans="1:12" x14ac:dyDescent="0.15">
      <c r="A44" s="333"/>
      <c r="B44" s="333" t="s">
        <v>1</v>
      </c>
      <c r="C44" s="333">
        <v>361</v>
      </c>
      <c r="D44" s="333">
        <v>90</v>
      </c>
      <c r="E44" s="333">
        <v>82</v>
      </c>
      <c r="F44" s="333">
        <v>1392</v>
      </c>
      <c r="G44" s="335">
        <v>1925</v>
      </c>
      <c r="H44" s="334">
        <v>23.3675433154758</v>
      </c>
      <c r="I44" s="334">
        <v>13.2871055393526</v>
      </c>
      <c r="J44" s="334">
        <v>6.9383837864100304</v>
      </c>
      <c r="K44" s="334">
        <v>18.017633429618101</v>
      </c>
      <c r="L44" s="334">
        <v>17.551435222234399</v>
      </c>
    </row>
    <row r="45" spans="1:12" x14ac:dyDescent="0.15">
      <c r="A45" s="94" t="s">
        <v>33</v>
      </c>
      <c r="B45" s="95"/>
      <c r="C45" s="96"/>
      <c r="D45" s="96"/>
      <c r="E45" s="97"/>
      <c r="F45" s="97"/>
      <c r="G45" s="97"/>
      <c r="H45" s="94"/>
      <c r="I45" s="95"/>
      <c r="J45" s="96"/>
      <c r="K45" s="96"/>
      <c r="L45" s="97"/>
    </row>
    <row r="46" spans="1:12" x14ac:dyDescent="0.15">
      <c r="A46" s="333"/>
      <c r="B46" s="333" t="s">
        <v>55</v>
      </c>
      <c r="C46" s="333">
        <v>0</v>
      </c>
      <c r="D46" s="333">
        <v>0</v>
      </c>
      <c r="E46" s="333">
        <v>0</v>
      </c>
      <c r="F46" s="333">
        <v>0</v>
      </c>
      <c r="G46" s="335">
        <v>0</v>
      </c>
      <c r="H46" s="334">
        <v>0</v>
      </c>
      <c r="I46" s="334">
        <v>0</v>
      </c>
      <c r="J46" s="334">
        <v>0</v>
      </c>
      <c r="K46" s="334">
        <v>0</v>
      </c>
      <c r="L46" s="334">
        <v>0</v>
      </c>
    </row>
    <row r="47" spans="1:12" x14ac:dyDescent="0.15">
      <c r="A47" s="333"/>
      <c r="B47" s="333" t="s">
        <v>36</v>
      </c>
      <c r="C47" s="333">
        <v>0</v>
      </c>
      <c r="D47" s="333">
        <v>0</v>
      </c>
      <c r="E47" s="333">
        <v>0</v>
      </c>
      <c r="F47" s="333">
        <v>0</v>
      </c>
      <c r="G47" s="335">
        <v>0</v>
      </c>
      <c r="H47" s="334">
        <v>0</v>
      </c>
      <c r="I47" s="334">
        <v>0</v>
      </c>
      <c r="J47" s="334">
        <v>0</v>
      </c>
      <c r="K47" s="334">
        <v>0</v>
      </c>
      <c r="L47" s="334">
        <v>0</v>
      </c>
    </row>
    <row r="48" spans="1:12" x14ac:dyDescent="0.15">
      <c r="A48" s="333"/>
      <c r="B48" s="333" t="s">
        <v>3</v>
      </c>
      <c r="C48" s="333">
        <v>12</v>
      </c>
      <c r="D48" s="333">
        <v>4</v>
      </c>
      <c r="E48" s="333">
        <v>0</v>
      </c>
      <c r="F48" s="333">
        <v>3</v>
      </c>
      <c r="G48" s="335">
        <v>19</v>
      </c>
      <c r="H48" s="334">
        <v>6.89694810046554</v>
      </c>
      <c r="I48" s="334">
        <v>5.7736720554272498</v>
      </c>
      <c r="J48" s="334">
        <v>0</v>
      </c>
      <c r="K48" s="334">
        <v>0.72118851867878297</v>
      </c>
      <c r="L48" s="334">
        <v>2.5936442066178902</v>
      </c>
    </row>
    <row r="49" spans="1:12" x14ac:dyDescent="0.15">
      <c r="A49" s="333"/>
      <c r="B49" s="333" t="s">
        <v>4</v>
      </c>
      <c r="C49" s="333">
        <v>53</v>
      </c>
      <c r="D49" s="333">
        <v>12</v>
      </c>
      <c r="E49" s="333">
        <v>5</v>
      </c>
      <c r="F49" s="333">
        <v>25</v>
      </c>
      <c r="G49" s="335">
        <v>95</v>
      </c>
      <c r="H49" s="334">
        <v>31.787920590175698</v>
      </c>
      <c r="I49" s="334">
        <v>17.4494692453105</v>
      </c>
      <c r="J49" s="334">
        <v>5.6420672534416596</v>
      </c>
      <c r="K49" s="334">
        <v>5.5751304580527199</v>
      </c>
      <c r="L49" s="334">
        <v>12.2970978848992</v>
      </c>
    </row>
    <row r="50" spans="1:12" x14ac:dyDescent="0.15">
      <c r="A50" s="333"/>
      <c r="B50" s="333" t="s">
        <v>5</v>
      </c>
      <c r="C50" s="333">
        <v>33</v>
      </c>
      <c r="D50" s="333">
        <v>6</v>
      </c>
      <c r="E50" s="333">
        <v>3</v>
      </c>
      <c r="F50" s="333">
        <v>29</v>
      </c>
      <c r="G50" s="335">
        <v>71</v>
      </c>
      <c r="H50" s="334">
        <v>22.339561332250199</v>
      </c>
      <c r="I50" s="334">
        <v>9.7465886939571096</v>
      </c>
      <c r="J50" s="334">
        <v>2.33263354327035</v>
      </c>
      <c r="K50" s="334">
        <v>6.9055839980950102</v>
      </c>
      <c r="L50" s="334">
        <v>9.3688558119894996</v>
      </c>
    </row>
    <row r="51" spans="1:12" x14ac:dyDescent="0.15">
      <c r="A51" s="333"/>
      <c r="B51" s="333" t="s">
        <v>6</v>
      </c>
      <c r="C51" s="333">
        <v>16</v>
      </c>
      <c r="D51" s="333">
        <v>6</v>
      </c>
      <c r="E51" s="333">
        <v>7</v>
      </c>
      <c r="F51" s="333">
        <v>29</v>
      </c>
      <c r="G51" s="335">
        <v>58</v>
      </c>
      <c r="H51" s="334">
        <v>13.872030518467099</v>
      </c>
      <c r="I51" s="334">
        <v>11.725620480750401</v>
      </c>
      <c r="J51" s="334">
        <v>5.1736881005173698</v>
      </c>
      <c r="K51" s="334">
        <v>7.2270541032222697</v>
      </c>
      <c r="L51" s="334">
        <v>8.2494168515673891</v>
      </c>
    </row>
    <row r="52" spans="1:12" x14ac:dyDescent="0.15">
      <c r="A52" s="333"/>
      <c r="B52" s="333" t="s">
        <v>7</v>
      </c>
      <c r="C52" s="333">
        <v>18</v>
      </c>
      <c r="D52" s="333">
        <v>0</v>
      </c>
      <c r="E52" s="333">
        <v>1</v>
      </c>
      <c r="F52" s="333">
        <v>35</v>
      </c>
      <c r="G52" s="335">
        <v>54</v>
      </c>
      <c r="H52" s="334">
        <v>16.536518144235199</v>
      </c>
      <c r="I52" s="334">
        <v>0</v>
      </c>
      <c r="J52" s="334">
        <v>0.85543199315654395</v>
      </c>
      <c r="K52" s="334">
        <v>8.1825407958105405</v>
      </c>
      <c r="L52" s="334">
        <v>7.6901167758473399</v>
      </c>
    </row>
    <row r="53" spans="1:12" x14ac:dyDescent="0.15">
      <c r="A53" s="333"/>
      <c r="B53" s="333" t="s">
        <v>8</v>
      </c>
      <c r="C53" s="333">
        <v>9</v>
      </c>
      <c r="D53" s="333">
        <v>2</v>
      </c>
      <c r="E53" s="333">
        <v>4</v>
      </c>
      <c r="F53" s="333">
        <v>38</v>
      </c>
      <c r="G53" s="335">
        <v>53</v>
      </c>
      <c r="H53" s="334">
        <v>7.93580812979455</v>
      </c>
      <c r="I53" s="334">
        <v>4.1990342221289101</v>
      </c>
      <c r="J53" s="334">
        <v>3.99760143913652</v>
      </c>
      <c r="K53" s="334">
        <v>7.4343624056031601</v>
      </c>
      <c r="L53" s="334">
        <v>6.8630624797669197</v>
      </c>
    </row>
    <row r="54" spans="1:12" x14ac:dyDescent="0.15">
      <c r="A54" s="333"/>
      <c r="B54" s="333" t="s">
        <v>9</v>
      </c>
      <c r="C54" s="333">
        <v>7</v>
      </c>
      <c r="D54" s="333">
        <v>2</v>
      </c>
      <c r="E54" s="333">
        <v>2</v>
      </c>
      <c r="F54" s="333">
        <v>40</v>
      </c>
      <c r="G54" s="335">
        <v>51</v>
      </c>
      <c r="H54" s="334">
        <v>6.3080111741912201</v>
      </c>
      <c r="I54" s="334">
        <v>4.1727519298977702</v>
      </c>
      <c r="J54" s="334">
        <v>1.9970044932601101</v>
      </c>
      <c r="K54" s="334">
        <v>7.0535541095769601</v>
      </c>
      <c r="L54" s="334">
        <v>6.1732130968952399</v>
      </c>
    </row>
    <row r="55" spans="1:12" x14ac:dyDescent="0.15">
      <c r="A55" s="333"/>
      <c r="B55" s="333" t="s">
        <v>10</v>
      </c>
      <c r="C55" s="333">
        <v>5</v>
      </c>
      <c r="D55" s="333">
        <v>0</v>
      </c>
      <c r="E55" s="333">
        <v>5</v>
      </c>
      <c r="F55" s="333">
        <v>53</v>
      </c>
      <c r="G55" s="335">
        <v>63</v>
      </c>
      <c r="H55" s="334">
        <v>4.7778308647873899</v>
      </c>
      <c r="I55" s="334">
        <v>0</v>
      </c>
      <c r="J55" s="334">
        <v>5.3395984621956396</v>
      </c>
      <c r="K55" s="334">
        <v>9.0666484193239398</v>
      </c>
      <c r="L55" s="334">
        <v>7.6331253407645203</v>
      </c>
    </row>
    <row r="56" spans="1:12" x14ac:dyDescent="0.15">
      <c r="A56" s="333"/>
      <c r="B56" s="333" t="s">
        <v>11</v>
      </c>
      <c r="C56" s="333">
        <v>9</v>
      </c>
      <c r="D56" s="333">
        <v>3</v>
      </c>
      <c r="E56" s="333">
        <v>4</v>
      </c>
      <c r="F56" s="333">
        <v>52</v>
      </c>
      <c r="G56" s="335">
        <v>68</v>
      </c>
      <c r="H56" s="334">
        <v>9.8922840184656007</v>
      </c>
      <c r="I56" s="334">
        <v>8.8235294117647101</v>
      </c>
      <c r="J56" s="334">
        <v>5.1592931768347698</v>
      </c>
      <c r="K56" s="334">
        <v>9.1840339102790498</v>
      </c>
      <c r="L56" s="334">
        <v>8.8459887343731705</v>
      </c>
    </row>
    <row r="57" spans="1:12" x14ac:dyDescent="0.15">
      <c r="A57" s="333"/>
      <c r="B57" s="333" t="s">
        <v>12</v>
      </c>
      <c r="C57" s="333">
        <v>2</v>
      </c>
      <c r="D57" s="333">
        <v>0</v>
      </c>
      <c r="E57" s="333">
        <v>4</v>
      </c>
      <c r="F57" s="333">
        <v>39</v>
      </c>
      <c r="G57" s="335">
        <v>45</v>
      </c>
      <c r="H57" s="334">
        <v>2.9107844564110001</v>
      </c>
      <c r="I57" s="334">
        <v>0</v>
      </c>
      <c r="J57" s="334">
        <v>6.6302005635670502</v>
      </c>
      <c r="K57" s="334">
        <v>7.6839720224608401</v>
      </c>
      <c r="L57" s="334">
        <v>6.7877398334741201</v>
      </c>
    </row>
    <row r="58" spans="1:12" x14ac:dyDescent="0.15">
      <c r="A58" s="333"/>
      <c r="B58" s="333" t="s">
        <v>13</v>
      </c>
      <c r="C58" s="333">
        <v>1</v>
      </c>
      <c r="D58" s="333">
        <v>0</v>
      </c>
      <c r="E58" s="333">
        <v>1</v>
      </c>
      <c r="F58" s="333">
        <v>30</v>
      </c>
      <c r="G58" s="335">
        <v>32</v>
      </c>
      <c r="H58" s="334">
        <v>1.94741966893866</v>
      </c>
      <c r="I58" s="334">
        <v>0</v>
      </c>
      <c r="J58" s="334">
        <v>2.3957834211787299</v>
      </c>
      <c r="K58" s="334">
        <v>6.2171011729597501</v>
      </c>
      <c r="L58" s="334">
        <v>5.3648068669527902</v>
      </c>
    </row>
    <row r="59" spans="1:12" x14ac:dyDescent="0.15">
      <c r="A59" s="333"/>
      <c r="B59" s="333" t="s">
        <v>14</v>
      </c>
      <c r="C59" s="333">
        <v>0</v>
      </c>
      <c r="D59" s="333">
        <v>0</v>
      </c>
      <c r="E59" s="333">
        <v>1</v>
      </c>
      <c r="F59" s="333">
        <v>14</v>
      </c>
      <c r="G59" s="335">
        <v>15</v>
      </c>
      <c r="H59" s="334">
        <v>0</v>
      </c>
      <c r="I59" s="334">
        <v>0</v>
      </c>
      <c r="J59" s="334">
        <v>3.6205648081100601</v>
      </c>
      <c r="K59" s="334">
        <v>3.54259976213973</v>
      </c>
      <c r="L59" s="334">
        <v>3.1719179530556101</v>
      </c>
    </row>
    <row r="60" spans="1:12" x14ac:dyDescent="0.15">
      <c r="A60" s="333"/>
      <c r="B60" s="333" t="s">
        <v>15</v>
      </c>
      <c r="C60" s="333">
        <v>0</v>
      </c>
      <c r="D60" s="333">
        <v>0</v>
      </c>
      <c r="E60" s="333">
        <v>0</v>
      </c>
      <c r="F60" s="333">
        <v>6</v>
      </c>
      <c r="G60" s="335">
        <v>6</v>
      </c>
      <c r="H60" s="334">
        <v>0</v>
      </c>
      <c r="I60" s="334">
        <v>0</v>
      </c>
      <c r="J60" s="334">
        <v>0</v>
      </c>
      <c r="K60" s="334">
        <v>1.9016227180527401</v>
      </c>
      <c r="L60" s="334">
        <v>1.6153349127719101</v>
      </c>
    </row>
    <row r="61" spans="1:12" x14ac:dyDescent="0.15">
      <c r="A61" s="333"/>
      <c r="B61" s="333" t="s">
        <v>16</v>
      </c>
      <c r="C61" s="333">
        <v>0</v>
      </c>
      <c r="D61" s="333">
        <v>0</v>
      </c>
      <c r="E61" s="333">
        <v>2</v>
      </c>
      <c r="F61" s="333">
        <v>9</v>
      </c>
      <c r="G61" s="335">
        <v>11</v>
      </c>
      <c r="H61" s="334">
        <v>0</v>
      </c>
      <c r="I61" s="334">
        <v>0</v>
      </c>
      <c r="J61" s="334">
        <v>16.515276630883601</v>
      </c>
      <c r="K61" s="334">
        <v>3.6303497236900499</v>
      </c>
      <c r="L61" s="334">
        <v>3.8927029513766001</v>
      </c>
    </row>
    <row r="62" spans="1:12" x14ac:dyDescent="0.15">
      <c r="A62" s="333"/>
      <c r="B62" s="333" t="s">
        <v>17</v>
      </c>
      <c r="C62" s="333">
        <v>0</v>
      </c>
      <c r="D62" s="333">
        <v>0</v>
      </c>
      <c r="E62" s="333">
        <v>3</v>
      </c>
      <c r="F62" s="333">
        <v>12</v>
      </c>
      <c r="G62" s="335">
        <v>15</v>
      </c>
      <c r="H62" s="334">
        <v>0</v>
      </c>
      <c r="I62" s="334">
        <v>0</v>
      </c>
      <c r="J62" s="334">
        <v>47.846889952153099</v>
      </c>
      <c r="K62" s="334">
        <v>5.7587100489490402</v>
      </c>
      <c r="L62" s="334">
        <v>6.5905096660808402</v>
      </c>
    </row>
    <row r="63" spans="1:12" x14ac:dyDescent="0.15">
      <c r="A63" s="333"/>
      <c r="B63" s="333" t="s">
        <v>18</v>
      </c>
      <c r="C63" s="333">
        <v>0</v>
      </c>
      <c r="D63" s="333">
        <v>0</v>
      </c>
      <c r="E63" s="333">
        <v>3</v>
      </c>
      <c r="F63" s="333">
        <v>12</v>
      </c>
      <c r="G63" s="335">
        <v>15</v>
      </c>
      <c r="H63" s="334">
        <v>0</v>
      </c>
      <c r="I63" s="334">
        <v>0</v>
      </c>
      <c r="J63" s="334">
        <v>69.605568445475598</v>
      </c>
      <c r="K63" s="334">
        <v>5.4902319623004097</v>
      </c>
      <c r="L63" s="334">
        <v>6.5042060532477697</v>
      </c>
    </row>
    <row r="64" spans="1:12" s="44" customFormat="1" x14ac:dyDescent="0.15">
      <c r="A64" s="338"/>
      <c r="B64" s="338" t="s">
        <v>1</v>
      </c>
      <c r="C64" s="338">
        <v>165</v>
      </c>
      <c r="D64" s="338">
        <v>35</v>
      </c>
      <c r="E64" s="338">
        <v>45</v>
      </c>
      <c r="F64" s="338">
        <v>426</v>
      </c>
      <c r="G64" s="343">
        <v>671</v>
      </c>
      <c r="H64" s="344">
        <v>9.4848372681212805</v>
      </c>
      <c r="I64" s="344">
        <v>4.7528924527271101</v>
      </c>
      <c r="J64" s="344">
        <v>3.7870690804251699</v>
      </c>
      <c r="K64" s="344">
        <v>5.2032769342879597</v>
      </c>
      <c r="L64" s="344">
        <v>5.9041069040440499</v>
      </c>
    </row>
    <row r="65" spans="1:12" ht="16.5" customHeight="1" x14ac:dyDescent="0.15">
      <c r="A65" s="39" t="s">
        <v>56</v>
      </c>
    </row>
    <row r="66" spans="1:12" s="44" customFormat="1" ht="59.25" customHeight="1" x14ac:dyDescent="0.15">
      <c r="A66" s="414" t="s">
        <v>293</v>
      </c>
      <c r="B66" s="415"/>
      <c r="C66" s="415"/>
      <c r="D66" s="415"/>
      <c r="E66" s="415"/>
      <c r="F66" s="415"/>
      <c r="G66" s="408"/>
      <c r="H66" s="408"/>
      <c r="I66" s="408"/>
      <c r="J66" s="246"/>
      <c r="K66" s="246"/>
      <c r="L66" s="246"/>
    </row>
    <row r="69" spans="1:12" x14ac:dyDescent="0.15">
      <c r="A69" s="268"/>
    </row>
    <row r="70" spans="1:12" x14ac:dyDescent="0.15">
      <c r="A70" s="40"/>
    </row>
  </sheetData>
  <mergeCells count="5">
    <mergeCell ref="H3:L3"/>
    <mergeCell ref="A3:A4"/>
    <mergeCell ref="B3:B4"/>
    <mergeCell ref="C3:G3"/>
    <mergeCell ref="A66:I66"/>
  </mergeCells>
  <hyperlinks>
    <hyperlink ref="P1" location="Contents!A1" display="Return to contents"/>
  </hyperlinks>
  <pageMargins left="0.70866141732283472" right="0.70866141732283472" top="0.74803149606299213" bottom="0.74803149606299213" header="0.31496062992125984" footer="0.31496062992125984"/>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AW123"/>
  <sheetViews>
    <sheetView workbookViewId="0">
      <pane ySplit="5" topLeftCell="A6" activePane="bottomLeft" state="frozen"/>
      <selection pane="bottomLeft" activeCell="N79" sqref="N79"/>
    </sheetView>
  </sheetViews>
  <sheetFormatPr baseColWidth="10" defaultColWidth="9.1640625" defaultRowHeight="13" x14ac:dyDescent="0.15"/>
  <cols>
    <col min="1" max="1" width="17.83203125" style="37" customWidth="1"/>
    <col min="2" max="2" width="6" style="6" customWidth="1"/>
    <col min="3" max="6" width="13.6640625" style="6" customWidth="1"/>
    <col min="7" max="49" width="9.1640625" style="46"/>
    <col min="50" max="16384" width="9.1640625" style="6"/>
  </cols>
  <sheetData>
    <row r="1" spans="1:49" x14ac:dyDescent="0.15">
      <c r="A1" s="19" t="s">
        <v>286</v>
      </c>
      <c r="C1" s="4"/>
      <c r="D1" s="4"/>
      <c r="E1" s="4"/>
      <c r="F1" s="4"/>
      <c r="G1" s="4"/>
      <c r="M1" s="8" t="s">
        <v>119</v>
      </c>
    </row>
    <row r="2" spans="1:49" x14ac:dyDescent="0.15">
      <c r="B2" s="4"/>
      <c r="C2" s="4"/>
      <c r="D2" s="4"/>
      <c r="E2" s="4"/>
      <c r="F2" s="4"/>
      <c r="G2" s="16"/>
      <c r="H2" s="4"/>
    </row>
    <row r="3" spans="1:49" x14ac:dyDescent="0.15">
      <c r="A3" s="416" t="s">
        <v>167</v>
      </c>
      <c r="B3" s="420" t="s">
        <v>0</v>
      </c>
      <c r="C3" s="417" t="s">
        <v>168</v>
      </c>
      <c r="D3" s="417"/>
      <c r="E3" s="418" t="s">
        <v>169</v>
      </c>
      <c r="F3" s="417"/>
    </row>
    <row r="4" spans="1:49" x14ac:dyDescent="0.15">
      <c r="A4" s="416"/>
      <c r="B4" s="420"/>
      <c r="C4" s="409"/>
      <c r="D4" s="409"/>
      <c r="E4" s="419"/>
      <c r="F4" s="409"/>
    </row>
    <row r="5" spans="1:49" x14ac:dyDescent="0.15">
      <c r="A5" s="416"/>
      <c r="B5" s="420"/>
      <c r="C5" s="60" t="s">
        <v>21</v>
      </c>
      <c r="D5" s="60" t="s">
        <v>24</v>
      </c>
      <c r="E5" s="146" t="s">
        <v>21</v>
      </c>
      <c r="F5" s="147" t="s">
        <v>24</v>
      </c>
    </row>
    <row r="6" spans="1:49" s="70" customFormat="1" x14ac:dyDescent="0.15">
      <c r="A6" s="79" t="s">
        <v>277</v>
      </c>
      <c r="B6" s="144"/>
      <c r="C6" s="145"/>
      <c r="D6" s="145"/>
      <c r="E6" s="145"/>
      <c r="F6" s="145"/>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row>
    <row r="7" spans="1:49" x14ac:dyDescent="0.15">
      <c r="A7" s="70"/>
      <c r="B7" s="121">
        <v>1996</v>
      </c>
      <c r="C7" s="122">
        <v>95</v>
      </c>
      <c r="D7" s="122">
        <v>445</v>
      </c>
      <c r="E7" s="148">
        <v>18.277406952276159</v>
      </c>
      <c r="F7" s="123">
        <v>13.731578045061728</v>
      </c>
    </row>
    <row r="8" spans="1:49" x14ac:dyDescent="0.15">
      <c r="A8" s="70"/>
      <c r="B8" s="121">
        <v>1997</v>
      </c>
      <c r="C8" s="122">
        <v>103</v>
      </c>
      <c r="D8" s="122">
        <v>458</v>
      </c>
      <c r="E8" s="148">
        <v>18.516057174283223</v>
      </c>
      <c r="F8" s="123">
        <v>13.897980897349841</v>
      </c>
    </row>
    <row r="9" spans="1:49" x14ac:dyDescent="0.15">
      <c r="A9" s="70"/>
      <c r="B9" s="121">
        <v>1998</v>
      </c>
      <c r="C9" s="122">
        <v>112</v>
      </c>
      <c r="D9" s="122">
        <v>465</v>
      </c>
      <c r="E9" s="148">
        <v>19.956141895763242</v>
      </c>
      <c r="F9" s="123">
        <v>13.898168743497969</v>
      </c>
    </row>
    <row r="10" spans="1:49" x14ac:dyDescent="0.15">
      <c r="A10" s="70"/>
      <c r="B10" s="121">
        <v>1999</v>
      </c>
      <c r="C10" s="122">
        <v>78</v>
      </c>
      <c r="D10" s="122">
        <v>438</v>
      </c>
      <c r="E10" s="148">
        <v>12.860513873178752</v>
      </c>
      <c r="F10" s="123">
        <v>13.083847467580314</v>
      </c>
    </row>
    <row r="11" spans="1:49" x14ac:dyDescent="0.15">
      <c r="A11" s="70"/>
      <c r="B11" s="121">
        <v>2000</v>
      </c>
      <c r="C11" s="122">
        <v>80</v>
      </c>
      <c r="D11" s="122">
        <v>378</v>
      </c>
      <c r="E11" s="148">
        <v>14.196302088934788</v>
      </c>
      <c r="F11" s="123">
        <v>11.362952946820522</v>
      </c>
    </row>
    <row r="12" spans="1:49" x14ac:dyDescent="0.15">
      <c r="A12" s="70"/>
      <c r="B12" s="121">
        <v>2001</v>
      </c>
      <c r="C12" s="122">
        <v>79</v>
      </c>
      <c r="D12" s="122">
        <v>428</v>
      </c>
      <c r="E12" s="148">
        <v>13.29980653962879</v>
      </c>
      <c r="F12" s="123">
        <v>12.485517708984665</v>
      </c>
    </row>
    <row r="13" spans="1:49" x14ac:dyDescent="0.15">
      <c r="A13" s="70"/>
      <c r="B13" s="121">
        <v>2002</v>
      </c>
      <c r="C13" s="122">
        <v>80</v>
      </c>
      <c r="D13" s="122">
        <v>386</v>
      </c>
      <c r="E13" s="148">
        <v>13.773480637939491</v>
      </c>
      <c r="F13" s="123">
        <v>10.928078106971798</v>
      </c>
      <c r="I13" s="20"/>
    </row>
    <row r="14" spans="1:49" x14ac:dyDescent="0.15">
      <c r="A14" s="70"/>
      <c r="B14" s="121">
        <v>2003</v>
      </c>
      <c r="C14" s="122">
        <v>87</v>
      </c>
      <c r="D14" s="122">
        <v>430</v>
      </c>
      <c r="E14" s="148">
        <v>14.249225389601031</v>
      </c>
      <c r="F14" s="123">
        <v>11.575686793878189</v>
      </c>
      <c r="I14" s="20"/>
    </row>
    <row r="15" spans="1:49" x14ac:dyDescent="0.15">
      <c r="A15" s="70"/>
      <c r="B15" s="121">
        <v>2004</v>
      </c>
      <c r="C15" s="122">
        <v>109</v>
      </c>
      <c r="D15" s="122">
        <v>379</v>
      </c>
      <c r="E15" s="148">
        <v>18.27010378860491</v>
      </c>
      <c r="F15" s="123">
        <v>10.350485853326349</v>
      </c>
      <c r="I15" s="20"/>
    </row>
    <row r="16" spans="1:49" x14ac:dyDescent="0.15">
      <c r="A16" s="70"/>
      <c r="B16" s="121">
        <v>2005</v>
      </c>
      <c r="C16" s="122">
        <v>104</v>
      </c>
      <c r="D16" s="122">
        <v>407</v>
      </c>
      <c r="E16" s="148">
        <v>17.191909396147267</v>
      </c>
      <c r="F16" s="123">
        <v>10.974407314261702</v>
      </c>
      <c r="I16" s="20"/>
    </row>
    <row r="17" spans="1:9" x14ac:dyDescent="0.15">
      <c r="A17" s="70"/>
      <c r="B17" s="121">
        <v>2006</v>
      </c>
      <c r="C17" s="122">
        <v>108</v>
      </c>
      <c r="D17" s="122">
        <v>418</v>
      </c>
      <c r="E17" s="148">
        <v>17.953681662593414</v>
      </c>
      <c r="F17" s="123">
        <v>10.992271012812601</v>
      </c>
      <c r="I17" s="20"/>
    </row>
    <row r="18" spans="1:9" x14ac:dyDescent="0.15">
      <c r="A18" s="70"/>
      <c r="B18" s="121">
        <v>2007</v>
      </c>
      <c r="C18" s="122">
        <v>97</v>
      </c>
      <c r="D18" s="122">
        <v>390</v>
      </c>
      <c r="E18" s="148">
        <v>16.126701560862852</v>
      </c>
      <c r="F18" s="123">
        <v>9.9330000408889916</v>
      </c>
      <c r="I18" s="20"/>
    </row>
    <row r="19" spans="1:9" x14ac:dyDescent="0.15">
      <c r="A19" s="70"/>
      <c r="B19" s="121">
        <v>2008</v>
      </c>
      <c r="C19" s="122">
        <v>87</v>
      </c>
      <c r="D19" s="122">
        <v>433</v>
      </c>
      <c r="E19" s="148">
        <v>14.01855875202255</v>
      </c>
      <c r="F19" s="123">
        <v>11.119602254081535</v>
      </c>
      <c r="I19" s="20"/>
    </row>
    <row r="20" spans="1:9" x14ac:dyDescent="0.15">
      <c r="A20" s="70"/>
      <c r="B20" s="121">
        <v>2009</v>
      </c>
      <c r="C20" s="122">
        <v>83</v>
      </c>
      <c r="D20" s="122">
        <v>427</v>
      </c>
      <c r="E20" s="148">
        <v>13.074546071194213</v>
      </c>
      <c r="F20" s="123">
        <v>10.744942785111341</v>
      </c>
      <c r="I20" s="20"/>
    </row>
    <row r="21" spans="1:9" x14ac:dyDescent="0.15">
      <c r="A21" s="70"/>
      <c r="B21" s="121">
        <v>2010</v>
      </c>
      <c r="C21" s="122">
        <v>106</v>
      </c>
      <c r="D21" s="122">
        <v>429</v>
      </c>
      <c r="E21" s="148">
        <v>16.289445700240272</v>
      </c>
      <c r="F21" s="123">
        <v>10.659473666005599</v>
      </c>
      <c r="I21" s="20"/>
    </row>
    <row r="22" spans="1:9" s="20" customFormat="1" x14ac:dyDescent="0.15">
      <c r="A22" s="124"/>
      <c r="B22" s="121">
        <v>2011</v>
      </c>
      <c r="C22" s="125">
        <v>114</v>
      </c>
      <c r="D22" s="128">
        <v>379</v>
      </c>
      <c r="E22" s="149">
        <v>17.547069228848368</v>
      </c>
      <c r="F22" s="127">
        <v>9.3602891306323723</v>
      </c>
    </row>
    <row r="23" spans="1:9" s="20" customFormat="1" x14ac:dyDescent="0.15">
      <c r="A23" s="124"/>
      <c r="B23" s="121">
        <v>2012</v>
      </c>
      <c r="C23" s="126">
        <v>119</v>
      </c>
      <c r="D23" s="129">
        <v>431</v>
      </c>
      <c r="E23" s="297">
        <v>17.600000000000001</v>
      </c>
      <c r="F23" s="127">
        <v>10.8</v>
      </c>
    </row>
    <row r="24" spans="1:9" s="20" customFormat="1" x14ac:dyDescent="0.15">
      <c r="A24" s="124"/>
      <c r="B24" s="121">
        <v>2013</v>
      </c>
      <c r="C24" s="126">
        <v>104</v>
      </c>
      <c r="D24" s="129">
        <v>404</v>
      </c>
      <c r="E24" s="150">
        <v>15.8</v>
      </c>
      <c r="F24" s="151">
        <v>9.6999999999999993</v>
      </c>
      <c r="H24" s="14"/>
    </row>
    <row r="25" spans="1:9" x14ac:dyDescent="0.15">
      <c r="A25" s="79" t="s">
        <v>276</v>
      </c>
      <c r="B25" s="144"/>
      <c r="C25" s="145"/>
      <c r="D25" s="145"/>
      <c r="E25" s="145"/>
      <c r="F25" s="145"/>
    </row>
    <row r="26" spans="1:9" x14ac:dyDescent="0.15">
      <c r="A26" s="70"/>
      <c r="B26" s="121">
        <v>1996</v>
      </c>
      <c r="C26" s="122">
        <v>71</v>
      </c>
      <c r="D26" s="122">
        <v>357</v>
      </c>
      <c r="E26" s="148">
        <v>28.261285738673855</v>
      </c>
      <c r="F26" s="123">
        <v>22.457294000712476</v>
      </c>
    </row>
    <row r="27" spans="1:9" x14ac:dyDescent="0.15">
      <c r="A27" s="70"/>
      <c r="B27" s="121">
        <v>1997</v>
      </c>
      <c r="C27" s="122">
        <v>77</v>
      </c>
      <c r="D27" s="122">
        <v>363</v>
      </c>
      <c r="E27" s="148">
        <v>28.015141289818729</v>
      </c>
      <c r="F27" s="123">
        <v>22.359665040936711</v>
      </c>
    </row>
    <row r="28" spans="1:9" x14ac:dyDescent="0.15">
      <c r="A28" s="70"/>
      <c r="B28" s="121">
        <v>1998</v>
      </c>
      <c r="C28" s="122">
        <v>87</v>
      </c>
      <c r="D28" s="122">
        <v>358</v>
      </c>
      <c r="E28" s="148">
        <v>32.457529180970965</v>
      </c>
      <c r="F28" s="123">
        <v>21.837212968148872</v>
      </c>
    </row>
    <row r="29" spans="1:9" x14ac:dyDescent="0.15">
      <c r="A29" s="70"/>
      <c r="B29" s="121">
        <v>1999</v>
      </c>
      <c r="C29" s="122">
        <v>58</v>
      </c>
      <c r="D29" s="122">
        <v>327</v>
      </c>
      <c r="E29" s="148">
        <v>19.859230287860722</v>
      </c>
      <c r="F29" s="123">
        <v>19.912201354506216</v>
      </c>
    </row>
    <row r="30" spans="1:9" x14ac:dyDescent="0.15">
      <c r="A30" s="70"/>
      <c r="B30" s="121">
        <v>2000</v>
      </c>
      <c r="C30" s="122">
        <v>69</v>
      </c>
      <c r="D30" s="122">
        <v>306</v>
      </c>
      <c r="E30" s="148">
        <v>25.502839008094146</v>
      </c>
      <c r="F30" s="123">
        <v>18.774508477625599</v>
      </c>
    </row>
    <row r="31" spans="1:9" x14ac:dyDescent="0.15">
      <c r="A31" s="70"/>
      <c r="B31" s="121">
        <v>2001</v>
      </c>
      <c r="C31" s="122">
        <v>57</v>
      </c>
      <c r="D31" s="122">
        <v>331</v>
      </c>
      <c r="E31" s="148">
        <v>20.314626589507288</v>
      </c>
      <c r="F31" s="123">
        <v>19.959309814523277</v>
      </c>
    </row>
    <row r="32" spans="1:9" x14ac:dyDescent="0.15">
      <c r="A32" s="70"/>
      <c r="B32" s="121">
        <v>2002</v>
      </c>
      <c r="C32" s="122">
        <v>59</v>
      </c>
      <c r="D32" s="122">
        <v>294</v>
      </c>
      <c r="E32" s="148">
        <v>21.231835165320685</v>
      </c>
      <c r="F32" s="123">
        <v>16.971934899096336</v>
      </c>
    </row>
    <row r="33" spans="1:6" x14ac:dyDescent="0.15">
      <c r="A33" s="70"/>
      <c r="B33" s="121">
        <v>2003</v>
      </c>
      <c r="C33" s="122">
        <v>67</v>
      </c>
      <c r="D33" s="122">
        <v>309</v>
      </c>
      <c r="E33" s="148">
        <v>22.726244391204919</v>
      </c>
      <c r="F33" s="123">
        <v>17.007078491940256</v>
      </c>
    </row>
    <row r="34" spans="1:6" x14ac:dyDescent="0.15">
      <c r="A34" s="70"/>
      <c r="B34" s="121">
        <v>2004</v>
      </c>
      <c r="C34" s="122">
        <v>82</v>
      </c>
      <c r="D34" s="122">
        <v>297</v>
      </c>
      <c r="E34" s="148">
        <v>28.984778157500379</v>
      </c>
      <c r="F34" s="123">
        <v>16.541232797442206</v>
      </c>
    </row>
    <row r="35" spans="1:6" x14ac:dyDescent="0.15">
      <c r="A35" s="70"/>
      <c r="B35" s="121">
        <v>2005</v>
      </c>
      <c r="C35" s="122">
        <v>78</v>
      </c>
      <c r="D35" s="122">
        <v>302</v>
      </c>
      <c r="E35" s="148">
        <v>26.850682232931327</v>
      </c>
      <c r="F35" s="123">
        <v>16.756809649006048</v>
      </c>
    </row>
    <row r="36" spans="1:6" x14ac:dyDescent="0.15">
      <c r="A36" s="70"/>
      <c r="B36" s="121">
        <v>2006</v>
      </c>
      <c r="C36" s="122">
        <v>75</v>
      </c>
      <c r="D36" s="122">
        <v>313</v>
      </c>
      <c r="E36" s="148">
        <v>25.897760300147997</v>
      </c>
      <c r="F36" s="123">
        <v>16.987332817013989</v>
      </c>
    </row>
    <row r="37" spans="1:6" x14ac:dyDescent="0.15">
      <c r="A37" s="70"/>
      <c r="B37" s="121">
        <v>2007</v>
      </c>
      <c r="C37" s="122">
        <v>74</v>
      </c>
      <c r="D37" s="122">
        <v>297</v>
      </c>
      <c r="E37" s="148">
        <v>25.874327656069731</v>
      </c>
      <c r="F37" s="123">
        <v>15.733083733168424</v>
      </c>
    </row>
    <row r="38" spans="1:6" x14ac:dyDescent="0.15">
      <c r="A38" s="70"/>
      <c r="B38" s="121">
        <v>2008</v>
      </c>
      <c r="C38" s="122">
        <v>56</v>
      </c>
      <c r="D38" s="122">
        <v>325</v>
      </c>
      <c r="E38" s="148">
        <v>19.797258402631808</v>
      </c>
      <c r="F38" s="123">
        <v>17.037535710036163</v>
      </c>
    </row>
    <row r="39" spans="1:6" x14ac:dyDescent="0.15">
      <c r="A39" s="70"/>
      <c r="B39" s="121">
        <v>2009</v>
      </c>
      <c r="C39" s="122">
        <v>58</v>
      </c>
      <c r="D39" s="122">
        <v>335</v>
      </c>
      <c r="E39" s="148">
        <v>19.312380058583816</v>
      </c>
      <c r="F39" s="123">
        <v>17.37403490909858</v>
      </c>
    </row>
    <row r="40" spans="1:6" x14ac:dyDescent="0.15">
      <c r="A40" s="70"/>
      <c r="B40" s="121">
        <v>2010</v>
      </c>
      <c r="C40" s="122">
        <v>74</v>
      </c>
      <c r="D40" s="122">
        <v>312</v>
      </c>
      <c r="E40" s="148">
        <v>23.898293438138531</v>
      </c>
      <c r="F40" s="123">
        <v>15.690117105980907</v>
      </c>
    </row>
    <row r="41" spans="1:6" x14ac:dyDescent="0.15">
      <c r="A41" s="124"/>
      <c r="B41" s="121">
        <v>2011</v>
      </c>
      <c r="C41" s="125">
        <v>82</v>
      </c>
      <c r="D41" s="128">
        <v>295</v>
      </c>
      <c r="E41" s="149">
        <v>26.276929187872707</v>
      </c>
      <c r="F41" s="127">
        <v>14.899590309686088</v>
      </c>
    </row>
    <row r="42" spans="1:6" x14ac:dyDescent="0.15">
      <c r="A42" s="124"/>
      <c r="B42" s="121">
        <v>2012</v>
      </c>
      <c r="C42" s="126">
        <v>82</v>
      </c>
      <c r="D42" s="129">
        <v>322</v>
      </c>
      <c r="E42" s="297">
        <v>25.7</v>
      </c>
      <c r="F42" s="127">
        <v>16.7</v>
      </c>
    </row>
    <row r="43" spans="1:6" x14ac:dyDescent="0.15">
      <c r="A43" s="124"/>
      <c r="B43" s="121">
        <v>2013</v>
      </c>
      <c r="C43" s="126">
        <v>65</v>
      </c>
      <c r="D43" s="129">
        <v>300</v>
      </c>
      <c r="E43" s="150">
        <v>21.1</v>
      </c>
      <c r="F43" s="151">
        <v>14.6</v>
      </c>
    </row>
    <row r="44" spans="1:6" x14ac:dyDescent="0.15">
      <c r="A44" s="79" t="s">
        <v>275</v>
      </c>
      <c r="B44" s="144"/>
      <c r="C44" s="145"/>
      <c r="D44" s="145"/>
      <c r="E44" s="145"/>
      <c r="F44" s="145"/>
    </row>
    <row r="45" spans="1:6" x14ac:dyDescent="0.15">
      <c r="A45" s="70"/>
      <c r="B45" s="121">
        <v>1996</v>
      </c>
      <c r="C45" s="122">
        <v>24</v>
      </c>
      <c r="D45" s="122">
        <v>88</v>
      </c>
      <c r="E45" s="148">
        <v>9.1416350431370272</v>
      </c>
      <c r="F45" s="123">
        <v>5.4916732704755127</v>
      </c>
    </row>
    <row r="46" spans="1:6" x14ac:dyDescent="0.15">
      <c r="A46" s="70"/>
      <c r="B46" s="121">
        <v>1997</v>
      </c>
      <c r="C46" s="122">
        <v>26</v>
      </c>
      <c r="D46" s="122">
        <v>95</v>
      </c>
      <c r="E46" s="148">
        <v>9.4088795337182471</v>
      </c>
      <c r="F46" s="123">
        <v>5.7604649481544223</v>
      </c>
    </row>
    <row r="47" spans="1:6" x14ac:dyDescent="0.15">
      <c r="A47" s="70"/>
      <c r="B47" s="121">
        <v>1998</v>
      </c>
      <c r="C47" s="122">
        <v>25</v>
      </c>
      <c r="D47" s="122">
        <v>107</v>
      </c>
      <c r="E47" s="148">
        <v>8.2736248132485795</v>
      </c>
      <c r="F47" s="123">
        <v>6.229989635586457</v>
      </c>
    </row>
    <row r="48" spans="1:6" x14ac:dyDescent="0.15">
      <c r="A48" s="70"/>
      <c r="B48" s="121">
        <v>1999</v>
      </c>
      <c r="C48" s="122">
        <v>20</v>
      </c>
      <c r="D48" s="122">
        <v>111</v>
      </c>
      <c r="E48" s="148">
        <v>6.3184628989694316</v>
      </c>
      <c r="F48" s="123">
        <v>6.5555459561204215</v>
      </c>
    </row>
    <row r="49" spans="1:6" x14ac:dyDescent="0.15">
      <c r="A49" s="70"/>
      <c r="B49" s="121">
        <v>2000</v>
      </c>
      <c r="C49" s="122">
        <v>11</v>
      </c>
      <c r="D49" s="122">
        <v>72</v>
      </c>
      <c r="E49" s="148">
        <v>3.7749778514843055</v>
      </c>
      <c r="F49" s="123">
        <v>4.2385152641284742</v>
      </c>
    </row>
    <row r="50" spans="1:6" x14ac:dyDescent="0.15">
      <c r="A50" s="70"/>
      <c r="B50" s="121">
        <v>2001</v>
      </c>
      <c r="C50" s="122">
        <v>22</v>
      </c>
      <c r="D50" s="122">
        <v>97</v>
      </c>
      <c r="E50" s="148">
        <v>6.7040143401669816</v>
      </c>
      <c r="F50" s="123">
        <v>5.4056525915333822</v>
      </c>
    </row>
    <row r="51" spans="1:6" x14ac:dyDescent="0.15">
      <c r="A51" s="70"/>
      <c r="B51" s="121">
        <v>2002</v>
      </c>
      <c r="C51" s="122">
        <v>21</v>
      </c>
      <c r="D51" s="122">
        <v>92</v>
      </c>
      <c r="E51" s="148">
        <v>6.8148441220245024</v>
      </c>
      <c r="F51" s="123">
        <v>5.217698654391044</v>
      </c>
    </row>
    <row r="52" spans="1:6" x14ac:dyDescent="0.15">
      <c r="A52" s="70"/>
      <c r="B52" s="121">
        <v>2003</v>
      </c>
      <c r="C52" s="122">
        <v>20</v>
      </c>
      <c r="D52" s="122">
        <v>121</v>
      </c>
      <c r="E52" s="148">
        <v>6.3858546311023892</v>
      </c>
      <c r="F52" s="123">
        <v>6.3846601907342473</v>
      </c>
    </row>
    <row r="53" spans="1:6" x14ac:dyDescent="0.15">
      <c r="A53" s="70"/>
      <c r="B53" s="121">
        <v>2004</v>
      </c>
      <c r="C53" s="122">
        <v>27</v>
      </c>
      <c r="D53" s="122">
        <v>82</v>
      </c>
      <c r="E53" s="148">
        <v>8.3718175536525443</v>
      </c>
      <c r="F53" s="123">
        <v>4.4776171414738677</v>
      </c>
    </row>
    <row r="54" spans="1:6" x14ac:dyDescent="0.15">
      <c r="A54" s="70"/>
      <c r="B54" s="121">
        <v>2005</v>
      </c>
      <c r="C54" s="122">
        <v>26</v>
      </c>
      <c r="D54" s="122">
        <v>105</v>
      </c>
      <c r="E54" s="148">
        <v>8.2817227610775195</v>
      </c>
      <c r="F54" s="123">
        <v>5.3544153318544421</v>
      </c>
    </row>
    <row r="55" spans="1:6" x14ac:dyDescent="0.15">
      <c r="A55" s="70"/>
      <c r="B55" s="121">
        <v>2006</v>
      </c>
      <c r="C55" s="122">
        <v>33</v>
      </c>
      <c r="D55" s="122">
        <v>105</v>
      </c>
      <c r="E55" s="148">
        <v>10.66969806053311</v>
      </c>
      <c r="F55" s="123">
        <v>5.2575577783566736</v>
      </c>
    </row>
    <row r="56" spans="1:6" x14ac:dyDescent="0.15">
      <c r="A56" s="70"/>
      <c r="B56" s="121">
        <v>2007</v>
      </c>
      <c r="C56" s="122">
        <v>23</v>
      </c>
      <c r="D56" s="122">
        <v>93</v>
      </c>
      <c r="E56" s="148">
        <v>7.2844643755601819</v>
      </c>
      <c r="F56" s="123">
        <v>4.4249311358554282</v>
      </c>
    </row>
    <row r="57" spans="1:6" x14ac:dyDescent="0.15">
      <c r="A57" s="70"/>
      <c r="B57" s="121">
        <v>2008</v>
      </c>
      <c r="C57" s="122">
        <v>31</v>
      </c>
      <c r="D57" s="122">
        <v>108</v>
      </c>
      <c r="E57" s="148">
        <v>8.9453685766138094</v>
      </c>
      <c r="F57" s="123">
        <v>5.4355104054289614</v>
      </c>
    </row>
    <row r="58" spans="1:6" x14ac:dyDescent="0.15">
      <c r="A58" s="70"/>
      <c r="B58" s="121">
        <v>2009</v>
      </c>
      <c r="C58" s="122">
        <v>25</v>
      </c>
      <c r="D58" s="122">
        <v>92</v>
      </c>
      <c r="E58" s="148">
        <v>7.3771100081223899</v>
      </c>
      <c r="F58" s="123">
        <v>4.3736207394710309</v>
      </c>
    </row>
    <row r="59" spans="1:6" x14ac:dyDescent="0.15">
      <c r="A59" s="70"/>
      <c r="B59" s="121">
        <v>2010</v>
      </c>
      <c r="C59" s="122">
        <v>32</v>
      </c>
      <c r="D59" s="122">
        <v>117</v>
      </c>
      <c r="E59" s="148">
        <v>9.3589179752510905</v>
      </c>
      <c r="F59" s="123">
        <v>5.8719480642095512</v>
      </c>
    </row>
    <row r="60" spans="1:6" x14ac:dyDescent="0.15">
      <c r="A60" s="70"/>
      <c r="B60" s="121">
        <v>2011</v>
      </c>
      <c r="C60" s="125">
        <v>32</v>
      </c>
      <c r="D60" s="128">
        <v>84</v>
      </c>
      <c r="E60" s="149">
        <v>9.469525749909403</v>
      </c>
      <c r="F60" s="127">
        <v>3.9763221639296962</v>
      </c>
    </row>
    <row r="61" spans="1:6" x14ac:dyDescent="0.15">
      <c r="A61" s="124"/>
      <c r="B61" s="121">
        <v>2012</v>
      </c>
      <c r="C61" s="126">
        <v>37</v>
      </c>
      <c r="D61" s="129">
        <v>109</v>
      </c>
      <c r="E61" s="297">
        <v>10.4</v>
      </c>
      <c r="F61" s="127">
        <v>5.2</v>
      </c>
    </row>
    <row r="62" spans="1:6" x14ac:dyDescent="0.15">
      <c r="A62" s="124"/>
      <c r="B62" s="121">
        <v>2013</v>
      </c>
      <c r="C62" s="126">
        <v>39</v>
      </c>
      <c r="D62" s="129">
        <v>104</v>
      </c>
      <c r="E62" s="150">
        <v>11.1</v>
      </c>
      <c r="F62" s="151">
        <v>5</v>
      </c>
    </row>
    <row r="63" spans="1:6" x14ac:dyDescent="0.15">
      <c r="A63" s="79" t="s">
        <v>274</v>
      </c>
      <c r="B63" s="144"/>
      <c r="C63" s="145"/>
      <c r="D63" s="145"/>
      <c r="E63" s="145"/>
      <c r="F63" s="145"/>
    </row>
    <row r="64" spans="1:6" x14ac:dyDescent="0.15">
      <c r="A64" s="70"/>
      <c r="B64" s="121">
        <v>1996</v>
      </c>
      <c r="C64" s="122">
        <v>38</v>
      </c>
      <c r="D64" s="122">
        <v>105</v>
      </c>
      <c r="E64" s="148">
        <v>38.360589541691901</v>
      </c>
      <c r="F64" s="123">
        <v>24.100201753117535</v>
      </c>
    </row>
    <row r="65" spans="1:49" x14ac:dyDescent="0.15">
      <c r="A65" s="70"/>
      <c r="B65" s="121">
        <v>1997</v>
      </c>
      <c r="C65" s="122">
        <v>36</v>
      </c>
      <c r="D65" s="122">
        <v>106</v>
      </c>
      <c r="E65" s="148">
        <v>33.946251768033946</v>
      </c>
      <c r="F65" s="123">
        <v>24.25795821223425</v>
      </c>
    </row>
    <row r="66" spans="1:49" x14ac:dyDescent="0.15">
      <c r="A66" s="70"/>
      <c r="B66" s="121">
        <v>1998</v>
      </c>
      <c r="C66" s="122">
        <v>43</v>
      </c>
      <c r="D66" s="122">
        <v>97</v>
      </c>
      <c r="E66" s="148">
        <v>40.307461567304088</v>
      </c>
      <c r="F66" s="123">
        <v>22.571262361838279</v>
      </c>
    </row>
    <row r="67" spans="1:49" x14ac:dyDescent="0.15">
      <c r="A67" s="70"/>
      <c r="B67" s="121">
        <v>1999</v>
      </c>
      <c r="C67" s="122">
        <v>33</v>
      </c>
      <c r="D67" s="122">
        <v>87</v>
      </c>
      <c r="E67" s="148">
        <v>30.643513789581206</v>
      </c>
      <c r="F67" s="123">
        <v>20.549886621315192</v>
      </c>
    </row>
    <row r="68" spans="1:49" x14ac:dyDescent="0.15">
      <c r="A68" s="70"/>
      <c r="B68" s="121">
        <v>2000</v>
      </c>
      <c r="C68" s="122">
        <v>28</v>
      </c>
      <c r="D68" s="122">
        <v>68</v>
      </c>
      <c r="E68" s="148">
        <v>25.671587054185384</v>
      </c>
      <c r="F68" s="123">
        <v>16.162000285211771</v>
      </c>
    </row>
    <row r="69" spans="1:49" x14ac:dyDescent="0.15">
      <c r="A69" s="70"/>
      <c r="B69" s="121">
        <v>2001</v>
      </c>
      <c r="C69" s="122">
        <v>29</v>
      </c>
      <c r="D69" s="122">
        <v>81</v>
      </c>
      <c r="E69" s="148">
        <v>26.130834384573799</v>
      </c>
      <c r="F69" s="123">
        <v>19.121361629800997</v>
      </c>
    </row>
    <row r="70" spans="1:49" x14ac:dyDescent="0.15">
      <c r="A70" s="70"/>
      <c r="B70" s="121">
        <v>2002</v>
      </c>
      <c r="C70" s="122">
        <v>33</v>
      </c>
      <c r="D70" s="122">
        <v>62</v>
      </c>
      <c r="E70" s="148">
        <v>31.185031185031185</v>
      </c>
      <c r="F70" s="123">
        <v>13.875212604064094</v>
      </c>
    </row>
    <row r="71" spans="1:49" x14ac:dyDescent="0.15">
      <c r="A71" s="70"/>
      <c r="B71" s="121">
        <v>2003</v>
      </c>
      <c r="C71" s="122">
        <v>31</v>
      </c>
      <c r="D71" s="122">
        <v>66</v>
      </c>
      <c r="E71" s="148">
        <v>28.618906942392911</v>
      </c>
      <c r="F71" s="123">
        <v>14.169779724333376</v>
      </c>
    </row>
    <row r="72" spans="1:49" x14ac:dyDescent="0.15">
      <c r="A72" s="70"/>
      <c r="B72" s="121">
        <v>2004</v>
      </c>
      <c r="C72" s="122">
        <v>41</v>
      </c>
      <c r="D72" s="122">
        <v>72</v>
      </c>
      <c r="E72" s="148">
        <v>36.863873404064016</v>
      </c>
      <c r="F72" s="123">
        <v>15.134953333893888</v>
      </c>
    </row>
    <row r="73" spans="1:49" x14ac:dyDescent="0.15">
      <c r="A73" s="70"/>
      <c r="B73" s="121">
        <v>2005</v>
      </c>
      <c r="C73" s="122">
        <v>39</v>
      </c>
      <c r="D73" s="122">
        <v>69</v>
      </c>
      <c r="E73" s="148">
        <v>33.951423348132671</v>
      </c>
      <c r="F73" s="123">
        <v>14.346009106597085</v>
      </c>
    </row>
    <row r="74" spans="1:49" x14ac:dyDescent="0.15">
      <c r="A74" s="70"/>
      <c r="B74" s="121">
        <v>2006</v>
      </c>
      <c r="C74" s="122">
        <v>37</v>
      </c>
      <c r="D74" s="122">
        <v>82</v>
      </c>
      <c r="E74" s="148">
        <v>31.773293258909405</v>
      </c>
      <c r="F74" s="123">
        <v>16.773375334956125</v>
      </c>
    </row>
    <row r="75" spans="1:49" x14ac:dyDescent="0.15">
      <c r="A75" s="70"/>
      <c r="B75" s="121">
        <v>2007</v>
      </c>
      <c r="C75" s="122">
        <v>33</v>
      </c>
      <c r="D75" s="122">
        <v>60</v>
      </c>
      <c r="E75" s="148">
        <v>28.07793754786012</v>
      </c>
      <c r="F75" s="123">
        <v>12.095311051082531</v>
      </c>
    </row>
    <row r="76" spans="1:49" x14ac:dyDescent="0.15">
      <c r="A76" s="70"/>
      <c r="B76" s="121">
        <v>2008</v>
      </c>
      <c r="C76" s="122">
        <v>35</v>
      </c>
      <c r="D76" s="122">
        <v>86</v>
      </c>
      <c r="E76" s="148">
        <v>29.286252196468915</v>
      </c>
      <c r="F76" s="123">
        <v>17.189686188287027</v>
      </c>
    </row>
    <row r="77" spans="1:49" x14ac:dyDescent="0.15">
      <c r="A77" s="70"/>
      <c r="B77" s="121">
        <v>2009</v>
      </c>
      <c r="C77" s="122">
        <v>35</v>
      </c>
      <c r="D77" s="122">
        <v>79</v>
      </c>
      <c r="E77" s="148">
        <v>28.688524590163933</v>
      </c>
      <c r="F77" s="123">
        <v>15.602472695672782</v>
      </c>
    </row>
    <row r="78" spans="1:49" s="37" customFormat="1" x14ac:dyDescent="0.15">
      <c r="A78" s="70"/>
      <c r="B78" s="121">
        <v>2010</v>
      </c>
      <c r="C78" s="122">
        <v>44</v>
      </c>
      <c r="D78" s="122">
        <v>69</v>
      </c>
      <c r="E78" s="148">
        <v>35.324341682723187</v>
      </c>
      <c r="F78" s="123">
        <v>13.429611319799918</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row>
    <row r="79" spans="1:49" x14ac:dyDescent="0.15">
      <c r="A79" s="70"/>
      <c r="B79" s="121">
        <v>2011</v>
      </c>
      <c r="C79" s="126">
        <v>49</v>
      </c>
      <c r="D79" s="126">
        <v>80</v>
      </c>
      <c r="E79" s="149">
        <v>38.775025718129307</v>
      </c>
      <c r="F79" s="127">
        <v>15.478678120888476</v>
      </c>
    </row>
    <row r="80" spans="1:49" x14ac:dyDescent="0.15">
      <c r="A80" s="124"/>
      <c r="B80" s="121">
        <v>2012</v>
      </c>
      <c r="C80" s="122">
        <v>61</v>
      </c>
      <c r="D80" s="122">
        <v>87</v>
      </c>
      <c r="E80" s="148">
        <v>48.4</v>
      </c>
      <c r="F80" s="123">
        <v>17.5</v>
      </c>
    </row>
    <row r="81" spans="1:6" x14ac:dyDescent="0.15">
      <c r="A81" s="124"/>
      <c r="B81" s="121">
        <v>2013</v>
      </c>
      <c r="C81" s="152">
        <v>50</v>
      </c>
      <c r="D81" s="152">
        <v>63</v>
      </c>
      <c r="E81" s="150">
        <v>39.1</v>
      </c>
      <c r="F81" s="151">
        <v>12.6</v>
      </c>
    </row>
    <row r="82" spans="1:6" x14ac:dyDescent="0.15">
      <c r="A82" s="79" t="s">
        <v>172</v>
      </c>
      <c r="B82" s="144"/>
      <c r="C82" s="145"/>
      <c r="D82" s="145"/>
      <c r="E82" s="145"/>
      <c r="F82" s="145"/>
    </row>
    <row r="83" spans="1:6" x14ac:dyDescent="0.15">
      <c r="A83" s="70"/>
      <c r="B83" s="121">
        <v>1996</v>
      </c>
      <c r="C83" s="122">
        <v>29</v>
      </c>
      <c r="D83" s="122">
        <v>76</v>
      </c>
      <c r="E83" s="148">
        <v>59.615582279782096</v>
      </c>
      <c r="F83" s="123">
        <v>34.583339021382514</v>
      </c>
    </row>
    <row r="84" spans="1:6" x14ac:dyDescent="0.15">
      <c r="A84" s="70"/>
      <c r="B84" s="121">
        <v>1997</v>
      </c>
      <c r="C84" s="122">
        <v>27</v>
      </c>
      <c r="D84" s="122">
        <v>86</v>
      </c>
      <c r="E84" s="148">
        <v>51.117001135933357</v>
      </c>
      <c r="F84" s="123">
        <v>38.679499865071513</v>
      </c>
    </row>
    <row r="85" spans="1:6" x14ac:dyDescent="0.15">
      <c r="A85" s="70"/>
      <c r="B85" s="121">
        <v>1998</v>
      </c>
      <c r="C85" s="122">
        <v>30</v>
      </c>
      <c r="D85" s="122">
        <v>75</v>
      </c>
      <c r="E85" s="148">
        <v>56.148231330713081</v>
      </c>
      <c r="F85" s="123">
        <v>34.196607696516509</v>
      </c>
    </row>
    <row r="86" spans="1:6" x14ac:dyDescent="0.15">
      <c r="A86" s="70"/>
      <c r="B86" s="121">
        <v>1999</v>
      </c>
      <c r="C86" s="122">
        <v>23</v>
      </c>
      <c r="D86" s="122">
        <v>60</v>
      </c>
      <c r="E86" s="148">
        <v>42.42759638443092</v>
      </c>
      <c r="F86" s="123">
        <v>27.695716395864107</v>
      </c>
    </row>
    <row r="87" spans="1:6" x14ac:dyDescent="0.15">
      <c r="A87" s="70"/>
      <c r="B87" s="121">
        <v>2000</v>
      </c>
      <c r="C87" s="122">
        <v>24</v>
      </c>
      <c r="D87" s="122">
        <v>57</v>
      </c>
      <c r="E87" s="148">
        <v>43.533466352258301</v>
      </c>
      <c r="F87" s="123">
        <v>26.393776625300983</v>
      </c>
    </row>
    <row r="88" spans="1:6" x14ac:dyDescent="0.15">
      <c r="A88" s="70"/>
      <c r="B88" s="121">
        <v>2001</v>
      </c>
      <c r="C88" s="122">
        <v>20</v>
      </c>
      <c r="D88" s="122">
        <v>67</v>
      </c>
      <c r="E88" s="148">
        <v>35.580857498665715</v>
      </c>
      <c r="F88" s="123">
        <v>31.31426434847635</v>
      </c>
    </row>
    <row r="89" spans="1:6" x14ac:dyDescent="0.15">
      <c r="A89" s="70"/>
      <c r="B89" s="121">
        <v>2002</v>
      </c>
      <c r="C89" s="122">
        <v>23</v>
      </c>
      <c r="D89" s="122">
        <v>42</v>
      </c>
      <c r="E89" s="148">
        <v>43.676414736042538</v>
      </c>
      <c r="F89" s="123">
        <v>18.414591371448616</v>
      </c>
    </row>
    <row r="90" spans="1:6" x14ac:dyDescent="0.15">
      <c r="A90" s="70"/>
      <c r="B90" s="121">
        <v>2003</v>
      </c>
      <c r="C90" s="122">
        <v>20</v>
      </c>
      <c r="D90" s="122">
        <v>46</v>
      </c>
      <c r="E90" s="148">
        <v>37.064492216456635</v>
      </c>
      <c r="F90" s="123">
        <v>19.254918375889492</v>
      </c>
    </row>
    <row r="91" spans="1:6" x14ac:dyDescent="0.15">
      <c r="A91" s="70"/>
      <c r="B91" s="121">
        <v>2004</v>
      </c>
      <c r="C91" s="122">
        <v>28</v>
      </c>
      <c r="D91" s="122">
        <v>55</v>
      </c>
      <c r="E91" s="148">
        <v>50.450450450450454</v>
      </c>
      <c r="F91" s="123">
        <v>22.501329624023239</v>
      </c>
    </row>
    <row r="92" spans="1:6" x14ac:dyDescent="0.15">
      <c r="A92" s="70"/>
      <c r="B92" s="121">
        <v>2005</v>
      </c>
      <c r="C92" s="122">
        <v>29</v>
      </c>
      <c r="D92" s="122">
        <v>55</v>
      </c>
      <c r="E92" s="148">
        <v>50.487465181058496</v>
      </c>
      <c r="F92" s="123">
        <v>22.246491121627635</v>
      </c>
    </row>
    <row r="93" spans="1:6" x14ac:dyDescent="0.15">
      <c r="A93" s="70"/>
      <c r="B93" s="121">
        <v>2006</v>
      </c>
      <c r="C93" s="122">
        <v>29</v>
      </c>
      <c r="D93" s="122">
        <v>66</v>
      </c>
      <c r="E93" s="148">
        <v>50.601989181643695</v>
      </c>
      <c r="F93" s="123">
        <v>26.592529916596156</v>
      </c>
    </row>
    <row r="94" spans="1:6" x14ac:dyDescent="0.15">
      <c r="A94" s="70"/>
      <c r="B94" s="121">
        <v>2007</v>
      </c>
      <c r="C94" s="122">
        <v>23</v>
      </c>
      <c r="D94" s="122">
        <v>47</v>
      </c>
      <c r="E94" s="148">
        <v>39.532485390168446</v>
      </c>
      <c r="F94" s="123">
        <v>18.626401933975348</v>
      </c>
    </row>
    <row r="95" spans="1:6" x14ac:dyDescent="0.15">
      <c r="A95" s="70"/>
      <c r="B95" s="121">
        <v>2008</v>
      </c>
      <c r="C95" s="122">
        <v>17</v>
      </c>
      <c r="D95" s="122">
        <v>66</v>
      </c>
      <c r="E95" s="148">
        <v>28.561827956989248</v>
      </c>
      <c r="F95" s="123">
        <v>25.848901421689579</v>
      </c>
    </row>
    <row r="96" spans="1:6" x14ac:dyDescent="0.15">
      <c r="A96" s="70"/>
      <c r="B96" s="121">
        <v>2009</v>
      </c>
      <c r="C96" s="122">
        <v>24</v>
      </c>
      <c r="D96" s="122">
        <v>69</v>
      </c>
      <c r="E96" s="148">
        <v>39.22209511358065</v>
      </c>
      <c r="F96" s="123">
        <v>26.588570767985818</v>
      </c>
    </row>
    <row r="97" spans="1:49" x14ac:dyDescent="0.15">
      <c r="A97" s="70"/>
      <c r="B97" s="121">
        <v>2010</v>
      </c>
      <c r="C97" s="122">
        <v>29</v>
      </c>
      <c r="D97" s="122">
        <v>50</v>
      </c>
      <c r="E97" s="148">
        <v>46.148949713558238</v>
      </c>
      <c r="F97" s="123">
        <v>18.905021173623716</v>
      </c>
    </row>
    <row r="98" spans="1:49" s="37" customFormat="1" x14ac:dyDescent="0.15">
      <c r="A98" s="70"/>
      <c r="B98" s="121">
        <v>2011</v>
      </c>
      <c r="C98" s="126">
        <v>33</v>
      </c>
      <c r="D98" s="126">
        <v>63</v>
      </c>
      <c r="E98" s="149">
        <v>51.474029012634531</v>
      </c>
      <c r="F98" s="127">
        <v>23.584022760453713</v>
      </c>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row>
    <row r="99" spans="1:49" x14ac:dyDescent="0.15">
      <c r="A99" s="124"/>
      <c r="B99" s="121">
        <v>2012</v>
      </c>
      <c r="C99" s="122">
        <v>37</v>
      </c>
      <c r="D99" s="122">
        <v>69</v>
      </c>
      <c r="E99" s="148">
        <v>59.2</v>
      </c>
      <c r="F99" s="123">
        <v>27.1</v>
      </c>
    </row>
    <row r="100" spans="1:49" x14ac:dyDescent="0.15">
      <c r="A100" s="124"/>
      <c r="B100" s="121">
        <v>2013</v>
      </c>
      <c r="C100" s="152">
        <v>30</v>
      </c>
      <c r="D100" s="152">
        <v>47</v>
      </c>
      <c r="E100" s="150">
        <v>47.2</v>
      </c>
      <c r="F100" s="151">
        <v>18.3</v>
      </c>
    </row>
    <row r="101" spans="1:49" x14ac:dyDescent="0.15">
      <c r="A101" s="79" t="s">
        <v>173</v>
      </c>
      <c r="B101" s="144"/>
      <c r="C101" s="145"/>
      <c r="D101" s="145"/>
      <c r="E101" s="145"/>
      <c r="F101" s="145"/>
    </row>
    <row r="102" spans="1:49" x14ac:dyDescent="0.15">
      <c r="A102" s="70"/>
      <c r="B102" s="121">
        <v>1996</v>
      </c>
      <c r="C102" s="122">
        <v>9</v>
      </c>
      <c r="D102" s="122">
        <v>29</v>
      </c>
      <c r="E102" s="148">
        <v>17.848643503093765</v>
      </c>
      <c r="F102" s="123">
        <v>13.431895657329184</v>
      </c>
    </row>
    <row r="103" spans="1:49" x14ac:dyDescent="0.15">
      <c r="A103" s="70"/>
      <c r="B103" s="121">
        <v>1997</v>
      </c>
      <c r="C103" s="122">
        <v>9</v>
      </c>
      <c r="D103" s="122">
        <v>20</v>
      </c>
      <c r="E103" s="148">
        <v>16.910935738444195</v>
      </c>
      <c r="F103" s="123">
        <v>9.3179276928811028</v>
      </c>
    </row>
    <row r="104" spans="1:49" x14ac:dyDescent="0.15">
      <c r="A104" s="70"/>
      <c r="B104" s="121">
        <v>1998</v>
      </c>
      <c r="C104" s="122">
        <v>13</v>
      </c>
      <c r="D104" s="122">
        <v>22</v>
      </c>
      <c r="E104" s="148">
        <v>24.413145539906104</v>
      </c>
      <c r="F104" s="123">
        <v>10.454783063251437</v>
      </c>
    </row>
    <row r="105" spans="1:49" x14ac:dyDescent="0.15">
      <c r="A105" s="70"/>
      <c r="B105" s="121">
        <v>1999</v>
      </c>
      <c r="C105" s="122">
        <v>10</v>
      </c>
      <c r="D105" s="122">
        <v>27</v>
      </c>
      <c r="E105" s="148">
        <v>18.698578908002993</v>
      </c>
      <c r="F105" s="123">
        <v>13.061145510835914</v>
      </c>
    </row>
    <row r="106" spans="1:49" x14ac:dyDescent="0.15">
      <c r="A106" s="70"/>
      <c r="B106" s="121">
        <v>2000</v>
      </c>
      <c r="C106" s="122">
        <v>4</v>
      </c>
      <c r="D106" s="122">
        <v>11</v>
      </c>
      <c r="E106" s="148">
        <v>7.4156470152020768</v>
      </c>
      <c r="F106" s="123">
        <v>5.3713560232433224</v>
      </c>
    </row>
    <row r="107" spans="1:49" x14ac:dyDescent="0.15">
      <c r="A107" s="70"/>
      <c r="B107" s="121">
        <v>2001</v>
      </c>
      <c r="C107" s="122">
        <v>9</v>
      </c>
      <c r="D107" s="122">
        <v>14</v>
      </c>
      <c r="E107" s="148">
        <v>16.42935377875137</v>
      </c>
      <c r="F107" s="123">
        <v>6.6781148635756535</v>
      </c>
    </row>
    <row r="108" spans="1:49" x14ac:dyDescent="0.15">
      <c r="A108" s="70"/>
      <c r="B108" s="121">
        <v>2002</v>
      </c>
      <c r="C108" s="122">
        <v>10</v>
      </c>
      <c r="D108" s="122">
        <v>20</v>
      </c>
      <c r="E108" s="148">
        <v>18.814675446848543</v>
      </c>
      <c r="F108" s="123">
        <v>9.1420213009096312</v>
      </c>
    </row>
    <row r="109" spans="1:49" x14ac:dyDescent="0.15">
      <c r="A109" s="70"/>
      <c r="B109" s="121">
        <v>2003</v>
      </c>
      <c r="C109" s="122">
        <v>11</v>
      </c>
      <c r="D109" s="122">
        <v>20</v>
      </c>
      <c r="E109" s="148">
        <v>20.235467255334804</v>
      </c>
      <c r="F109" s="123">
        <v>8.8148441976288066</v>
      </c>
    </row>
    <row r="110" spans="1:49" x14ac:dyDescent="0.15">
      <c r="A110" s="70"/>
      <c r="B110" s="121">
        <v>2004</v>
      </c>
      <c r="C110" s="122">
        <v>13</v>
      </c>
      <c r="D110" s="122">
        <v>17</v>
      </c>
      <c r="E110" s="148">
        <v>23.335128343205888</v>
      </c>
      <c r="F110" s="123">
        <v>7.3497622135754428</v>
      </c>
    </row>
    <row r="111" spans="1:49" x14ac:dyDescent="0.15">
      <c r="A111" s="70"/>
      <c r="B111" s="121">
        <v>2005</v>
      </c>
      <c r="C111" s="122">
        <v>10</v>
      </c>
      <c r="D111" s="122">
        <v>14</v>
      </c>
      <c r="E111" s="148">
        <v>17.412502176562771</v>
      </c>
      <c r="F111" s="123">
        <v>5.9895610507401384</v>
      </c>
    </row>
    <row r="112" spans="1:49" x14ac:dyDescent="0.15">
      <c r="A112" s="70"/>
      <c r="B112" s="121">
        <v>2006</v>
      </c>
      <c r="C112" s="122">
        <v>8</v>
      </c>
      <c r="D112" s="122">
        <v>16</v>
      </c>
      <c r="E112" s="148">
        <v>13.529511246406223</v>
      </c>
      <c r="F112" s="123">
        <v>6.6475549461963519</v>
      </c>
    </row>
    <row r="113" spans="1:49" x14ac:dyDescent="0.15">
      <c r="A113" s="70"/>
      <c r="B113" s="121">
        <v>2007</v>
      </c>
      <c r="C113" s="122">
        <v>10</v>
      </c>
      <c r="D113" s="122">
        <v>13</v>
      </c>
      <c r="E113" s="148">
        <v>16.849199663016005</v>
      </c>
      <c r="F113" s="123">
        <v>5.3337709760800882</v>
      </c>
    </row>
    <row r="114" spans="1:49" x14ac:dyDescent="0.15">
      <c r="A114" s="70"/>
      <c r="B114" s="121">
        <v>2008</v>
      </c>
      <c r="C114" s="122">
        <v>18</v>
      </c>
      <c r="D114" s="122">
        <v>20</v>
      </c>
      <c r="E114" s="148">
        <v>30.010003334444814</v>
      </c>
      <c r="F114" s="123">
        <v>8.16359851422507</v>
      </c>
    </row>
    <row r="115" spans="1:49" x14ac:dyDescent="0.15">
      <c r="A115" s="70"/>
      <c r="B115" s="121">
        <v>2009</v>
      </c>
      <c r="C115" s="122">
        <v>11</v>
      </c>
      <c r="D115" s="122">
        <v>10</v>
      </c>
      <c r="E115" s="148">
        <v>18.089130077289919</v>
      </c>
      <c r="F115" s="123">
        <v>4.0515355319666151</v>
      </c>
    </row>
    <row r="116" spans="1:49" x14ac:dyDescent="0.15">
      <c r="A116" s="70"/>
      <c r="B116" s="121">
        <v>2010</v>
      </c>
      <c r="C116" s="122">
        <v>15</v>
      </c>
      <c r="D116" s="122">
        <v>19</v>
      </c>
      <c r="E116" s="148">
        <v>24.303305249513933</v>
      </c>
      <c r="F116" s="123">
        <v>7.6213397513036512</v>
      </c>
    </row>
    <row r="117" spans="1:49" s="37" customFormat="1" x14ac:dyDescent="0.15">
      <c r="A117" s="70"/>
      <c r="B117" s="121">
        <v>2011</v>
      </c>
      <c r="C117" s="126">
        <v>16</v>
      </c>
      <c r="D117" s="126">
        <v>17</v>
      </c>
      <c r="E117" s="149">
        <v>25.698682942499197</v>
      </c>
      <c r="F117" s="127">
        <v>6.8076245394842223</v>
      </c>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49" x14ac:dyDescent="0.15">
      <c r="A118" s="124"/>
      <c r="B118" s="121">
        <v>2012</v>
      </c>
      <c r="C118" s="126">
        <v>24</v>
      </c>
      <c r="D118" s="126">
        <v>18</v>
      </c>
      <c r="E118" s="149">
        <v>37.700000000000003</v>
      </c>
      <c r="F118" s="127">
        <v>7.4</v>
      </c>
    </row>
    <row r="119" spans="1:49" x14ac:dyDescent="0.15">
      <c r="A119" s="153"/>
      <c r="B119" s="298">
        <v>2013</v>
      </c>
      <c r="C119" s="152">
        <v>20</v>
      </c>
      <c r="D119" s="152">
        <v>16</v>
      </c>
      <c r="E119" s="150">
        <v>31.2</v>
      </c>
      <c r="F119" s="151">
        <v>6.5</v>
      </c>
    </row>
    <row r="120" spans="1:49" s="37" customFormat="1" x14ac:dyDescent="0.15">
      <c r="A120" s="39" t="s">
        <v>56</v>
      </c>
      <c r="B120" s="6"/>
      <c r="C120" s="6"/>
      <c r="D120" s="6"/>
      <c r="E120" s="6"/>
      <c r="F120" s="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49" ht="54" customHeight="1" x14ac:dyDescent="0.15">
      <c r="A121" s="421" t="s">
        <v>294</v>
      </c>
      <c r="B121" s="397"/>
      <c r="C121" s="397"/>
      <c r="D121" s="397"/>
      <c r="E121" s="397"/>
      <c r="F121" s="397"/>
    </row>
    <row r="122" spans="1:49" x14ac:dyDescent="0.15">
      <c r="A122" s="362"/>
      <c r="B122" s="37"/>
      <c r="C122" s="37"/>
      <c r="D122" s="37"/>
      <c r="E122" s="37"/>
      <c r="F122" s="37"/>
    </row>
    <row r="123" spans="1:49" x14ac:dyDescent="0.15">
      <c r="A123" s="6"/>
    </row>
  </sheetData>
  <mergeCells count="5">
    <mergeCell ref="A3:A5"/>
    <mergeCell ref="C3:D4"/>
    <mergeCell ref="E3:F4"/>
    <mergeCell ref="B3:B5"/>
    <mergeCell ref="A121:F121"/>
  </mergeCells>
  <hyperlinks>
    <hyperlink ref="M1" location="Contents!A1" display="Return to contents"/>
  </hyperlinks>
  <pageMargins left="0.70866141732283472" right="0.70866141732283472" top="0.74803149606299213" bottom="0.74803149606299213" header="0.31496062992125984" footer="0.31496062992125984"/>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I14"/>
  <sheetViews>
    <sheetView workbookViewId="0">
      <selection activeCell="I1" sqref="I1"/>
    </sheetView>
  </sheetViews>
  <sheetFormatPr baseColWidth="10" defaultColWidth="9.1640625" defaultRowHeight="13" x14ac:dyDescent="0.15"/>
  <cols>
    <col min="1" max="1" width="18.83203125" style="6" customWidth="1"/>
    <col min="2" max="6" width="16.5" style="6" customWidth="1"/>
    <col min="7" max="16384" width="9.1640625" style="6"/>
  </cols>
  <sheetData>
    <row r="1" spans="1:9" s="23" customFormat="1" x14ac:dyDescent="0.15">
      <c r="A1" s="11" t="s">
        <v>269</v>
      </c>
      <c r="B1" s="21"/>
      <c r="C1" s="22"/>
      <c r="D1" s="22"/>
      <c r="I1" s="8" t="s">
        <v>119</v>
      </c>
    </row>
    <row r="2" spans="1:9" x14ac:dyDescent="0.15">
      <c r="A2" s="10"/>
      <c r="B2" s="1"/>
      <c r="C2" s="2"/>
      <c r="D2" s="2"/>
    </row>
    <row r="3" spans="1:9" x14ac:dyDescent="0.15">
      <c r="A3" s="423" t="s">
        <v>161</v>
      </c>
      <c r="B3" s="422" t="s">
        <v>174</v>
      </c>
      <c r="C3" s="422"/>
      <c r="D3" s="422"/>
      <c r="E3" s="422"/>
      <c r="F3" s="422"/>
    </row>
    <row r="4" spans="1:9" ht="15" customHeight="1" x14ac:dyDescent="0.15">
      <c r="A4" s="423"/>
      <c r="B4" s="154" t="s">
        <v>222</v>
      </c>
      <c r="C4" s="155">
        <v>2</v>
      </c>
      <c r="D4" s="155">
        <v>3</v>
      </c>
      <c r="E4" s="155">
        <v>4</v>
      </c>
      <c r="F4" s="154" t="s">
        <v>223</v>
      </c>
    </row>
    <row r="5" spans="1:9" x14ac:dyDescent="0.15">
      <c r="A5" s="70" t="s">
        <v>162</v>
      </c>
      <c r="B5" s="91">
        <v>0</v>
      </c>
      <c r="C5" s="91">
        <v>0</v>
      </c>
      <c r="D5" s="91">
        <v>0</v>
      </c>
      <c r="E5" s="91">
        <v>0</v>
      </c>
      <c r="F5" s="91">
        <v>100</v>
      </c>
    </row>
    <row r="6" spans="1:9" x14ac:dyDescent="0.15">
      <c r="A6" s="70" t="s">
        <v>158</v>
      </c>
      <c r="B6" s="91">
        <v>8.8495575221238933</v>
      </c>
      <c r="C6" s="91">
        <v>10.619469026548673</v>
      </c>
      <c r="D6" s="91">
        <v>16.814159292035399</v>
      </c>
      <c r="E6" s="91">
        <v>28.318584070796462</v>
      </c>
      <c r="F6" s="91">
        <v>35.398230088495573</v>
      </c>
    </row>
    <row r="7" spans="1:9" x14ac:dyDescent="0.15">
      <c r="A7" s="70" t="s">
        <v>159</v>
      </c>
      <c r="B7" s="91">
        <v>11.25</v>
      </c>
      <c r="C7" s="91">
        <v>16.25</v>
      </c>
      <c r="D7" s="91">
        <v>21.25</v>
      </c>
      <c r="E7" s="91">
        <v>20.625</v>
      </c>
      <c r="F7" s="91">
        <v>30.625000000000004</v>
      </c>
    </row>
    <row r="8" spans="1:9" x14ac:dyDescent="0.15">
      <c r="A8" s="70" t="s">
        <v>160</v>
      </c>
      <c r="B8" s="91">
        <v>22.222222222222221</v>
      </c>
      <c r="C8" s="91">
        <v>20.555555555555554</v>
      </c>
      <c r="D8" s="91">
        <v>18.333333333333332</v>
      </c>
      <c r="E8" s="91">
        <v>19.444444444444446</v>
      </c>
      <c r="F8" s="91">
        <v>19.444444444444446</v>
      </c>
    </row>
    <row r="9" spans="1:9" x14ac:dyDescent="0.15">
      <c r="A9" s="70" t="s">
        <v>30</v>
      </c>
      <c r="B9" s="91">
        <v>13.461538461538462</v>
      </c>
      <c r="C9" s="91">
        <v>30.76923076923077</v>
      </c>
      <c r="D9" s="91">
        <v>34.615384615384613</v>
      </c>
      <c r="E9" s="91">
        <v>13.461538461538462</v>
      </c>
      <c r="F9" s="91">
        <v>7.6923076923076925</v>
      </c>
    </row>
    <row r="10" spans="1:9" x14ac:dyDescent="0.15">
      <c r="A10" s="266" t="s">
        <v>1</v>
      </c>
      <c r="B10" s="265">
        <v>14.8</v>
      </c>
      <c r="C10" s="265">
        <v>17.899999999999999</v>
      </c>
      <c r="D10" s="265">
        <v>20.5</v>
      </c>
      <c r="E10" s="265">
        <v>21.1</v>
      </c>
      <c r="F10" s="265">
        <v>25.6</v>
      </c>
    </row>
    <row r="11" spans="1:9" x14ac:dyDescent="0.15">
      <c r="A11" s="38" t="s">
        <v>56</v>
      </c>
    </row>
    <row r="12" spans="1:9" s="37" customFormat="1" ht="41.25" customHeight="1" x14ac:dyDescent="0.15">
      <c r="A12" s="421" t="s">
        <v>270</v>
      </c>
      <c r="B12" s="408"/>
      <c r="C12" s="408"/>
      <c r="D12" s="408"/>
      <c r="E12" s="408"/>
      <c r="F12" s="408"/>
    </row>
    <row r="14" spans="1:9" x14ac:dyDescent="0.15">
      <c r="A14" s="43"/>
    </row>
  </sheetData>
  <mergeCells count="3">
    <mergeCell ref="B3:F3"/>
    <mergeCell ref="A3:A4"/>
    <mergeCell ref="A12:F12"/>
  </mergeCells>
  <hyperlinks>
    <hyperlink ref="I1" location="Contents!A1" display="Return to contents"/>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S18"/>
  <sheetViews>
    <sheetView workbookViewId="0">
      <selection activeCell="Q1" sqref="Q1"/>
    </sheetView>
  </sheetViews>
  <sheetFormatPr baseColWidth="10" defaultColWidth="9.1640625" defaultRowHeight="13" x14ac:dyDescent="0.15"/>
  <cols>
    <col min="1" max="2" width="35.33203125" style="157" customWidth="1"/>
    <col min="3" max="9" width="9.1640625" style="6"/>
    <col min="10" max="12" width="9.1640625" style="6" customWidth="1"/>
    <col min="13" max="16384" width="9.1640625" style="6"/>
  </cols>
  <sheetData>
    <row r="1" spans="1:19" x14ac:dyDescent="0.15">
      <c r="A1" s="19" t="s">
        <v>271</v>
      </c>
      <c r="B1" s="19"/>
      <c r="C1" s="17"/>
      <c r="D1" s="16"/>
      <c r="E1" s="15"/>
      <c r="F1" s="4"/>
      <c r="G1" s="17"/>
      <c r="Q1" s="47" t="s">
        <v>119</v>
      </c>
    </row>
    <row r="2" spans="1:19" x14ac:dyDescent="0.15">
      <c r="A2" s="156"/>
      <c r="B2" s="156"/>
      <c r="C2" s="17"/>
      <c r="D2" s="17"/>
      <c r="E2" s="17"/>
      <c r="F2" s="17"/>
      <c r="G2" s="17"/>
      <c r="H2" s="17"/>
    </row>
    <row r="3" spans="1:19" x14ac:dyDescent="0.15">
      <c r="A3" s="56" t="s">
        <v>175</v>
      </c>
      <c r="B3" s="56" t="s">
        <v>253</v>
      </c>
      <c r="C3" s="57">
        <v>1997</v>
      </c>
      <c r="D3" s="57">
        <v>1998</v>
      </c>
      <c r="E3" s="57">
        <v>1999</v>
      </c>
      <c r="F3" s="57">
        <v>2000</v>
      </c>
      <c r="G3" s="57">
        <v>2001</v>
      </c>
      <c r="H3" s="57">
        <v>2002</v>
      </c>
      <c r="I3" s="57">
        <v>2003</v>
      </c>
      <c r="J3" s="57">
        <v>2004</v>
      </c>
      <c r="K3" s="57">
        <v>2005</v>
      </c>
      <c r="L3" s="57">
        <v>2006</v>
      </c>
      <c r="M3" s="57">
        <v>2007</v>
      </c>
      <c r="N3" s="57">
        <v>2008</v>
      </c>
      <c r="O3" s="57">
        <v>2009</v>
      </c>
      <c r="P3" s="57">
        <v>2010</v>
      </c>
      <c r="Q3" s="57">
        <v>2011</v>
      </c>
      <c r="R3" s="57">
        <v>2012</v>
      </c>
      <c r="S3" s="285">
        <v>2013</v>
      </c>
    </row>
    <row r="4" spans="1:19" x14ac:dyDescent="0.15">
      <c r="A4" s="248" t="s">
        <v>120</v>
      </c>
      <c r="B4" s="248" t="s">
        <v>189</v>
      </c>
      <c r="C4" s="122">
        <v>58</v>
      </c>
      <c r="D4" s="122">
        <v>64</v>
      </c>
      <c r="E4" s="122">
        <v>52</v>
      </c>
      <c r="F4" s="122">
        <v>37</v>
      </c>
      <c r="G4" s="122">
        <v>54</v>
      </c>
      <c r="H4" s="122">
        <v>47</v>
      </c>
      <c r="I4" s="122">
        <v>58</v>
      </c>
      <c r="J4" s="122">
        <v>47</v>
      </c>
      <c r="K4" s="122">
        <v>50</v>
      </c>
      <c r="L4" s="122">
        <v>49</v>
      </c>
      <c r="M4" s="122">
        <v>44</v>
      </c>
      <c r="N4" s="122">
        <v>56</v>
      </c>
      <c r="O4" s="122">
        <v>56</v>
      </c>
      <c r="P4" s="122">
        <v>67</v>
      </c>
      <c r="Q4" s="158">
        <v>58</v>
      </c>
      <c r="R4" s="159">
        <v>62</v>
      </c>
      <c r="S4" s="159">
        <v>64</v>
      </c>
    </row>
    <row r="5" spans="1:19" x14ac:dyDescent="0.15">
      <c r="A5" s="160" t="s">
        <v>25</v>
      </c>
      <c r="B5" s="248" t="s">
        <v>190</v>
      </c>
      <c r="C5" s="122">
        <v>157</v>
      </c>
      <c r="D5" s="122">
        <v>133</v>
      </c>
      <c r="E5" s="122">
        <v>116</v>
      </c>
      <c r="F5" s="122">
        <v>112</v>
      </c>
      <c r="G5" s="122">
        <v>110</v>
      </c>
      <c r="H5" s="122">
        <v>99</v>
      </c>
      <c r="I5" s="122">
        <v>104</v>
      </c>
      <c r="J5" s="122">
        <v>93</v>
      </c>
      <c r="K5" s="122">
        <v>110</v>
      </c>
      <c r="L5" s="122">
        <v>87</v>
      </c>
      <c r="M5" s="122">
        <v>67</v>
      </c>
      <c r="N5" s="122">
        <v>75</v>
      </c>
      <c r="O5" s="122">
        <v>50</v>
      </c>
      <c r="P5" s="122">
        <v>60</v>
      </c>
      <c r="Q5" s="158">
        <v>47</v>
      </c>
      <c r="R5" s="159">
        <v>44</v>
      </c>
      <c r="S5" s="159">
        <v>42</v>
      </c>
    </row>
    <row r="6" spans="1:19" x14ac:dyDescent="0.15">
      <c r="A6" s="160" t="s">
        <v>26</v>
      </c>
      <c r="B6" s="248" t="s">
        <v>191</v>
      </c>
      <c r="C6" s="122">
        <v>232</v>
      </c>
      <c r="D6" s="122">
        <v>249</v>
      </c>
      <c r="E6" s="122">
        <v>241</v>
      </c>
      <c r="F6" s="122">
        <v>215</v>
      </c>
      <c r="G6" s="122">
        <v>234</v>
      </c>
      <c r="H6" s="122">
        <v>221</v>
      </c>
      <c r="I6" s="122">
        <v>247</v>
      </c>
      <c r="J6" s="122">
        <v>268</v>
      </c>
      <c r="K6" s="122">
        <v>255</v>
      </c>
      <c r="L6" s="122">
        <v>286</v>
      </c>
      <c r="M6" s="122">
        <v>282</v>
      </c>
      <c r="N6" s="122">
        <v>289</v>
      </c>
      <c r="O6" s="122">
        <v>304</v>
      </c>
      <c r="P6" s="122">
        <v>317</v>
      </c>
      <c r="Q6" s="158">
        <v>301</v>
      </c>
      <c r="R6" s="159">
        <v>343</v>
      </c>
      <c r="S6" s="159">
        <v>298</v>
      </c>
    </row>
    <row r="7" spans="1:19" x14ac:dyDescent="0.15">
      <c r="A7" s="160" t="s">
        <v>27</v>
      </c>
      <c r="B7" s="248" t="s">
        <v>192</v>
      </c>
      <c r="C7" s="122">
        <v>17</v>
      </c>
      <c r="D7" s="122">
        <v>10</v>
      </c>
      <c r="E7" s="122">
        <v>16</v>
      </c>
      <c r="F7" s="122">
        <v>15</v>
      </c>
      <c r="G7" s="122">
        <v>7</v>
      </c>
      <c r="H7" s="122">
        <v>12</v>
      </c>
      <c r="I7" s="122">
        <v>14</v>
      </c>
      <c r="J7" s="122">
        <v>12</v>
      </c>
      <c r="K7" s="122">
        <v>13</v>
      </c>
      <c r="L7" s="122">
        <v>9</v>
      </c>
      <c r="M7" s="122">
        <v>11</v>
      </c>
      <c r="N7" s="122">
        <v>8</v>
      </c>
      <c r="O7" s="122">
        <v>5</v>
      </c>
      <c r="P7" s="122">
        <v>9</v>
      </c>
      <c r="Q7" s="158">
        <v>14</v>
      </c>
      <c r="R7" s="159">
        <v>5</v>
      </c>
      <c r="S7" s="159">
        <v>14</v>
      </c>
    </row>
    <row r="8" spans="1:19" x14ac:dyDescent="0.15">
      <c r="A8" s="160" t="s">
        <v>28</v>
      </c>
      <c r="B8" s="248" t="s">
        <v>193</v>
      </c>
      <c r="C8" s="122">
        <v>56</v>
      </c>
      <c r="D8" s="122">
        <v>72</v>
      </c>
      <c r="E8" s="122">
        <v>47</v>
      </c>
      <c r="F8" s="122">
        <v>36</v>
      </c>
      <c r="G8" s="122">
        <v>51</v>
      </c>
      <c r="H8" s="122">
        <v>49</v>
      </c>
      <c r="I8" s="122">
        <v>41</v>
      </c>
      <c r="J8" s="122">
        <v>38</v>
      </c>
      <c r="K8" s="122">
        <v>44</v>
      </c>
      <c r="L8" s="122">
        <v>50</v>
      </c>
      <c r="M8" s="122">
        <v>47</v>
      </c>
      <c r="N8" s="122">
        <v>43</v>
      </c>
      <c r="O8" s="122">
        <v>53</v>
      </c>
      <c r="P8" s="122">
        <v>42</v>
      </c>
      <c r="Q8" s="158">
        <v>36</v>
      </c>
      <c r="R8" s="159">
        <v>47</v>
      </c>
      <c r="S8" s="159">
        <v>48</v>
      </c>
    </row>
    <row r="9" spans="1:19" x14ac:dyDescent="0.15">
      <c r="A9" s="160" t="s">
        <v>29</v>
      </c>
      <c r="B9" s="248" t="s">
        <v>194</v>
      </c>
      <c r="C9" s="122">
        <v>41</v>
      </c>
      <c r="D9" s="122">
        <v>49</v>
      </c>
      <c r="E9" s="122">
        <v>44</v>
      </c>
      <c r="F9" s="122">
        <v>43</v>
      </c>
      <c r="G9" s="122">
        <v>51</v>
      </c>
      <c r="H9" s="122">
        <v>38</v>
      </c>
      <c r="I9" s="122">
        <v>53</v>
      </c>
      <c r="J9" s="122">
        <v>30</v>
      </c>
      <c r="K9" s="122">
        <v>39</v>
      </c>
      <c r="L9" s="122">
        <v>45</v>
      </c>
      <c r="M9" s="122">
        <v>36</v>
      </c>
      <c r="N9" s="122">
        <v>49</v>
      </c>
      <c r="O9" s="122">
        <v>42</v>
      </c>
      <c r="P9" s="122">
        <v>40</v>
      </c>
      <c r="Q9" s="158">
        <v>37</v>
      </c>
      <c r="R9" s="159">
        <v>49</v>
      </c>
      <c r="S9" s="159">
        <v>42</v>
      </c>
    </row>
    <row r="10" spans="1:19" x14ac:dyDescent="0.15">
      <c r="A10" s="161" t="s">
        <v>1</v>
      </c>
      <c r="B10" s="161"/>
      <c r="C10" s="162">
        <v>561</v>
      </c>
      <c r="D10" s="162">
        <v>577</v>
      </c>
      <c r="E10" s="162">
        <v>516</v>
      </c>
      <c r="F10" s="162">
        <v>458</v>
      </c>
      <c r="G10" s="162">
        <v>507</v>
      </c>
      <c r="H10" s="162">
        <v>466</v>
      </c>
      <c r="I10" s="162">
        <v>517</v>
      </c>
      <c r="J10" s="162">
        <v>488</v>
      </c>
      <c r="K10" s="162">
        <v>511</v>
      </c>
      <c r="L10" s="162">
        <v>526</v>
      </c>
      <c r="M10" s="162">
        <v>487</v>
      </c>
      <c r="N10" s="162">
        <v>520</v>
      </c>
      <c r="O10" s="162">
        <v>510</v>
      </c>
      <c r="P10" s="162">
        <v>535</v>
      </c>
      <c r="Q10" s="163">
        <v>493</v>
      </c>
      <c r="R10" s="164">
        <v>550</v>
      </c>
      <c r="S10" s="164">
        <v>508</v>
      </c>
    </row>
    <row r="11" spans="1:19" x14ac:dyDescent="0.15">
      <c r="A11" s="38" t="s">
        <v>56</v>
      </c>
      <c r="B11" s="38"/>
    </row>
    <row r="12" spans="1:19" s="37" customFormat="1" ht="39.75" customHeight="1" x14ac:dyDescent="0.15">
      <c r="A12" s="421" t="s">
        <v>268</v>
      </c>
      <c r="B12" s="408"/>
      <c r="C12" s="408"/>
      <c r="D12" s="408"/>
      <c r="E12" s="408"/>
      <c r="F12" s="408"/>
      <c r="G12" s="408"/>
      <c r="H12" s="408"/>
      <c r="I12" s="408"/>
      <c r="J12" s="408"/>
      <c r="K12" s="408"/>
      <c r="L12" s="408"/>
    </row>
    <row r="13" spans="1:19" x14ac:dyDescent="0.15">
      <c r="A13" s="40"/>
      <c r="B13" s="40"/>
    </row>
    <row r="14" spans="1:19" x14ac:dyDescent="0.15">
      <c r="A14" s="77"/>
      <c r="B14" s="309"/>
      <c r="C14" s="46"/>
      <c r="D14" s="46"/>
      <c r="E14" s="46"/>
      <c r="F14" s="46"/>
      <c r="G14" s="46"/>
    </row>
    <row r="18" spans="7:7" x14ac:dyDescent="0.15">
      <c r="G18" s="15"/>
    </row>
  </sheetData>
  <mergeCells count="1">
    <mergeCell ref="A12:L12"/>
  </mergeCells>
  <hyperlinks>
    <hyperlink ref="Q1" location="Contents!A1" display="Return to contents"/>
  </hyperlinks>
  <pageMargins left="0.7" right="0.7" top="0.75" bottom="0.75" header="0.3" footer="0.3"/>
  <pageSetup paperSize="9" scale="5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4"/>
  <sheetViews>
    <sheetView workbookViewId="0">
      <selection activeCell="L1" sqref="L1"/>
    </sheetView>
  </sheetViews>
  <sheetFormatPr baseColWidth="10" defaultColWidth="8.83203125" defaultRowHeight="13" x14ac:dyDescent="0.15"/>
  <cols>
    <col min="1" max="1" width="36.1640625" customWidth="1"/>
    <col min="2" max="2" width="21.83203125" customWidth="1"/>
    <col min="3" max="3" width="14.33203125" customWidth="1"/>
    <col min="4" max="4" width="14.33203125" style="44" customWidth="1"/>
    <col min="5" max="5" width="15.1640625" customWidth="1"/>
    <col min="6" max="6" width="15.1640625" style="44" customWidth="1"/>
    <col min="7" max="7" width="15.1640625" customWidth="1"/>
    <col min="8" max="8" width="15.1640625" style="44" customWidth="1"/>
    <col min="9" max="9" width="14.1640625" customWidth="1"/>
  </cols>
  <sheetData>
    <row r="1" spans="1:12" x14ac:dyDescent="0.15">
      <c r="A1" s="19" t="s">
        <v>287</v>
      </c>
      <c r="L1" s="8" t="s">
        <v>260</v>
      </c>
    </row>
    <row r="3" spans="1:12" x14ac:dyDescent="0.15">
      <c r="A3" s="56" t="s">
        <v>175</v>
      </c>
      <c r="B3" s="388" t="s">
        <v>253</v>
      </c>
      <c r="C3" s="424" t="s">
        <v>252</v>
      </c>
      <c r="D3" s="424"/>
      <c r="E3" s="425"/>
      <c r="F3" s="425"/>
      <c r="G3" s="425"/>
      <c r="H3" s="425"/>
      <c r="I3" s="425"/>
      <c r="J3" s="408"/>
    </row>
    <row r="4" spans="1:12" s="44" customFormat="1" x14ac:dyDescent="0.15">
      <c r="A4" s="56"/>
      <c r="B4" s="388"/>
      <c r="C4" s="426" t="s">
        <v>158</v>
      </c>
      <c r="D4" s="427"/>
      <c r="E4" s="426" t="s">
        <v>159</v>
      </c>
      <c r="F4" s="427"/>
      <c r="G4" s="426" t="s">
        <v>160</v>
      </c>
      <c r="H4" s="427"/>
      <c r="I4" s="426" t="s">
        <v>30</v>
      </c>
      <c r="J4" s="428"/>
    </row>
    <row r="5" spans="1:12" s="44" customFormat="1" x14ac:dyDescent="0.15">
      <c r="A5" s="56"/>
      <c r="B5" s="388"/>
      <c r="C5" s="288" t="s">
        <v>32</v>
      </c>
      <c r="D5" s="360" t="s">
        <v>33</v>
      </c>
      <c r="E5" s="288" t="s">
        <v>32</v>
      </c>
      <c r="F5" s="385" t="s">
        <v>33</v>
      </c>
      <c r="G5" s="288" t="s">
        <v>32</v>
      </c>
      <c r="H5" s="385" t="s">
        <v>33</v>
      </c>
      <c r="I5" s="288" t="s">
        <v>32</v>
      </c>
      <c r="J5" s="288" t="s">
        <v>33</v>
      </c>
    </row>
    <row r="6" spans="1:12" x14ac:dyDescent="0.15">
      <c r="A6" s="160" t="s">
        <v>120</v>
      </c>
      <c r="B6" s="386" t="s">
        <v>189</v>
      </c>
      <c r="C6" s="122">
        <v>1</v>
      </c>
      <c r="D6" s="358">
        <v>3</v>
      </c>
      <c r="E6" s="122">
        <v>9</v>
      </c>
      <c r="F6" s="358">
        <v>9</v>
      </c>
      <c r="G6" s="122">
        <v>14</v>
      </c>
      <c r="H6" s="358">
        <v>19</v>
      </c>
      <c r="I6" s="122">
        <v>5</v>
      </c>
      <c r="J6" s="122">
        <v>4</v>
      </c>
    </row>
    <row r="7" spans="1:12" x14ac:dyDescent="0.15">
      <c r="A7" s="160" t="s">
        <v>25</v>
      </c>
      <c r="B7" s="386" t="s">
        <v>190</v>
      </c>
      <c r="C7" s="122">
        <v>3</v>
      </c>
      <c r="D7" s="358">
        <v>0</v>
      </c>
      <c r="E7" s="122">
        <v>10</v>
      </c>
      <c r="F7" s="358">
        <v>3</v>
      </c>
      <c r="G7" s="122">
        <v>20</v>
      </c>
      <c r="H7" s="358">
        <v>3</v>
      </c>
      <c r="I7" s="122">
        <v>3</v>
      </c>
      <c r="J7" s="122">
        <v>0</v>
      </c>
    </row>
    <row r="8" spans="1:12" x14ac:dyDescent="0.15">
      <c r="A8" s="160" t="s">
        <v>26</v>
      </c>
      <c r="B8" s="386" t="s">
        <v>191</v>
      </c>
      <c r="C8" s="122">
        <v>65</v>
      </c>
      <c r="D8" s="358">
        <v>30</v>
      </c>
      <c r="E8" s="122">
        <v>80</v>
      </c>
      <c r="F8" s="358">
        <v>30</v>
      </c>
      <c r="G8" s="122">
        <v>52</v>
      </c>
      <c r="H8" s="358">
        <v>19</v>
      </c>
      <c r="I8" s="122">
        <v>19</v>
      </c>
      <c r="J8" s="122">
        <v>2</v>
      </c>
    </row>
    <row r="9" spans="1:12" x14ac:dyDescent="0.15">
      <c r="A9" s="160" t="s">
        <v>27</v>
      </c>
      <c r="B9" s="386" t="s">
        <v>192</v>
      </c>
      <c r="C9" s="122">
        <v>0</v>
      </c>
      <c r="D9" s="358">
        <v>2</v>
      </c>
      <c r="E9" s="122">
        <v>1</v>
      </c>
      <c r="F9" s="358">
        <v>1</v>
      </c>
      <c r="G9" s="122">
        <v>3</v>
      </c>
      <c r="H9" s="358">
        <v>4</v>
      </c>
      <c r="I9" s="122">
        <v>3</v>
      </c>
      <c r="J9" s="122">
        <v>0</v>
      </c>
    </row>
    <row r="10" spans="1:12" x14ac:dyDescent="0.15">
      <c r="A10" s="160" t="s">
        <v>28</v>
      </c>
      <c r="B10" s="386" t="s">
        <v>193</v>
      </c>
      <c r="C10" s="122">
        <v>5</v>
      </c>
      <c r="D10" s="358">
        <v>1</v>
      </c>
      <c r="E10" s="122">
        <v>6</v>
      </c>
      <c r="F10" s="358">
        <v>0</v>
      </c>
      <c r="G10" s="122">
        <v>20</v>
      </c>
      <c r="H10" s="358">
        <v>1</v>
      </c>
      <c r="I10" s="122">
        <v>15</v>
      </c>
      <c r="J10" s="122">
        <v>0</v>
      </c>
    </row>
    <row r="11" spans="1:12" s="44" customFormat="1" x14ac:dyDescent="0.15">
      <c r="A11" s="248" t="s">
        <v>247</v>
      </c>
      <c r="B11" s="386" t="s">
        <v>248</v>
      </c>
      <c r="C11" s="122">
        <v>2</v>
      </c>
      <c r="D11" s="358">
        <v>0</v>
      </c>
      <c r="E11" s="122">
        <v>3</v>
      </c>
      <c r="F11" s="358">
        <v>1</v>
      </c>
      <c r="G11" s="122">
        <v>5</v>
      </c>
      <c r="H11" s="358">
        <v>3</v>
      </c>
      <c r="I11" s="122">
        <v>0</v>
      </c>
      <c r="J11" s="333">
        <v>0</v>
      </c>
    </row>
    <row r="12" spans="1:12" s="44" customFormat="1" x14ac:dyDescent="0.15">
      <c r="A12" s="248" t="s">
        <v>249</v>
      </c>
      <c r="B12" s="386" t="s">
        <v>250</v>
      </c>
      <c r="C12" s="122">
        <v>0</v>
      </c>
      <c r="D12" s="358">
        <v>0</v>
      </c>
      <c r="E12" s="122">
        <v>3</v>
      </c>
      <c r="F12" s="358">
        <v>0</v>
      </c>
      <c r="G12" s="122">
        <v>5</v>
      </c>
      <c r="H12" s="358">
        <v>1</v>
      </c>
      <c r="I12" s="122">
        <v>1</v>
      </c>
      <c r="J12" s="122">
        <v>0</v>
      </c>
    </row>
    <row r="13" spans="1:12" x14ac:dyDescent="0.15">
      <c r="A13" s="160" t="s">
        <v>29</v>
      </c>
      <c r="B13" s="386" t="s">
        <v>251</v>
      </c>
      <c r="C13" s="122">
        <v>1</v>
      </c>
      <c r="D13" s="359">
        <v>0</v>
      </c>
      <c r="E13" s="122">
        <v>1</v>
      </c>
      <c r="F13" s="358">
        <v>3</v>
      </c>
      <c r="G13" s="122">
        <v>9</v>
      </c>
      <c r="H13" s="358">
        <v>2</v>
      </c>
      <c r="I13" s="122">
        <v>1</v>
      </c>
      <c r="J13" s="122">
        <v>0</v>
      </c>
    </row>
    <row r="14" spans="1:12" x14ac:dyDescent="0.15">
      <c r="A14" s="161" t="s">
        <v>1</v>
      </c>
      <c r="B14" s="387"/>
      <c r="C14" s="162">
        <v>77</v>
      </c>
      <c r="D14" s="384">
        <v>36</v>
      </c>
      <c r="E14" s="162">
        <v>113</v>
      </c>
      <c r="F14" s="384">
        <v>47</v>
      </c>
      <c r="G14" s="162">
        <v>128</v>
      </c>
      <c r="H14" s="384">
        <v>52</v>
      </c>
      <c r="I14" s="162">
        <v>47</v>
      </c>
      <c r="J14" s="162">
        <v>6</v>
      </c>
    </row>
    <row r="15" spans="1:12" x14ac:dyDescent="0.15">
      <c r="A15" s="38" t="s">
        <v>56</v>
      </c>
      <c r="B15" s="38"/>
      <c r="C15" s="37"/>
      <c r="D15" s="37"/>
      <c r="E15" s="37"/>
      <c r="F15" s="37"/>
      <c r="G15" s="37"/>
      <c r="H15" s="37"/>
      <c r="I15" s="37"/>
      <c r="J15" s="37"/>
      <c r="K15" s="37"/>
      <c r="L15" s="37"/>
    </row>
    <row r="16" spans="1:12" ht="37.5" customHeight="1" x14ac:dyDescent="0.15">
      <c r="A16" s="421" t="s">
        <v>299</v>
      </c>
      <c r="B16" s="408"/>
      <c r="C16" s="408"/>
      <c r="D16" s="408"/>
      <c r="E16" s="408"/>
      <c r="F16" s="408"/>
      <c r="G16" s="408"/>
      <c r="H16" s="408"/>
      <c r="I16" s="408"/>
      <c r="J16" s="408"/>
      <c r="K16" s="408"/>
      <c r="L16" s="408"/>
    </row>
    <row r="24" spans="6:6" x14ac:dyDescent="0.15">
      <c r="F24" s="307"/>
    </row>
  </sheetData>
  <mergeCells count="6">
    <mergeCell ref="C3:J3"/>
    <mergeCell ref="A16:L16"/>
    <mergeCell ref="C4:D4"/>
    <mergeCell ref="E4:F4"/>
    <mergeCell ref="G4:H4"/>
    <mergeCell ref="I4:J4"/>
  </mergeCells>
  <hyperlinks>
    <hyperlink ref="L1" location="Contents!A1" display="Return to Contents"/>
  </hyperlinks>
  <pageMargins left="0.70866141732283472" right="0.70866141732283472" top="0.74803149606299213" bottom="0.7480314960629921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Cover</vt: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A1</vt:lpstr>
      <vt:lpstr>A2</vt:lpstr>
      <vt:lpstr>A3</vt:lpstr>
      <vt:lpstr>A4</vt:lpstr>
    </vt:vector>
  </TitlesOfParts>
  <Company>Ministry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Suicide Facts: Deaths and intentional self-harm hospitalisations 2012: accompanying tables</dc:title>
  <dc:creator>Ministry of Health</dc:creator>
  <cp:lastModifiedBy>Microsoft Office User</cp:lastModifiedBy>
  <cp:lastPrinted>2016-10-19T21:34:03Z</cp:lastPrinted>
  <dcterms:created xsi:type="dcterms:W3CDTF">2013-11-05T03:04:30Z</dcterms:created>
  <dcterms:modified xsi:type="dcterms:W3CDTF">2017-07-30T00:29:50Z</dcterms:modified>
</cp:coreProperties>
</file>