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34D66C4E-2BAB-49E2-BD5D-8F706B13CD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ICE" sheetId="6" r:id="rId1"/>
    <sheet name="Titulacion Total" sheetId="2" r:id="rId2"/>
    <sheet name="Titulacion Pregrado" sheetId="4" r:id="rId3"/>
    <sheet name="Titulacion Posgrad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62" i="4" l="1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61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10" i="4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71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20" i="2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10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S161" i="4"/>
  <c r="AR161" i="4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S176" i="2"/>
  <c r="U173" i="2"/>
  <c r="U188" i="2"/>
  <c r="W188" i="2"/>
  <c r="Y174" i="2"/>
  <c r="AA188" i="2"/>
  <c r="AC175" i="2"/>
  <c r="AE188" i="2"/>
  <c r="AG176" i="2"/>
  <c r="AI188" i="2"/>
  <c r="AK174" i="2"/>
  <c r="AM188" i="2"/>
  <c r="AO174" i="2"/>
  <c r="AQ188" i="2"/>
  <c r="AS179" i="2"/>
  <c r="AS188" i="2"/>
  <c r="D23" i="4"/>
  <c r="E23" i="4"/>
  <c r="F23" i="4"/>
  <c r="D24" i="4"/>
  <c r="E24" i="4"/>
  <c r="F24" i="4"/>
  <c r="D25" i="4"/>
  <c r="E25" i="4"/>
  <c r="F25" i="4"/>
  <c r="F22" i="4"/>
  <c r="E22" i="4"/>
  <c r="D22" i="4"/>
  <c r="F15" i="4"/>
  <c r="F16" i="4"/>
  <c r="F14" i="4"/>
  <c r="D15" i="4"/>
  <c r="D16" i="4"/>
  <c r="D14" i="4"/>
  <c r="AU178" i="4" l="1"/>
  <c r="AT178" i="4"/>
  <c r="T182" i="2"/>
  <c r="T174" i="2"/>
  <c r="U184" i="2"/>
  <c r="U176" i="2"/>
  <c r="X186" i="2"/>
  <c r="X176" i="2"/>
  <c r="Y182" i="2"/>
  <c r="AB171" i="2"/>
  <c r="AB175" i="2"/>
  <c r="AC179" i="2"/>
  <c r="AF183" i="2"/>
  <c r="AG187" i="2"/>
  <c r="AG172" i="2"/>
  <c r="AK183" i="2"/>
  <c r="AJ176" i="2"/>
  <c r="AO187" i="2"/>
  <c r="AN180" i="2"/>
  <c r="AO173" i="2"/>
  <c r="AR178" i="2"/>
  <c r="AS183" i="2"/>
  <c r="S173" i="2"/>
  <c r="AQ172" i="2"/>
  <c r="AI179" i="2"/>
  <c r="AA176" i="2"/>
  <c r="T171" i="2"/>
  <c r="T181" i="2"/>
  <c r="T173" i="2"/>
  <c r="U183" i="2"/>
  <c r="U175" i="2"/>
  <c r="X185" i="2"/>
  <c r="X174" i="2"/>
  <c r="Y181" i="2"/>
  <c r="AB187" i="2"/>
  <c r="AB173" i="2"/>
  <c r="AC177" i="2"/>
  <c r="AF181" i="2"/>
  <c r="AG185" i="2"/>
  <c r="AJ171" i="2"/>
  <c r="AK182" i="2"/>
  <c r="AK175" i="2"/>
  <c r="AO186" i="2"/>
  <c r="AO179" i="2"/>
  <c r="AN172" i="2"/>
  <c r="AR177" i="2"/>
  <c r="AS180" i="2"/>
  <c r="AK188" i="2"/>
  <c r="AG188" i="2"/>
  <c r="AC188" i="2"/>
  <c r="T186" i="2"/>
  <c r="T178" i="2"/>
  <c r="U180" i="2"/>
  <c r="U172" i="2"/>
  <c r="X181" i="2"/>
  <c r="Y187" i="2"/>
  <c r="Y177" i="2"/>
  <c r="AB182" i="2"/>
  <c r="AC185" i="2"/>
  <c r="AC172" i="2"/>
  <c r="AF175" i="2"/>
  <c r="AG180" i="2"/>
  <c r="AK186" i="2"/>
  <c r="AJ180" i="2"/>
  <c r="AK172" i="2"/>
  <c r="AN184" i="2"/>
  <c r="AO176" i="2"/>
  <c r="AR186" i="2"/>
  <c r="AS171" i="2"/>
  <c r="AS173" i="2"/>
  <c r="T185" i="2"/>
  <c r="T177" i="2"/>
  <c r="U187" i="2"/>
  <c r="U179" i="2"/>
  <c r="X171" i="2"/>
  <c r="X180" i="2"/>
  <c r="Y186" i="2"/>
  <c r="Y175" i="2"/>
  <c r="AB181" i="2"/>
  <c r="AC184" i="2"/>
  <c r="AF171" i="2"/>
  <c r="AF174" i="2"/>
  <c r="AG177" i="2"/>
  <c r="AJ186" i="2"/>
  <c r="AK178" i="2"/>
  <c r="AJ172" i="2"/>
  <c r="AO182" i="2"/>
  <c r="AN176" i="2"/>
  <c r="AR183" i="2"/>
  <c r="R187" i="2"/>
  <c r="R179" i="2"/>
  <c r="S188" i="2"/>
  <c r="S180" i="2"/>
  <c r="S172" i="2"/>
  <c r="V182" i="2"/>
  <c r="V172" i="2"/>
  <c r="W183" i="2"/>
  <c r="W173" i="2"/>
  <c r="Z171" i="2"/>
  <c r="Z180" i="2"/>
  <c r="AA185" i="2"/>
  <c r="AD183" i="2"/>
  <c r="AE187" i="2"/>
  <c r="AE172" i="2"/>
  <c r="AH184" i="2"/>
  <c r="AI187" i="2"/>
  <c r="AI173" i="2"/>
  <c r="AM187" i="2"/>
  <c r="AL180" i="2"/>
  <c r="AM176" i="2"/>
  <c r="AM172" i="2"/>
  <c r="AQ187" i="2"/>
  <c r="AQ180" i="2"/>
  <c r="AQ176" i="2"/>
  <c r="AQ173" i="2"/>
  <c r="AL173" i="2"/>
  <c r="AL175" i="2"/>
  <c r="AL177" i="2"/>
  <c r="AL179" i="2"/>
  <c r="AL181" i="2"/>
  <c r="AL183" i="2"/>
  <c r="AL185" i="2"/>
  <c r="AL187" i="2"/>
  <c r="AM171" i="2"/>
  <c r="AM173" i="2"/>
  <c r="AL176" i="2"/>
  <c r="AM178" i="2"/>
  <c r="AM181" i="2"/>
  <c r="AL184" i="2"/>
  <c r="AM186" i="2"/>
  <c r="AL171" i="2"/>
  <c r="AE174" i="2"/>
  <c r="AE178" i="2"/>
  <c r="AE182" i="2"/>
  <c r="AE186" i="2"/>
  <c r="AD173" i="2"/>
  <c r="AD177" i="2"/>
  <c r="AD181" i="2"/>
  <c r="AD185" i="2"/>
  <c r="AE171" i="2"/>
  <c r="AE175" i="2"/>
  <c r="AE180" i="2"/>
  <c r="AE185" i="2"/>
  <c r="AD174" i="2"/>
  <c r="AD179" i="2"/>
  <c r="AD184" i="2"/>
  <c r="AD171" i="2"/>
  <c r="W172" i="2"/>
  <c r="W176" i="2"/>
  <c r="W180" i="2"/>
  <c r="W184" i="2"/>
  <c r="V175" i="2"/>
  <c r="V179" i="2"/>
  <c r="V183" i="2"/>
  <c r="R186" i="2"/>
  <c r="R178" i="2"/>
  <c r="S187" i="2"/>
  <c r="S179" i="2"/>
  <c r="S175" i="2"/>
  <c r="V171" i="2"/>
  <c r="V186" i="2"/>
  <c r="V181" i="2"/>
  <c r="V176" i="2"/>
  <c r="W182" i="2"/>
  <c r="W177" i="2"/>
  <c r="AA171" i="2"/>
  <c r="Z184" i="2"/>
  <c r="Z178" i="2"/>
  <c r="Z173" i="2"/>
  <c r="AA184" i="2"/>
  <c r="AD188" i="2"/>
  <c r="AD182" i="2"/>
  <c r="AD175" i="2"/>
  <c r="AE184" i="2"/>
  <c r="AE177" i="2"/>
  <c r="AH171" i="2"/>
  <c r="AH183" i="2"/>
  <c r="AH175" i="2"/>
  <c r="AI185" i="2"/>
  <c r="AL186" i="2"/>
  <c r="AM182" i="2"/>
  <c r="AM179" i="2"/>
  <c r="AM175" i="2"/>
  <c r="AL172" i="2"/>
  <c r="AQ186" i="2"/>
  <c r="AQ183" i="2"/>
  <c r="AQ179" i="2"/>
  <c r="AP176" i="2"/>
  <c r="AR178" i="4"/>
  <c r="R183" i="2"/>
  <c r="R175" i="2"/>
  <c r="S184" i="2"/>
  <c r="V187" i="2"/>
  <c r="V177" i="2"/>
  <c r="W178" i="2"/>
  <c r="Z185" i="2"/>
  <c r="Z174" i="2"/>
  <c r="AA179" i="2"/>
  <c r="AD176" i="2"/>
  <c r="AE179" i="2"/>
  <c r="AH178" i="2"/>
  <c r="AI180" i="2"/>
  <c r="AM183" i="2"/>
  <c r="AP184" i="2"/>
  <c r="AP173" i="2"/>
  <c r="AP175" i="2"/>
  <c r="AP177" i="2"/>
  <c r="AP179" i="2"/>
  <c r="AP181" i="2"/>
  <c r="AP183" i="2"/>
  <c r="AP185" i="2"/>
  <c r="AP187" i="2"/>
  <c r="AQ171" i="2"/>
  <c r="AP172" i="2"/>
  <c r="AQ174" i="2"/>
  <c r="AQ177" i="2"/>
  <c r="AP180" i="2"/>
  <c r="AQ182" i="2"/>
  <c r="AQ185" i="2"/>
  <c r="AP188" i="2"/>
  <c r="AI174" i="2"/>
  <c r="AI178" i="2"/>
  <c r="AI182" i="2"/>
  <c r="AI186" i="2"/>
  <c r="AH173" i="2"/>
  <c r="AH177" i="2"/>
  <c r="AH181" i="2"/>
  <c r="AH185" i="2"/>
  <c r="AI171" i="2"/>
  <c r="AI172" i="2"/>
  <c r="AI177" i="2"/>
  <c r="AI183" i="2"/>
  <c r="AH176" i="2"/>
  <c r="AH182" i="2"/>
  <c r="AH187" i="2"/>
  <c r="AA174" i="2"/>
  <c r="AA178" i="2"/>
  <c r="AA182" i="2"/>
  <c r="AA186" i="2"/>
  <c r="AA172" i="2"/>
  <c r="AA177" i="2"/>
  <c r="AA183" i="2"/>
  <c r="Z175" i="2"/>
  <c r="Z179" i="2"/>
  <c r="Z183" i="2"/>
  <c r="Z187" i="2"/>
  <c r="R171" i="2"/>
  <c r="R182" i="2"/>
  <c r="R174" i="2"/>
  <c r="S183" i="2"/>
  <c r="W187" i="2"/>
  <c r="AO188" i="2"/>
  <c r="Y188" i="2"/>
  <c r="S171" i="2"/>
  <c r="R185" i="2"/>
  <c r="R181" i="2"/>
  <c r="R177" i="2"/>
  <c r="R173" i="2"/>
  <c r="S186" i="2"/>
  <c r="S182" i="2"/>
  <c r="S178" i="2"/>
  <c r="S174" i="2"/>
  <c r="T188" i="2"/>
  <c r="T184" i="2"/>
  <c r="T180" i="2"/>
  <c r="T176" i="2"/>
  <c r="T172" i="2"/>
  <c r="U186" i="2"/>
  <c r="U182" i="2"/>
  <c r="U178" i="2"/>
  <c r="U174" i="2"/>
  <c r="W171" i="2"/>
  <c r="V185" i="2"/>
  <c r="V180" i="2"/>
  <c r="V174" i="2"/>
  <c r="W186" i="2"/>
  <c r="W181" i="2"/>
  <c r="W175" i="2"/>
  <c r="Y171" i="2"/>
  <c r="X184" i="2"/>
  <c r="X178" i="2"/>
  <c r="X173" i="2"/>
  <c r="Y185" i="2"/>
  <c r="Y179" i="2"/>
  <c r="Z188" i="2"/>
  <c r="Z182" i="2"/>
  <c r="Z177" i="2"/>
  <c r="Z172" i="2"/>
  <c r="AA181" i="2"/>
  <c r="AA175" i="2"/>
  <c r="AB186" i="2"/>
  <c r="AB178" i="2"/>
  <c r="AC171" i="2"/>
  <c r="AC183" i="2"/>
  <c r="AD187" i="2"/>
  <c r="AD180" i="2"/>
  <c r="AD172" i="2"/>
  <c r="AE183" i="2"/>
  <c r="AE176" i="2"/>
  <c r="AF186" i="2"/>
  <c r="AF179" i="2"/>
  <c r="AF173" i="2"/>
  <c r="AG183" i="2"/>
  <c r="AH188" i="2"/>
  <c r="AH180" i="2"/>
  <c r="AH174" i="2"/>
  <c r="AI184" i="2"/>
  <c r="AI176" i="2"/>
  <c r="AK185" i="2"/>
  <c r="AK181" i="2"/>
  <c r="AJ178" i="2"/>
  <c r="AM185" i="2"/>
  <c r="AL182" i="2"/>
  <c r="AL178" i="2"/>
  <c r="AM174" i="2"/>
  <c r="AN171" i="2"/>
  <c r="AO185" i="2"/>
  <c r="AN182" i="2"/>
  <c r="AO178" i="2"/>
  <c r="AP171" i="2"/>
  <c r="AP186" i="2"/>
  <c r="AP182" i="2"/>
  <c r="AQ178" i="2"/>
  <c r="AQ175" i="2"/>
  <c r="AR171" i="2"/>
  <c r="AR182" i="2"/>
  <c r="AR175" i="2"/>
  <c r="AS185" i="2"/>
  <c r="AS172" i="2"/>
  <c r="AS174" i="2"/>
  <c r="AS178" i="2"/>
  <c r="AS182" i="2"/>
  <c r="AS186" i="2"/>
  <c r="AR172" i="2"/>
  <c r="AR176" i="2"/>
  <c r="AR180" i="2"/>
  <c r="AR184" i="2"/>
  <c r="AR188" i="2"/>
  <c r="AS175" i="2"/>
  <c r="AS176" i="2"/>
  <c r="AS181" i="2"/>
  <c r="AS187" i="2"/>
  <c r="AR174" i="2"/>
  <c r="AR179" i="2"/>
  <c r="AR185" i="2"/>
  <c r="AN173" i="2"/>
  <c r="AN175" i="2"/>
  <c r="AN177" i="2"/>
  <c r="AN179" i="2"/>
  <c r="AN181" i="2"/>
  <c r="AN183" i="2"/>
  <c r="AN185" i="2"/>
  <c r="AN187" i="2"/>
  <c r="AO171" i="2"/>
  <c r="AO172" i="2"/>
  <c r="AO175" i="2"/>
  <c r="AN178" i="2"/>
  <c r="AO180" i="2"/>
  <c r="AO183" i="2"/>
  <c r="AN186" i="2"/>
  <c r="AJ173" i="2"/>
  <c r="AJ175" i="2"/>
  <c r="AJ177" i="2"/>
  <c r="AJ179" i="2"/>
  <c r="AJ181" i="2"/>
  <c r="AJ183" i="2"/>
  <c r="AJ185" i="2"/>
  <c r="AJ187" i="2"/>
  <c r="AK171" i="2"/>
  <c r="AJ174" i="2"/>
  <c r="AK176" i="2"/>
  <c r="AK179" i="2"/>
  <c r="AJ182" i="2"/>
  <c r="AK184" i="2"/>
  <c r="AK187" i="2"/>
  <c r="AG174" i="2"/>
  <c r="AG178" i="2"/>
  <c r="AG182" i="2"/>
  <c r="AG186" i="2"/>
  <c r="AF172" i="2"/>
  <c r="AF176" i="2"/>
  <c r="AF180" i="2"/>
  <c r="AF184" i="2"/>
  <c r="AF188" i="2"/>
  <c r="AG173" i="2"/>
  <c r="AG179" i="2"/>
  <c r="AG184" i="2"/>
  <c r="AG171" i="2"/>
  <c r="AF177" i="2"/>
  <c r="AF182" i="2"/>
  <c r="AF187" i="2"/>
  <c r="AC174" i="2"/>
  <c r="AC178" i="2"/>
  <c r="AC182" i="2"/>
  <c r="AC186" i="2"/>
  <c r="AB172" i="2"/>
  <c r="AB176" i="2"/>
  <c r="AB180" i="2"/>
  <c r="AB184" i="2"/>
  <c r="AB188" i="2"/>
  <c r="AC176" i="2"/>
  <c r="AC181" i="2"/>
  <c r="AC187" i="2"/>
  <c r="AB174" i="2"/>
  <c r="AB179" i="2"/>
  <c r="AB185" i="2"/>
  <c r="Y172" i="2"/>
  <c r="Y176" i="2"/>
  <c r="Y180" i="2"/>
  <c r="Y184" i="2"/>
  <c r="X175" i="2"/>
  <c r="X179" i="2"/>
  <c r="X183" i="2"/>
  <c r="X187" i="2"/>
  <c r="R188" i="2"/>
  <c r="R184" i="2"/>
  <c r="R180" i="2"/>
  <c r="R176" i="2"/>
  <c r="R172" i="2"/>
  <c r="S185" i="2"/>
  <c r="S181" i="2"/>
  <c r="S177" i="2"/>
  <c r="T187" i="2"/>
  <c r="T183" i="2"/>
  <c r="T179" i="2"/>
  <c r="T175" i="2"/>
  <c r="U171" i="2"/>
  <c r="U185" i="2"/>
  <c r="U181" i="2"/>
  <c r="U177" i="2"/>
  <c r="V188" i="2"/>
  <c r="V184" i="2"/>
  <c r="V178" i="2"/>
  <c r="V173" i="2"/>
  <c r="W185" i="2"/>
  <c r="W179" i="2"/>
  <c r="W174" i="2"/>
  <c r="X188" i="2"/>
  <c r="X182" i="2"/>
  <c r="X177" i="2"/>
  <c r="X172" i="2"/>
  <c r="Y183" i="2"/>
  <c r="Y178" i="2"/>
  <c r="Y173" i="2"/>
  <c r="Z186" i="2"/>
  <c r="Z181" i="2"/>
  <c r="Z176" i="2"/>
  <c r="AA187" i="2"/>
  <c r="AA180" i="2"/>
  <c r="AA173" i="2"/>
  <c r="AB183" i="2"/>
  <c r="AB177" i="2"/>
  <c r="AC180" i="2"/>
  <c r="AC173" i="2"/>
  <c r="AD186" i="2"/>
  <c r="AD178" i="2"/>
  <c r="AE181" i="2"/>
  <c r="AE173" i="2"/>
  <c r="AF185" i="2"/>
  <c r="AF178" i="2"/>
  <c r="AG181" i="2"/>
  <c r="AG175" i="2"/>
  <c r="AH186" i="2"/>
  <c r="AH179" i="2"/>
  <c r="AH172" i="2"/>
  <c r="AI181" i="2"/>
  <c r="AI175" i="2"/>
  <c r="AJ188" i="2"/>
  <c r="AJ184" i="2"/>
  <c r="AK180" i="2"/>
  <c r="AK177" i="2"/>
  <c r="AK173" i="2"/>
  <c r="AL188" i="2"/>
  <c r="AM184" i="2"/>
  <c r="AM180" i="2"/>
  <c r="AM177" i="2"/>
  <c r="AL174" i="2"/>
  <c r="AN188" i="2"/>
  <c r="AO184" i="2"/>
  <c r="AO181" i="2"/>
  <c r="AO177" i="2"/>
  <c r="AN174" i="2"/>
  <c r="AQ184" i="2"/>
  <c r="AQ181" i="2"/>
  <c r="AP178" i="2"/>
  <c r="AP174" i="2"/>
  <c r="AR187" i="2"/>
  <c r="AR181" i="2"/>
  <c r="AR173" i="2"/>
  <c r="AS184" i="2"/>
  <c r="AS177" i="2"/>
  <c r="AS178" i="4"/>
  <c r="E165" i="2"/>
  <c r="D165" i="2"/>
  <c r="B166" i="2"/>
  <c r="B120" i="2"/>
  <c r="AQ162" i="4" l="1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61" i="4"/>
  <c r="AP178" i="4" s="1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10" i="4"/>
  <c r="AQ178" i="4" l="1"/>
  <c r="AO162" i="4" l="1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O161" i="4"/>
  <c r="AN161" i="4"/>
  <c r="AM161" i="4"/>
  <c r="AL161" i="4"/>
  <c r="AK161" i="4"/>
  <c r="AJ161" i="4"/>
  <c r="AE161" i="4"/>
  <c r="AD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C161" i="4"/>
  <c r="AB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AA161" i="4"/>
  <c r="Z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Y161" i="4"/>
  <c r="X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61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AO178" i="4" l="1"/>
  <c r="AF178" i="4"/>
  <c r="V178" i="4"/>
  <c r="W178" i="4"/>
  <c r="AN178" i="4"/>
  <c r="AG178" i="4"/>
  <c r="B121" i="2"/>
  <c r="C141" i="2"/>
  <c r="D140" i="2"/>
  <c r="D141" i="2"/>
  <c r="E140" i="2"/>
  <c r="E141" i="2"/>
  <c r="F140" i="2"/>
  <c r="F141" i="2"/>
  <c r="G140" i="2"/>
  <c r="G141" i="2"/>
  <c r="H140" i="2"/>
  <c r="H141" i="2"/>
  <c r="I140" i="2"/>
  <c r="I141" i="2"/>
  <c r="B140" i="2"/>
  <c r="B141" i="2"/>
  <c r="B124" i="2" l="1"/>
  <c r="B133" i="2"/>
  <c r="B132" i="2"/>
  <c r="B128" i="2"/>
  <c r="E142" i="2"/>
  <c r="B136" i="2"/>
  <c r="B127" i="2"/>
  <c r="H142" i="2"/>
  <c r="B123" i="2"/>
  <c r="B135" i="2"/>
  <c r="B131" i="2"/>
  <c r="B126" i="2"/>
  <c r="B122" i="2"/>
  <c r="C142" i="2"/>
  <c r="B134" i="2"/>
  <c r="B130" i="2"/>
  <c r="B125" i="2"/>
  <c r="D142" i="2"/>
  <c r="F142" i="2"/>
  <c r="I142" i="2"/>
  <c r="G142" i="2"/>
</calcChain>
</file>

<file path=xl/sharedStrings.xml><?xml version="1.0" encoding="utf-8"?>
<sst xmlns="http://schemas.openxmlformats.org/spreadsheetml/2006/main" count="1243" uniqueCount="150">
  <si>
    <t>Educación</t>
  </si>
  <si>
    <t>Pregrado</t>
  </si>
  <si>
    <t>Carreras Profesionales</t>
  </si>
  <si>
    <t>Arte y Arquitectura</t>
  </si>
  <si>
    <t>Humanidades</t>
  </si>
  <si>
    <t>Postítulo</t>
  </si>
  <si>
    <t>Ciencias Sociales</t>
  </si>
  <si>
    <t>Administración y Comercio</t>
  </si>
  <si>
    <t>Derecho</t>
  </si>
  <si>
    <t>Tecnología</t>
  </si>
  <si>
    <t>Salud</t>
  </si>
  <si>
    <t>Carreras Técnicas</t>
  </si>
  <si>
    <t>Agropecuaria</t>
  </si>
  <si>
    <t>Ciencias Básicas</t>
  </si>
  <si>
    <t>Doctorado</t>
  </si>
  <si>
    <t>Total general</t>
  </si>
  <si>
    <t>Tipo de institución</t>
  </si>
  <si>
    <t>CFT</t>
  </si>
  <si>
    <t>IP</t>
  </si>
  <si>
    <t>Universidad</t>
  </si>
  <si>
    <t>U. Privada</t>
  </si>
  <si>
    <t>Nivel de formación</t>
  </si>
  <si>
    <t>Posgrado</t>
  </si>
  <si>
    <t xml:space="preserve">Nivel de formación </t>
  </si>
  <si>
    <t>Área de conocimiento</t>
  </si>
  <si>
    <t>Región</t>
  </si>
  <si>
    <t>I Región</t>
  </si>
  <si>
    <t>II Región</t>
  </si>
  <si>
    <t>III Región</t>
  </si>
  <si>
    <t>IV Región</t>
  </si>
  <si>
    <t>V Región</t>
  </si>
  <si>
    <t>VI Región</t>
  </si>
  <si>
    <t>VII Región</t>
  </si>
  <si>
    <t>VIII Región</t>
  </si>
  <si>
    <t>IX Región</t>
  </si>
  <si>
    <t>X Región</t>
  </si>
  <si>
    <t>XI Región</t>
  </si>
  <si>
    <t>XII Región</t>
  </si>
  <si>
    <t>XIV Región</t>
  </si>
  <si>
    <t>XV Región</t>
  </si>
  <si>
    <t>Región Metropolitana</t>
  </si>
  <si>
    <t>Otras regiones</t>
  </si>
  <si>
    <t>Tipo de carrera</t>
  </si>
  <si>
    <t xml:space="preserve">Área de conocimiento </t>
  </si>
  <si>
    <t>Sin información</t>
  </si>
  <si>
    <t>Total General</t>
  </si>
  <si>
    <t>Total Posgrado</t>
  </si>
  <si>
    <t>Tipo de universidad</t>
  </si>
  <si>
    <t>Tipo de programa</t>
  </si>
  <si>
    <t>Magíster</t>
  </si>
  <si>
    <t>Total Magíster</t>
  </si>
  <si>
    <t>Total Doctorado</t>
  </si>
  <si>
    <t>Tipo universidad</t>
  </si>
  <si>
    <t>TITULACIÓN TOTAL DE EDUCACIÓN SUPERIOR</t>
  </si>
  <si>
    <t>TITULACIÓN DE PREGRADO DE EDUCACIÓN SUPERIOR</t>
  </si>
  <si>
    <t>Índice de tablas</t>
  </si>
  <si>
    <t xml:space="preserve">Hoja </t>
  </si>
  <si>
    <t>Tabla</t>
  </si>
  <si>
    <t>Contenido</t>
  </si>
  <si>
    <t>TITULACIÓN TOTAL DE PREGRADO</t>
  </si>
  <si>
    <t>TITULACIÓN TOTAL DE POSGRADO</t>
  </si>
  <si>
    <t>En caso de utilizar datos de esta base para notas periodísticas, estudios u otras publicaciones, se debe citar como fuente de los datos al Servicio de Información de Educación Superior (SIES), de Mineduc.</t>
  </si>
  <si>
    <t>Volver al Índice</t>
  </si>
  <si>
    <t>Sexo</t>
  </si>
  <si>
    <t>Hombre</t>
  </si>
  <si>
    <t>Mujer</t>
  </si>
  <si>
    <t>NOTA: Para el año 2004, aproximadamente el 33% de las instituciones vigentes a la fecha, no enviaron información sobre titulación. Se ha decidido mantener la información del año 2004 solo con las instituciones que informaron, para no perder la serie histórica.</t>
  </si>
  <si>
    <t>U. CRUCH</t>
  </si>
  <si>
    <t>Mujeres</t>
  </si>
  <si>
    <t>Hombres</t>
  </si>
  <si>
    <t>XVI Región</t>
  </si>
  <si>
    <t>Evolución de Titulación de magíster por sexo 1999 -2018</t>
  </si>
  <si>
    <t>COMPENDIO HISTÓRICO TITULADOS EDUCACIÓN SUPERIOR</t>
  </si>
  <si>
    <t>Sin Información</t>
  </si>
  <si>
    <t>35.771(*)</t>
  </si>
  <si>
    <t>37.614(*)</t>
  </si>
  <si>
    <t>(*) El total incluye los estudiantes sin región definida.</t>
  </si>
  <si>
    <t>18.503(*)</t>
  </si>
  <si>
    <t>19.111(*)</t>
  </si>
  <si>
    <t>© Servicio de Información de Educación Superior 2020</t>
  </si>
  <si>
    <t>TITULACIÓ DE POSGRADO DE EDUCACIÓN SUPERIOR</t>
  </si>
  <si>
    <t>Evolución de Titulación Total por sexo 1999 - 2021</t>
  </si>
  <si>
    <t>Evolución de Titulación Total por tipo general de institución 1999 - 2021</t>
  </si>
  <si>
    <t>Evolución de Titulación Total por tipo específico de institución 1999 - 2021</t>
  </si>
  <si>
    <t>Evolución de Titulación Total por tipo general de institución y sexo 1999 - 2021</t>
  </si>
  <si>
    <t>Evolución de Titulación Total por tipo específico de institución y sexo 1999 - 2021</t>
  </si>
  <si>
    <t>Evolución de Titulación Total por nivel de formación 1999 - 2021</t>
  </si>
  <si>
    <t>Evolución de Titulación Total por nivel de formación y sexo 1999 - 2021</t>
  </si>
  <si>
    <t>Evolución de Titulación Total por área del conocimiento 1999 - 2021</t>
  </si>
  <si>
    <t>Evolución de Titulación Total por área del conocimiento y sexo 1999 - 2021</t>
  </si>
  <si>
    <t>Evolución de Titulación Total por región 1999 - 2021</t>
  </si>
  <si>
    <t>Evolución de la participacion a nivel de región del número de estudiantes titulados de educación superior 1999 - 2021</t>
  </si>
  <si>
    <t>Evolución de N° de titulados en la Región Metropolitana y otras regiones 1999 - 2021</t>
  </si>
  <si>
    <t>Evolución del N° de estudiantes titulados en educación superior por región y sexo 1999 - 2021</t>
  </si>
  <si>
    <t>Evolución de la participación a nivel de región del n° de estudiantes titulados en educación superior por sexo 1999 - 2021</t>
  </si>
  <si>
    <t>Evolución del N° de estudiantes titulados en educación superior en la Región Metropolitana y otras regiones por sexo 1999 - 2021</t>
  </si>
  <si>
    <t>Evolución de Titulación Total de Pregrado por sexo 1999 - 2021</t>
  </si>
  <si>
    <t>Evolución de Titulación Total de Pregrado por tipo general de institución 1999 - 2021</t>
  </si>
  <si>
    <t>Evolución de Titulación Total de Pregrado por tipo especifico de institución 1999 - 2021</t>
  </si>
  <si>
    <t>Evolución de Titulación Total de Pregrado por tipo general de institución y sexo 1999 - 2021</t>
  </si>
  <si>
    <t>Evolución de Titulación Total de Pregrado por tipo específico de institución y sexo 1999 - 2021</t>
  </si>
  <si>
    <t>Evolución de Titulación Total de Pregrado por tipo de carrera 1999 - 2021</t>
  </si>
  <si>
    <t>Evolución de Titulación Total de Pregrado por área del conocimiento 1999 - 2021</t>
  </si>
  <si>
    <t>Evolución de Titulación Total de Pregrado por área del conocimiento y sexo 1999 - 2021</t>
  </si>
  <si>
    <t>Evolución de Titulación Total de Pregrado por región 1999 - 2021</t>
  </si>
  <si>
    <t>Evolución de la participacion a nivel de regiones de titulados de pregrado 1999 - 2021</t>
  </si>
  <si>
    <t>Evolución de Titulación Total de Pregrado en la Región Metropolitana y el resto de las regiones 1999 - 2021</t>
  </si>
  <si>
    <t>Evolución de Titulación Total de Pregrado por región y sexo 1999 - 2021</t>
  </si>
  <si>
    <t>Evolución de la participación de cada región en el número de titulados de pregrado por sexo 1999 - 2021</t>
  </si>
  <si>
    <t>Evolución del N° de estudiantes de pregrado titulados en educación superior en la Región Metropolitana y otras regiones por sexo 1999 - 2021</t>
  </si>
  <si>
    <t>Evolución de Titulación Total de Posgrado 1999 - 2021</t>
  </si>
  <si>
    <t>Evolución de Titulación Total de Posgrado por tipo de universidad 1999 - 2021</t>
  </si>
  <si>
    <t>Evolución de Titulación Total de Posgrado por nivel de formación 1999 - 2021</t>
  </si>
  <si>
    <t>Evolución de Titulación Total de Posgrado por sexo 1999 - 2021</t>
  </si>
  <si>
    <t>Evolución de Titulación Total de Posgrado por tipo de universidad y sexo 1999 - 2021</t>
  </si>
  <si>
    <t>Evolución de Titulación Total de Posgrado por nivel de formación y sexo 1999 - 2021</t>
  </si>
  <si>
    <t>Evolución de Titulación de magíster 1999 - 2021</t>
  </si>
  <si>
    <t>Evolución de Titulación de magíster por tipo de universidad 1999 - 2021</t>
  </si>
  <si>
    <t>Evolución de Titulación de magíster por tipo de universidad y sexo 1999 - 2021</t>
  </si>
  <si>
    <t>Evolución de Titulación de doctorado 1999 - 2021</t>
  </si>
  <si>
    <t>Evolución de Titulación de doctorado por tipo de universidad 1999 - 2021</t>
  </si>
  <si>
    <t>Evolución de Titulación de doctorado por sexo 1999 - 2021</t>
  </si>
  <si>
    <t>Evolución de Titulación de doctorado por tipo de universidad y sexo 1999 - 2021</t>
  </si>
  <si>
    <t>Evolución de Titulación Total de Pregrado por tipo específico de institución 1999 - 2021</t>
  </si>
  <si>
    <t>Evolución de la participación de cada región en el número de titulados de pregrado por sexo  1999 - 2021</t>
  </si>
  <si>
    <t>1999-2021</t>
  </si>
  <si>
    <t>Evolución de Titulación de magíster por sexo 1999 -2021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</si>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</sst>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_ ;_ * \-#,##0_ ;_ * &quot;-&quot;_ ;_ @_ "/>
    <numFmt numFmtId="165" formatCode="_-* #,##0.00\ _€_-;\-* #,##0.00\ _€_-;_-* &quot;-&quot;??\ _€_-;_-@_-"/>
    <numFmt numFmtId="166" formatCode="0.0%"/>
    <numFmt numFmtId="167" formatCode="_-* #,##0\ _€_-;\-* #,##0\ _€_-;_-* &quot;-&quot;??\ _€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1" fillId="34" borderId="10" xfId="43" applyFont="1" applyFill="1" applyBorder="1" applyAlignment="1">
      <alignment horizontal="left" vertical="center"/>
    </xf>
    <xf numFmtId="0" fontId="18" fillId="0" borderId="0" xfId="42"/>
    <xf numFmtId="0" fontId="21" fillId="34" borderId="10" xfId="43" applyFont="1" applyFill="1" applyBorder="1" applyAlignment="1">
      <alignment horizontal="center"/>
    </xf>
    <xf numFmtId="0" fontId="1" fillId="33" borderId="0" xfId="43" applyFill="1"/>
    <xf numFmtId="0" fontId="18" fillId="33" borderId="0" xfId="43" applyFont="1" applyFill="1"/>
    <xf numFmtId="0" fontId="16" fillId="33" borderId="0" xfId="43" applyFont="1" applyFill="1"/>
    <xf numFmtId="0" fontId="16" fillId="33" borderId="0" xfId="43" applyFont="1" applyFill="1" applyAlignment="1">
      <alignment horizontal="center"/>
    </xf>
    <xf numFmtId="0" fontId="1" fillId="33" borderId="0" xfId="43" applyFill="1" applyAlignment="1">
      <alignment horizontal="center"/>
    </xf>
    <xf numFmtId="0" fontId="20" fillId="33" borderId="0" xfId="43" applyFont="1" applyFill="1"/>
    <xf numFmtId="0" fontId="24" fillId="33" borderId="0" xfId="43" applyFont="1" applyFill="1"/>
    <xf numFmtId="0" fontId="1" fillId="0" borderId="0" xfId="42" applyFont="1"/>
    <xf numFmtId="0" fontId="19" fillId="33" borderId="0" xfId="44" applyFill="1"/>
    <xf numFmtId="0" fontId="0" fillId="0" borderId="0" xfId="0" applyAlignment="1">
      <alignment vertical="center"/>
    </xf>
    <xf numFmtId="166" fontId="22" fillId="0" borderId="10" xfId="46" applyNumberFormat="1" applyFont="1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19" fillId="33" borderId="0" xfId="44" applyFill="1" applyAlignment="1">
      <alignment vertical="center"/>
    </xf>
    <xf numFmtId="0" fontId="21" fillId="34" borderId="10" xfId="4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  <xf numFmtId="3" fontId="22" fillId="0" borderId="10" xfId="43" applyNumberFormat="1" applyFont="1" applyBorder="1" applyAlignment="1">
      <alignment horizontal="center" vertical="center"/>
    </xf>
    <xf numFmtId="0" fontId="1" fillId="0" borderId="0" xfId="43" applyAlignment="1">
      <alignment horizontal="center" vertical="center"/>
    </xf>
    <xf numFmtId="0" fontId="23" fillId="0" borderId="0" xfId="43" applyFont="1" applyAlignment="1">
      <alignment horizontal="left" vertical="center"/>
    </xf>
    <xf numFmtId="0" fontId="20" fillId="0" borderId="0" xfId="43" applyFont="1" applyAlignment="1">
      <alignment horizontal="left" vertical="center"/>
    </xf>
    <xf numFmtId="3" fontId="22" fillId="0" borderId="10" xfId="43" applyNumberFormat="1" applyFont="1" applyBorder="1" applyAlignment="1">
      <alignment horizontal="left" vertical="center"/>
    </xf>
    <xf numFmtId="0" fontId="21" fillId="0" borderId="10" xfId="43" applyFont="1" applyBorder="1" applyAlignment="1">
      <alignment horizontal="left" vertical="center"/>
    </xf>
    <xf numFmtId="0" fontId="22" fillId="0" borderId="10" xfId="43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43" applyFont="1" applyAlignment="1">
      <alignment horizontal="left" vertical="center"/>
    </xf>
    <xf numFmtId="0" fontId="19" fillId="0" borderId="0" xfId="44" applyAlignment="1">
      <alignment horizontal="left" vertical="center"/>
    </xf>
    <xf numFmtId="167" fontId="22" fillId="0" borderId="10" xfId="47" applyNumberFormat="1" applyFont="1" applyFill="1" applyBorder="1" applyAlignment="1">
      <alignment horizontal="center" vertical="center"/>
    </xf>
    <xf numFmtId="166" fontId="22" fillId="0" borderId="10" xfId="43" applyNumberFormat="1" applyFont="1" applyBorder="1" applyAlignment="1">
      <alignment horizontal="center" vertical="center"/>
    </xf>
    <xf numFmtId="3" fontId="1" fillId="0" borderId="0" xfId="43" applyNumberFormat="1" applyAlignment="1">
      <alignment horizontal="center" vertical="center"/>
    </xf>
    <xf numFmtId="167" fontId="21" fillId="0" borderId="10" xfId="47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26" fillId="0" borderId="0" xfId="42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/>
    <xf numFmtId="0" fontId="26" fillId="0" borderId="0" xfId="42" applyFont="1"/>
    <xf numFmtId="167" fontId="0" fillId="0" borderId="0" xfId="0" applyNumberFormat="1" applyAlignment="1">
      <alignment vertical="center"/>
    </xf>
    <xf numFmtId="166" fontId="21" fillId="0" borderId="10" xfId="46" applyNumberFormat="1" applyFont="1" applyFill="1" applyBorder="1" applyAlignment="1">
      <alignment horizontal="center" vertical="center"/>
    </xf>
    <xf numFmtId="0" fontId="22" fillId="0" borderId="0" xfId="43" applyFont="1" applyAlignment="1">
      <alignment horizontal="left" vertical="center"/>
    </xf>
    <xf numFmtId="166" fontId="21" fillId="0" borderId="10" xfId="43" applyNumberFormat="1" applyFont="1" applyBorder="1" applyAlignment="1">
      <alignment horizontal="center" vertical="center"/>
    </xf>
    <xf numFmtId="166" fontId="0" fillId="0" borderId="0" xfId="46" applyNumberFormat="1" applyFont="1" applyAlignment="1">
      <alignment horizontal="center" vertical="center"/>
    </xf>
    <xf numFmtId="0" fontId="24" fillId="33" borderId="0" xfId="43" applyFont="1" applyFill="1" applyAlignment="1">
      <alignment horizontal="center"/>
    </xf>
    <xf numFmtId="0" fontId="27" fillId="0" borderId="0" xfId="0" applyFont="1" applyAlignment="1">
      <alignment horizontal="left" vertical="center"/>
    </xf>
    <xf numFmtId="164" fontId="22" fillId="0" borderId="10" xfId="49" applyFont="1" applyFill="1" applyBorder="1" applyAlignment="1">
      <alignment horizontal="center" vertical="center"/>
    </xf>
    <xf numFmtId="164" fontId="21" fillId="0" borderId="10" xfId="49" applyFont="1" applyFill="1" applyBorder="1" applyAlignment="1">
      <alignment horizontal="center" vertical="center"/>
    </xf>
    <xf numFmtId="164" fontId="21" fillId="0" borderId="10" xfId="49" applyFont="1" applyFill="1" applyBorder="1" applyAlignment="1">
      <alignment horizontal="right" vertical="center"/>
    </xf>
    <xf numFmtId="164" fontId="22" fillId="0" borderId="10" xfId="49" applyFont="1" applyFill="1" applyBorder="1" applyAlignment="1">
      <alignment horizontal="right"/>
    </xf>
    <xf numFmtId="164" fontId="21" fillId="0" borderId="10" xfId="49" applyFont="1" applyFill="1" applyBorder="1" applyAlignment="1">
      <alignment horizontal="right"/>
    </xf>
    <xf numFmtId="10" fontId="0" fillId="0" borderId="0" xfId="0" applyNumberFormat="1" applyAlignment="1">
      <alignment horizontal="center" vertical="center"/>
    </xf>
    <xf numFmtId="0" fontId="21" fillId="34" borderId="10" xfId="43" applyFont="1" applyFill="1" applyBorder="1" applyAlignment="1">
      <alignment horizontal="center" vertical="center"/>
    </xf>
    <xf numFmtId="0" fontId="21" fillId="34" borderId="10" xfId="43" applyFont="1" applyFill="1" applyBorder="1" applyAlignment="1">
      <alignment horizontal="left" vertical="center" wrapText="1"/>
    </xf>
    <xf numFmtId="0" fontId="21" fillId="34" borderId="10" xfId="43" applyFont="1" applyFill="1" applyBorder="1" applyAlignment="1">
      <alignment horizontal="center"/>
    </xf>
    <xf numFmtId="164" fontId="21" fillId="0" borderId="11" xfId="49" applyFont="1" applyFill="1" applyBorder="1" applyAlignment="1">
      <alignment horizontal="center" vertical="center"/>
    </xf>
    <xf numFmtId="0" fontId="22" fillId="0" borderId="12" xfId="43" applyFont="1" applyBorder="1" applyAlignment="1">
      <alignment horizontal="left" vertical="center"/>
    </xf>
    <xf numFmtId="164" fontId="22" fillId="0" borderId="13" xfId="49" applyFont="1" applyFill="1" applyBorder="1" applyAlignment="1">
      <alignment horizontal="center" vertical="center"/>
    </xf>
    <xf numFmtId="0" fontId="21" fillId="34" borderId="14" xfId="43" applyFont="1" applyFill="1" applyBorder="1" applyAlignment="1">
      <alignment horizontal="left" vertical="center"/>
    </xf>
    <xf numFmtId="0" fontId="21" fillId="34" borderId="15" xfId="43" applyFont="1" applyFill="1" applyBorder="1" applyAlignment="1">
      <alignment horizontal="center" vertical="center"/>
    </xf>
    <xf numFmtId="0" fontId="21" fillId="34" borderId="16" xfId="43" applyFont="1" applyFill="1" applyBorder="1" applyAlignment="1">
      <alignment horizontal="center" vertical="center"/>
    </xf>
    <xf numFmtId="0" fontId="21" fillId="0" borderId="17" xfId="43" applyFont="1" applyBorder="1" applyAlignment="1">
      <alignment horizontal="left" vertical="center"/>
    </xf>
    <xf numFmtId="164" fontId="21" fillId="0" borderId="18" xfId="49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Incorrecto" xfId="7" builtinId="27" customBuiltin="1"/>
    <cellStyle name="Millares" xfId="47" builtinId="3"/>
    <cellStyle name="Millares [0]" xfId="49" builtinId="6"/>
    <cellStyle name="Millares 2" xfId="48" xr:uid="{00000000-0005-0000-0000-000022000000}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as" xfId="15" builtinId="10" customBuiltin="1"/>
    <cellStyle name="Porcentaje" xfId="46" builtinId="5"/>
    <cellStyle name="Porcentaje 2" xfId="45" xr:uid="{00000000-0005-0000-0000-000029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'Titulacion Pregrado'!$A$57</c:f>
              <c:strCache>
                <c:ptCount val="1"/>
                <c:pt idx="0">
                  <c:v>Administración y Comercio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'Titulacion Pregrado'!$B$56:$X$56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'Titulacion Pregrado'!$B$57:$X$57</c:f>
            </c:numRef>
          </c:val>
          <c:extLst>
            <c:ext xmlns:c16="http://schemas.microsoft.com/office/drawing/2014/chart" uri="{C3380CC4-5D6E-409C-BE32-E72D297353CC}">
              <c16:uniqueId val="{00000000-974D-4ADD-9B38-947351AE8A96}"/>
            </c:ext>
          </c:extLst>
        </c:ser>
        <c:ser>
          <c:idx val="1"/>
          <c:order val="1"/>
          <c:tx>
            <c:strRef>
              <c:f>'Titulacion Pregrado'!$A$58</c:f>
              <c:strCache>
                <c:ptCount val="1"/>
                <c:pt idx="0">
                  <c:v>Agropecuaria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'Titulacion Pregrado'!$B$56:$X$56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'Titulacion Pregrado'!$B$58:$X$58</c:f>
            </c:numRef>
          </c:val>
          <c:extLst>
            <c:ext xmlns:c16="http://schemas.microsoft.com/office/drawing/2014/chart" uri="{C3380CC4-5D6E-409C-BE32-E72D297353CC}">
              <c16:uniqueId val="{00000001-974D-4ADD-9B38-947351AE8A96}"/>
            </c:ext>
          </c:extLst>
        </c:ser>
        <c:ser>
          <c:idx val="2"/>
          <c:order val="2"/>
          <c:tx>
            <c:strRef>
              <c:f>'Titulacion Pregrado'!$A$59</c:f>
              <c:strCache>
                <c:ptCount val="1"/>
                <c:pt idx="0">
                  <c:v>Arte y Arquitectura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'Titulacion Pregrado'!$B$56:$X$56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'Titulacion Pregrado'!$B$59:$X$59</c:f>
            </c:numRef>
          </c:val>
          <c:extLst>
            <c:ext xmlns:c16="http://schemas.microsoft.com/office/drawing/2014/chart" uri="{C3380CC4-5D6E-409C-BE32-E72D297353CC}">
              <c16:uniqueId val="{00000002-974D-4ADD-9B38-947351AE8A96}"/>
            </c:ext>
          </c:extLst>
        </c:ser>
        <c:ser>
          <c:idx val="3"/>
          <c:order val="3"/>
          <c:tx>
            <c:strRef>
              <c:f>'Titulacion Pregrado'!$A$60</c:f>
              <c:strCache>
                <c:ptCount val="1"/>
                <c:pt idx="0">
                  <c:v>Ciencias Básicas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'Titulacion Pregrado'!$B$56:$X$56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'Titulacion Pregrado'!$B$60:$X$60</c:f>
            </c:numRef>
          </c:val>
          <c:extLst>
            <c:ext xmlns:c16="http://schemas.microsoft.com/office/drawing/2014/chart" uri="{C3380CC4-5D6E-409C-BE32-E72D297353CC}">
              <c16:uniqueId val="{00000003-974D-4ADD-9B38-947351AE8A96}"/>
            </c:ext>
          </c:extLst>
        </c:ser>
        <c:ser>
          <c:idx val="4"/>
          <c:order val="4"/>
          <c:tx>
            <c:strRef>
              <c:f>'Titulacion Pregrado'!$A$61</c:f>
              <c:strCache>
                <c:ptCount val="1"/>
                <c:pt idx="0">
                  <c:v>Ciencias Sociales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'Titulacion Pregrado'!$B$56:$X$56</c:f>
              <c:strCach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strCache>
            </c:strRef>
          </c:cat>
          <c:val>
            <c:numRef>
              <c:f>'Titulacion Pregrado'!$B$61:$X$61</c:f>
              <c:numCache>
                <c:formatCode>_ * #,##0_ ;_ * \-#,##0_ ;_ * "-"_ ;_ @_ </c:formatCode>
                <c:ptCount val="23"/>
                <c:pt idx="0">
                  <c:v>5423</c:v>
                </c:pt>
                <c:pt idx="1">
                  <c:v>7442</c:v>
                </c:pt>
                <c:pt idx="2">
                  <c:v>7890</c:v>
                </c:pt>
                <c:pt idx="3">
                  <c:v>8702</c:v>
                </c:pt>
                <c:pt idx="4">
                  <c:v>9504</c:v>
                </c:pt>
                <c:pt idx="5">
                  <c:v>8399</c:v>
                </c:pt>
                <c:pt idx="6">
                  <c:v>11264</c:v>
                </c:pt>
                <c:pt idx="7">
                  <c:v>11558</c:v>
                </c:pt>
                <c:pt idx="8">
                  <c:v>9201</c:v>
                </c:pt>
                <c:pt idx="9">
                  <c:v>10143</c:v>
                </c:pt>
                <c:pt idx="10">
                  <c:v>10989</c:v>
                </c:pt>
                <c:pt idx="11">
                  <c:v>9939</c:v>
                </c:pt>
                <c:pt idx="12">
                  <c:v>11525</c:v>
                </c:pt>
                <c:pt idx="13">
                  <c:v>13025</c:v>
                </c:pt>
                <c:pt idx="14">
                  <c:v>14434</c:v>
                </c:pt>
                <c:pt idx="15">
                  <c:v>15709</c:v>
                </c:pt>
                <c:pt idx="16">
                  <c:v>16728</c:v>
                </c:pt>
                <c:pt idx="17">
                  <c:v>16783</c:v>
                </c:pt>
                <c:pt idx="18">
                  <c:v>17927</c:v>
                </c:pt>
                <c:pt idx="19">
                  <c:v>18258</c:v>
                </c:pt>
                <c:pt idx="20">
                  <c:v>17113</c:v>
                </c:pt>
                <c:pt idx="21">
                  <c:v>16616</c:v>
                </c:pt>
                <c:pt idx="22">
                  <c:v>23132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D-4ADD-9B38-947351AE8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6018496"/>
        <c:axId val="1816009856"/>
      </c:barChart>
      <c:catAx>
        <c:axId val="181601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6009856"/>
        <c:crosses val="autoZero"/>
        <c:auto val="1"/>
        <c:lblAlgn val="ctr"/>
        <c:lblOffset val="100"/>
        <c:noMultiLvlLbl val="0"/>
      </c:catAx>
      <c:valAx>
        <c:axId val="1816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160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624417</xdr:colOff>
      <xdr:row>0</xdr:row>
      <xdr:rowOff>74083</xdr:rowOff>
    </xdr:from>
    <xdr:to>
      <xdr:col>5</xdr:col>
      <xdr:colOff>452967</xdr:colOff>
      <xdr:row>2</xdr:row>
      <xdr:rowOff>135170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7584" y="74083"/>
          <a:ext cx="1352550" cy="928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265556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D8AFD1-840A-4249-9B1E-563521C1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76806" cy="1248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428625</xdr:colOff>
      <xdr:row>0</xdr:row>
      <xdr:rowOff>11907</xdr:rowOff>
    </xdr:from>
    <xdr:to>
      <xdr:col>18</xdr:col>
      <xdr:colOff>74709</xdr:colOff>
      <xdr:row>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5375" y="11907"/>
          <a:ext cx="1074834" cy="738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357187</xdr:colOff>
      <xdr:row>0</xdr:row>
      <xdr:rowOff>0</xdr:rowOff>
    </xdr:from>
    <xdr:to>
      <xdr:col>18</xdr:col>
      <xdr:colOff>3271</xdr:colOff>
      <xdr:row>2</xdr:row>
      <xdr:rowOff>261937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A3EC73-9010-45B2-AFE6-430852699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0093" y="0"/>
          <a:ext cx="1074834" cy="738187"/>
        </a:xfrm>
        <a:prstGeom prst="rect">
          <a:avLst/>
        </a:prstGeom>
      </xdr:spPr>
    </xdr:pic>
    <xdr:clientData/>
  </xdr:twoCellAnchor>
  <xdr:twoCellAnchor>
    <xdr:from>
      <xdr:col>5</xdr:col>
      <xdr:colOff>361949</xdr:colOff>
      <xdr:row>46</xdr:row>
      <xdr:rowOff>38100</xdr:rowOff>
    </xdr:from>
    <xdr:to>
      <xdr:col>20</xdr:col>
      <xdr:colOff>704849</xdr:colOff>
      <xdr:row>85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B0C180-8CF2-116E-5C17-B738694BE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226218</xdr:colOff>
      <xdr:row>0</xdr:row>
      <xdr:rowOff>0</xdr:rowOff>
    </xdr:from>
    <xdr:to>
      <xdr:col>14</xdr:col>
      <xdr:colOff>646208</xdr:colOff>
      <xdr:row>2</xdr:row>
      <xdr:rowOff>309562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7D1A20-0BF9-4F87-8599-7873CE3E4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5843" y="0"/>
          <a:ext cx="1074834" cy="7381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B91EA-D384-46B5-89A3-4B7C67962B7D}" name="Tabla4" displayName="Tabla4" ref="A56:X67" totalsRowShown="0" headerRowDxfId="0" dataDxfId="1" headerRowBorderDxfId="27" tableBorderDxfId="28" totalsRowBorderDxfId="26" headerRowCellStyle="Normal 2" dataCellStyle="Millares [0]">
  <autoFilter ref="A56:X67" xr:uid="{F0DB91EA-D384-46B5-89A3-4B7C67962B7D}">
    <filterColumn colId="0">
      <filters>
        <filter val="Ciencias Sociales"/>
      </filters>
    </filterColumn>
  </autoFilter>
  <tableColumns count="24">
    <tableColumn id="1" xr3:uid="{8A7A3BC9-7F0A-48D4-8B35-B87543912894}" name="Área de conocimiento " dataDxfId="25" dataCellStyle="Normal 2"/>
    <tableColumn id="2" xr3:uid="{E3B04BD3-05BC-45F5-AF93-905F1C8DF163}" name="1999" dataDxfId="24" dataCellStyle="Millares [0]"/>
    <tableColumn id="3" xr3:uid="{05830D17-9D9C-483A-AC01-BCD902C2AE4E}" name="2000" dataDxfId="23" dataCellStyle="Millares [0]"/>
    <tableColumn id="4" xr3:uid="{E7A3D99D-0727-488B-ADFB-5BBF69E4AB7B}" name="2001" dataDxfId="22" dataCellStyle="Millares [0]"/>
    <tableColumn id="5" xr3:uid="{DCE1073A-B6D8-4661-86F2-03AC9A915E44}" name="2002" dataDxfId="21" dataCellStyle="Millares [0]"/>
    <tableColumn id="6" xr3:uid="{2B638B3C-6FF2-4D03-A5C0-C96186BAB722}" name="2003" dataDxfId="20" dataCellStyle="Millares [0]"/>
    <tableColumn id="7" xr3:uid="{3F258503-B743-474B-A384-7CCDCF0D4B23}" name="2004" dataDxfId="19" dataCellStyle="Millares [0]"/>
    <tableColumn id="8" xr3:uid="{11A5DE78-6C7B-47DC-80A7-44D12A521FDC}" name="2005" dataDxfId="18" dataCellStyle="Millares [0]"/>
    <tableColumn id="9" xr3:uid="{10CD312D-4417-4768-B2DC-9A9D8F04D481}" name="2006" dataDxfId="17" dataCellStyle="Millares [0]"/>
    <tableColumn id="10" xr3:uid="{5FC679FF-8DBA-4329-BDA4-EF0BBA46F5E4}" name="2007" dataDxfId="16" dataCellStyle="Millares [0]"/>
    <tableColumn id="11" xr3:uid="{49C154BB-3B33-4723-AD40-3481B1460A1D}" name="2008" dataDxfId="15" dataCellStyle="Millares [0]"/>
    <tableColumn id="12" xr3:uid="{37A73AA1-6073-4B17-9CA1-F2F1FB2644C4}" name="2009" dataDxfId="14" dataCellStyle="Millares [0]"/>
    <tableColumn id="13" xr3:uid="{5DC0DCC6-F14D-4E58-A6E1-DF5866FC9D47}" name="2010" dataDxfId="13" dataCellStyle="Millares [0]"/>
    <tableColumn id="14" xr3:uid="{098EECEE-5FBA-4E71-B72C-D87F4C5DFB00}" name="2011" dataDxfId="12" dataCellStyle="Millares [0]"/>
    <tableColumn id="15" xr3:uid="{960C0152-C096-4F9F-A9ED-A7B676989B29}" name="2012" dataDxfId="11" dataCellStyle="Millares [0]"/>
    <tableColumn id="16" xr3:uid="{B2E5E25F-D0F3-4927-AE43-295A31CA2830}" name="2013" dataDxfId="10" dataCellStyle="Millares [0]"/>
    <tableColumn id="17" xr3:uid="{E5B6AE32-ED49-4283-99B7-35A2C12FA904}" name="2014" dataDxfId="9" dataCellStyle="Millares [0]"/>
    <tableColumn id="18" xr3:uid="{EAEFAD6A-1D48-4380-A1E7-03393037A209}" name="2015" dataDxfId="8" dataCellStyle="Millares [0]"/>
    <tableColumn id="19" xr3:uid="{18977207-60DE-4FB2-903A-20D2F2A35804}" name="2016" dataDxfId="7" dataCellStyle="Millares [0]"/>
    <tableColumn id="20" xr3:uid="{CA395708-7803-4268-A163-1E9FBF9CE890}" name="2017" dataDxfId="6" dataCellStyle="Millares [0]"/>
    <tableColumn id="21" xr3:uid="{D7959787-EF8A-4C74-B1F4-63B72CE3907B}" name="2018" dataDxfId="5" dataCellStyle="Millares [0]"/>
    <tableColumn id="22" xr3:uid="{35C5B293-8F81-42D1-80A6-D7233F0CDAC0}" name="2019" dataDxfId="4" dataCellStyle="Millares [0]"/>
    <tableColumn id="23" xr3:uid="{F24D455F-45AA-4106-8D21-AF5326D035BD}" name="2020" dataDxfId="3" dataCellStyle="Millares [0]"/>
    <tableColumn id="24" xr3:uid="{CA0E7F12-E39F-416A-9CBB-3FC4911F675E}" name="2021" dataDxfId="2" dataCellStyle="Millares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9"/>
  <sheetViews>
    <sheetView zoomScale="90" zoomScaleNormal="90" workbookViewId="0">
      <pane ySplit="4" topLeftCell="A19" activePane="bottomLeft" state="frozen"/>
      <selection pane="bottomLeft" activeCell="C32" sqref="C32"/>
    </sheetView>
  </sheetViews>
  <sheetFormatPr baseColWidth="10" defaultRowHeight="14.4" x14ac:dyDescent="0.3"/>
  <cols>
    <col min="1" max="2" width="16.6640625" customWidth="1"/>
    <col min="3" max="3" width="130.6640625" bestFit="1" customWidth="1"/>
    <col min="7" max="8" width="10.88671875" style="15"/>
    <col min="9" max="9" width="20.6640625" style="16" customWidth="1"/>
    <col min="10" max="43" width="10.88671875" style="15"/>
  </cols>
  <sheetData>
    <row r="1" spans="1:66" ht="33.6" x14ac:dyDescent="0.65">
      <c r="A1" s="4"/>
      <c r="B1" s="4"/>
      <c r="C1" s="10" t="s">
        <v>72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ht="33.6" x14ac:dyDescent="0.65">
      <c r="A2" s="4"/>
      <c r="B2" s="4"/>
      <c r="C2" s="50" t="s">
        <v>125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x14ac:dyDescent="0.3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x14ac:dyDescent="0.3">
      <c r="A4" s="4"/>
      <c r="B4" s="4"/>
      <c r="C4" s="5"/>
      <c r="D4" s="4"/>
      <c r="E4" s="4"/>
      <c r="F4" s="4"/>
      <c r="G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x14ac:dyDescent="0.3">
      <c r="A5" s="4"/>
      <c r="B5" s="4"/>
      <c r="C5" s="4"/>
      <c r="D5" s="4"/>
      <c r="E5" s="4"/>
      <c r="F5" s="4"/>
      <c r="G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3">
      <c r="A6" s="6" t="s">
        <v>55</v>
      </c>
      <c r="B6" s="4"/>
      <c r="C6" s="4"/>
      <c r="D6" s="4"/>
      <c r="E6" s="4"/>
      <c r="F6" s="4"/>
      <c r="G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3">
      <c r="A7" s="4"/>
      <c r="B7" s="4"/>
      <c r="C7" s="4"/>
      <c r="D7" s="4"/>
      <c r="E7" s="4"/>
      <c r="F7" s="4"/>
      <c r="G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x14ac:dyDescent="0.3">
      <c r="A8" s="7" t="s">
        <v>56</v>
      </c>
      <c r="B8" s="7" t="s">
        <v>57</v>
      </c>
      <c r="C8" s="6" t="s">
        <v>58</v>
      </c>
      <c r="D8" s="4"/>
      <c r="E8" s="4"/>
      <c r="F8" s="4"/>
      <c r="G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5.6" x14ac:dyDescent="0.3">
      <c r="A9" s="8">
        <v>1</v>
      </c>
      <c r="B9" s="4"/>
      <c r="C9" s="9" t="s">
        <v>53</v>
      </c>
      <c r="D9" s="4"/>
      <c r="E9" s="4"/>
      <c r="F9" s="4"/>
      <c r="G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3">
      <c r="A10" s="8">
        <v>1</v>
      </c>
      <c r="B10" s="8">
        <v>1</v>
      </c>
      <c r="C10" s="12" t="s">
        <v>81</v>
      </c>
      <c r="D10" s="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x14ac:dyDescent="0.3">
      <c r="A11" s="8">
        <v>1</v>
      </c>
      <c r="B11" s="8">
        <v>2</v>
      </c>
      <c r="C11" s="12" t="s">
        <v>82</v>
      </c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3">
      <c r="A12" s="8">
        <v>1</v>
      </c>
      <c r="B12" s="8">
        <v>3</v>
      </c>
      <c r="C12" s="12" t="s">
        <v>83</v>
      </c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3">
      <c r="A13" s="8">
        <v>1</v>
      </c>
      <c r="B13" s="8">
        <v>4</v>
      </c>
      <c r="C13" s="12" t="s">
        <v>84</v>
      </c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3">
      <c r="A14" s="8">
        <v>1</v>
      </c>
      <c r="B14" s="8">
        <v>5</v>
      </c>
      <c r="C14" s="12" t="s">
        <v>85</v>
      </c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3">
      <c r="A15" s="8">
        <v>1</v>
      </c>
      <c r="B15" s="8">
        <v>6</v>
      </c>
      <c r="C15" s="12" t="s">
        <v>86</v>
      </c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3">
      <c r="A16" s="8">
        <v>1</v>
      </c>
      <c r="B16" s="8">
        <v>7</v>
      </c>
      <c r="C16" s="12" t="s">
        <v>87</v>
      </c>
      <c r="D16" s="4"/>
      <c r="E16" s="4"/>
      <c r="F16" s="4"/>
      <c r="G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x14ac:dyDescent="0.3">
      <c r="A17" s="8">
        <v>1</v>
      </c>
      <c r="B17" s="8">
        <v>8</v>
      </c>
      <c r="C17" s="12" t="s">
        <v>88</v>
      </c>
      <c r="D17" s="4"/>
      <c r="E17" s="4"/>
      <c r="F17" s="4"/>
      <c r="G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x14ac:dyDescent="0.3">
      <c r="A18" s="8">
        <v>1</v>
      </c>
      <c r="B18" s="8">
        <v>9</v>
      </c>
      <c r="C18" s="12" t="s">
        <v>89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x14ac:dyDescent="0.3">
      <c r="A19" s="8">
        <v>1</v>
      </c>
      <c r="B19" s="8">
        <v>10</v>
      </c>
      <c r="C19" s="12" t="s">
        <v>90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x14ac:dyDescent="0.3">
      <c r="A20" s="8">
        <v>1</v>
      </c>
      <c r="B20" s="8">
        <v>11</v>
      </c>
      <c r="C20" s="12" t="s">
        <v>91</v>
      </c>
      <c r="D20" s="4"/>
      <c r="E20" s="4"/>
      <c r="F20" s="4"/>
      <c r="G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3">
      <c r="A21" s="8">
        <v>1</v>
      </c>
      <c r="B21" s="8">
        <v>12</v>
      </c>
      <c r="C21" s="12" t="s">
        <v>92</v>
      </c>
      <c r="D21" s="4"/>
      <c r="E21" s="4"/>
      <c r="F21" s="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x14ac:dyDescent="0.3">
      <c r="A22" s="8">
        <v>1</v>
      </c>
      <c r="B22" s="8">
        <v>13</v>
      </c>
      <c r="C22" s="12" t="s">
        <v>93</v>
      </c>
      <c r="D22" s="4"/>
      <c r="E22" s="4"/>
      <c r="F22" s="4"/>
      <c r="G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x14ac:dyDescent="0.3">
      <c r="A23" s="8">
        <v>1</v>
      </c>
      <c r="B23" s="8">
        <v>14</v>
      </c>
      <c r="C23" s="12" t="s">
        <v>94</v>
      </c>
      <c r="D23" s="4"/>
      <c r="E23" s="4"/>
      <c r="F23" s="4"/>
      <c r="G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x14ac:dyDescent="0.3">
      <c r="A24" s="8">
        <v>1</v>
      </c>
      <c r="B24" s="8">
        <v>15</v>
      </c>
      <c r="C24" s="12" t="s">
        <v>95</v>
      </c>
      <c r="D24" s="4"/>
      <c r="E24" s="4"/>
      <c r="F24" s="4"/>
      <c r="G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x14ac:dyDescent="0.3">
      <c r="A25" s="4"/>
      <c r="B25" s="4"/>
      <c r="C25" s="4"/>
      <c r="D25" s="4"/>
      <c r="E25" s="4"/>
      <c r="F25" s="4"/>
      <c r="G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5.6" x14ac:dyDescent="0.3">
      <c r="A26" s="8">
        <v>2</v>
      </c>
      <c r="B26" s="4"/>
      <c r="C26" s="9" t="s">
        <v>59</v>
      </c>
      <c r="D26" s="4"/>
      <c r="E26" s="4"/>
      <c r="F26" s="4"/>
      <c r="G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x14ac:dyDescent="0.3">
      <c r="A27" s="8">
        <v>2</v>
      </c>
      <c r="B27" s="8">
        <v>1</v>
      </c>
      <c r="C27" s="12" t="s">
        <v>96</v>
      </c>
      <c r="D27" s="4"/>
      <c r="E27" s="4"/>
      <c r="F27" s="4"/>
      <c r="G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x14ac:dyDescent="0.3">
      <c r="A28" s="8">
        <v>2</v>
      </c>
      <c r="B28" s="8">
        <v>2</v>
      </c>
      <c r="C28" s="12" t="s">
        <v>97</v>
      </c>
      <c r="D28" s="4"/>
      <c r="E28" s="4"/>
      <c r="F28" s="4"/>
      <c r="G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x14ac:dyDescent="0.3">
      <c r="A29" s="8">
        <v>2</v>
      </c>
      <c r="B29" s="8">
        <v>3</v>
      </c>
      <c r="C29" s="12" t="s">
        <v>98</v>
      </c>
      <c r="D29" s="4"/>
      <c r="E29" s="4"/>
      <c r="F29" s="4"/>
      <c r="G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x14ac:dyDescent="0.3">
      <c r="A30" s="8">
        <v>2</v>
      </c>
      <c r="B30" s="8">
        <v>4</v>
      </c>
      <c r="C30" s="12" t="s">
        <v>99</v>
      </c>
      <c r="D30" s="4"/>
      <c r="E30" s="4"/>
      <c r="F30" s="4"/>
      <c r="G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x14ac:dyDescent="0.3">
      <c r="A31" s="8">
        <v>2</v>
      </c>
      <c r="B31" s="8">
        <v>5</v>
      </c>
      <c r="C31" s="12" t="s">
        <v>100</v>
      </c>
      <c r="D31" s="4"/>
      <c r="E31" s="4"/>
      <c r="F31" s="4"/>
      <c r="G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x14ac:dyDescent="0.3">
      <c r="A32" s="8">
        <v>2</v>
      </c>
      <c r="B32" s="8">
        <v>6</v>
      </c>
      <c r="C32" s="12" t="s">
        <v>101</v>
      </c>
      <c r="D32" s="4"/>
      <c r="E32" s="4"/>
      <c r="F32" s="4"/>
      <c r="G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x14ac:dyDescent="0.3">
      <c r="A33" s="8">
        <v>2</v>
      </c>
      <c r="B33" s="8">
        <v>7</v>
      </c>
      <c r="C33" s="12" t="s">
        <v>102</v>
      </c>
      <c r="D33" s="4"/>
      <c r="E33" s="4"/>
      <c r="F33" s="4"/>
      <c r="G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x14ac:dyDescent="0.3">
      <c r="A34" s="8">
        <v>2</v>
      </c>
      <c r="B34" s="8">
        <v>8</v>
      </c>
      <c r="C34" s="12" t="s">
        <v>103</v>
      </c>
      <c r="D34" s="4"/>
      <c r="E34" s="4"/>
      <c r="F34" s="4"/>
      <c r="G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x14ac:dyDescent="0.3">
      <c r="A35" s="8">
        <v>2</v>
      </c>
      <c r="B35" s="8">
        <v>9</v>
      </c>
      <c r="C35" s="12" t="s">
        <v>104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x14ac:dyDescent="0.3">
      <c r="A36" s="8">
        <v>2</v>
      </c>
      <c r="B36" s="8">
        <v>10</v>
      </c>
      <c r="C36" s="12" t="s">
        <v>105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x14ac:dyDescent="0.3">
      <c r="A37" s="8">
        <v>2</v>
      </c>
      <c r="B37" s="8">
        <v>11</v>
      </c>
      <c r="C37" s="12" t="s">
        <v>106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x14ac:dyDescent="0.3">
      <c r="A38" s="8">
        <v>2</v>
      </c>
      <c r="B38" s="8">
        <v>12</v>
      </c>
      <c r="C38" s="12" t="s">
        <v>107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x14ac:dyDescent="0.3">
      <c r="A39" s="8">
        <v>2</v>
      </c>
      <c r="B39" s="8">
        <v>13</v>
      </c>
      <c r="C39" s="12" t="s">
        <v>108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x14ac:dyDescent="0.3">
      <c r="A40" s="8">
        <v>2</v>
      </c>
      <c r="B40" s="8">
        <v>14</v>
      </c>
      <c r="C40" s="12" t="s">
        <v>109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5.6" x14ac:dyDescent="0.3">
      <c r="A42" s="8">
        <v>3</v>
      </c>
      <c r="B42" s="4"/>
      <c r="C42" s="9" t="s">
        <v>60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x14ac:dyDescent="0.3">
      <c r="A43" s="8">
        <v>3</v>
      </c>
      <c r="B43" s="8">
        <v>1</v>
      </c>
      <c r="C43" s="12" t="s">
        <v>110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x14ac:dyDescent="0.3">
      <c r="A44" s="8">
        <v>3</v>
      </c>
      <c r="B44" s="8">
        <v>2</v>
      </c>
      <c r="C44" s="12" t="s">
        <v>111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x14ac:dyDescent="0.3">
      <c r="A45" s="8">
        <v>3</v>
      </c>
      <c r="B45" s="8">
        <v>3</v>
      </c>
      <c r="C45" s="12" t="s">
        <v>112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x14ac:dyDescent="0.3">
      <c r="A46" s="8">
        <v>3</v>
      </c>
      <c r="B46" s="8">
        <v>4</v>
      </c>
      <c r="C46" s="12" t="s">
        <v>113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x14ac:dyDescent="0.3">
      <c r="A47" s="8">
        <v>3</v>
      </c>
      <c r="B47" s="8">
        <v>5</v>
      </c>
      <c r="C47" s="12" t="s">
        <v>114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x14ac:dyDescent="0.3">
      <c r="A48" s="8">
        <v>3</v>
      </c>
      <c r="B48" s="8">
        <v>6</v>
      </c>
      <c r="C48" s="12" t="s">
        <v>115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x14ac:dyDescent="0.3">
      <c r="A49" s="8">
        <v>3</v>
      </c>
      <c r="B49" s="8">
        <v>7</v>
      </c>
      <c r="C49" s="12" t="s">
        <v>116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x14ac:dyDescent="0.3">
      <c r="A50" s="8">
        <v>3</v>
      </c>
      <c r="B50" s="8">
        <v>8</v>
      </c>
      <c r="C50" s="12" t="s">
        <v>117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x14ac:dyDescent="0.3">
      <c r="A51" s="8">
        <v>3</v>
      </c>
      <c r="B51" s="8">
        <v>9</v>
      </c>
      <c r="C51" s="12" t="s">
        <v>71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x14ac:dyDescent="0.3">
      <c r="A52" s="8">
        <v>3</v>
      </c>
      <c r="B52" s="8">
        <v>10</v>
      </c>
      <c r="C52" s="12" t="s">
        <v>118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x14ac:dyDescent="0.3">
      <c r="A53" s="8">
        <v>3</v>
      </c>
      <c r="B53" s="8">
        <v>11</v>
      </c>
      <c r="C53" s="12" t="s">
        <v>119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x14ac:dyDescent="0.3">
      <c r="A54" s="8">
        <v>3</v>
      </c>
      <c r="B54" s="8">
        <v>12</v>
      </c>
      <c r="C54" s="12" t="s">
        <v>120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x14ac:dyDescent="0.3">
      <c r="A55" s="8">
        <v>3</v>
      </c>
      <c r="B55" s="8">
        <v>13</v>
      </c>
      <c r="C55" s="12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x14ac:dyDescent="0.3">
      <c r="A56" s="8">
        <v>3</v>
      </c>
      <c r="B56" s="8">
        <v>14</v>
      </c>
      <c r="C56" s="12" t="s">
        <v>122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5.6" x14ac:dyDescent="0.3">
      <c r="A61" s="9" t="s">
        <v>79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x14ac:dyDescent="0.3">
      <c r="A62" s="11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x14ac:dyDescent="0.3">
      <c r="H87" s="4"/>
      <c r="I87" s="4"/>
      <c r="J87" s="4"/>
      <c r="K87" s="4"/>
    </row>
    <row r="88" spans="1:66" x14ac:dyDescent="0.3">
      <c r="H88" s="4"/>
      <c r="I88" s="4"/>
      <c r="J88" s="4"/>
      <c r="K88" s="4"/>
    </row>
    <row r="89" spans="1:66" x14ac:dyDescent="0.3">
      <c r="H89" s="4"/>
      <c r="I89" s="4"/>
      <c r="J89" s="4"/>
      <c r="K89" s="4"/>
    </row>
    <row r="90" spans="1:66" x14ac:dyDescent="0.3">
      <c r="H90" s="4"/>
      <c r="I90" s="4"/>
      <c r="J90" s="4"/>
      <c r="K90" s="4"/>
    </row>
    <row r="91" spans="1:66" x14ac:dyDescent="0.3">
      <c r="H91" s="4"/>
      <c r="I91" s="4"/>
      <c r="J91" s="4"/>
      <c r="K91" s="4"/>
    </row>
    <row r="92" spans="1:66" x14ac:dyDescent="0.3">
      <c r="H92" s="4"/>
      <c r="I92" s="4"/>
      <c r="J92" s="4"/>
      <c r="K92" s="4"/>
    </row>
    <row r="93" spans="1:66" x14ac:dyDescent="0.3">
      <c r="H93" s="4"/>
      <c r="I93" s="4"/>
      <c r="J93" s="4"/>
      <c r="K93" s="4"/>
    </row>
    <row r="94" spans="1:66" x14ac:dyDescent="0.3">
      <c r="H94" s="4"/>
      <c r="I94" s="4"/>
      <c r="J94" s="4"/>
      <c r="K94" s="4"/>
    </row>
    <row r="95" spans="1:66" x14ac:dyDescent="0.3">
      <c r="H95" s="4"/>
      <c r="I95" s="4"/>
      <c r="J95" s="4"/>
      <c r="K95" s="4"/>
    </row>
    <row r="96" spans="1:66" x14ac:dyDescent="0.3">
      <c r="H96" s="4"/>
      <c r="I96" s="4"/>
      <c r="J96" s="4"/>
      <c r="K96" s="4"/>
    </row>
    <row r="97" spans="8:11" x14ac:dyDescent="0.3">
      <c r="H97" s="4"/>
      <c r="I97" s="4"/>
      <c r="J97" s="4"/>
      <c r="K97" s="4"/>
    </row>
    <row r="98" spans="8:11" x14ac:dyDescent="0.3">
      <c r="H98" s="4"/>
      <c r="I98" s="4"/>
      <c r="J98" s="4"/>
      <c r="K98" s="4"/>
    </row>
    <row r="99" spans="8:11" x14ac:dyDescent="0.3">
      <c r="H99" s="4"/>
      <c r="I99" s="4"/>
      <c r="J99" s="4"/>
      <c r="K99" s="4"/>
    </row>
    <row r="100" spans="8:11" x14ac:dyDescent="0.3">
      <c r="H100" s="4"/>
      <c r="I100" s="4"/>
      <c r="J100" s="4"/>
      <c r="K100" s="4"/>
    </row>
    <row r="101" spans="8:11" x14ac:dyDescent="0.3">
      <c r="H101" s="4"/>
      <c r="I101" s="4"/>
      <c r="J101" s="4"/>
      <c r="K101" s="4"/>
    </row>
    <row r="102" spans="8:11" x14ac:dyDescent="0.3">
      <c r="H102" s="4"/>
      <c r="I102" s="4"/>
      <c r="J102" s="4"/>
      <c r="K102" s="4"/>
    </row>
    <row r="103" spans="8:11" x14ac:dyDescent="0.3">
      <c r="H103" s="4"/>
      <c r="I103" s="4"/>
      <c r="J103" s="4"/>
      <c r="K103" s="4"/>
    </row>
    <row r="104" spans="8:11" x14ac:dyDescent="0.3">
      <c r="H104" s="4"/>
      <c r="I104" s="4"/>
      <c r="J104" s="4"/>
      <c r="K104" s="4"/>
    </row>
    <row r="105" spans="8:11" x14ac:dyDescent="0.3">
      <c r="H105" s="4"/>
      <c r="I105" s="4"/>
      <c r="J105" s="4"/>
      <c r="K105" s="4"/>
    </row>
    <row r="106" spans="8:11" x14ac:dyDescent="0.3">
      <c r="H106" s="4"/>
      <c r="I106" s="4"/>
      <c r="J106" s="4"/>
      <c r="K106" s="4"/>
    </row>
    <row r="107" spans="8:11" x14ac:dyDescent="0.3">
      <c r="H107" s="4"/>
      <c r="I107" s="4"/>
      <c r="J107" s="4"/>
      <c r="K107" s="4"/>
    </row>
    <row r="108" spans="8:11" x14ac:dyDescent="0.3">
      <c r="H108" s="4"/>
      <c r="I108" s="4"/>
      <c r="J108" s="4"/>
      <c r="K108" s="4"/>
    </row>
    <row r="109" spans="8:11" x14ac:dyDescent="0.3">
      <c r="H109" s="4"/>
      <c r="I109" s="4"/>
      <c r="J109" s="4"/>
      <c r="K109" s="4"/>
    </row>
    <row r="110" spans="8:11" x14ac:dyDescent="0.3">
      <c r="H110" s="4"/>
      <c r="I110" s="4"/>
      <c r="J110" s="4"/>
      <c r="K110" s="4"/>
    </row>
    <row r="111" spans="8:11" x14ac:dyDescent="0.3">
      <c r="H111" s="4"/>
      <c r="I111" s="4"/>
      <c r="J111" s="4"/>
      <c r="K111" s="4"/>
    </row>
    <row r="112" spans="8:11" x14ac:dyDescent="0.3">
      <c r="H112" s="4"/>
      <c r="I112" s="4"/>
      <c r="J112" s="4"/>
      <c r="K112" s="4"/>
    </row>
    <row r="113" spans="8:11" x14ac:dyDescent="0.3">
      <c r="H113" s="4"/>
      <c r="I113" s="4"/>
      <c r="J113" s="4"/>
      <c r="K113" s="4"/>
    </row>
    <row r="114" spans="8:11" x14ac:dyDescent="0.3">
      <c r="H114" s="4"/>
      <c r="I114" s="4"/>
      <c r="J114" s="4"/>
      <c r="K114" s="4"/>
    </row>
    <row r="115" spans="8:11" x14ac:dyDescent="0.3">
      <c r="H115" s="4"/>
      <c r="I115" s="4"/>
      <c r="J115" s="4"/>
      <c r="K115" s="4"/>
    </row>
    <row r="116" spans="8:11" x14ac:dyDescent="0.3">
      <c r="H116" s="4"/>
      <c r="I116" s="4"/>
      <c r="J116" s="4"/>
      <c r="K116" s="4"/>
    </row>
    <row r="117" spans="8:11" x14ac:dyDescent="0.3">
      <c r="H117" s="4"/>
      <c r="I117" s="4"/>
      <c r="J117" s="4"/>
      <c r="K117" s="4"/>
    </row>
    <row r="118" spans="8:11" x14ac:dyDescent="0.3">
      <c r="H118" s="4"/>
      <c r="I118" s="4"/>
      <c r="J118" s="4"/>
      <c r="K118" s="4"/>
    </row>
    <row r="119" spans="8:11" x14ac:dyDescent="0.3">
      <c r="H119" s="4"/>
      <c r="I119" s="4"/>
      <c r="J119" s="4"/>
      <c r="K119" s="4"/>
    </row>
    <row r="120" spans="8:11" x14ac:dyDescent="0.3">
      <c r="H120" s="4"/>
      <c r="I120" s="4"/>
      <c r="J120" s="4"/>
      <c r="K120" s="4"/>
    </row>
    <row r="121" spans="8:11" x14ac:dyDescent="0.3">
      <c r="H121" s="4"/>
      <c r="I121" s="4"/>
      <c r="J121" s="4"/>
      <c r="K121" s="4"/>
    </row>
    <row r="122" spans="8:11" x14ac:dyDescent="0.3">
      <c r="H122" s="4"/>
      <c r="I122" s="4"/>
      <c r="J122" s="4"/>
      <c r="K122" s="4"/>
    </row>
    <row r="123" spans="8:11" x14ac:dyDescent="0.3">
      <c r="H123" s="4"/>
      <c r="I123" s="4"/>
      <c r="J123" s="4"/>
      <c r="K123" s="4"/>
    </row>
    <row r="124" spans="8:11" x14ac:dyDescent="0.3">
      <c r="H124" s="4"/>
      <c r="I124" s="4"/>
      <c r="J124" s="4"/>
      <c r="K124" s="4"/>
    </row>
    <row r="125" spans="8:11" x14ac:dyDescent="0.3">
      <c r="H125" s="4"/>
      <c r="I125" s="4"/>
      <c r="J125" s="4"/>
      <c r="K125" s="4"/>
    </row>
    <row r="126" spans="8:11" x14ac:dyDescent="0.3">
      <c r="H126" s="4"/>
      <c r="I126" s="4"/>
      <c r="J126" s="4"/>
      <c r="K126" s="4"/>
    </row>
    <row r="127" spans="8:11" x14ac:dyDescent="0.3">
      <c r="H127" s="4"/>
      <c r="I127" s="4"/>
      <c r="J127" s="4"/>
      <c r="K127" s="4"/>
    </row>
    <row r="128" spans="8:11" x14ac:dyDescent="0.3">
      <c r="H128" s="4"/>
      <c r="I128" s="4"/>
      <c r="J128" s="4"/>
      <c r="K128" s="4"/>
    </row>
    <row r="129" spans="8:11" x14ac:dyDescent="0.3">
      <c r="H129" s="4"/>
      <c r="I129" s="4"/>
      <c r="J129" s="4"/>
      <c r="K129" s="4"/>
    </row>
    <row r="130" spans="8:11" x14ac:dyDescent="0.3">
      <c r="H130" s="4"/>
      <c r="I130" s="4"/>
      <c r="J130" s="4"/>
      <c r="K130" s="4"/>
    </row>
    <row r="131" spans="8:11" x14ac:dyDescent="0.3">
      <c r="H131" s="4"/>
      <c r="I131" s="4"/>
      <c r="J131" s="4"/>
      <c r="K131" s="4"/>
    </row>
    <row r="132" spans="8:11" x14ac:dyDescent="0.3">
      <c r="H132" s="4"/>
      <c r="I132" s="4"/>
      <c r="J132" s="4"/>
      <c r="K132" s="4"/>
    </row>
    <row r="133" spans="8:11" x14ac:dyDescent="0.3">
      <c r="H133" s="4"/>
      <c r="I133" s="4"/>
      <c r="J133" s="4"/>
      <c r="K133" s="4"/>
    </row>
    <row r="134" spans="8:11" x14ac:dyDescent="0.3">
      <c r="H134" s="4"/>
      <c r="I134" s="4"/>
      <c r="J134" s="4"/>
      <c r="K134" s="4"/>
    </row>
    <row r="135" spans="8:11" x14ac:dyDescent="0.3">
      <c r="H135" s="4"/>
      <c r="I135" s="4"/>
      <c r="J135" s="4"/>
      <c r="K135" s="4"/>
    </row>
    <row r="136" spans="8:11" x14ac:dyDescent="0.3">
      <c r="H136" s="4"/>
      <c r="I136" s="4"/>
      <c r="J136" s="4"/>
      <c r="K136" s="4"/>
    </row>
    <row r="137" spans="8:11" x14ac:dyDescent="0.3">
      <c r="H137" s="4"/>
      <c r="I137" s="4"/>
      <c r="J137" s="4"/>
      <c r="K137" s="4"/>
    </row>
    <row r="138" spans="8:11" x14ac:dyDescent="0.3">
      <c r="H138" s="4"/>
      <c r="I138" s="4"/>
      <c r="J138" s="4"/>
      <c r="K138" s="4"/>
    </row>
    <row r="139" spans="8:11" x14ac:dyDescent="0.3">
      <c r="H139" s="4"/>
      <c r="I139" s="4"/>
      <c r="J139" s="4"/>
      <c r="K139" s="4"/>
    </row>
    <row r="140" spans="8:11" x14ac:dyDescent="0.3">
      <c r="H140" s="4"/>
      <c r="I140" s="4"/>
      <c r="J140" s="4"/>
      <c r="K140" s="4"/>
    </row>
    <row r="141" spans="8:11" x14ac:dyDescent="0.3">
      <c r="H141" s="4"/>
      <c r="I141" s="4"/>
      <c r="J141" s="4"/>
      <c r="K141" s="4"/>
    </row>
    <row r="142" spans="8:11" x14ac:dyDescent="0.3">
      <c r="H142" s="4"/>
      <c r="I142" s="4"/>
      <c r="J142" s="4"/>
      <c r="K142" s="4"/>
    </row>
    <row r="143" spans="8:11" x14ac:dyDescent="0.3">
      <c r="H143" s="4"/>
      <c r="I143" s="4"/>
      <c r="J143" s="4"/>
      <c r="K143" s="4"/>
    </row>
    <row r="144" spans="8:11" x14ac:dyDescent="0.3">
      <c r="H144" s="4"/>
      <c r="I144" s="4"/>
      <c r="J144" s="4"/>
      <c r="K144" s="4"/>
    </row>
    <row r="145" spans="8:11" x14ac:dyDescent="0.3">
      <c r="H145" s="4"/>
      <c r="I145" s="4"/>
      <c r="J145" s="4"/>
      <c r="K145" s="4"/>
    </row>
    <row r="146" spans="8:11" x14ac:dyDescent="0.3">
      <c r="H146" s="4"/>
      <c r="I146" s="4"/>
      <c r="J146" s="4"/>
      <c r="K146" s="4"/>
    </row>
    <row r="147" spans="8:11" x14ac:dyDescent="0.3">
      <c r="H147" s="4"/>
      <c r="I147" s="4"/>
      <c r="J147" s="4"/>
      <c r="K147" s="4"/>
    </row>
    <row r="148" spans="8:11" x14ac:dyDescent="0.3">
      <c r="H148" s="4"/>
      <c r="I148" s="4"/>
      <c r="J148" s="4"/>
      <c r="K148" s="4"/>
    </row>
    <row r="149" spans="8:11" x14ac:dyDescent="0.3">
      <c r="H149" s="4"/>
      <c r="I149" s="4"/>
      <c r="J149" s="4"/>
      <c r="K149" s="4"/>
    </row>
    <row r="150" spans="8:11" x14ac:dyDescent="0.3">
      <c r="H150" s="4"/>
      <c r="I150" s="4"/>
      <c r="J150" s="4"/>
      <c r="K150" s="4"/>
    </row>
    <row r="151" spans="8:11" x14ac:dyDescent="0.3">
      <c r="H151" s="4"/>
      <c r="I151" s="4"/>
      <c r="J151" s="4"/>
      <c r="K151" s="4"/>
    </row>
    <row r="152" spans="8:11" x14ac:dyDescent="0.3">
      <c r="H152" s="4"/>
      <c r="I152" s="4"/>
      <c r="J152" s="4"/>
      <c r="K152" s="4"/>
    </row>
    <row r="153" spans="8:11" x14ac:dyDescent="0.3">
      <c r="H153" s="4"/>
      <c r="I153" s="4"/>
      <c r="J153" s="4"/>
      <c r="K153" s="4"/>
    </row>
    <row r="154" spans="8:11" x14ac:dyDescent="0.3">
      <c r="H154" s="4"/>
      <c r="I154" s="4"/>
      <c r="J154" s="4"/>
      <c r="K154" s="4"/>
    </row>
    <row r="155" spans="8:11" x14ac:dyDescent="0.3">
      <c r="H155" s="4"/>
      <c r="I155" s="4"/>
      <c r="J155" s="4"/>
      <c r="K155" s="4"/>
    </row>
    <row r="156" spans="8:11" x14ac:dyDescent="0.3">
      <c r="H156" s="4"/>
      <c r="I156" s="4"/>
      <c r="J156" s="4"/>
      <c r="K156" s="4"/>
    </row>
    <row r="157" spans="8:11" x14ac:dyDescent="0.3">
      <c r="H157" s="4"/>
      <c r="I157" s="4"/>
      <c r="J157" s="4"/>
      <c r="K157" s="4"/>
    </row>
    <row r="158" spans="8:11" x14ac:dyDescent="0.3">
      <c r="H158" s="4"/>
      <c r="I158" s="4"/>
      <c r="J158" s="4"/>
      <c r="K158" s="4"/>
    </row>
    <row r="159" spans="8:11" x14ac:dyDescent="0.3">
      <c r="H159" s="4"/>
      <c r="I159" s="4"/>
      <c r="J159" s="4"/>
      <c r="K159" s="4"/>
    </row>
    <row r="160" spans="8:11" x14ac:dyDescent="0.3">
      <c r="H160" s="4"/>
      <c r="I160" s="4"/>
      <c r="J160" s="4"/>
      <c r="K160" s="4"/>
    </row>
    <row r="161" spans="8:11" x14ac:dyDescent="0.3">
      <c r="H161" s="4"/>
      <c r="I161" s="4"/>
      <c r="J161" s="4"/>
      <c r="K161" s="4"/>
    </row>
    <row r="162" spans="8:11" x14ac:dyDescent="0.3">
      <c r="H162" s="4"/>
      <c r="I162" s="4"/>
      <c r="J162" s="4"/>
      <c r="K162" s="4"/>
    </row>
    <row r="163" spans="8:11" x14ac:dyDescent="0.3">
      <c r="H163" s="4"/>
      <c r="I163" s="4"/>
      <c r="J163" s="4"/>
      <c r="K163" s="4"/>
    </row>
    <row r="164" spans="8:11" x14ac:dyDescent="0.3">
      <c r="H164" s="4"/>
      <c r="I164" s="4"/>
      <c r="J164" s="4"/>
      <c r="K164" s="4"/>
    </row>
    <row r="165" spans="8:11" x14ac:dyDescent="0.3">
      <c r="H165" s="4"/>
      <c r="I165" s="4"/>
      <c r="J165" s="4"/>
      <c r="K165" s="4"/>
    </row>
    <row r="166" spans="8:11" x14ac:dyDescent="0.3">
      <c r="H166" s="4"/>
      <c r="I166" s="4"/>
      <c r="J166" s="4"/>
      <c r="K166" s="4"/>
    </row>
    <row r="167" spans="8:11" x14ac:dyDescent="0.3">
      <c r="H167" s="4"/>
      <c r="I167" s="4"/>
      <c r="J167" s="4"/>
      <c r="K167" s="4"/>
    </row>
    <row r="168" spans="8:11" x14ac:dyDescent="0.3">
      <c r="H168" s="4"/>
      <c r="I168" s="4"/>
      <c r="J168" s="4"/>
      <c r="K168" s="4"/>
    </row>
    <row r="169" spans="8:11" x14ac:dyDescent="0.3">
      <c r="H169" s="4"/>
      <c r="I169" s="4"/>
      <c r="J169" s="4"/>
      <c r="K169" s="4"/>
    </row>
    <row r="170" spans="8:11" x14ac:dyDescent="0.3">
      <c r="H170" s="4"/>
      <c r="I170" s="4"/>
      <c r="J170" s="4"/>
      <c r="K170" s="4"/>
    </row>
    <row r="171" spans="8:11" x14ac:dyDescent="0.3">
      <c r="H171" s="4"/>
      <c r="I171" s="4"/>
      <c r="J171" s="4"/>
      <c r="K171" s="4"/>
    </row>
    <row r="172" spans="8:11" x14ac:dyDescent="0.3">
      <c r="H172" s="4"/>
      <c r="I172" s="4"/>
      <c r="J172" s="4"/>
      <c r="K172" s="4"/>
    </row>
    <row r="173" spans="8:11" x14ac:dyDescent="0.3">
      <c r="H173" s="4"/>
      <c r="I173" s="4"/>
      <c r="J173" s="4"/>
      <c r="K173" s="4"/>
    </row>
    <row r="174" spans="8:11" x14ac:dyDescent="0.3">
      <c r="H174" s="4"/>
      <c r="I174" s="4"/>
      <c r="J174" s="4"/>
      <c r="K174" s="4"/>
    </row>
    <row r="175" spans="8:11" x14ac:dyDescent="0.3">
      <c r="H175" s="4"/>
      <c r="I175" s="4"/>
      <c r="J175" s="4"/>
      <c r="K175" s="4"/>
    </row>
    <row r="176" spans="8:11" x14ac:dyDescent="0.3">
      <c r="H176" s="4"/>
      <c r="I176" s="4"/>
      <c r="J176" s="4"/>
      <c r="K176" s="4"/>
    </row>
    <row r="177" spans="8:11" x14ac:dyDescent="0.3">
      <c r="H177" s="4"/>
      <c r="I177" s="4"/>
      <c r="J177" s="4"/>
      <c r="K177" s="4"/>
    </row>
    <row r="178" spans="8:11" x14ac:dyDescent="0.3">
      <c r="H178" s="4"/>
      <c r="I178" s="4"/>
      <c r="J178" s="4"/>
      <c r="K178" s="4"/>
    </row>
    <row r="179" spans="8:11" x14ac:dyDescent="0.3">
      <c r="H179" s="4"/>
      <c r="I179" s="4"/>
      <c r="J179" s="4"/>
      <c r="K179" s="4"/>
    </row>
    <row r="180" spans="8:11" x14ac:dyDescent="0.3">
      <c r="H180" s="4"/>
      <c r="I180" s="4"/>
      <c r="J180" s="4"/>
      <c r="K180" s="4"/>
    </row>
    <row r="181" spans="8:11" x14ac:dyDescent="0.3">
      <c r="H181" s="4"/>
      <c r="I181" s="4"/>
      <c r="J181" s="4"/>
      <c r="K181" s="4"/>
    </row>
    <row r="182" spans="8:11" x14ac:dyDescent="0.3">
      <c r="H182" s="4"/>
      <c r="I182" s="4"/>
      <c r="J182" s="4"/>
      <c r="K182" s="4"/>
    </row>
    <row r="183" spans="8:11" x14ac:dyDescent="0.3">
      <c r="H183" s="4"/>
      <c r="I183" s="4"/>
      <c r="J183" s="4"/>
      <c r="K183" s="4"/>
    </row>
    <row r="184" spans="8:11" x14ac:dyDescent="0.3">
      <c r="H184" s="4"/>
      <c r="I184" s="4"/>
      <c r="J184" s="4"/>
      <c r="K184" s="4"/>
    </row>
    <row r="185" spans="8:11" x14ac:dyDescent="0.3">
      <c r="H185" s="4"/>
      <c r="I185" s="4"/>
      <c r="J185" s="4"/>
      <c r="K185" s="4"/>
    </row>
    <row r="186" spans="8:11" x14ac:dyDescent="0.3">
      <c r="H186" s="4"/>
      <c r="I186" s="4"/>
      <c r="J186" s="4"/>
      <c r="K186" s="4"/>
    </row>
    <row r="187" spans="8:11" x14ac:dyDescent="0.3">
      <c r="H187" s="4"/>
      <c r="I187" s="4"/>
      <c r="J187" s="4"/>
      <c r="K187" s="4"/>
    </row>
    <row r="188" spans="8:11" x14ac:dyDescent="0.3">
      <c r="H188" s="4"/>
      <c r="I188" s="4"/>
      <c r="J188" s="4"/>
      <c r="K188" s="4"/>
    </row>
    <row r="189" spans="8:11" x14ac:dyDescent="0.3">
      <c r="H189" s="4"/>
      <c r="I189" s="4"/>
      <c r="J189" s="4"/>
      <c r="K189" s="4"/>
    </row>
    <row r="190" spans="8:11" x14ac:dyDescent="0.3">
      <c r="H190" s="4"/>
      <c r="I190" s="4"/>
      <c r="J190" s="4"/>
      <c r="K190" s="4"/>
    </row>
    <row r="191" spans="8:11" x14ac:dyDescent="0.3">
      <c r="H191" s="4"/>
      <c r="I191" s="4"/>
      <c r="J191" s="4"/>
      <c r="K191" s="4"/>
    </row>
    <row r="192" spans="8:11" x14ac:dyDescent="0.3">
      <c r="H192" s="4"/>
      <c r="I192" s="4"/>
      <c r="J192" s="4"/>
      <c r="K192" s="4"/>
    </row>
    <row r="193" spans="8:11" x14ac:dyDescent="0.3">
      <c r="H193" s="4"/>
      <c r="I193" s="4"/>
      <c r="J193" s="4"/>
      <c r="K193" s="4"/>
    </row>
    <row r="194" spans="8:11" x14ac:dyDescent="0.3">
      <c r="H194" s="4"/>
      <c r="I194" s="4"/>
      <c r="J194" s="4"/>
      <c r="K194" s="4"/>
    </row>
    <row r="195" spans="8:11" x14ac:dyDescent="0.3">
      <c r="H195" s="4"/>
      <c r="I195" s="4"/>
      <c r="J195" s="4"/>
      <c r="K195" s="4"/>
    </row>
    <row r="196" spans="8:11" x14ac:dyDescent="0.3">
      <c r="H196" s="4"/>
      <c r="I196" s="4"/>
      <c r="J196" s="4"/>
      <c r="K196" s="4"/>
    </row>
    <row r="199" spans="8:11" x14ac:dyDescent="0.3">
      <c r="I199" s="17"/>
    </row>
  </sheetData>
  <sortState xmlns:xlrd2="http://schemas.microsoft.com/office/spreadsheetml/2017/richdata2" ref="D10:E24">
    <sortCondition ref="D20"/>
  </sortState>
  <hyperlinks>
    <hyperlink ref="C10" location="'Titulacion Total'!A5" display="Evolución de Titulación Total por sexo 1999 - 2020" xr:uid="{00000000-0004-0000-0000-000000000000}"/>
    <hyperlink ref="C11" location="'Titulacion Total'!A12" display="Evolución de Titulación Total por tipo general de institución 1999 - 2020" xr:uid="{00000000-0004-0000-0000-000001000000}"/>
    <hyperlink ref="C12" location="'Titulacion Total'!A20" display="Evolución de Titulación Total por tipo específico de institución 1999 - 2020" xr:uid="{00000000-0004-0000-0000-000002000000}"/>
    <hyperlink ref="C13" location="'Titulacion Total'!A29" display="Evolución de Titulación Total por tipo general de institución y sexo 1999 - 2020" xr:uid="{00000000-0004-0000-0000-000003000000}"/>
    <hyperlink ref="C14" location="'Titulacion Total'!A38" display="Evolución de Titulación Total por tipo específico de institución y sexo 1999 - 2020" xr:uid="{00000000-0004-0000-0000-000004000000}"/>
    <hyperlink ref="C15" location="'Titulacion Total'!A48" display="Evolución de Titulación Total por nivel de formación 1999 - 2020" xr:uid="{00000000-0004-0000-0000-000005000000}"/>
    <hyperlink ref="C16" location="'Titulacion Total'!A56" display="Evolución de Titulación Total por nivel de formación y sexo 1999 - 2020" xr:uid="{00000000-0004-0000-0000-000006000000}"/>
    <hyperlink ref="C17" location="'Titulacion Total'!A65" display="Evolución de Titulación Total por área del conocimiento 1999 - 2020" xr:uid="{00000000-0004-0000-0000-000007000000}"/>
    <hyperlink ref="C18" location="'Titulacion Total'!A80" display="Evolución de Titulación Total por área del conocimiento y sexo 1999 - 2016" xr:uid="{00000000-0004-0000-0000-000008000000}"/>
    <hyperlink ref="C19" location="'Titulacion Total'!A96" display="Evolución de Titulación Total por región 1999 - 2020" xr:uid="{00000000-0004-0000-0000-000009000000}"/>
    <hyperlink ref="C20" location="'Titulacion Total'!A118" display="Evolución de la participacion a nivel de región del número de estudiantes titulados de educación superior 1999 - 2020" xr:uid="{00000000-0004-0000-0000-00000A000000}"/>
    <hyperlink ref="C21" location="'Titulacion Total'!A138" display="Evolución de N° de titulados en la Región Metropolitana y otras regiones 1999 - 2020" xr:uid="{00000000-0004-0000-0000-00000B000000}"/>
    <hyperlink ref="C22" location="'Titulacion Total'!A145" display="Evolución del N° de estudiantes titulados en educación superior por región y sexo 1999 - 2020" xr:uid="{00000000-0004-0000-0000-00000C000000}"/>
    <hyperlink ref="C23" location="'Titulacion Total'!A168" display="Evolución de la participación a nivel de región del n° de estudiantes titulados en educación superior por sexo 1999 - 2020" xr:uid="{00000000-0004-0000-0000-00000D000000}"/>
    <hyperlink ref="C24" location="'Titulacion Total'!A191" display="Evolución del N° de estudiantes titulados en educación superior en la Región Metropolitana y otras regiones por sexo 1999 - 2020" xr:uid="{00000000-0004-0000-0000-00000E000000}"/>
    <hyperlink ref="C27" location="'Titulacion Pregrado'!A5" display="Evolución de Titulación Total de Pregrado por sexo 1999 - 2020" xr:uid="{00000000-0004-0000-0000-00000F000000}"/>
    <hyperlink ref="C28" location="'Titulacion Pregrado'!A12" display="Evolución de Titulación Total de Pregrado por tipo general de institución 1999 - 2020" xr:uid="{00000000-0004-0000-0000-000010000000}"/>
    <hyperlink ref="C29" location="'Titulacion Pregrado'!A20" display="Evolución de Titulación Total de Pregrado por tipo especifico de institución 1999 - 2020" xr:uid="{00000000-0004-0000-0000-000011000000}"/>
    <hyperlink ref="C30" location="'Titulacion Pregrado'!A29" display="Evolución de Titulación Total de Pregrado por tipo general de institución y sexo 1999 - 2020" xr:uid="{00000000-0004-0000-0000-000012000000}"/>
    <hyperlink ref="C31" location="'Titulacion Pregrado'!A38" display="Evolución de Titulación Total de Pregrado por tipo específico de institución y sexo 1999 - 2020" xr:uid="{00000000-0004-0000-0000-000013000000}"/>
    <hyperlink ref="C32" location="'Titulacion Pregrado'!A48" display="Evolución de Titulación Total de Pregrado por tipo de carrera 1999 - 2020" xr:uid="{00000000-0004-0000-0000-000014000000}"/>
    <hyperlink ref="C33" location="'Titulacion Pregrado'!A55" display="Evolución de Titulación Total de Pregrado por área del conocimiento 1999 - 2020" xr:uid="{00000000-0004-0000-0000-000015000000}"/>
    <hyperlink ref="C34" location="'Titulacion Pregrado'!A70" display="Evolución de Titulación Total de Pregrado por área del conocimiento y sexo 1999 - 2016" xr:uid="{00000000-0004-0000-0000-000016000000}"/>
    <hyperlink ref="C35" location="'Titulacion Pregrado'!A86" display="Evolución de Titulación Total de Pregrado por región 1999 - 2020" xr:uid="{00000000-0004-0000-0000-000017000000}"/>
    <hyperlink ref="C36" location="'Titulacion Pregrado'!A108" display="Evolución de la participacion a nivel de regiones de titulados de pregrado 1999 - 2020" xr:uid="{00000000-0004-0000-0000-000018000000}"/>
    <hyperlink ref="C37" location="'Titulacion Pregrado'!A128" display="Evolución de Titulación Total de Pregrado en la Región Metropolitana y el resto de las regiones 1999 - 2020" xr:uid="{00000000-0004-0000-0000-000019000000}"/>
    <hyperlink ref="C38" location="'Titulacion Pregrado'!A135" display="Evolución de Titulación Total de Pregrado por región y sexo 1999 - 2020" xr:uid="{00000000-0004-0000-0000-00001A000000}"/>
    <hyperlink ref="C39" location="'Titulacion Pregrado'!A158" display="Evolución de la participación de cada región en el número de titulados de pregrado por sexo 1999 - 2020" xr:uid="{00000000-0004-0000-0000-00001B000000}"/>
    <hyperlink ref="C40" location="'Titulacion Pregrado'!A180" display="Evolución del N° de estudiantes de pregrado titulados en educación superior en la Región Metropolitana y otras regiones por sexo 1999 - 2020" xr:uid="{00000000-0004-0000-0000-00001C000000}"/>
    <hyperlink ref="C43" location="'Titulacion Posgrado'!A5" display="Evolución de Titulación Total de Posgrado 1999 - 2016" xr:uid="{00000000-0004-0000-0000-00001D000000}"/>
    <hyperlink ref="C44" location="'Titulacion Posgrado'!A10" display="Evolución de Titulación Total de Posgrado por tipo de universidad 1999 - 2016" xr:uid="{00000000-0004-0000-0000-00001E000000}"/>
    <hyperlink ref="C45" location="'Titulacion Posgrado'!A17" display="Evolución de Titulación Total de Posgrado por nivel de formación 1999 - 2016" xr:uid="{00000000-0004-0000-0000-00001F000000}"/>
    <hyperlink ref="C46" location="'Titulacion Posgrado'!A24" display="Evolución de Titulación Total de Posgrado por sexo 1999 - 2016" xr:uid="{00000000-0004-0000-0000-000020000000}"/>
    <hyperlink ref="C47" location="'Titulacion Posgrado'!A31" display="Evolución de Titulación Total de Posgrado por tipo de universidad y sexo 1999 - 2016" xr:uid="{00000000-0004-0000-0000-000021000000}"/>
    <hyperlink ref="C48" location="'Titulacion Posgrado'!A39" display="Evolución de Titulación Total de Posgrado por nivel de formación y sexo 1999 - 2016" xr:uid="{00000000-0004-0000-0000-000022000000}"/>
    <hyperlink ref="C49" location="'Titulacion Posgrado'!A47" display="Evolución de Titulación de magíster 1999 - 2016" xr:uid="{00000000-0004-0000-0000-000023000000}"/>
    <hyperlink ref="C50" location="'Titulacion Posgrado'!A52" display="Evolución de Titulación de magíster por tipo de universidad 1999 - 2016" xr:uid="{00000000-0004-0000-0000-000024000000}"/>
    <hyperlink ref="C51" location="'Titulacion Posgrado'!A59" display="Evolución de Titulación de magíster por sexo 1999 -2016" xr:uid="{00000000-0004-0000-0000-000025000000}"/>
    <hyperlink ref="C52" location="'Titulacion Posgrado'!A66" display="Evolución de Titulación de magíster por tipo de universidad y sexo 1999 - 2016" xr:uid="{00000000-0004-0000-0000-000026000000}"/>
    <hyperlink ref="C53" location="'Titulacion Posgrado'!A74" display="Evolución de Titulación de doctorado 1999 - 2016" xr:uid="{00000000-0004-0000-0000-000027000000}"/>
    <hyperlink ref="C54" location="'Titulacion Posgrado'!A79" display="Evolución de Titulación de doctorado por tipo de universidad 1999 - 2016" xr:uid="{00000000-0004-0000-0000-000028000000}"/>
    <hyperlink ref="C55" location="'Titulacion Posgrado'!A86" display="Evolución de Titulación de doctorado por sexo 1999 - 2016" xr:uid="{00000000-0004-0000-0000-000029000000}"/>
    <hyperlink ref="C56" location="'Titulacion Posgrado'!A93" display="Evolución de Titulación de doctorado por tipo de universidad y sexo 1999 - 2016" xr:uid="{00000000-0004-0000-0000-00002A000000}"/>
  </hyperlinks>
  <pageMargins left="0.7" right="0.7" top="0.75" bottom="0.75" header="0.3" footer="0.3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06"/>
  <sheetViews>
    <sheetView showGridLines="0" zoomScale="80" zoomScaleNormal="80" zoomScalePageLayoutView="80"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X140" sqref="X140:X141"/>
    </sheetView>
  </sheetViews>
  <sheetFormatPr baseColWidth="10" defaultRowHeight="14.4" x14ac:dyDescent="0.3"/>
  <cols>
    <col min="1" max="1" width="20.6640625" style="28" customWidth="1"/>
    <col min="2" max="20" width="10.6640625" style="19" customWidth="1"/>
    <col min="21" max="21" width="11.44140625" style="19" customWidth="1"/>
    <col min="22" max="37" width="10.6640625" style="19" customWidth="1"/>
    <col min="38" max="39" width="10.88671875" style="13"/>
  </cols>
  <sheetData>
    <row r="1" spans="1:40" ht="18" x14ac:dyDescent="0.3">
      <c r="A1" s="23" t="s">
        <v>53</v>
      </c>
    </row>
    <row r="2" spans="1:40" ht="18" x14ac:dyDescent="0.3">
      <c r="A2" s="23"/>
    </row>
    <row r="3" spans="1:40" ht="21.75" customHeight="1" x14ac:dyDescent="0.3"/>
    <row r="5" spans="1:40" ht="15.6" x14ac:dyDescent="0.3">
      <c r="A5" s="24" t="s">
        <v>81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40" x14ac:dyDescent="0.3">
      <c r="A6" s="1" t="s">
        <v>63</v>
      </c>
      <c r="B6" s="18">
        <v>1999</v>
      </c>
      <c r="C6" s="18">
        <v>2000</v>
      </c>
      <c r="D6" s="18">
        <v>2001</v>
      </c>
      <c r="E6" s="18">
        <v>2002</v>
      </c>
      <c r="F6" s="18">
        <v>2003</v>
      </c>
      <c r="G6" s="18">
        <v>2004</v>
      </c>
      <c r="H6" s="18">
        <v>2005</v>
      </c>
      <c r="I6" s="18">
        <v>2006</v>
      </c>
      <c r="J6" s="18">
        <v>2007</v>
      </c>
      <c r="K6" s="18">
        <v>2008</v>
      </c>
      <c r="L6" s="18">
        <v>2009</v>
      </c>
      <c r="M6" s="18">
        <v>2010</v>
      </c>
      <c r="N6" s="18">
        <v>2011</v>
      </c>
      <c r="O6" s="18">
        <v>2012</v>
      </c>
      <c r="P6" s="18">
        <v>2013</v>
      </c>
      <c r="Q6" s="18">
        <v>2014</v>
      </c>
      <c r="R6" s="18">
        <v>2015</v>
      </c>
      <c r="S6" s="18">
        <v>2016</v>
      </c>
      <c r="T6" s="18">
        <v>2017</v>
      </c>
      <c r="U6" s="18">
        <v>2018</v>
      </c>
      <c r="V6" s="18">
        <v>2019</v>
      </c>
      <c r="W6" s="18">
        <v>2020</v>
      </c>
      <c r="X6" s="18">
        <v>2021</v>
      </c>
      <c r="AL6" s="19"/>
      <c r="AN6" s="13"/>
    </row>
    <row r="7" spans="1:40" x14ac:dyDescent="0.3">
      <c r="A7" s="25" t="s">
        <v>64</v>
      </c>
      <c r="B7" s="31">
        <v>18503</v>
      </c>
      <c r="C7" s="31">
        <v>22777.4</v>
      </c>
      <c r="D7" s="31">
        <v>26454</v>
      </c>
      <c r="E7" s="31">
        <v>28890</v>
      </c>
      <c r="F7" s="31">
        <v>28224</v>
      </c>
      <c r="G7" s="31">
        <v>24939</v>
      </c>
      <c r="H7" s="31">
        <v>36401</v>
      </c>
      <c r="I7" s="31">
        <v>39880</v>
      </c>
      <c r="J7" s="31">
        <v>43730</v>
      </c>
      <c r="K7" s="31">
        <v>48467</v>
      </c>
      <c r="L7" s="31">
        <v>55289</v>
      </c>
      <c r="M7" s="31">
        <v>54087</v>
      </c>
      <c r="N7" s="31">
        <v>60367</v>
      </c>
      <c r="O7" s="31">
        <v>67976</v>
      </c>
      <c r="P7" s="31">
        <v>78983</v>
      </c>
      <c r="Q7" s="31">
        <v>86719</v>
      </c>
      <c r="R7" s="31">
        <v>95499</v>
      </c>
      <c r="S7" s="31">
        <v>99355</v>
      </c>
      <c r="T7" s="31">
        <v>104573</v>
      </c>
      <c r="U7" s="31">
        <v>108094</v>
      </c>
      <c r="V7" s="31">
        <v>105724</v>
      </c>
      <c r="W7" s="31">
        <v>87445</v>
      </c>
      <c r="X7" s="31">
        <v>115734</v>
      </c>
      <c r="AL7" s="19"/>
      <c r="AN7" s="13"/>
    </row>
    <row r="8" spans="1:40" x14ac:dyDescent="0.3">
      <c r="A8" s="25" t="s">
        <v>65</v>
      </c>
      <c r="B8" s="31">
        <v>19111</v>
      </c>
      <c r="C8" s="31">
        <v>23928.6</v>
      </c>
      <c r="D8" s="31">
        <v>26598</v>
      </c>
      <c r="E8" s="31">
        <v>29670</v>
      </c>
      <c r="F8" s="31">
        <v>30675</v>
      </c>
      <c r="G8" s="31">
        <v>27634</v>
      </c>
      <c r="H8" s="31">
        <v>40951</v>
      </c>
      <c r="I8" s="31">
        <v>44530</v>
      </c>
      <c r="J8" s="31">
        <v>51567</v>
      </c>
      <c r="K8" s="31">
        <v>61832</v>
      </c>
      <c r="L8" s="31">
        <v>67614</v>
      </c>
      <c r="M8" s="31">
        <v>64503</v>
      </c>
      <c r="N8" s="31">
        <v>76213</v>
      </c>
      <c r="O8" s="31">
        <v>87448</v>
      </c>
      <c r="P8" s="31">
        <v>102437</v>
      </c>
      <c r="Q8" s="31">
        <v>109832</v>
      </c>
      <c r="R8" s="31">
        <v>119766</v>
      </c>
      <c r="S8" s="31">
        <v>129537</v>
      </c>
      <c r="T8" s="31">
        <v>137214</v>
      </c>
      <c r="U8" s="31">
        <v>141131</v>
      </c>
      <c r="V8" s="31">
        <v>139546</v>
      </c>
      <c r="W8" s="31">
        <v>114278</v>
      </c>
      <c r="X8" s="31">
        <v>160580</v>
      </c>
      <c r="AL8" s="19"/>
      <c r="AN8" s="13"/>
    </row>
    <row r="9" spans="1:40" x14ac:dyDescent="0.3">
      <c r="A9" s="26" t="s">
        <v>15</v>
      </c>
      <c r="B9" s="34">
        <v>37614</v>
      </c>
      <c r="C9" s="34">
        <v>46706</v>
      </c>
      <c r="D9" s="34">
        <v>53052</v>
      </c>
      <c r="E9" s="34">
        <v>58560</v>
      </c>
      <c r="F9" s="34">
        <v>58899</v>
      </c>
      <c r="G9" s="34">
        <v>52573</v>
      </c>
      <c r="H9" s="34">
        <v>77352</v>
      </c>
      <c r="I9" s="34">
        <v>84410</v>
      </c>
      <c r="J9" s="34">
        <v>95297</v>
      </c>
      <c r="K9" s="34">
        <v>110299</v>
      </c>
      <c r="L9" s="34">
        <v>122903</v>
      </c>
      <c r="M9" s="34">
        <v>118590</v>
      </c>
      <c r="N9" s="34">
        <v>136580</v>
      </c>
      <c r="O9" s="34">
        <v>155424</v>
      </c>
      <c r="P9" s="34">
        <v>181420</v>
      </c>
      <c r="Q9" s="34">
        <v>196551</v>
      </c>
      <c r="R9" s="34">
        <v>215265</v>
      </c>
      <c r="S9" s="34">
        <v>228892</v>
      </c>
      <c r="T9" s="34">
        <v>241787</v>
      </c>
      <c r="U9" s="34">
        <v>249225</v>
      </c>
      <c r="V9" s="34">
        <v>245270</v>
      </c>
      <c r="W9" s="34">
        <v>201723</v>
      </c>
      <c r="X9" s="34">
        <v>276314</v>
      </c>
      <c r="AL9" s="19"/>
      <c r="AN9" s="13"/>
    </row>
    <row r="11" spans="1:40" x14ac:dyDescent="0.3">
      <c r="AL11" s="19"/>
    </row>
    <row r="12" spans="1:40" ht="15.6" x14ac:dyDescent="0.3">
      <c r="A12" s="24" t="s">
        <v>82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AL12" s="19"/>
    </row>
    <row r="13" spans="1:40" x14ac:dyDescent="0.3">
      <c r="A13" s="1" t="s">
        <v>16</v>
      </c>
      <c r="B13" s="18">
        <v>1999</v>
      </c>
      <c r="C13" s="18">
        <v>2000</v>
      </c>
      <c r="D13" s="18">
        <v>2001</v>
      </c>
      <c r="E13" s="18">
        <v>2002</v>
      </c>
      <c r="F13" s="18">
        <v>2003</v>
      </c>
      <c r="G13" s="18">
        <v>2004</v>
      </c>
      <c r="H13" s="18">
        <v>2005</v>
      </c>
      <c r="I13" s="18">
        <v>2006</v>
      </c>
      <c r="J13" s="18">
        <v>2007</v>
      </c>
      <c r="K13" s="18">
        <v>2008</v>
      </c>
      <c r="L13" s="18">
        <v>2009</v>
      </c>
      <c r="M13" s="18">
        <v>2010</v>
      </c>
      <c r="N13" s="18">
        <v>2011</v>
      </c>
      <c r="O13" s="18">
        <v>2012</v>
      </c>
      <c r="P13" s="18">
        <v>2013</v>
      </c>
      <c r="Q13" s="18">
        <v>2014</v>
      </c>
      <c r="R13" s="18">
        <v>2015</v>
      </c>
      <c r="S13" s="18">
        <v>2016</v>
      </c>
      <c r="T13" s="18">
        <v>2017</v>
      </c>
      <c r="U13" s="18">
        <v>2018</v>
      </c>
      <c r="V13" s="18">
        <v>2019</v>
      </c>
      <c r="W13" s="18">
        <v>2020</v>
      </c>
      <c r="X13" s="18">
        <v>2021</v>
      </c>
      <c r="AL13" s="19"/>
    </row>
    <row r="14" spans="1:40" x14ac:dyDescent="0.3">
      <c r="A14" s="27" t="s">
        <v>17</v>
      </c>
      <c r="B14" s="31">
        <v>9721</v>
      </c>
      <c r="C14" s="31">
        <v>7901</v>
      </c>
      <c r="D14" s="31">
        <v>11998</v>
      </c>
      <c r="E14" s="31">
        <v>10011</v>
      </c>
      <c r="F14" s="31">
        <v>10202</v>
      </c>
      <c r="G14" s="31">
        <v>8371</v>
      </c>
      <c r="H14" s="31">
        <v>12258</v>
      </c>
      <c r="I14" s="31">
        <v>15190</v>
      </c>
      <c r="J14" s="31">
        <v>12658</v>
      </c>
      <c r="K14" s="31">
        <v>19204</v>
      </c>
      <c r="L14" s="31">
        <v>16557</v>
      </c>
      <c r="M14" s="31">
        <v>14055</v>
      </c>
      <c r="N14" s="31">
        <v>22326</v>
      </c>
      <c r="O14" s="31">
        <v>25501</v>
      </c>
      <c r="P14" s="31">
        <v>28193</v>
      </c>
      <c r="Q14" s="31">
        <v>27675</v>
      </c>
      <c r="R14" s="31">
        <v>30556</v>
      </c>
      <c r="S14" s="31">
        <v>33786</v>
      </c>
      <c r="T14" s="31">
        <v>32665</v>
      </c>
      <c r="U14" s="31">
        <v>35133</v>
      </c>
      <c r="V14" s="31">
        <v>33447</v>
      </c>
      <c r="W14" s="31">
        <v>23480</v>
      </c>
      <c r="X14" s="31">
        <v>35407</v>
      </c>
      <c r="AL14" s="19"/>
    </row>
    <row r="15" spans="1:40" x14ac:dyDescent="0.3">
      <c r="A15" s="27" t="s">
        <v>18</v>
      </c>
      <c r="B15" s="31">
        <v>4089</v>
      </c>
      <c r="C15" s="31">
        <v>5602</v>
      </c>
      <c r="D15" s="31">
        <v>6601</v>
      </c>
      <c r="E15" s="31">
        <v>9437</v>
      </c>
      <c r="F15" s="31">
        <v>10314</v>
      </c>
      <c r="G15" s="31">
        <v>7946</v>
      </c>
      <c r="H15" s="31">
        <v>14776</v>
      </c>
      <c r="I15" s="31">
        <v>16661</v>
      </c>
      <c r="J15" s="31">
        <v>17186</v>
      </c>
      <c r="K15" s="31">
        <v>18675</v>
      </c>
      <c r="L15" s="31">
        <v>23665</v>
      </c>
      <c r="M15" s="31">
        <v>23669</v>
      </c>
      <c r="N15" s="31">
        <v>30689</v>
      </c>
      <c r="O15" s="31">
        <v>37944</v>
      </c>
      <c r="P15" s="31">
        <v>47078</v>
      </c>
      <c r="Q15" s="31">
        <v>55846</v>
      </c>
      <c r="R15" s="31">
        <v>67565</v>
      </c>
      <c r="S15" s="31">
        <v>75462</v>
      </c>
      <c r="T15" s="31">
        <v>79301</v>
      </c>
      <c r="U15" s="31">
        <v>79968</v>
      </c>
      <c r="V15" s="31">
        <v>75548</v>
      </c>
      <c r="W15" s="31">
        <v>64211</v>
      </c>
      <c r="X15" s="31">
        <v>81992</v>
      </c>
      <c r="AL15" s="19"/>
    </row>
    <row r="16" spans="1:40" x14ac:dyDescent="0.3">
      <c r="A16" s="27" t="s">
        <v>19</v>
      </c>
      <c r="B16" s="31">
        <v>23804</v>
      </c>
      <c r="C16" s="31">
        <v>33203</v>
      </c>
      <c r="D16" s="31">
        <v>34453</v>
      </c>
      <c r="E16" s="31">
        <v>39112</v>
      </c>
      <c r="F16" s="31">
        <v>38383</v>
      </c>
      <c r="G16" s="31">
        <v>36256</v>
      </c>
      <c r="H16" s="31">
        <v>50318</v>
      </c>
      <c r="I16" s="31">
        <v>52559</v>
      </c>
      <c r="J16" s="31">
        <v>65453</v>
      </c>
      <c r="K16" s="31">
        <v>72420</v>
      </c>
      <c r="L16" s="31">
        <v>82681</v>
      </c>
      <c r="M16" s="31">
        <v>80866</v>
      </c>
      <c r="N16" s="31">
        <v>83565</v>
      </c>
      <c r="O16" s="31">
        <v>91979</v>
      </c>
      <c r="P16" s="31">
        <v>106149</v>
      </c>
      <c r="Q16" s="31">
        <v>113030</v>
      </c>
      <c r="R16" s="31">
        <v>117144</v>
      </c>
      <c r="S16" s="31">
        <v>119644</v>
      </c>
      <c r="T16" s="31">
        <v>129821</v>
      </c>
      <c r="U16" s="31">
        <v>134124</v>
      </c>
      <c r="V16" s="31">
        <v>136275</v>
      </c>
      <c r="W16" s="31">
        <v>114032</v>
      </c>
      <c r="X16" s="31">
        <v>158915</v>
      </c>
      <c r="AL16" s="19"/>
    </row>
    <row r="17" spans="1:47" s="37" customFormat="1" x14ac:dyDescent="0.3">
      <c r="A17" s="26" t="s">
        <v>15</v>
      </c>
      <c r="B17" s="34">
        <v>37614</v>
      </c>
      <c r="C17" s="34">
        <v>46706</v>
      </c>
      <c r="D17" s="34">
        <v>53052</v>
      </c>
      <c r="E17" s="34">
        <v>58560</v>
      </c>
      <c r="F17" s="34">
        <v>58899</v>
      </c>
      <c r="G17" s="34">
        <v>52573</v>
      </c>
      <c r="H17" s="34">
        <v>77352</v>
      </c>
      <c r="I17" s="34">
        <v>84410</v>
      </c>
      <c r="J17" s="34">
        <v>95297</v>
      </c>
      <c r="K17" s="34">
        <v>110299</v>
      </c>
      <c r="L17" s="34">
        <v>122903</v>
      </c>
      <c r="M17" s="34">
        <v>118590</v>
      </c>
      <c r="N17" s="34">
        <v>136580</v>
      </c>
      <c r="O17" s="34">
        <v>155424</v>
      </c>
      <c r="P17" s="34">
        <v>181420</v>
      </c>
      <c r="Q17" s="34">
        <v>196551</v>
      </c>
      <c r="R17" s="34">
        <v>215265</v>
      </c>
      <c r="S17" s="34">
        <v>228892</v>
      </c>
      <c r="T17" s="34">
        <v>241787</v>
      </c>
      <c r="U17" s="34">
        <v>249225</v>
      </c>
      <c r="V17" s="34">
        <v>245270</v>
      </c>
      <c r="W17" s="34">
        <v>201723</v>
      </c>
      <c r="X17" s="34">
        <v>276314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36"/>
    </row>
    <row r="20" spans="1:47" ht="15.6" x14ac:dyDescent="0.3">
      <c r="A20" s="24" t="s">
        <v>83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47" x14ac:dyDescent="0.3">
      <c r="A21" s="1" t="s">
        <v>16</v>
      </c>
      <c r="B21" s="18">
        <v>1999</v>
      </c>
      <c r="C21" s="18">
        <v>2000</v>
      </c>
      <c r="D21" s="18">
        <v>2001</v>
      </c>
      <c r="E21" s="18">
        <v>2002</v>
      </c>
      <c r="F21" s="18">
        <v>2003</v>
      </c>
      <c r="G21" s="18">
        <v>2004</v>
      </c>
      <c r="H21" s="18">
        <v>2005</v>
      </c>
      <c r="I21" s="18">
        <v>2006</v>
      </c>
      <c r="J21" s="18">
        <v>2007</v>
      </c>
      <c r="K21" s="18">
        <v>2008</v>
      </c>
      <c r="L21" s="18">
        <v>2009</v>
      </c>
      <c r="M21" s="18">
        <v>2010</v>
      </c>
      <c r="N21" s="18">
        <v>2011</v>
      </c>
      <c r="O21" s="18">
        <v>2012</v>
      </c>
      <c r="P21" s="18">
        <v>2013</v>
      </c>
      <c r="Q21" s="18">
        <v>2014</v>
      </c>
      <c r="R21" s="18">
        <v>2015</v>
      </c>
      <c r="S21" s="18">
        <v>2016</v>
      </c>
      <c r="T21" s="18">
        <v>2017</v>
      </c>
      <c r="U21" s="18">
        <v>2018</v>
      </c>
      <c r="V21" s="18">
        <v>2019</v>
      </c>
      <c r="W21" s="18">
        <v>2020</v>
      </c>
      <c r="X21" s="18">
        <v>2021</v>
      </c>
      <c r="AL21" s="19"/>
      <c r="AN21" s="13"/>
    </row>
    <row r="22" spans="1:47" x14ac:dyDescent="0.3">
      <c r="A22" s="27" t="s">
        <v>17</v>
      </c>
      <c r="B22" s="31">
        <v>9721</v>
      </c>
      <c r="C22" s="31">
        <v>7901</v>
      </c>
      <c r="D22" s="31">
        <v>11998</v>
      </c>
      <c r="E22" s="31">
        <v>10011</v>
      </c>
      <c r="F22" s="31">
        <v>10202</v>
      </c>
      <c r="G22" s="31">
        <v>8371</v>
      </c>
      <c r="H22" s="31">
        <v>12258</v>
      </c>
      <c r="I22" s="31">
        <v>15190</v>
      </c>
      <c r="J22" s="31">
        <v>12658</v>
      </c>
      <c r="K22" s="31">
        <v>19204</v>
      </c>
      <c r="L22" s="31">
        <v>16557</v>
      </c>
      <c r="M22" s="31">
        <v>14055</v>
      </c>
      <c r="N22" s="31">
        <v>22326</v>
      </c>
      <c r="O22" s="31">
        <v>25501</v>
      </c>
      <c r="P22" s="31">
        <v>28193</v>
      </c>
      <c r="Q22" s="31">
        <v>27675</v>
      </c>
      <c r="R22" s="31">
        <v>30556</v>
      </c>
      <c r="S22" s="31">
        <v>33786</v>
      </c>
      <c r="T22" s="31">
        <v>32665</v>
      </c>
      <c r="U22" s="31">
        <v>35133</v>
      </c>
      <c r="V22" s="31">
        <v>33447</v>
      </c>
      <c r="W22" s="31">
        <v>23480</v>
      </c>
      <c r="X22" s="31">
        <v>35407</v>
      </c>
      <c r="AL22" s="19"/>
      <c r="AN22" s="13"/>
    </row>
    <row r="23" spans="1:47" x14ac:dyDescent="0.3">
      <c r="A23" s="27" t="s">
        <v>18</v>
      </c>
      <c r="B23" s="31">
        <v>4089</v>
      </c>
      <c r="C23" s="31">
        <v>5602</v>
      </c>
      <c r="D23" s="31">
        <v>6601</v>
      </c>
      <c r="E23" s="31">
        <v>9437</v>
      </c>
      <c r="F23" s="31">
        <v>10314</v>
      </c>
      <c r="G23" s="31">
        <v>7946</v>
      </c>
      <c r="H23" s="31">
        <v>14776</v>
      </c>
      <c r="I23" s="31">
        <v>16661</v>
      </c>
      <c r="J23" s="31">
        <v>17186</v>
      </c>
      <c r="K23" s="31">
        <v>18675</v>
      </c>
      <c r="L23" s="31">
        <v>23665</v>
      </c>
      <c r="M23" s="31">
        <v>23669</v>
      </c>
      <c r="N23" s="31">
        <v>30689</v>
      </c>
      <c r="O23" s="31">
        <v>37944</v>
      </c>
      <c r="P23" s="31">
        <v>47078</v>
      </c>
      <c r="Q23" s="31">
        <v>55846</v>
      </c>
      <c r="R23" s="31">
        <v>67565</v>
      </c>
      <c r="S23" s="31">
        <v>75462</v>
      </c>
      <c r="T23" s="31">
        <v>79301</v>
      </c>
      <c r="U23" s="31">
        <v>79968</v>
      </c>
      <c r="V23" s="31">
        <v>75548</v>
      </c>
      <c r="W23" s="31">
        <v>64211</v>
      </c>
      <c r="X23" s="31">
        <v>81992</v>
      </c>
      <c r="AL23" s="19"/>
      <c r="AN23" s="13"/>
    </row>
    <row r="24" spans="1:47" x14ac:dyDescent="0.3">
      <c r="A24" s="27" t="s">
        <v>67</v>
      </c>
      <c r="B24" s="31">
        <v>18426</v>
      </c>
      <c r="C24" s="31">
        <v>22986</v>
      </c>
      <c r="D24" s="31">
        <v>24745</v>
      </c>
      <c r="E24" s="31">
        <v>27556</v>
      </c>
      <c r="F24" s="31">
        <v>26535</v>
      </c>
      <c r="G24" s="31">
        <v>24173</v>
      </c>
      <c r="H24" s="31">
        <v>33052</v>
      </c>
      <c r="I24" s="31">
        <v>34136</v>
      </c>
      <c r="J24" s="31">
        <v>38077</v>
      </c>
      <c r="K24" s="31">
        <v>39489</v>
      </c>
      <c r="L24" s="31">
        <v>44850</v>
      </c>
      <c r="M24" s="31">
        <v>44592</v>
      </c>
      <c r="N24" s="31">
        <v>43351</v>
      </c>
      <c r="O24" s="31">
        <v>45508</v>
      </c>
      <c r="P24" s="31">
        <v>48190</v>
      </c>
      <c r="Q24" s="31">
        <v>49953</v>
      </c>
      <c r="R24" s="31">
        <v>51851</v>
      </c>
      <c r="S24" s="31">
        <v>50826</v>
      </c>
      <c r="T24" s="31">
        <v>60481</v>
      </c>
      <c r="U24" s="31">
        <v>59040</v>
      </c>
      <c r="V24" s="31">
        <v>63328</v>
      </c>
      <c r="W24" s="31">
        <v>55635</v>
      </c>
      <c r="X24" s="31">
        <v>73916</v>
      </c>
      <c r="AL24" s="19"/>
      <c r="AN24" s="13"/>
    </row>
    <row r="25" spans="1:47" x14ac:dyDescent="0.3">
      <c r="A25" s="27" t="s">
        <v>20</v>
      </c>
      <c r="B25" s="31">
        <v>5378</v>
      </c>
      <c r="C25" s="31">
        <v>10217</v>
      </c>
      <c r="D25" s="31">
        <v>9708</v>
      </c>
      <c r="E25" s="31">
        <v>11556</v>
      </c>
      <c r="F25" s="31">
        <v>11848</v>
      </c>
      <c r="G25" s="31">
        <v>12083</v>
      </c>
      <c r="H25" s="31">
        <v>17266</v>
      </c>
      <c r="I25" s="31">
        <v>18423</v>
      </c>
      <c r="J25" s="31">
        <v>27376</v>
      </c>
      <c r="K25" s="31">
        <v>32931</v>
      </c>
      <c r="L25" s="31">
        <v>37831</v>
      </c>
      <c r="M25" s="31">
        <v>36274</v>
      </c>
      <c r="N25" s="31">
        <v>40214</v>
      </c>
      <c r="O25" s="31">
        <v>46471</v>
      </c>
      <c r="P25" s="31">
        <v>57959</v>
      </c>
      <c r="Q25" s="31">
        <v>63077</v>
      </c>
      <c r="R25" s="31">
        <v>65293</v>
      </c>
      <c r="S25" s="31">
        <v>68818</v>
      </c>
      <c r="T25" s="31">
        <v>69340</v>
      </c>
      <c r="U25" s="31">
        <v>75084</v>
      </c>
      <c r="V25" s="31">
        <v>72947</v>
      </c>
      <c r="W25" s="31">
        <v>58397</v>
      </c>
      <c r="X25" s="31">
        <v>84999</v>
      </c>
      <c r="AL25" s="19"/>
      <c r="AN25" s="13"/>
    </row>
    <row r="26" spans="1:47" s="37" customFormat="1" x14ac:dyDescent="0.3">
      <c r="A26" s="26" t="s">
        <v>15</v>
      </c>
      <c r="B26" s="34">
        <v>37614</v>
      </c>
      <c r="C26" s="34">
        <v>46706</v>
      </c>
      <c r="D26" s="34">
        <v>53052</v>
      </c>
      <c r="E26" s="34">
        <v>58560</v>
      </c>
      <c r="F26" s="34">
        <v>58899</v>
      </c>
      <c r="G26" s="34">
        <v>52573</v>
      </c>
      <c r="H26" s="34">
        <v>77352</v>
      </c>
      <c r="I26" s="34">
        <v>84410</v>
      </c>
      <c r="J26" s="34">
        <v>95297</v>
      </c>
      <c r="K26" s="34">
        <v>110299</v>
      </c>
      <c r="L26" s="34">
        <v>122903</v>
      </c>
      <c r="M26" s="34">
        <v>118590</v>
      </c>
      <c r="N26" s="34">
        <v>136580</v>
      </c>
      <c r="O26" s="34">
        <v>155424</v>
      </c>
      <c r="P26" s="34">
        <v>181420</v>
      </c>
      <c r="Q26" s="34">
        <v>196551</v>
      </c>
      <c r="R26" s="34">
        <v>215265</v>
      </c>
      <c r="S26" s="34">
        <v>228892</v>
      </c>
      <c r="T26" s="34">
        <v>241787</v>
      </c>
      <c r="U26" s="34">
        <v>249225</v>
      </c>
      <c r="V26" s="34">
        <v>245270</v>
      </c>
      <c r="W26" s="34">
        <v>201723</v>
      </c>
      <c r="X26" s="34">
        <v>276314</v>
      </c>
      <c r="Y26" s="19"/>
      <c r="Z26" s="19"/>
      <c r="AA26" s="19"/>
      <c r="AB26" s="19"/>
      <c r="AC26" s="19"/>
      <c r="AD26" s="19"/>
      <c r="AE26" s="19"/>
      <c r="AF26" s="19"/>
      <c r="AG26" s="19"/>
      <c r="AH26" s="35"/>
      <c r="AI26" s="35"/>
      <c r="AJ26" s="35"/>
      <c r="AK26" s="35"/>
      <c r="AL26" s="35"/>
      <c r="AM26" s="36"/>
      <c r="AN26" s="36"/>
    </row>
    <row r="29" spans="1:47" ht="15.6" x14ac:dyDescent="0.3">
      <c r="A29" s="24" t="s">
        <v>84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47" x14ac:dyDescent="0.3">
      <c r="A30" s="59" t="s">
        <v>16</v>
      </c>
      <c r="B30" s="58">
        <v>1999</v>
      </c>
      <c r="C30" s="58"/>
      <c r="D30" s="58">
        <v>2000</v>
      </c>
      <c r="E30" s="58"/>
      <c r="F30" s="58">
        <v>2001</v>
      </c>
      <c r="G30" s="58"/>
      <c r="H30" s="58">
        <v>2002</v>
      </c>
      <c r="I30" s="58"/>
      <c r="J30" s="58">
        <v>2003</v>
      </c>
      <c r="K30" s="58"/>
      <c r="L30" s="58">
        <v>2004</v>
      </c>
      <c r="M30" s="58"/>
      <c r="N30" s="58">
        <v>2005</v>
      </c>
      <c r="O30" s="58"/>
      <c r="P30" s="58">
        <v>2006</v>
      </c>
      <c r="Q30" s="58"/>
      <c r="R30" s="58">
        <v>2007</v>
      </c>
      <c r="S30" s="58"/>
      <c r="T30" s="58">
        <v>2008</v>
      </c>
      <c r="U30" s="58"/>
      <c r="V30" s="58">
        <v>2009</v>
      </c>
      <c r="W30" s="58"/>
      <c r="X30" s="58">
        <v>2010</v>
      </c>
      <c r="Y30" s="58"/>
      <c r="Z30" s="58">
        <v>2011</v>
      </c>
      <c r="AA30" s="58"/>
      <c r="AB30" s="58">
        <v>2012</v>
      </c>
      <c r="AC30" s="58"/>
      <c r="AD30" s="58">
        <v>2013</v>
      </c>
      <c r="AE30" s="58"/>
      <c r="AF30" s="58">
        <v>2014</v>
      </c>
      <c r="AG30" s="58"/>
      <c r="AH30" s="58">
        <v>2015</v>
      </c>
      <c r="AI30" s="58"/>
      <c r="AJ30" s="58">
        <v>2016</v>
      </c>
      <c r="AK30" s="58"/>
      <c r="AL30" s="58">
        <v>2017</v>
      </c>
      <c r="AM30" s="58"/>
      <c r="AN30" s="58">
        <v>2018</v>
      </c>
      <c r="AO30" s="58"/>
      <c r="AP30" s="58">
        <v>2019</v>
      </c>
      <c r="AQ30" s="58"/>
      <c r="AR30" s="58">
        <v>2020</v>
      </c>
      <c r="AS30" s="58"/>
      <c r="AT30" s="58">
        <v>2021</v>
      </c>
      <c r="AU30" s="58"/>
    </row>
    <row r="31" spans="1:47" x14ac:dyDescent="0.3">
      <c r="A31" s="59"/>
      <c r="B31" s="18" t="s">
        <v>64</v>
      </c>
      <c r="C31" s="18" t="s">
        <v>65</v>
      </c>
      <c r="D31" s="18" t="s">
        <v>64</v>
      </c>
      <c r="E31" s="18" t="s">
        <v>65</v>
      </c>
      <c r="F31" s="18" t="s">
        <v>64</v>
      </c>
      <c r="G31" s="18" t="s">
        <v>65</v>
      </c>
      <c r="H31" s="18" t="s">
        <v>64</v>
      </c>
      <c r="I31" s="18" t="s">
        <v>65</v>
      </c>
      <c r="J31" s="18" t="s">
        <v>64</v>
      </c>
      <c r="K31" s="18" t="s">
        <v>65</v>
      </c>
      <c r="L31" s="18" t="s">
        <v>64</v>
      </c>
      <c r="M31" s="18" t="s">
        <v>65</v>
      </c>
      <c r="N31" s="18" t="s">
        <v>64</v>
      </c>
      <c r="O31" s="18" t="s">
        <v>65</v>
      </c>
      <c r="P31" s="18" t="s">
        <v>64</v>
      </c>
      <c r="Q31" s="18" t="s">
        <v>65</v>
      </c>
      <c r="R31" s="18" t="s">
        <v>64</v>
      </c>
      <c r="S31" s="18" t="s">
        <v>65</v>
      </c>
      <c r="T31" s="18" t="s">
        <v>64</v>
      </c>
      <c r="U31" s="18" t="s">
        <v>65</v>
      </c>
      <c r="V31" s="18" t="s">
        <v>64</v>
      </c>
      <c r="W31" s="18" t="s">
        <v>65</v>
      </c>
      <c r="X31" s="18" t="s">
        <v>64</v>
      </c>
      <c r="Y31" s="18" t="s">
        <v>65</v>
      </c>
      <c r="Z31" s="18" t="s">
        <v>64</v>
      </c>
      <c r="AA31" s="18" t="s">
        <v>65</v>
      </c>
      <c r="AB31" s="18" t="s">
        <v>64</v>
      </c>
      <c r="AC31" s="18" t="s">
        <v>65</v>
      </c>
      <c r="AD31" s="18" t="s">
        <v>64</v>
      </c>
      <c r="AE31" s="18" t="s">
        <v>65</v>
      </c>
      <c r="AF31" s="18" t="s">
        <v>64</v>
      </c>
      <c r="AG31" s="18" t="s">
        <v>65</v>
      </c>
      <c r="AH31" s="18" t="s">
        <v>64</v>
      </c>
      <c r="AI31" s="18" t="s">
        <v>65</v>
      </c>
      <c r="AJ31" s="18" t="s">
        <v>64</v>
      </c>
      <c r="AK31" s="18" t="s">
        <v>65</v>
      </c>
      <c r="AL31" s="18" t="s">
        <v>69</v>
      </c>
      <c r="AM31" s="18" t="s">
        <v>68</v>
      </c>
      <c r="AN31" s="18" t="s">
        <v>69</v>
      </c>
      <c r="AO31" s="18" t="s">
        <v>68</v>
      </c>
      <c r="AP31" s="18" t="s">
        <v>69</v>
      </c>
      <c r="AQ31" s="18" t="s">
        <v>68</v>
      </c>
      <c r="AR31" s="18" t="s">
        <v>69</v>
      </c>
      <c r="AS31" s="18" t="s">
        <v>68</v>
      </c>
      <c r="AT31" s="18" t="s">
        <v>69</v>
      </c>
      <c r="AU31" s="18" t="s">
        <v>68</v>
      </c>
    </row>
    <row r="32" spans="1:47" x14ac:dyDescent="0.3">
      <c r="A32" s="27" t="s">
        <v>17</v>
      </c>
      <c r="B32" s="31">
        <v>4457</v>
      </c>
      <c r="C32" s="31">
        <v>5264</v>
      </c>
      <c r="D32" s="31">
        <v>3418</v>
      </c>
      <c r="E32" s="31">
        <v>4483</v>
      </c>
      <c r="F32" s="31">
        <v>5707</v>
      </c>
      <c r="G32" s="31">
        <v>6291</v>
      </c>
      <c r="H32" s="31">
        <v>4155</v>
      </c>
      <c r="I32" s="31">
        <v>5856</v>
      </c>
      <c r="J32" s="31">
        <v>3990</v>
      </c>
      <c r="K32" s="31">
        <v>6212</v>
      </c>
      <c r="L32" s="31">
        <v>3299</v>
      </c>
      <c r="M32" s="31">
        <v>5072</v>
      </c>
      <c r="N32" s="31">
        <v>4854</v>
      </c>
      <c r="O32" s="31">
        <v>7404</v>
      </c>
      <c r="P32" s="31">
        <v>6404</v>
      </c>
      <c r="Q32" s="31">
        <v>8786</v>
      </c>
      <c r="R32" s="31">
        <v>5217</v>
      </c>
      <c r="S32" s="31">
        <v>7441</v>
      </c>
      <c r="T32" s="31">
        <v>7362</v>
      </c>
      <c r="U32" s="31">
        <v>11842</v>
      </c>
      <c r="V32" s="31">
        <v>6727</v>
      </c>
      <c r="W32" s="31">
        <v>9830</v>
      </c>
      <c r="X32" s="31">
        <v>6120</v>
      </c>
      <c r="Y32" s="31">
        <v>7935</v>
      </c>
      <c r="Z32" s="31">
        <v>8651</v>
      </c>
      <c r="AA32" s="31">
        <v>13675</v>
      </c>
      <c r="AB32" s="31">
        <v>9732</v>
      </c>
      <c r="AC32" s="31">
        <v>15769</v>
      </c>
      <c r="AD32" s="31">
        <v>10928</v>
      </c>
      <c r="AE32" s="31">
        <v>17265</v>
      </c>
      <c r="AF32" s="31">
        <v>11078</v>
      </c>
      <c r="AG32" s="31">
        <v>16597</v>
      </c>
      <c r="AH32" s="31">
        <v>12880</v>
      </c>
      <c r="AI32" s="31">
        <v>17676</v>
      </c>
      <c r="AJ32" s="31">
        <v>14206</v>
      </c>
      <c r="AK32" s="31">
        <v>19580</v>
      </c>
      <c r="AL32" s="31">
        <v>14488</v>
      </c>
      <c r="AM32" s="31">
        <v>18177</v>
      </c>
      <c r="AN32" s="31">
        <v>15356</v>
      </c>
      <c r="AO32" s="31">
        <v>19777</v>
      </c>
      <c r="AP32" s="31">
        <v>14864</v>
      </c>
      <c r="AQ32" s="31">
        <v>18583</v>
      </c>
      <c r="AR32" s="31">
        <v>9620</v>
      </c>
      <c r="AS32" s="31">
        <v>13860</v>
      </c>
      <c r="AT32" s="31">
        <v>14192</v>
      </c>
      <c r="AU32" s="31">
        <v>21215</v>
      </c>
    </row>
    <row r="33" spans="1:47" x14ac:dyDescent="0.3">
      <c r="A33" s="27" t="s">
        <v>18</v>
      </c>
      <c r="B33" s="31">
        <v>2003</v>
      </c>
      <c r="C33" s="31">
        <v>2086</v>
      </c>
      <c r="D33" s="31">
        <v>2839</v>
      </c>
      <c r="E33" s="31">
        <v>2763</v>
      </c>
      <c r="F33" s="31">
        <v>3481</v>
      </c>
      <c r="G33" s="31">
        <v>3120</v>
      </c>
      <c r="H33" s="31">
        <v>5175</v>
      </c>
      <c r="I33" s="31">
        <v>4262</v>
      </c>
      <c r="J33" s="31">
        <v>6010</v>
      </c>
      <c r="K33" s="31">
        <v>4304</v>
      </c>
      <c r="L33" s="31">
        <v>4493</v>
      </c>
      <c r="M33" s="31">
        <v>3453</v>
      </c>
      <c r="N33" s="31">
        <v>8404</v>
      </c>
      <c r="O33" s="31">
        <v>6372</v>
      </c>
      <c r="P33" s="31">
        <v>9574</v>
      </c>
      <c r="Q33" s="31">
        <v>7087</v>
      </c>
      <c r="R33" s="31">
        <v>9133</v>
      </c>
      <c r="S33" s="31">
        <v>8053</v>
      </c>
      <c r="T33" s="31">
        <v>9323</v>
      </c>
      <c r="U33" s="31">
        <v>9352</v>
      </c>
      <c r="V33" s="31">
        <v>11448</v>
      </c>
      <c r="W33" s="31">
        <v>12217</v>
      </c>
      <c r="X33" s="31">
        <v>11086</v>
      </c>
      <c r="Y33" s="31">
        <v>12583</v>
      </c>
      <c r="Z33" s="31">
        <v>14118</v>
      </c>
      <c r="AA33" s="31">
        <v>16571</v>
      </c>
      <c r="AB33" s="31">
        <v>16712</v>
      </c>
      <c r="AC33" s="31">
        <v>21232</v>
      </c>
      <c r="AD33" s="31">
        <v>20253</v>
      </c>
      <c r="AE33" s="31">
        <v>26825</v>
      </c>
      <c r="AF33" s="31">
        <v>24477</v>
      </c>
      <c r="AG33" s="31">
        <v>31369</v>
      </c>
      <c r="AH33" s="31">
        <v>29454</v>
      </c>
      <c r="AI33" s="31">
        <v>38111</v>
      </c>
      <c r="AJ33" s="31">
        <v>31988</v>
      </c>
      <c r="AK33" s="31">
        <v>43474</v>
      </c>
      <c r="AL33" s="31">
        <v>33785</v>
      </c>
      <c r="AM33" s="31">
        <v>45516</v>
      </c>
      <c r="AN33" s="31">
        <v>35098</v>
      </c>
      <c r="AO33" s="31">
        <v>44870</v>
      </c>
      <c r="AP33" s="31">
        <v>32913</v>
      </c>
      <c r="AQ33" s="31">
        <v>42635</v>
      </c>
      <c r="AR33" s="31">
        <v>27109</v>
      </c>
      <c r="AS33" s="31">
        <v>37102</v>
      </c>
      <c r="AT33" s="31">
        <v>35777</v>
      </c>
      <c r="AU33" s="31">
        <v>46215</v>
      </c>
    </row>
    <row r="34" spans="1:47" x14ac:dyDescent="0.3">
      <c r="A34" s="27" t="s">
        <v>19</v>
      </c>
      <c r="B34" s="31">
        <v>12043</v>
      </c>
      <c r="C34" s="31">
        <v>11761</v>
      </c>
      <c r="D34" s="31">
        <v>16520.400000000001</v>
      </c>
      <c r="E34" s="31">
        <v>16682.599999999999</v>
      </c>
      <c r="F34" s="31">
        <v>17266</v>
      </c>
      <c r="G34" s="31">
        <v>17187</v>
      </c>
      <c r="H34" s="31">
        <v>19560</v>
      </c>
      <c r="I34" s="31">
        <v>19552</v>
      </c>
      <c r="J34" s="31">
        <v>18224</v>
      </c>
      <c r="K34" s="31">
        <v>20159</v>
      </c>
      <c r="L34" s="31">
        <v>17147</v>
      </c>
      <c r="M34" s="31">
        <v>19109</v>
      </c>
      <c r="N34" s="31">
        <v>23143</v>
      </c>
      <c r="O34" s="31">
        <v>27175</v>
      </c>
      <c r="P34" s="31">
        <v>23902</v>
      </c>
      <c r="Q34" s="31">
        <v>28657</v>
      </c>
      <c r="R34" s="31">
        <v>29380</v>
      </c>
      <c r="S34" s="31">
        <v>36073</v>
      </c>
      <c r="T34" s="31">
        <v>31782</v>
      </c>
      <c r="U34" s="31">
        <v>40638</v>
      </c>
      <c r="V34" s="31">
        <v>37114</v>
      </c>
      <c r="W34" s="31">
        <v>45567</v>
      </c>
      <c r="X34" s="31">
        <v>36881</v>
      </c>
      <c r="Y34" s="31">
        <v>43985</v>
      </c>
      <c r="Z34" s="31">
        <v>37598</v>
      </c>
      <c r="AA34" s="31">
        <v>45967</v>
      </c>
      <c r="AB34" s="31">
        <v>41532</v>
      </c>
      <c r="AC34" s="31">
        <v>50447</v>
      </c>
      <c r="AD34" s="31">
        <v>47802</v>
      </c>
      <c r="AE34" s="31">
        <v>58347</v>
      </c>
      <c r="AF34" s="31">
        <v>51164</v>
      </c>
      <c r="AG34" s="31">
        <v>61866</v>
      </c>
      <c r="AH34" s="31">
        <v>53165</v>
      </c>
      <c r="AI34" s="31">
        <v>63979</v>
      </c>
      <c r="AJ34" s="31">
        <v>53161</v>
      </c>
      <c r="AK34" s="31">
        <v>66483</v>
      </c>
      <c r="AL34" s="31">
        <v>56300</v>
      </c>
      <c r="AM34" s="31">
        <v>73521</v>
      </c>
      <c r="AN34" s="31">
        <v>57640</v>
      </c>
      <c r="AO34" s="31">
        <v>76484</v>
      </c>
      <c r="AP34" s="31">
        <v>57947</v>
      </c>
      <c r="AQ34" s="31">
        <v>78328</v>
      </c>
      <c r="AR34" s="31">
        <v>50716</v>
      </c>
      <c r="AS34" s="31">
        <v>63316</v>
      </c>
      <c r="AT34" s="31">
        <v>65765</v>
      </c>
      <c r="AU34" s="31">
        <v>93150</v>
      </c>
    </row>
    <row r="35" spans="1:47" s="37" customFormat="1" x14ac:dyDescent="0.3">
      <c r="A35" s="26" t="s">
        <v>15</v>
      </c>
      <c r="B35" s="34">
        <v>18503</v>
      </c>
      <c r="C35" s="34">
        <v>19111</v>
      </c>
      <c r="D35" s="34">
        <v>22777.4</v>
      </c>
      <c r="E35" s="34">
        <v>23928.6</v>
      </c>
      <c r="F35" s="34">
        <v>26454</v>
      </c>
      <c r="G35" s="34">
        <v>26598</v>
      </c>
      <c r="H35" s="34">
        <v>28890</v>
      </c>
      <c r="I35" s="34">
        <v>29670</v>
      </c>
      <c r="J35" s="34">
        <v>28224</v>
      </c>
      <c r="K35" s="34">
        <v>30675</v>
      </c>
      <c r="L35" s="34">
        <v>24939</v>
      </c>
      <c r="M35" s="34">
        <v>27634</v>
      </c>
      <c r="N35" s="34">
        <v>36401</v>
      </c>
      <c r="O35" s="34">
        <v>40951</v>
      </c>
      <c r="P35" s="34">
        <v>39880</v>
      </c>
      <c r="Q35" s="34">
        <v>44530</v>
      </c>
      <c r="R35" s="34">
        <v>43730</v>
      </c>
      <c r="S35" s="34">
        <v>51567</v>
      </c>
      <c r="T35" s="34">
        <v>48467</v>
      </c>
      <c r="U35" s="34">
        <v>61832</v>
      </c>
      <c r="V35" s="34">
        <v>55289</v>
      </c>
      <c r="W35" s="34">
        <v>67614</v>
      </c>
      <c r="X35" s="34">
        <v>54087</v>
      </c>
      <c r="Y35" s="34">
        <v>64503</v>
      </c>
      <c r="Z35" s="34">
        <v>60367</v>
      </c>
      <c r="AA35" s="34">
        <v>76213</v>
      </c>
      <c r="AB35" s="34">
        <v>67976</v>
      </c>
      <c r="AC35" s="34">
        <v>87448</v>
      </c>
      <c r="AD35" s="34">
        <v>78983</v>
      </c>
      <c r="AE35" s="34">
        <v>102437</v>
      </c>
      <c r="AF35" s="34">
        <v>86719</v>
      </c>
      <c r="AG35" s="34">
        <v>109832</v>
      </c>
      <c r="AH35" s="34">
        <v>95499</v>
      </c>
      <c r="AI35" s="34">
        <v>119766</v>
      </c>
      <c r="AJ35" s="34">
        <v>99355</v>
      </c>
      <c r="AK35" s="34">
        <v>129537</v>
      </c>
      <c r="AL35" s="34">
        <v>104573</v>
      </c>
      <c r="AM35" s="34">
        <v>137214</v>
      </c>
      <c r="AN35" s="34">
        <v>108094</v>
      </c>
      <c r="AO35" s="34">
        <v>141131</v>
      </c>
      <c r="AP35" s="34">
        <v>105724</v>
      </c>
      <c r="AQ35" s="34">
        <v>139546</v>
      </c>
      <c r="AR35" s="34">
        <v>87445</v>
      </c>
      <c r="AS35" s="34">
        <v>114278</v>
      </c>
      <c r="AT35" s="34">
        <v>115734</v>
      </c>
      <c r="AU35" s="34">
        <v>160580</v>
      </c>
    </row>
    <row r="36" spans="1:47" x14ac:dyDescent="0.3">
      <c r="C36" s="39"/>
      <c r="E36" s="39"/>
      <c r="G36" s="39"/>
      <c r="I36" s="39"/>
      <c r="K36" s="40"/>
      <c r="M36" s="39"/>
      <c r="O36" s="39"/>
      <c r="Q36" s="39"/>
      <c r="S36" s="39"/>
      <c r="U36" s="39"/>
      <c r="W36" s="39"/>
      <c r="Y36" s="39"/>
      <c r="AA36" s="39"/>
      <c r="AC36" s="39"/>
      <c r="AE36" s="40"/>
      <c r="AG36" s="40"/>
      <c r="AI36" s="40"/>
      <c r="AK36" s="39"/>
      <c r="AM36" s="39"/>
    </row>
    <row r="37" spans="1:47" x14ac:dyDescent="0.3">
      <c r="K37" s="40"/>
      <c r="AE37" s="40"/>
      <c r="AG37" s="40"/>
      <c r="AI37" s="40"/>
    </row>
    <row r="38" spans="1:47" ht="15.6" x14ac:dyDescent="0.3">
      <c r="A38" s="24" t="s">
        <v>85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47" x14ac:dyDescent="0.3">
      <c r="A39" s="59" t="s">
        <v>16</v>
      </c>
      <c r="B39" s="58">
        <v>1999</v>
      </c>
      <c r="C39" s="58"/>
      <c r="D39" s="58">
        <v>2000</v>
      </c>
      <c r="E39" s="58"/>
      <c r="F39" s="58">
        <v>2001</v>
      </c>
      <c r="G39" s="58"/>
      <c r="H39" s="58">
        <v>2002</v>
      </c>
      <c r="I39" s="58"/>
      <c r="J39" s="58">
        <v>2003</v>
      </c>
      <c r="K39" s="58"/>
      <c r="L39" s="58">
        <v>2004</v>
      </c>
      <c r="M39" s="58"/>
      <c r="N39" s="58">
        <v>2005</v>
      </c>
      <c r="O39" s="58"/>
      <c r="P39" s="58">
        <v>2006</v>
      </c>
      <c r="Q39" s="58"/>
      <c r="R39" s="58">
        <v>2007</v>
      </c>
      <c r="S39" s="58"/>
      <c r="T39" s="58">
        <v>2008</v>
      </c>
      <c r="U39" s="58"/>
      <c r="V39" s="58">
        <v>2009</v>
      </c>
      <c r="W39" s="58"/>
      <c r="X39" s="58">
        <v>2010</v>
      </c>
      <c r="Y39" s="58"/>
      <c r="Z39" s="58">
        <v>2011</v>
      </c>
      <c r="AA39" s="58"/>
      <c r="AB39" s="58">
        <v>2012</v>
      </c>
      <c r="AC39" s="58"/>
      <c r="AD39" s="58">
        <v>2013</v>
      </c>
      <c r="AE39" s="58"/>
      <c r="AF39" s="58">
        <v>2014</v>
      </c>
      <c r="AG39" s="58"/>
      <c r="AH39" s="58">
        <v>2015</v>
      </c>
      <c r="AI39" s="58"/>
      <c r="AJ39" s="58">
        <v>2016</v>
      </c>
      <c r="AK39" s="58"/>
      <c r="AL39" s="58">
        <v>2017</v>
      </c>
      <c r="AM39" s="58"/>
      <c r="AN39" s="58">
        <v>2018</v>
      </c>
      <c r="AO39" s="58"/>
      <c r="AP39" s="58">
        <v>2019</v>
      </c>
      <c r="AQ39" s="58"/>
      <c r="AR39" s="58">
        <v>2020</v>
      </c>
      <c r="AS39" s="58"/>
      <c r="AT39" s="58">
        <v>2021</v>
      </c>
      <c r="AU39" s="58"/>
    </row>
    <row r="40" spans="1:47" x14ac:dyDescent="0.3">
      <c r="A40" s="59"/>
      <c r="B40" s="18" t="s">
        <v>64</v>
      </c>
      <c r="C40" s="18" t="s">
        <v>65</v>
      </c>
      <c r="D40" s="18" t="s">
        <v>64</v>
      </c>
      <c r="E40" s="18" t="s">
        <v>65</v>
      </c>
      <c r="F40" s="18" t="s">
        <v>64</v>
      </c>
      <c r="G40" s="18" t="s">
        <v>65</v>
      </c>
      <c r="H40" s="18" t="s">
        <v>64</v>
      </c>
      <c r="I40" s="18" t="s">
        <v>65</v>
      </c>
      <c r="J40" s="18" t="s">
        <v>64</v>
      </c>
      <c r="K40" s="18" t="s">
        <v>65</v>
      </c>
      <c r="L40" s="18" t="s">
        <v>64</v>
      </c>
      <c r="M40" s="18" t="s">
        <v>65</v>
      </c>
      <c r="N40" s="18" t="s">
        <v>64</v>
      </c>
      <c r="O40" s="18" t="s">
        <v>65</v>
      </c>
      <c r="P40" s="18" t="s">
        <v>64</v>
      </c>
      <c r="Q40" s="18" t="s">
        <v>65</v>
      </c>
      <c r="R40" s="18" t="s">
        <v>64</v>
      </c>
      <c r="S40" s="18" t="s">
        <v>65</v>
      </c>
      <c r="T40" s="18" t="s">
        <v>64</v>
      </c>
      <c r="U40" s="18" t="s">
        <v>65</v>
      </c>
      <c r="V40" s="18" t="s">
        <v>64</v>
      </c>
      <c r="W40" s="18" t="s">
        <v>65</v>
      </c>
      <c r="X40" s="18" t="s">
        <v>64</v>
      </c>
      <c r="Y40" s="18" t="s">
        <v>65</v>
      </c>
      <c r="Z40" s="18" t="s">
        <v>64</v>
      </c>
      <c r="AA40" s="18" t="s">
        <v>65</v>
      </c>
      <c r="AB40" s="18" t="s">
        <v>64</v>
      </c>
      <c r="AC40" s="18" t="s">
        <v>65</v>
      </c>
      <c r="AD40" s="18" t="s">
        <v>64</v>
      </c>
      <c r="AE40" s="18" t="s">
        <v>65</v>
      </c>
      <c r="AF40" s="18" t="s">
        <v>64</v>
      </c>
      <c r="AG40" s="18" t="s">
        <v>65</v>
      </c>
      <c r="AH40" s="18" t="s">
        <v>64</v>
      </c>
      <c r="AI40" s="18" t="s">
        <v>65</v>
      </c>
      <c r="AJ40" s="18" t="s">
        <v>64</v>
      </c>
      <c r="AK40" s="18" t="s">
        <v>65</v>
      </c>
      <c r="AL40" s="18" t="s">
        <v>69</v>
      </c>
      <c r="AM40" s="18" t="s">
        <v>68</v>
      </c>
      <c r="AN40" s="18" t="s">
        <v>69</v>
      </c>
      <c r="AO40" s="18" t="s">
        <v>68</v>
      </c>
      <c r="AP40" s="18" t="s">
        <v>69</v>
      </c>
      <c r="AQ40" s="18" t="s">
        <v>68</v>
      </c>
      <c r="AR40" s="18" t="s">
        <v>69</v>
      </c>
      <c r="AS40" s="18" t="s">
        <v>68</v>
      </c>
      <c r="AT40" s="18" t="s">
        <v>69</v>
      </c>
      <c r="AU40" s="18" t="s">
        <v>68</v>
      </c>
    </row>
    <row r="41" spans="1:47" x14ac:dyDescent="0.3">
      <c r="A41" s="27" t="s">
        <v>17</v>
      </c>
      <c r="B41" s="31">
        <v>4457</v>
      </c>
      <c r="C41" s="31">
        <v>5264</v>
      </c>
      <c r="D41" s="31">
        <v>3418</v>
      </c>
      <c r="E41" s="31">
        <v>4483</v>
      </c>
      <c r="F41" s="31">
        <v>5707</v>
      </c>
      <c r="G41" s="31">
        <v>6291</v>
      </c>
      <c r="H41" s="31">
        <v>4155</v>
      </c>
      <c r="I41" s="31">
        <v>5856</v>
      </c>
      <c r="J41" s="31">
        <v>3990</v>
      </c>
      <c r="K41" s="31">
        <v>6212</v>
      </c>
      <c r="L41" s="31">
        <v>3299</v>
      </c>
      <c r="M41" s="31">
        <v>5072</v>
      </c>
      <c r="N41" s="31">
        <v>4854</v>
      </c>
      <c r="O41" s="31">
        <v>7404</v>
      </c>
      <c r="P41" s="31">
        <v>6404</v>
      </c>
      <c r="Q41" s="31">
        <v>8786</v>
      </c>
      <c r="R41" s="31">
        <v>5217</v>
      </c>
      <c r="S41" s="31">
        <v>7441</v>
      </c>
      <c r="T41" s="31">
        <v>7362</v>
      </c>
      <c r="U41" s="31">
        <v>11842</v>
      </c>
      <c r="V41" s="31">
        <v>6727</v>
      </c>
      <c r="W41" s="31">
        <v>9830</v>
      </c>
      <c r="X41" s="31">
        <v>6120</v>
      </c>
      <c r="Y41" s="31">
        <v>7935</v>
      </c>
      <c r="Z41" s="31">
        <v>8651</v>
      </c>
      <c r="AA41" s="31">
        <v>13675</v>
      </c>
      <c r="AB41" s="31">
        <v>9732</v>
      </c>
      <c r="AC41" s="31">
        <v>15769</v>
      </c>
      <c r="AD41" s="31">
        <v>10928</v>
      </c>
      <c r="AE41" s="31">
        <v>17265</v>
      </c>
      <c r="AF41" s="31">
        <v>11078</v>
      </c>
      <c r="AG41" s="31">
        <v>16597</v>
      </c>
      <c r="AH41" s="31">
        <v>12880</v>
      </c>
      <c r="AI41" s="31">
        <v>17676</v>
      </c>
      <c r="AJ41" s="31">
        <v>14206</v>
      </c>
      <c r="AK41" s="31">
        <v>19580</v>
      </c>
      <c r="AL41" s="31">
        <v>14488</v>
      </c>
      <c r="AM41" s="31">
        <v>18177</v>
      </c>
      <c r="AN41" s="31">
        <v>15356</v>
      </c>
      <c r="AO41" s="31">
        <v>19777</v>
      </c>
      <c r="AP41" s="31">
        <v>14864</v>
      </c>
      <c r="AQ41" s="31">
        <v>18583</v>
      </c>
      <c r="AR41" s="31">
        <v>9620</v>
      </c>
      <c r="AS41" s="31">
        <v>13860</v>
      </c>
      <c r="AT41" s="31">
        <v>14192</v>
      </c>
      <c r="AU41" s="31">
        <v>21215</v>
      </c>
    </row>
    <row r="42" spans="1:47" x14ac:dyDescent="0.3">
      <c r="A42" s="27" t="s">
        <v>18</v>
      </c>
      <c r="B42" s="31">
        <v>2003</v>
      </c>
      <c r="C42" s="31">
        <v>2086</v>
      </c>
      <c r="D42" s="31">
        <v>2839</v>
      </c>
      <c r="E42" s="31">
        <v>2763</v>
      </c>
      <c r="F42" s="31">
        <v>3481</v>
      </c>
      <c r="G42" s="31">
        <v>3120</v>
      </c>
      <c r="H42" s="31">
        <v>5175</v>
      </c>
      <c r="I42" s="31">
        <v>4262</v>
      </c>
      <c r="J42" s="31">
        <v>6010</v>
      </c>
      <c r="K42" s="31">
        <v>4304</v>
      </c>
      <c r="L42" s="31">
        <v>4493</v>
      </c>
      <c r="M42" s="31">
        <v>3453</v>
      </c>
      <c r="N42" s="31">
        <v>8404</v>
      </c>
      <c r="O42" s="31">
        <v>6372</v>
      </c>
      <c r="P42" s="31">
        <v>9574</v>
      </c>
      <c r="Q42" s="31">
        <v>7087</v>
      </c>
      <c r="R42" s="31">
        <v>9133</v>
      </c>
      <c r="S42" s="31">
        <v>8053</v>
      </c>
      <c r="T42" s="31">
        <v>9323</v>
      </c>
      <c r="U42" s="31">
        <v>9352</v>
      </c>
      <c r="V42" s="31">
        <v>11448</v>
      </c>
      <c r="W42" s="31">
        <v>12217</v>
      </c>
      <c r="X42" s="31">
        <v>11086</v>
      </c>
      <c r="Y42" s="31">
        <v>12583</v>
      </c>
      <c r="Z42" s="31">
        <v>14118</v>
      </c>
      <c r="AA42" s="31">
        <v>16571</v>
      </c>
      <c r="AB42" s="31">
        <v>16712</v>
      </c>
      <c r="AC42" s="31">
        <v>21232</v>
      </c>
      <c r="AD42" s="31">
        <v>20253</v>
      </c>
      <c r="AE42" s="31">
        <v>26825</v>
      </c>
      <c r="AF42" s="31">
        <v>24477</v>
      </c>
      <c r="AG42" s="31">
        <v>31369</v>
      </c>
      <c r="AH42" s="31">
        <v>29454</v>
      </c>
      <c r="AI42" s="31">
        <v>38111</v>
      </c>
      <c r="AJ42" s="31">
        <v>31988</v>
      </c>
      <c r="AK42" s="31">
        <v>43474</v>
      </c>
      <c r="AL42" s="31">
        <v>33785</v>
      </c>
      <c r="AM42" s="31">
        <v>45516</v>
      </c>
      <c r="AN42" s="31">
        <v>35098</v>
      </c>
      <c r="AO42" s="31">
        <v>44870</v>
      </c>
      <c r="AP42" s="31">
        <v>32913</v>
      </c>
      <c r="AQ42" s="31">
        <v>42635</v>
      </c>
      <c r="AR42" s="31">
        <v>27109</v>
      </c>
      <c r="AS42" s="31">
        <v>37102</v>
      </c>
      <c r="AT42" s="31">
        <v>35777</v>
      </c>
      <c r="AU42" s="31">
        <v>46215</v>
      </c>
    </row>
    <row r="43" spans="1:47" x14ac:dyDescent="0.3">
      <c r="A43" s="27" t="s">
        <v>67</v>
      </c>
      <c r="B43" s="31">
        <v>9447</v>
      </c>
      <c r="C43" s="31">
        <v>8979</v>
      </c>
      <c r="D43" s="31">
        <v>11663</v>
      </c>
      <c r="E43" s="31">
        <v>11323</v>
      </c>
      <c r="F43" s="31">
        <v>12394</v>
      </c>
      <c r="G43" s="31">
        <v>12351</v>
      </c>
      <c r="H43" s="31">
        <v>13834</v>
      </c>
      <c r="I43" s="31">
        <v>13722</v>
      </c>
      <c r="J43" s="31">
        <v>12822</v>
      </c>
      <c r="K43" s="31">
        <v>13713</v>
      </c>
      <c r="L43" s="31">
        <v>11620</v>
      </c>
      <c r="M43" s="31">
        <v>12553</v>
      </c>
      <c r="N43" s="31">
        <v>15439</v>
      </c>
      <c r="O43" s="31">
        <v>17613</v>
      </c>
      <c r="P43" s="31">
        <v>15919</v>
      </c>
      <c r="Q43" s="31">
        <v>18217</v>
      </c>
      <c r="R43" s="31">
        <v>17678</v>
      </c>
      <c r="S43" s="31">
        <v>20399</v>
      </c>
      <c r="T43" s="31">
        <v>18162</v>
      </c>
      <c r="U43" s="31">
        <v>21327</v>
      </c>
      <c r="V43" s="31">
        <v>20722</v>
      </c>
      <c r="W43" s="31">
        <v>24128</v>
      </c>
      <c r="X43" s="31">
        <v>20723</v>
      </c>
      <c r="Y43" s="31">
        <v>23869</v>
      </c>
      <c r="Z43" s="31">
        <v>20466</v>
      </c>
      <c r="AA43" s="31">
        <v>22885</v>
      </c>
      <c r="AB43" s="31">
        <v>21541</v>
      </c>
      <c r="AC43" s="31">
        <v>23967</v>
      </c>
      <c r="AD43" s="31">
        <v>23179</v>
      </c>
      <c r="AE43" s="31">
        <v>25011</v>
      </c>
      <c r="AF43" s="31">
        <v>24440</v>
      </c>
      <c r="AG43" s="31">
        <v>25513</v>
      </c>
      <c r="AH43" s="31">
        <v>25282</v>
      </c>
      <c r="AI43" s="31">
        <v>26569</v>
      </c>
      <c r="AJ43" s="31">
        <v>24222</v>
      </c>
      <c r="AK43" s="31">
        <v>26604</v>
      </c>
      <c r="AL43" s="31">
        <v>28434</v>
      </c>
      <c r="AM43" s="31">
        <v>32047</v>
      </c>
      <c r="AN43" s="31">
        <v>28475</v>
      </c>
      <c r="AO43" s="31">
        <v>30565</v>
      </c>
      <c r="AP43" s="31">
        <v>30011</v>
      </c>
      <c r="AQ43" s="31">
        <v>33317</v>
      </c>
      <c r="AR43" s="31">
        <v>26587</v>
      </c>
      <c r="AS43" s="31">
        <v>29048</v>
      </c>
      <c r="AT43" s="31">
        <v>33258</v>
      </c>
      <c r="AU43" s="31">
        <v>40658</v>
      </c>
    </row>
    <row r="44" spans="1:47" x14ac:dyDescent="0.3">
      <c r="A44" s="27" t="s">
        <v>20</v>
      </c>
      <c r="B44" s="31">
        <v>2596</v>
      </c>
      <c r="C44" s="31">
        <v>2782</v>
      </c>
      <c r="D44" s="31">
        <v>4857.3999999999996</v>
      </c>
      <c r="E44" s="31">
        <v>5359.6</v>
      </c>
      <c r="F44" s="31">
        <v>4872</v>
      </c>
      <c r="G44" s="31">
        <v>4836</v>
      </c>
      <c r="H44" s="31">
        <v>5726</v>
      </c>
      <c r="I44" s="31">
        <v>5830</v>
      </c>
      <c r="J44" s="31">
        <v>5402</v>
      </c>
      <c r="K44" s="31">
        <v>6446</v>
      </c>
      <c r="L44" s="31">
        <v>5527</v>
      </c>
      <c r="M44" s="31">
        <v>6556</v>
      </c>
      <c r="N44" s="31">
        <v>7704</v>
      </c>
      <c r="O44" s="31">
        <v>9562</v>
      </c>
      <c r="P44" s="31">
        <v>7983</v>
      </c>
      <c r="Q44" s="31">
        <v>10440</v>
      </c>
      <c r="R44" s="31">
        <v>11702</v>
      </c>
      <c r="S44" s="31">
        <v>15674</v>
      </c>
      <c r="T44" s="31">
        <v>13620</v>
      </c>
      <c r="U44" s="31">
        <v>19311</v>
      </c>
      <c r="V44" s="31">
        <v>16392</v>
      </c>
      <c r="W44" s="31">
        <v>21439</v>
      </c>
      <c r="X44" s="31">
        <v>16158</v>
      </c>
      <c r="Y44" s="31">
        <v>20116</v>
      </c>
      <c r="Z44" s="31">
        <v>17132</v>
      </c>
      <c r="AA44" s="31">
        <v>23082</v>
      </c>
      <c r="AB44" s="31">
        <v>19991</v>
      </c>
      <c r="AC44" s="31">
        <v>26480</v>
      </c>
      <c r="AD44" s="31">
        <v>24623</v>
      </c>
      <c r="AE44" s="31">
        <v>33336</v>
      </c>
      <c r="AF44" s="31">
        <v>26724</v>
      </c>
      <c r="AG44" s="31">
        <v>36353</v>
      </c>
      <c r="AH44" s="31">
        <v>27883</v>
      </c>
      <c r="AI44" s="31">
        <v>37410</v>
      </c>
      <c r="AJ44" s="31">
        <v>28939</v>
      </c>
      <c r="AK44" s="31">
        <v>39879</v>
      </c>
      <c r="AL44" s="31">
        <v>27866</v>
      </c>
      <c r="AM44" s="31">
        <v>41474</v>
      </c>
      <c r="AN44" s="31">
        <v>29165</v>
      </c>
      <c r="AO44" s="31">
        <v>45919</v>
      </c>
      <c r="AP44" s="31">
        <v>27936</v>
      </c>
      <c r="AQ44" s="31">
        <v>45011</v>
      </c>
      <c r="AR44" s="31">
        <v>24129</v>
      </c>
      <c r="AS44" s="31">
        <v>34268</v>
      </c>
      <c r="AT44" s="31">
        <v>32507</v>
      </c>
      <c r="AU44" s="31">
        <v>52492</v>
      </c>
    </row>
    <row r="45" spans="1:47" s="37" customFormat="1" x14ac:dyDescent="0.3">
      <c r="A45" s="26" t="s">
        <v>15</v>
      </c>
      <c r="B45" s="34">
        <v>18503</v>
      </c>
      <c r="C45" s="34">
        <v>19111</v>
      </c>
      <c r="D45" s="34">
        <v>22777.4</v>
      </c>
      <c r="E45" s="34">
        <v>23928.6</v>
      </c>
      <c r="F45" s="34">
        <v>26454</v>
      </c>
      <c r="G45" s="34">
        <v>26598</v>
      </c>
      <c r="H45" s="34">
        <v>28890</v>
      </c>
      <c r="I45" s="34">
        <v>29670</v>
      </c>
      <c r="J45" s="34">
        <v>28224</v>
      </c>
      <c r="K45" s="34">
        <v>30675</v>
      </c>
      <c r="L45" s="34">
        <v>24939</v>
      </c>
      <c r="M45" s="34">
        <v>27634</v>
      </c>
      <c r="N45" s="34">
        <v>36401</v>
      </c>
      <c r="O45" s="34">
        <v>40951</v>
      </c>
      <c r="P45" s="34">
        <v>39880</v>
      </c>
      <c r="Q45" s="34">
        <v>44530</v>
      </c>
      <c r="R45" s="34">
        <v>43730</v>
      </c>
      <c r="S45" s="34">
        <v>51567</v>
      </c>
      <c r="T45" s="34">
        <v>48467</v>
      </c>
      <c r="U45" s="34">
        <v>61832</v>
      </c>
      <c r="V45" s="34">
        <v>55289</v>
      </c>
      <c r="W45" s="34">
        <v>67614</v>
      </c>
      <c r="X45" s="34">
        <v>54087</v>
      </c>
      <c r="Y45" s="34">
        <v>64503</v>
      </c>
      <c r="Z45" s="34">
        <v>60367</v>
      </c>
      <c r="AA45" s="34">
        <v>76213</v>
      </c>
      <c r="AB45" s="34">
        <v>67976</v>
      </c>
      <c r="AC45" s="34">
        <v>87448</v>
      </c>
      <c r="AD45" s="34">
        <v>78983</v>
      </c>
      <c r="AE45" s="34">
        <v>102437</v>
      </c>
      <c r="AF45" s="34">
        <v>86719</v>
      </c>
      <c r="AG45" s="34">
        <v>109832</v>
      </c>
      <c r="AH45" s="34">
        <v>95499</v>
      </c>
      <c r="AI45" s="34">
        <v>119766</v>
      </c>
      <c r="AJ45" s="34">
        <v>99355</v>
      </c>
      <c r="AK45" s="34">
        <v>129537</v>
      </c>
      <c r="AL45" s="34">
        <v>104573</v>
      </c>
      <c r="AM45" s="34">
        <v>137214</v>
      </c>
      <c r="AN45" s="34">
        <v>108094</v>
      </c>
      <c r="AO45" s="34">
        <v>141131</v>
      </c>
      <c r="AP45" s="34">
        <v>105724</v>
      </c>
      <c r="AQ45" s="34">
        <v>139546</v>
      </c>
      <c r="AR45" s="34">
        <v>87445</v>
      </c>
      <c r="AS45" s="34">
        <v>114278</v>
      </c>
      <c r="AT45" s="34">
        <v>115734</v>
      </c>
      <c r="AU45" s="34">
        <v>160580</v>
      </c>
    </row>
    <row r="46" spans="1:47" x14ac:dyDescent="0.3">
      <c r="K46" s="40"/>
      <c r="AE46" s="40"/>
      <c r="AG46" s="40"/>
      <c r="AI46" s="40"/>
    </row>
    <row r="47" spans="1:47" x14ac:dyDescent="0.3">
      <c r="K47" s="41"/>
    </row>
    <row r="48" spans="1:47" ht="15.6" x14ac:dyDescent="0.3">
      <c r="A48" s="24" t="s">
        <v>86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47" x14ac:dyDescent="0.3">
      <c r="A49" s="1" t="s">
        <v>21</v>
      </c>
      <c r="B49" s="18">
        <v>1999</v>
      </c>
      <c r="C49" s="18">
        <v>2000</v>
      </c>
      <c r="D49" s="18">
        <v>2001</v>
      </c>
      <c r="E49" s="18">
        <v>2002</v>
      </c>
      <c r="F49" s="18">
        <v>2003</v>
      </c>
      <c r="G49" s="18">
        <v>2004</v>
      </c>
      <c r="H49" s="18">
        <v>2005</v>
      </c>
      <c r="I49" s="18">
        <v>2006</v>
      </c>
      <c r="J49" s="18">
        <v>2007</v>
      </c>
      <c r="K49" s="18">
        <v>2008</v>
      </c>
      <c r="L49" s="18">
        <v>2009</v>
      </c>
      <c r="M49" s="18">
        <v>2010</v>
      </c>
      <c r="N49" s="18">
        <v>2011</v>
      </c>
      <c r="O49" s="18">
        <v>2012</v>
      </c>
      <c r="P49" s="18">
        <v>2013</v>
      </c>
      <c r="Q49" s="18">
        <v>2014</v>
      </c>
      <c r="R49" s="18">
        <v>2015</v>
      </c>
      <c r="S49" s="18">
        <v>2016</v>
      </c>
      <c r="T49" s="18">
        <v>2017</v>
      </c>
      <c r="U49" s="18">
        <v>2018</v>
      </c>
      <c r="V49" s="18">
        <v>2019</v>
      </c>
      <c r="W49" s="18">
        <v>2020</v>
      </c>
      <c r="X49" s="18">
        <v>2021</v>
      </c>
    </row>
    <row r="50" spans="1:47" x14ac:dyDescent="0.3">
      <c r="A50" s="27" t="s">
        <v>1</v>
      </c>
      <c r="B50" s="31">
        <v>35771</v>
      </c>
      <c r="C50" s="31">
        <v>42006</v>
      </c>
      <c r="D50" s="31">
        <v>47586</v>
      </c>
      <c r="E50" s="31">
        <v>52247</v>
      </c>
      <c r="F50" s="31">
        <v>53243</v>
      </c>
      <c r="G50" s="31">
        <v>47934</v>
      </c>
      <c r="H50" s="31">
        <v>71169</v>
      </c>
      <c r="I50" s="31">
        <v>77456</v>
      </c>
      <c r="J50" s="31">
        <v>84800</v>
      </c>
      <c r="K50" s="31">
        <v>96406</v>
      </c>
      <c r="L50" s="31">
        <v>105514</v>
      </c>
      <c r="M50" s="31">
        <v>101649</v>
      </c>
      <c r="N50" s="31">
        <v>117839</v>
      </c>
      <c r="O50" s="31">
        <v>135145</v>
      </c>
      <c r="P50" s="31">
        <v>156236</v>
      </c>
      <c r="Q50" s="31">
        <v>170654</v>
      </c>
      <c r="R50" s="31">
        <v>187766</v>
      </c>
      <c r="S50" s="31">
        <v>195964</v>
      </c>
      <c r="T50" s="31">
        <v>204367</v>
      </c>
      <c r="U50" s="31">
        <v>207962</v>
      </c>
      <c r="V50" s="31">
        <v>199863</v>
      </c>
      <c r="W50" s="31">
        <v>159147</v>
      </c>
      <c r="X50" s="31">
        <v>223835</v>
      </c>
    </row>
    <row r="51" spans="1:47" x14ac:dyDescent="0.3">
      <c r="A51" s="27" t="s">
        <v>22</v>
      </c>
      <c r="B51" s="31">
        <v>1073</v>
      </c>
      <c r="C51" s="31">
        <v>1900</v>
      </c>
      <c r="D51" s="31">
        <v>2085</v>
      </c>
      <c r="E51" s="31">
        <v>2553</v>
      </c>
      <c r="F51" s="31">
        <v>2959</v>
      </c>
      <c r="G51" s="31">
        <v>3066</v>
      </c>
      <c r="H51" s="31">
        <v>3460</v>
      </c>
      <c r="I51" s="31">
        <v>3650</v>
      </c>
      <c r="J51" s="31">
        <v>5481</v>
      </c>
      <c r="K51" s="31">
        <v>6239</v>
      </c>
      <c r="L51" s="31">
        <v>8606</v>
      </c>
      <c r="M51" s="31">
        <v>8088</v>
      </c>
      <c r="N51" s="31">
        <v>10011</v>
      </c>
      <c r="O51" s="31">
        <v>10589</v>
      </c>
      <c r="P51" s="31">
        <v>12609</v>
      </c>
      <c r="Q51" s="31">
        <v>13002</v>
      </c>
      <c r="R51" s="31">
        <v>13984</v>
      </c>
      <c r="S51" s="31">
        <v>13977</v>
      </c>
      <c r="T51" s="31">
        <v>14810</v>
      </c>
      <c r="U51" s="31">
        <v>16328</v>
      </c>
      <c r="V51" s="31">
        <v>16184</v>
      </c>
      <c r="W51" s="31">
        <v>15240</v>
      </c>
      <c r="X51" s="31">
        <v>19210</v>
      </c>
    </row>
    <row r="52" spans="1:47" x14ac:dyDescent="0.3">
      <c r="A52" s="27" t="s">
        <v>5</v>
      </c>
      <c r="B52" s="31">
        <v>770</v>
      </c>
      <c r="C52" s="31">
        <v>2800</v>
      </c>
      <c r="D52" s="31">
        <v>3381</v>
      </c>
      <c r="E52" s="31">
        <v>3760</v>
      </c>
      <c r="F52" s="31">
        <v>2697</v>
      </c>
      <c r="G52" s="31">
        <v>1573</v>
      </c>
      <c r="H52" s="31">
        <v>2723</v>
      </c>
      <c r="I52" s="31">
        <v>3304</v>
      </c>
      <c r="J52" s="31">
        <v>5016</v>
      </c>
      <c r="K52" s="31">
        <v>7654</v>
      </c>
      <c r="L52" s="31">
        <v>8783</v>
      </c>
      <c r="M52" s="31">
        <v>8853</v>
      </c>
      <c r="N52" s="31">
        <v>8730</v>
      </c>
      <c r="O52" s="31">
        <v>9690</v>
      </c>
      <c r="P52" s="31">
        <v>12575</v>
      </c>
      <c r="Q52" s="31">
        <v>12895</v>
      </c>
      <c r="R52" s="31">
        <v>13515</v>
      </c>
      <c r="S52" s="31">
        <v>18951</v>
      </c>
      <c r="T52" s="31">
        <v>22610</v>
      </c>
      <c r="U52" s="31">
        <v>24935</v>
      </c>
      <c r="V52" s="31">
        <v>29223</v>
      </c>
      <c r="W52" s="31">
        <v>27336</v>
      </c>
      <c r="X52" s="31">
        <v>33269</v>
      </c>
    </row>
    <row r="53" spans="1:47" s="37" customFormat="1" x14ac:dyDescent="0.3">
      <c r="A53" s="26" t="s">
        <v>15</v>
      </c>
      <c r="B53" s="34">
        <v>37614</v>
      </c>
      <c r="C53" s="34">
        <v>46706</v>
      </c>
      <c r="D53" s="34">
        <v>53052</v>
      </c>
      <c r="E53" s="34">
        <v>58560</v>
      </c>
      <c r="F53" s="34">
        <v>58899</v>
      </c>
      <c r="G53" s="34">
        <v>52573</v>
      </c>
      <c r="H53" s="34">
        <v>77352</v>
      </c>
      <c r="I53" s="34">
        <v>84410</v>
      </c>
      <c r="J53" s="34">
        <v>95297</v>
      </c>
      <c r="K53" s="34">
        <v>110299</v>
      </c>
      <c r="L53" s="34">
        <v>122903</v>
      </c>
      <c r="M53" s="34">
        <v>118590</v>
      </c>
      <c r="N53" s="34">
        <v>136580</v>
      </c>
      <c r="O53" s="34">
        <v>155424</v>
      </c>
      <c r="P53" s="34">
        <v>181420</v>
      </c>
      <c r="Q53" s="34">
        <v>196551</v>
      </c>
      <c r="R53" s="34">
        <v>215265</v>
      </c>
      <c r="S53" s="34">
        <v>228892</v>
      </c>
      <c r="T53" s="34">
        <v>241787</v>
      </c>
      <c r="U53" s="34">
        <v>249225</v>
      </c>
      <c r="V53" s="34">
        <v>245270</v>
      </c>
      <c r="W53" s="34">
        <v>201723</v>
      </c>
      <c r="X53" s="34">
        <v>276314</v>
      </c>
      <c r="Y53" s="19"/>
      <c r="Z53" s="19"/>
      <c r="AA53" s="19"/>
      <c r="AB53" s="19"/>
      <c r="AC53" s="19"/>
      <c r="AD53" s="19"/>
      <c r="AE53" s="19"/>
      <c r="AF53" s="19"/>
      <c r="AG53" s="19"/>
      <c r="AH53" s="35"/>
      <c r="AI53" s="35"/>
      <c r="AJ53" s="35"/>
      <c r="AK53" s="35"/>
      <c r="AL53" s="36"/>
      <c r="AM53" s="36"/>
    </row>
    <row r="56" spans="1:47" ht="15.6" x14ac:dyDescent="0.3">
      <c r="A56" s="24" t="s">
        <v>87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47" x14ac:dyDescent="0.3">
      <c r="A57" s="59" t="s">
        <v>23</v>
      </c>
      <c r="B57" s="58">
        <v>1999</v>
      </c>
      <c r="C57" s="58"/>
      <c r="D57" s="58">
        <v>2000</v>
      </c>
      <c r="E57" s="58"/>
      <c r="F57" s="58">
        <v>2001</v>
      </c>
      <c r="G57" s="58"/>
      <c r="H57" s="58">
        <v>2002</v>
      </c>
      <c r="I57" s="58"/>
      <c r="J57" s="58">
        <v>2003</v>
      </c>
      <c r="K57" s="58"/>
      <c r="L57" s="58">
        <v>2004</v>
      </c>
      <c r="M57" s="58"/>
      <c r="N57" s="58">
        <v>2005</v>
      </c>
      <c r="O57" s="58"/>
      <c r="P57" s="58">
        <v>2006</v>
      </c>
      <c r="Q57" s="58"/>
      <c r="R57" s="58">
        <v>2007</v>
      </c>
      <c r="S57" s="58"/>
      <c r="T57" s="58">
        <v>2008</v>
      </c>
      <c r="U57" s="58"/>
      <c r="V57" s="58">
        <v>2009</v>
      </c>
      <c r="W57" s="58"/>
      <c r="X57" s="58">
        <v>2010</v>
      </c>
      <c r="Y57" s="58"/>
      <c r="Z57" s="58">
        <v>2011</v>
      </c>
      <c r="AA57" s="58"/>
      <c r="AB57" s="58">
        <v>2012</v>
      </c>
      <c r="AC57" s="58"/>
      <c r="AD57" s="58">
        <v>2013</v>
      </c>
      <c r="AE57" s="58"/>
      <c r="AF57" s="58">
        <v>2014</v>
      </c>
      <c r="AG57" s="58"/>
      <c r="AH57" s="58">
        <v>2015</v>
      </c>
      <c r="AI57" s="58"/>
      <c r="AJ57" s="58">
        <v>2016</v>
      </c>
      <c r="AK57" s="58"/>
      <c r="AL57" s="58">
        <v>2017</v>
      </c>
      <c r="AM57" s="58"/>
      <c r="AN57" s="58">
        <v>2018</v>
      </c>
      <c r="AO57" s="58"/>
      <c r="AP57" s="58">
        <v>2019</v>
      </c>
      <c r="AQ57" s="58"/>
      <c r="AR57" s="58">
        <v>2020</v>
      </c>
      <c r="AS57" s="58"/>
      <c r="AT57" s="58">
        <v>2021</v>
      </c>
      <c r="AU57" s="58"/>
    </row>
    <row r="58" spans="1:47" x14ac:dyDescent="0.3">
      <c r="A58" s="59"/>
      <c r="B58" s="18" t="s">
        <v>64</v>
      </c>
      <c r="C58" s="18" t="s">
        <v>65</v>
      </c>
      <c r="D58" s="18" t="s">
        <v>64</v>
      </c>
      <c r="E58" s="18" t="s">
        <v>65</v>
      </c>
      <c r="F58" s="18" t="s">
        <v>64</v>
      </c>
      <c r="G58" s="18" t="s">
        <v>65</v>
      </c>
      <c r="H58" s="18" t="s">
        <v>64</v>
      </c>
      <c r="I58" s="18" t="s">
        <v>65</v>
      </c>
      <c r="J58" s="18" t="s">
        <v>64</v>
      </c>
      <c r="K58" s="18" t="s">
        <v>65</v>
      </c>
      <c r="L58" s="18" t="s">
        <v>64</v>
      </c>
      <c r="M58" s="18" t="s">
        <v>65</v>
      </c>
      <c r="N58" s="18" t="s">
        <v>64</v>
      </c>
      <c r="O58" s="18" t="s">
        <v>65</v>
      </c>
      <c r="P58" s="18" t="s">
        <v>64</v>
      </c>
      <c r="Q58" s="18" t="s">
        <v>65</v>
      </c>
      <c r="R58" s="18" t="s">
        <v>64</v>
      </c>
      <c r="S58" s="18" t="s">
        <v>65</v>
      </c>
      <c r="T58" s="18" t="s">
        <v>64</v>
      </c>
      <c r="U58" s="18" t="s">
        <v>65</v>
      </c>
      <c r="V58" s="18" t="s">
        <v>64</v>
      </c>
      <c r="W58" s="18" t="s">
        <v>65</v>
      </c>
      <c r="X58" s="18" t="s">
        <v>64</v>
      </c>
      <c r="Y58" s="18" t="s">
        <v>65</v>
      </c>
      <c r="Z58" s="18" t="s">
        <v>64</v>
      </c>
      <c r="AA58" s="18" t="s">
        <v>65</v>
      </c>
      <c r="AB58" s="18" t="s">
        <v>64</v>
      </c>
      <c r="AC58" s="18" t="s">
        <v>65</v>
      </c>
      <c r="AD58" s="18" t="s">
        <v>64</v>
      </c>
      <c r="AE58" s="18" t="s">
        <v>65</v>
      </c>
      <c r="AF58" s="18" t="s">
        <v>64</v>
      </c>
      <c r="AG58" s="18" t="s">
        <v>65</v>
      </c>
      <c r="AH58" s="18" t="s">
        <v>64</v>
      </c>
      <c r="AI58" s="18" t="s">
        <v>65</v>
      </c>
      <c r="AJ58" s="18" t="s">
        <v>64</v>
      </c>
      <c r="AK58" s="18" t="s">
        <v>65</v>
      </c>
      <c r="AL58" s="18" t="s">
        <v>64</v>
      </c>
      <c r="AM58" s="18" t="s">
        <v>65</v>
      </c>
      <c r="AN58" s="18" t="s">
        <v>64</v>
      </c>
      <c r="AO58" s="18" t="s">
        <v>65</v>
      </c>
      <c r="AP58" s="18" t="s">
        <v>64</v>
      </c>
      <c r="AQ58" s="18" t="s">
        <v>65</v>
      </c>
      <c r="AR58" s="18" t="s">
        <v>64</v>
      </c>
      <c r="AS58" s="18" t="s">
        <v>65</v>
      </c>
      <c r="AT58" s="18" t="s">
        <v>64</v>
      </c>
      <c r="AU58" s="18" t="s">
        <v>65</v>
      </c>
    </row>
    <row r="59" spans="1:47" x14ac:dyDescent="0.3">
      <c r="A59" s="27" t="s">
        <v>1</v>
      </c>
      <c r="B59" s="31">
        <v>17238</v>
      </c>
      <c r="C59" s="31">
        <v>18533</v>
      </c>
      <c r="D59" s="31">
        <v>20303.400000000001</v>
      </c>
      <c r="E59" s="31">
        <v>21702.6</v>
      </c>
      <c r="F59" s="31">
        <v>23235</v>
      </c>
      <c r="G59" s="31">
        <v>24351</v>
      </c>
      <c r="H59" s="31">
        <v>25236</v>
      </c>
      <c r="I59" s="31">
        <v>27011</v>
      </c>
      <c r="J59" s="31">
        <v>25097</v>
      </c>
      <c r="K59" s="31">
        <v>28146</v>
      </c>
      <c r="L59" s="31">
        <v>22155</v>
      </c>
      <c r="M59" s="31">
        <v>25779</v>
      </c>
      <c r="N59" s="31">
        <v>33177</v>
      </c>
      <c r="O59" s="31">
        <v>37992</v>
      </c>
      <c r="P59" s="31">
        <v>36270</v>
      </c>
      <c r="Q59" s="31">
        <v>41186</v>
      </c>
      <c r="R59" s="31">
        <v>38625</v>
      </c>
      <c r="S59" s="31">
        <v>46175</v>
      </c>
      <c r="T59" s="31">
        <v>42214</v>
      </c>
      <c r="U59" s="31">
        <v>54192</v>
      </c>
      <c r="V59" s="31">
        <v>47191</v>
      </c>
      <c r="W59" s="31">
        <v>58323</v>
      </c>
      <c r="X59" s="31">
        <v>46108</v>
      </c>
      <c r="Y59" s="31">
        <v>55541</v>
      </c>
      <c r="Z59" s="31">
        <v>52016</v>
      </c>
      <c r="AA59" s="31">
        <v>65823</v>
      </c>
      <c r="AB59" s="31">
        <v>58662</v>
      </c>
      <c r="AC59" s="31">
        <v>76483</v>
      </c>
      <c r="AD59" s="31">
        <v>67713</v>
      </c>
      <c r="AE59" s="31">
        <v>88523</v>
      </c>
      <c r="AF59" s="31">
        <v>75163</v>
      </c>
      <c r="AG59" s="31">
        <v>95491</v>
      </c>
      <c r="AH59" s="31">
        <v>83070</v>
      </c>
      <c r="AI59" s="31">
        <v>104696</v>
      </c>
      <c r="AJ59" s="31">
        <v>84922</v>
      </c>
      <c r="AK59" s="31">
        <v>111042</v>
      </c>
      <c r="AL59" s="31">
        <v>88837</v>
      </c>
      <c r="AM59" s="31">
        <v>115530</v>
      </c>
      <c r="AN59" s="31">
        <v>90101</v>
      </c>
      <c r="AO59" s="31">
        <v>117861</v>
      </c>
      <c r="AP59" s="31">
        <v>85899</v>
      </c>
      <c r="AQ59" s="31">
        <v>113964</v>
      </c>
      <c r="AR59" s="31">
        <v>68717</v>
      </c>
      <c r="AS59" s="31">
        <v>90430</v>
      </c>
      <c r="AT59" s="31">
        <v>93532</v>
      </c>
      <c r="AU59" s="31">
        <v>130303</v>
      </c>
    </row>
    <row r="60" spans="1:47" x14ac:dyDescent="0.3">
      <c r="A60" s="27" t="s">
        <v>22</v>
      </c>
      <c r="B60" s="31">
        <v>770</v>
      </c>
      <c r="C60" s="31">
        <v>303</v>
      </c>
      <c r="D60" s="31">
        <v>1203</v>
      </c>
      <c r="E60" s="31">
        <v>697</v>
      </c>
      <c r="F60" s="31">
        <v>1486</v>
      </c>
      <c r="G60" s="31">
        <v>599</v>
      </c>
      <c r="H60" s="31">
        <v>1786</v>
      </c>
      <c r="I60" s="31">
        <v>767</v>
      </c>
      <c r="J60" s="31">
        <v>1933</v>
      </c>
      <c r="K60" s="31">
        <v>1026</v>
      </c>
      <c r="L60" s="31">
        <v>1999</v>
      </c>
      <c r="M60" s="31">
        <v>1067</v>
      </c>
      <c r="N60" s="31">
        <v>2199</v>
      </c>
      <c r="O60" s="31">
        <v>1261</v>
      </c>
      <c r="P60" s="31">
        <v>2311</v>
      </c>
      <c r="Q60" s="31">
        <v>1339</v>
      </c>
      <c r="R60" s="31">
        <v>3220</v>
      </c>
      <c r="S60" s="31">
        <v>2261</v>
      </c>
      <c r="T60" s="31">
        <v>3614</v>
      </c>
      <c r="U60" s="31">
        <v>2625</v>
      </c>
      <c r="V60" s="31">
        <v>4867</v>
      </c>
      <c r="W60" s="31">
        <v>3739</v>
      </c>
      <c r="X60" s="31">
        <v>4429</v>
      </c>
      <c r="Y60" s="31">
        <v>3659</v>
      </c>
      <c r="Z60" s="31">
        <v>5197</v>
      </c>
      <c r="AA60" s="31">
        <v>4814</v>
      </c>
      <c r="AB60" s="31">
        <v>5501</v>
      </c>
      <c r="AC60" s="31">
        <v>5088</v>
      </c>
      <c r="AD60" s="31">
        <v>6510</v>
      </c>
      <c r="AE60" s="31">
        <v>6099</v>
      </c>
      <c r="AF60" s="31">
        <v>6791</v>
      </c>
      <c r="AG60" s="31">
        <v>6211</v>
      </c>
      <c r="AH60" s="31">
        <v>7201</v>
      </c>
      <c r="AI60" s="31">
        <v>6783</v>
      </c>
      <c r="AJ60" s="31">
        <v>7145</v>
      </c>
      <c r="AK60" s="31">
        <v>6832</v>
      </c>
      <c r="AL60" s="31">
        <v>7453</v>
      </c>
      <c r="AM60" s="31">
        <v>7357</v>
      </c>
      <c r="AN60" s="31">
        <v>8243</v>
      </c>
      <c r="AO60" s="31">
        <v>8085</v>
      </c>
      <c r="AP60" s="31">
        <v>8022</v>
      </c>
      <c r="AQ60" s="31">
        <v>8162</v>
      </c>
      <c r="AR60" s="31">
        <v>7427</v>
      </c>
      <c r="AS60" s="31">
        <v>7813</v>
      </c>
      <c r="AT60" s="31">
        <v>9471</v>
      </c>
      <c r="AU60" s="31">
        <v>9739</v>
      </c>
    </row>
    <row r="61" spans="1:47" x14ac:dyDescent="0.3">
      <c r="A61" s="27" t="s">
        <v>5</v>
      </c>
      <c r="B61" s="31">
        <v>495</v>
      </c>
      <c r="C61" s="31">
        <v>275</v>
      </c>
      <c r="D61" s="31">
        <v>1271</v>
      </c>
      <c r="E61" s="31">
        <v>1529</v>
      </c>
      <c r="F61" s="31">
        <v>1733</v>
      </c>
      <c r="G61" s="31">
        <v>1648</v>
      </c>
      <c r="H61" s="31">
        <v>1868</v>
      </c>
      <c r="I61" s="31">
        <v>1892</v>
      </c>
      <c r="J61" s="31">
        <v>1194</v>
      </c>
      <c r="K61" s="31">
        <v>1503</v>
      </c>
      <c r="L61" s="31">
        <v>785</v>
      </c>
      <c r="M61" s="31">
        <v>788</v>
      </c>
      <c r="N61" s="31">
        <v>1025</v>
      </c>
      <c r="O61" s="31">
        <v>1698</v>
      </c>
      <c r="P61" s="31">
        <v>1299</v>
      </c>
      <c r="Q61" s="31">
        <v>2005</v>
      </c>
      <c r="R61" s="31">
        <v>1885</v>
      </c>
      <c r="S61" s="31">
        <v>3131</v>
      </c>
      <c r="T61" s="31">
        <v>2639</v>
      </c>
      <c r="U61" s="31">
        <v>5015</v>
      </c>
      <c r="V61" s="31">
        <v>3231</v>
      </c>
      <c r="W61" s="31">
        <v>5552</v>
      </c>
      <c r="X61" s="31">
        <v>3550</v>
      </c>
      <c r="Y61" s="31">
        <v>5303</v>
      </c>
      <c r="Z61" s="31">
        <v>3154</v>
      </c>
      <c r="AA61" s="31">
        <v>5576</v>
      </c>
      <c r="AB61" s="31">
        <v>3813</v>
      </c>
      <c r="AC61" s="31">
        <v>5877</v>
      </c>
      <c r="AD61" s="31">
        <v>4760</v>
      </c>
      <c r="AE61" s="31">
        <v>7815</v>
      </c>
      <c r="AF61" s="31">
        <v>4765</v>
      </c>
      <c r="AG61" s="31">
        <v>8130</v>
      </c>
      <c r="AH61" s="31">
        <v>5228</v>
      </c>
      <c r="AI61" s="31">
        <v>8287</v>
      </c>
      <c r="AJ61" s="31">
        <v>7288</v>
      </c>
      <c r="AK61" s="31">
        <v>11663</v>
      </c>
      <c r="AL61" s="31">
        <v>8283</v>
      </c>
      <c r="AM61" s="31">
        <v>14327</v>
      </c>
      <c r="AN61" s="31">
        <v>9750</v>
      </c>
      <c r="AO61" s="31">
        <v>15185</v>
      </c>
      <c r="AP61" s="31">
        <v>11803</v>
      </c>
      <c r="AQ61" s="31">
        <v>17420</v>
      </c>
      <c r="AR61" s="31">
        <v>11301</v>
      </c>
      <c r="AS61" s="31">
        <v>16035</v>
      </c>
      <c r="AT61" s="31">
        <v>12731</v>
      </c>
      <c r="AU61" s="31">
        <v>20538</v>
      </c>
    </row>
    <row r="62" spans="1:47" s="37" customFormat="1" x14ac:dyDescent="0.3">
      <c r="A62" s="26" t="s">
        <v>15</v>
      </c>
      <c r="B62" s="34">
        <v>18503</v>
      </c>
      <c r="C62" s="34">
        <v>19111</v>
      </c>
      <c r="D62" s="34">
        <v>22777.4</v>
      </c>
      <c r="E62" s="34">
        <v>23928.6</v>
      </c>
      <c r="F62" s="34">
        <v>26454</v>
      </c>
      <c r="G62" s="34">
        <v>26598</v>
      </c>
      <c r="H62" s="34">
        <v>28890</v>
      </c>
      <c r="I62" s="34">
        <v>29670</v>
      </c>
      <c r="J62" s="34">
        <v>28224</v>
      </c>
      <c r="K62" s="34">
        <v>30675</v>
      </c>
      <c r="L62" s="34">
        <v>24939</v>
      </c>
      <c r="M62" s="34">
        <v>27634</v>
      </c>
      <c r="N62" s="34">
        <v>36401</v>
      </c>
      <c r="O62" s="34">
        <v>40951</v>
      </c>
      <c r="P62" s="34">
        <v>39880</v>
      </c>
      <c r="Q62" s="34">
        <v>44530</v>
      </c>
      <c r="R62" s="34">
        <v>43730</v>
      </c>
      <c r="S62" s="34">
        <v>51567</v>
      </c>
      <c r="T62" s="34">
        <v>48467</v>
      </c>
      <c r="U62" s="34">
        <v>61832</v>
      </c>
      <c r="V62" s="34">
        <v>55289</v>
      </c>
      <c r="W62" s="34">
        <v>67614</v>
      </c>
      <c r="X62" s="34">
        <v>54087</v>
      </c>
      <c r="Y62" s="34">
        <v>64503</v>
      </c>
      <c r="Z62" s="34">
        <v>60367</v>
      </c>
      <c r="AA62" s="34">
        <v>76213</v>
      </c>
      <c r="AB62" s="34">
        <v>67976</v>
      </c>
      <c r="AC62" s="34">
        <v>87448</v>
      </c>
      <c r="AD62" s="34">
        <v>78983</v>
      </c>
      <c r="AE62" s="34">
        <v>102437</v>
      </c>
      <c r="AF62" s="34">
        <v>86719</v>
      </c>
      <c r="AG62" s="34">
        <v>109832</v>
      </c>
      <c r="AH62" s="34">
        <v>95499</v>
      </c>
      <c r="AI62" s="34">
        <v>119766</v>
      </c>
      <c r="AJ62" s="34">
        <v>99355</v>
      </c>
      <c r="AK62" s="34">
        <v>129537</v>
      </c>
      <c r="AL62" s="34">
        <v>104573</v>
      </c>
      <c r="AM62" s="34">
        <v>137214</v>
      </c>
      <c r="AN62" s="34">
        <v>108094</v>
      </c>
      <c r="AO62" s="34">
        <v>141131</v>
      </c>
      <c r="AP62" s="34">
        <v>105724</v>
      </c>
      <c r="AQ62" s="34">
        <v>139546</v>
      </c>
      <c r="AR62" s="34">
        <v>87445</v>
      </c>
      <c r="AS62" s="34">
        <v>114278</v>
      </c>
      <c r="AT62" s="34">
        <v>115734</v>
      </c>
      <c r="AU62" s="34">
        <v>160580</v>
      </c>
    </row>
    <row r="65" spans="1:39" ht="15.6" x14ac:dyDescent="0.3">
      <c r="A65" s="24" t="s">
        <v>88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9" x14ac:dyDescent="0.3">
      <c r="A66" s="1" t="s">
        <v>24</v>
      </c>
      <c r="B66" s="18">
        <v>1999</v>
      </c>
      <c r="C66" s="18">
        <v>2000</v>
      </c>
      <c r="D66" s="18">
        <v>2001</v>
      </c>
      <c r="E66" s="18">
        <v>2002</v>
      </c>
      <c r="F66" s="18">
        <v>2003</v>
      </c>
      <c r="G66" s="18">
        <v>2004</v>
      </c>
      <c r="H66" s="18">
        <v>2005</v>
      </c>
      <c r="I66" s="18">
        <v>2006</v>
      </c>
      <c r="J66" s="18">
        <v>2007</v>
      </c>
      <c r="K66" s="18">
        <v>2008</v>
      </c>
      <c r="L66" s="18">
        <v>2009</v>
      </c>
      <c r="M66" s="18">
        <v>2010</v>
      </c>
      <c r="N66" s="18">
        <v>2011</v>
      </c>
      <c r="O66" s="18">
        <v>2012</v>
      </c>
      <c r="P66" s="18">
        <v>2013</v>
      </c>
      <c r="Q66" s="18">
        <v>2014</v>
      </c>
      <c r="R66" s="18">
        <v>2015</v>
      </c>
      <c r="S66" s="18">
        <v>2016</v>
      </c>
      <c r="T66" s="18">
        <v>2017</v>
      </c>
      <c r="U66" s="18">
        <v>2018</v>
      </c>
      <c r="V66" s="18">
        <v>2019</v>
      </c>
      <c r="W66" s="18">
        <v>2020</v>
      </c>
      <c r="X66" s="18">
        <v>2021</v>
      </c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9" x14ac:dyDescent="0.3">
      <c r="A67" s="27" t="s">
        <v>7</v>
      </c>
      <c r="B67" s="31">
        <v>10390</v>
      </c>
      <c r="C67" s="31">
        <v>10117</v>
      </c>
      <c r="D67" s="31">
        <v>11421</v>
      </c>
      <c r="E67" s="31">
        <v>11991</v>
      </c>
      <c r="F67" s="31">
        <v>10834</v>
      </c>
      <c r="G67" s="31">
        <v>8834</v>
      </c>
      <c r="H67" s="31">
        <v>14091</v>
      </c>
      <c r="I67" s="31">
        <v>14639</v>
      </c>
      <c r="J67" s="31">
        <v>18778</v>
      </c>
      <c r="K67" s="31">
        <v>20221</v>
      </c>
      <c r="L67" s="31">
        <v>23800</v>
      </c>
      <c r="M67" s="31">
        <v>23548</v>
      </c>
      <c r="N67" s="31">
        <v>27528</v>
      </c>
      <c r="O67" s="31">
        <v>31844</v>
      </c>
      <c r="P67" s="31">
        <v>38598</v>
      </c>
      <c r="Q67" s="31">
        <v>41803</v>
      </c>
      <c r="R67" s="31">
        <v>45751</v>
      </c>
      <c r="S67" s="31">
        <v>52135</v>
      </c>
      <c r="T67" s="31">
        <v>53824</v>
      </c>
      <c r="U67" s="31">
        <v>58500</v>
      </c>
      <c r="V67" s="31">
        <v>59402</v>
      </c>
      <c r="W67" s="31">
        <v>53991</v>
      </c>
      <c r="X67" s="31">
        <v>67593</v>
      </c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9" x14ac:dyDescent="0.3">
      <c r="A68" s="27" t="s">
        <v>12</v>
      </c>
      <c r="B68" s="31">
        <v>2222</v>
      </c>
      <c r="C68" s="31">
        <v>3041</v>
      </c>
      <c r="D68" s="31">
        <v>2414</v>
      </c>
      <c r="E68" s="31">
        <v>2580</v>
      </c>
      <c r="F68" s="31">
        <v>2824</v>
      </c>
      <c r="G68" s="31">
        <v>2400</v>
      </c>
      <c r="H68" s="31">
        <v>2510</v>
      </c>
      <c r="I68" s="31">
        <v>2691</v>
      </c>
      <c r="J68" s="31">
        <v>2827</v>
      </c>
      <c r="K68" s="31">
        <v>3423</v>
      </c>
      <c r="L68" s="31">
        <v>3402</v>
      </c>
      <c r="M68" s="31">
        <v>3171</v>
      </c>
      <c r="N68" s="31">
        <v>3432</v>
      </c>
      <c r="O68" s="31">
        <v>3823</v>
      </c>
      <c r="P68" s="31">
        <v>3975</v>
      </c>
      <c r="Q68" s="31">
        <v>4300</v>
      </c>
      <c r="R68" s="31">
        <v>4317</v>
      </c>
      <c r="S68" s="31">
        <v>4325</v>
      </c>
      <c r="T68" s="31">
        <v>4238</v>
      </c>
      <c r="U68" s="31">
        <v>4177</v>
      </c>
      <c r="V68" s="31">
        <v>4316</v>
      </c>
      <c r="W68" s="31">
        <v>3506</v>
      </c>
      <c r="X68" s="31">
        <v>5309</v>
      </c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9" x14ac:dyDescent="0.3">
      <c r="A69" s="27" t="s">
        <v>3</v>
      </c>
      <c r="B69" s="31">
        <v>1989</v>
      </c>
      <c r="C69" s="31">
        <v>3100</v>
      </c>
      <c r="D69" s="31">
        <v>3388</v>
      </c>
      <c r="E69" s="31">
        <v>3382</v>
      </c>
      <c r="F69" s="31">
        <v>2746</v>
      </c>
      <c r="G69" s="31">
        <v>3537</v>
      </c>
      <c r="H69" s="31">
        <v>4072</v>
      </c>
      <c r="I69" s="31">
        <v>4450</v>
      </c>
      <c r="J69" s="31">
        <v>4996</v>
      </c>
      <c r="K69" s="31">
        <v>5245</v>
      </c>
      <c r="L69" s="31">
        <v>5851</v>
      </c>
      <c r="M69" s="31">
        <v>5518</v>
      </c>
      <c r="N69" s="31">
        <v>6118</v>
      </c>
      <c r="O69" s="31">
        <v>6602</v>
      </c>
      <c r="P69" s="31">
        <v>7728</v>
      </c>
      <c r="Q69" s="31">
        <v>7537</v>
      </c>
      <c r="R69" s="31">
        <v>7763</v>
      </c>
      <c r="S69" s="31">
        <v>7175</v>
      </c>
      <c r="T69" s="31">
        <v>8242</v>
      </c>
      <c r="U69" s="31">
        <v>8168</v>
      </c>
      <c r="V69" s="31">
        <v>7616</v>
      </c>
      <c r="W69" s="31">
        <v>6646</v>
      </c>
      <c r="X69" s="31">
        <v>9249</v>
      </c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9" x14ac:dyDescent="0.3">
      <c r="A70" s="27" t="s">
        <v>13</v>
      </c>
      <c r="B70" s="31">
        <v>984</v>
      </c>
      <c r="C70" s="31">
        <v>1237</v>
      </c>
      <c r="D70" s="31">
        <v>660</v>
      </c>
      <c r="E70" s="31">
        <v>1062</v>
      </c>
      <c r="F70" s="31">
        <v>1033</v>
      </c>
      <c r="G70" s="31">
        <v>1084</v>
      </c>
      <c r="H70" s="31">
        <v>1153</v>
      </c>
      <c r="I70" s="31">
        <v>1254</v>
      </c>
      <c r="J70" s="31">
        <v>1786</v>
      </c>
      <c r="K70" s="31">
        <v>1727</v>
      </c>
      <c r="L70" s="31">
        <v>1865</v>
      </c>
      <c r="M70" s="31">
        <v>1791</v>
      </c>
      <c r="N70" s="31">
        <v>1934</v>
      </c>
      <c r="O70" s="31">
        <v>2091</v>
      </c>
      <c r="P70" s="31">
        <v>2118</v>
      </c>
      <c r="Q70" s="31">
        <v>2327</v>
      </c>
      <c r="R70" s="31">
        <v>2648</v>
      </c>
      <c r="S70" s="31">
        <v>2634</v>
      </c>
      <c r="T70" s="31">
        <v>2730</v>
      </c>
      <c r="U70" s="31">
        <v>2818</v>
      </c>
      <c r="V70" s="31">
        <v>3094</v>
      </c>
      <c r="W70" s="31">
        <v>2964</v>
      </c>
      <c r="X70" s="31">
        <v>3414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9" x14ac:dyDescent="0.3">
      <c r="A71" s="27" t="s">
        <v>6</v>
      </c>
      <c r="B71" s="31">
        <v>5564</v>
      </c>
      <c r="C71" s="31">
        <v>7807</v>
      </c>
      <c r="D71" s="31">
        <v>8413</v>
      </c>
      <c r="E71" s="31">
        <v>9542</v>
      </c>
      <c r="F71" s="31">
        <v>10649</v>
      </c>
      <c r="G71" s="31">
        <v>8867</v>
      </c>
      <c r="H71" s="31">
        <v>12117</v>
      </c>
      <c r="I71" s="31">
        <v>12564</v>
      </c>
      <c r="J71" s="31">
        <v>10867</v>
      </c>
      <c r="K71" s="31">
        <v>12030</v>
      </c>
      <c r="L71" s="31">
        <v>13126</v>
      </c>
      <c r="M71" s="31">
        <v>12323</v>
      </c>
      <c r="N71" s="31">
        <v>13713</v>
      </c>
      <c r="O71" s="31">
        <v>15454</v>
      </c>
      <c r="P71" s="31">
        <v>17404</v>
      </c>
      <c r="Q71" s="31">
        <v>18933</v>
      </c>
      <c r="R71" s="31">
        <v>20315</v>
      </c>
      <c r="S71" s="31">
        <v>20449</v>
      </c>
      <c r="T71" s="31">
        <v>22743</v>
      </c>
      <c r="U71" s="31">
        <v>23163</v>
      </c>
      <c r="V71" s="31">
        <v>23615</v>
      </c>
      <c r="W71" s="31">
        <v>22262</v>
      </c>
      <c r="X71" s="31">
        <v>29418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9" x14ac:dyDescent="0.3">
      <c r="A72" s="27" t="s">
        <v>8</v>
      </c>
      <c r="B72" s="31">
        <v>737</v>
      </c>
      <c r="C72" s="31">
        <v>1431</v>
      </c>
      <c r="D72" s="31">
        <v>1655</v>
      </c>
      <c r="E72" s="31">
        <v>2339</v>
      </c>
      <c r="F72" s="31">
        <v>2145</v>
      </c>
      <c r="G72" s="31">
        <v>1813</v>
      </c>
      <c r="H72" s="31">
        <v>2635</v>
      </c>
      <c r="I72" s="31">
        <v>3739</v>
      </c>
      <c r="J72" s="31">
        <v>4873</v>
      </c>
      <c r="K72" s="31">
        <v>6088</v>
      </c>
      <c r="L72" s="31">
        <v>6457</v>
      </c>
      <c r="M72" s="31">
        <v>5188</v>
      </c>
      <c r="N72" s="31">
        <v>5241</v>
      </c>
      <c r="O72" s="31">
        <v>5214</v>
      </c>
      <c r="P72" s="31">
        <v>5116</v>
      </c>
      <c r="Q72" s="31">
        <v>5502</v>
      </c>
      <c r="R72" s="31">
        <v>5603</v>
      </c>
      <c r="S72" s="31">
        <v>5755</v>
      </c>
      <c r="T72" s="31">
        <v>6989</v>
      </c>
      <c r="U72" s="31">
        <v>6550</v>
      </c>
      <c r="V72" s="31">
        <v>6854</v>
      </c>
      <c r="W72" s="31">
        <v>5682</v>
      </c>
      <c r="X72" s="31">
        <v>7554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9" x14ac:dyDescent="0.3">
      <c r="A73" s="27" t="s">
        <v>0</v>
      </c>
      <c r="B73" s="31">
        <v>4743</v>
      </c>
      <c r="C73" s="31">
        <v>5725</v>
      </c>
      <c r="D73" s="31">
        <v>5833</v>
      </c>
      <c r="E73" s="31">
        <v>7414</v>
      </c>
      <c r="F73" s="31">
        <v>8069</v>
      </c>
      <c r="G73" s="31">
        <v>8096</v>
      </c>
      <c r="H73" s="31">
        <v>12701</v>
      </c>
      <c r="I73" s="31">
        <v>13637</v>
      </c>
      <c r="J73" s="31">
        <v>18598</v>
      </c>
      <c r="K73" s="31">
        <v>20949</v>
      </c>
      <c r="L73" s="31">
        <v>23827</v>
      </c>
      <c r="M73" s="31">
        <v>23175</v>
      </c>
      <c r="N73" s="31">
        <v>25360</v>
      </c>
      <c r="O73" s="31">
        <v>27668</v>
      </c>
      <c r="P73" s="31">
        <v>32224</v>
      </c>
      <c r="Q73" s="31">
        <v>33089</v>
      </c>
      <c r="R73" s="31">
        <v>33767</v>
      </c>
      <c r="S73" s="31">
        <v>36848</v>
      </c>
      <c r="T73" s="31">
        <v>38333</v>
      </c>
      <c r="U73" s="31">
        <v>37798</v>
      </c>
      <c r="V73" s="31">
        <v>40281</v>
      </c>
      <c r="W73" s="31">
        <v>33814</v>
      </c>
      <c r="X73" s="31">
        <v>43360</v>
      </c>
      <c r="Y73" s="20"/>
      <c r="Z73" s="20"/>
      <c r="AA73" s="20"/>
      <c r="AB73" s="20"/>
      <c r="AC73" s="20"/>
      <c r="AD73" s="20"/>
      <c r="AE73" s="20"/>
      <c r="AF73" s="20"/>
      <c r="AG73" s="20"/>
    </row>
    <row r="74" spans="1:39" x14ac:dyDescent="0.3">
      <c r="A74" s="27" t="s">
        <v>4</v>
      </c>
      <c r="B74" s="31">
        <v>753</v>
      </c>
      <c r="C74" s="31">
        <v>778</v>
      </c>
      <c r="D74" s="31">
        <v>1074</v>
      </c>
      <c r="E74" s="31">
        <v>901</v>
      </c>
      <c r="F74" s="31">
        <v>872</v>
      </c>
      <c r="G74" s="31">
        <v>772</v>
      </c>
      <c r="H74" s="31">
        <v>1019</v>
      </c>
      <c r="I74" s="31">
        <v>1223</v>
      </c>
      <c r="J74" s="31">
        <v>1002</v>
      </c>
      <c r="K74" s="31">
        <v>1400</v>
      </c>
      <c r="L74" s="31">
        <v>1427</v>
      </c>
      <c r="M74" s="31">
        <v>1438</v>
      </c>
      <c r="N74" s="31">
        <v>1551</v>
      </c>
      <c r="O74" s="31">
        <v>1656</v>
      </c>
      <c r="P74" s="31">
        <v>1623</v>
      </c>
      <c r="Q74" s="31">
        <v>1677</v>
      </c>
      <c r="R74" s="31">
        <v>2153</v>
      </c>
      <c r="S74" s="31">
        <v>1656</v>
      </c>
      <c r="T74" s="31">
        <v>2141</v>
      </c>
      <c r="U74" s="31">
        <v>1849</v>
      </c>
      <c r="V74" s="31">
        <v>2147</v>
      </c>
      <c r="W74" s="31">
        <v>1830</v>
      </c>
      <c r="X74" s="31">
        <v>2030</v>
      </c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9" x14ac:dyDescent="0.3">
      <c r="A75" s="27" t="s">
        <v>10</v>
      </c>
      <c r="B75" s="31">
        <v>2650</v>
      </c>
      <c r="C75" s="31">
        <v>4123</v>
      </c>
      <c r="D75" s="31">
        <v>4709</v>
      </c>
      <c r="E75" s="31">
        <v>5446</v>
      </c>
      <c r="F75" s="31">
        <v>5924</v>
      </c>
      <c r="G75" s="31">
        <v>6014</v>
      </c>
      <c r="H75" s="31">
        <v>8244</v>
      </c>
      <c r="I75" s="31">
        <v>9902</v>
      </c>
      <c r="J75" s="31">
        <v>11209</v>
      </c>
      <c r="K75" s="31">
        <v>18053</v>
      </c>
      <c r="L75" s="31">
        <v>18497</v>
      </c>
      <c r="M75" s="31">
        <v>17893</v>
      </c>
      <c r="N75" s="31">
        <v>24028</v>
      </c>
      <c r="O75" s="31">
        <v>28650</v>
      </c>
      <c r="P75" s="31">
        <v>32916</v>
      </c>
      <c r="Q75" s="31">
        <v>35558</v>
      </c>
      <c r="R75" s="31">
        <v>38277</v>
      </c>
      <c r="S75" s="31">
        <v>40534</v>
      </c>
      <c r="T75" s="31">
        <v>42865</v>
      </c>
      <c r="U75" s="31">
        <v>45492</v>
      </c>
      <c r="V75" s="31">
        <v>43103</v>
      </c>
      <c r="W75" s="31">
        <v>26266</v>
      </c>
      <c r="X75" s="31">
        <v>52094</v>
      </c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9" x14ac:dyDescent="0.3">
      <c r="A76" s="27" t="s">
        <v>9</v>
      </c>
      <c r="B76" s="31">
        <v>7582</v>
      </c>
      <c r="C76" s="31">
        <v>9347</v>
      </c>
      <c r="D76" s="31">
        <v>13485</v>
      </c>
      <c r="E76" s="31">
        <v>13903</v>
      </c>
      <c r="F76" s="31">
        <v>13803</v>
      </c>
      <c r="G76" s="31">
        <v>11156</v>
      </c>
      <c r="H76" s="31">
        <v>18810</v>
      </c>
      <c r="I76" s="31">
        <v>20311</v>
      </c>
      <c r="J76" s="31">
        <v>20361</v>
      </c>
      <c r="K76" s="31">
        <v>21163</v>
      </c>
      <c r="L76" s="31">
        <v>24651</v>
      </c>
      <c r="M76" s="31">
        <v>24545</v>
      </c>
      <c r="N76" s="31">
        <v>27675</v>
      </c>
      <c r="O76" s="31">
        <v>32422</v>
      </c>
      <c r="P76" s="31">
        <v>39718</v>
      </c>
      <c r="Q76" s="31">
        <v>45825</v>
      </c>
      <c r="R76" s="31">
        <v>54671</v>
      </c>
      <c r="S76" s="31">
        <v>57381</v>
      </c>
      <c r="T76" s="31">
        <v>59682</v>
      </c>
      <c r="U76" s="31">
        <v>60710</v>
      </c>
      <c r="V76" s="31">
        <v>54842</v>
      </c>
      <c r="W76" s="31">
        <v>44762</v>
      </c>
      <c r="X76" s="31">
        <v>56293</v>
      </c>
      <c r="Y76" s="20"/>
      <c r="Z76" s="20"/>
      <c r="AA76" s="20"/>
      <c r="AB76" s="20"/>
      <c r="AC76" s="20"/>
      <c r="AD76" s="20"/>
      <c r="AE76" s="20"/>
      <c r="AF76" s="20"/>
      <c r="AG76" s="20"/>
    </row>
    <row r="77" spans="1:39" s="37" customFormat="1" x14ac:dyDescent="0.3">
      <c r="A77" s="26" t="s">
        <v>15</v>
      </c>
      <c r="B77" s="34">
        <v>37614</v>
      </c>
      <c r="C77" s="34">
        <v>46706</v>
      </c>
      <c r="D77" s="34">
        <v>53052</v>
      </c>
      <c r="E77" s="34">
        <v>58560</v>
      </c>
      <c r="F77" s="34">
        <v>58899</v>
      </c>
      <c r="G77" s="34">
        <v>52573</v>
      </c>
      <c r="H77" s="34">
        <v>77352</v>
      </c>
      <c r="I77" s="34">
        <v>84410</v>
      </c>
      <c r="J77" s="34">
        <v>95297</v>
      </c>
      <c r="K77" s="34">
        <v>110299</v>
      </c>
      <c r="L77" s="34">
        <v>122903</v>
      </c>
      <c r="M77" s="34">
        <v>118590</v>
      </c>
      <c r="N77" s="34">
        <v>136580</v>
      </c>
      <c r="O77" s="34">
        <v>155424</v>
      </c>
      <c r="P77" s="34">
        <v>181420</v>
      </c>
      <c r="Q77" s="34">
        <v>196551</v>
      </c>
      <c r="R77" s="34">
        <v>215265</v>
      </c>
      <c r="S77" s="34">
        <v>228892</v>
      </c>
      <c r="T77" s="34">
        <v>241787</v>
      </c>
      <c r="U77" s="34">
        <v>249225</v>
      </c>
      <c r="V77" s="34">
        <v>245270</v>
      </c>
      <c r="W77" s="34">
        <v>201723</v>
      </c>
      <c r="X77" s="34">
        <v>276314</v>
      </c>
      <c r="Y77" s="38"/>
      <c r="Z77" s="38"/>
      <c r="AA77" s="38"/>
      <c r="AB77" s="38"/>
      <c r="AC77" s="38"/>
      <c r="AD77" s="38"/>
      <c r="AE77" s="38"/>
      <c r="AF77" s="38"/>
      <c r="AG77" s="38"/>
      <c r="AH77" s="35"/>
      <c r="AI77" s="35"/>
      <c r="AJ77" s="35"/>
      <c r="AK77" s="35"/>
      <c r="AL77" s="36"/>
      <c r="AM77" s="36"/>
    </row>
    <row r="80" spans="1:39" ht="15.6" x14ac:dyDescent="0.3">
      <c r="A80" s="24" t="s">
        <v>89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:47" x14ac:dyDescent="0.3">
      <c r="A81" s="59" t="s">
        <v>24</v>
      </c>
      <c r="B81" s="58">
        <v>1999</v>
      </c>
      <c r="C81" s="58"/>
      <c r="D81" s="58">
        <v>2000</v>
      </c>
      <c r="E81" s="58"/>
      <c r="F81" s="58">
        <v>2001</v>
      </c>
      <c r="G81" s="58"/>
      <c r="H81" s="58">
        <v>2002</v>
      </c>
      <c r="I81" s="58"/>
      <c r="J81" s="58">
        <v>2003</v>
      </c>
      <c r="K81" s="58"/>
      <c r="L81" s="58">
        <v>2004</v>
      </c>
      <c r="M81" s="58"/>
      <c r="N81" s="58">
        <v>2005</v>
      </c>
      <c r="O81" s="58"/>
      <c r="P81" s="58">
        <v>2006</v>
      </c>
      <c r="Q81" s="58"/>
      <c r="R81" s="58">
        <v>2007</v>
      </c>
      <c r="S81" s="58"/>
      <c r="T81" s="58">
        <v>2008</v>
      </c>
      <c r="U81" s="58"/>
      <c r="V81" s="58">
        <v>2009</v>
      </c>
      <c r="W81" s="58"/>
      <c r="X81" s="58">
        <v>2010</v>
      </c>
      <c r="Y81" s="58"/>
      <c r="Z81" s="58">
        <v>2011</v>
      </c>
      <c r="AA81" s="58"/>
      <c r="AB81" s="58">
        <v>2012</v>
      </c>
      <c r="AC81" s="58"/>
      <c r="AD81" s="58">
        <v>2013</v>
      </c>
      <c r="AE81" s="58"/>
      <c r="AF81" s="58">
        <v>2014</v>
      </c>
      <c r="AG81" s="58"/>
      <c r="AH81" s="58">
        <v>2015</v>
      </c>
      <c r="AI81" s="58"/>
      <c r="AJ81" s="58">
        <v>2016</v>
      </c>
      <c r="AK81" s="58"/>
      <c r="AL81" s="58">
        <v>2017</v>
      </c>
      <c r="AM81" s="58"/>
      <c r="AN81" s="58">
        <v>2018</v>
      </c>
      <c r="AO81" s="58"/>
      <c r="AP81" s="58">
        <v>2019</v>
      </c>
      <c r="AQ81" s="58"/>
      <c r="AR81" s="58">
        <v>2020</v>
      </c>
      <c r="AS81" s="58"/>
      <c r="AT81" s="58">
        <v>2021</v>
      </c>
      <c r="AU81" s="58"/>
    </row>
    <row r="82" spans="1:47" x14ac:dyDescent="0.3">
      <c r="A82" s="59"/>
      <c r="B82" s="18" t="s">
        <v>64</v>
      </c>
      <c r="C82" s="18" t="s">
        <v>65</v>
      </c>
      <c r="D82" s="18" t="s">
        <v>64</v>
      </c>
      <c r="E82" s="18" t="s">
        <v>65</v>
      </c>
      <c r="F82" s="18" t="s">
        <v>64</v>
      </c>
      <c r="G82" s="18" t="s">
        <v>65</v>
      </c>
      <c r="H82" s="18" t="s">
        <v>64</v>
      </c>
      <c r="I82" s="18" t="s">
        <v>65</v>
      </c>
      <c r="J82" s="18" t="s">
        <v>64</v>
      </c>
      <c r="K82" s="18" t="s">
        <v>65</v>
      </c>
      <c r="L82" s="18" t="s">
        <v>64</v>
      </c>
      <c r="M82" s="18" t="s">
        <v>65</v>
      </c>
      <c r="N82" s="18" t="s">
        <v>64</v>
      </c>
      <c r="O82" s="18" t="s">
        <v>65</v>
      </c>
      <c r="P82" s="18" t="s">
        <v>64</v>
      </c>
      <c r="Q82" s="18" t="s">
        <v>65</v>
      </c>
      <c r="R82" s="18" t="s">
        <v>64</v>
      </c>
      <c r="S82" s="18" t="s">
        <v>65</v>
      </c>
      <c r="T82" s="18" t="s">
        <v>64</v>
      </c>
      <c r="U82" s="18" t="s">
        <v>65</v>
      </c>
      <c r="V82" s="18" t="s">
        <v>64</v>
      </c>
      <c r="W82" s="18" t="s">
        <v>65</v>
      </c>
      <c r="X82" s="18" t="s">
        <v>64</v>
      </c>
      <c r="Y82" s="18" t="s">
        <v>65</v>
      </c>
      <c r="Z82" s="18" t="s">
        <v>64</v>
      </c>
      <c r="AA82" s="18" t="s">
        <v>65</v>
      </c>
      <c r="AB82" s="18" t="s">
        <v>64</v>
      </c>
      <c r="AC82" s="18" t="s">
        <v>65</v>
      </c>
      <c r="AD82" s="18" t="s">
        <v>64</v>
      </c>
      <c r="AE82" s="18" t="s">
        <v>65</v>
      </c>
      <c r="AF82" s="18" t="s">
        <v>64</v>
      </c>
      <c r="AG82" s="18" t="s">
        <v>65</v>
      </c>
      <c r="AH82" s="18" t="s">
        <v>64</v>
      </c>
      <c r="AI82" s="18" t="s">
        <v>65</v>
      </c>
      <c r="AJ82" s="18" t="s">
        <v>64</v>
      </c>
      <c r="AK82" s="18" t="s">
        <v>65</v>
      </c>
      <c r="AL82" s="18" t="s">
        <v>64</v>
      </c>
      <c r="AM82" s="18" t="s">
        <v>65</v>
      </c>
      <c r="AN82" s="18" t="s">
        <v>64</v>
      </c>
      <c r="AO82" s="18" t="s">
        <v>65</v>
      </c>
      <c r="AP82" s="18" t="s">
        <v>64</v>
      </c>
      <c r="AQ82" s="18" t="s">
        <v>65</v>
      </c>
      <c r="AR82" s="18" t="s">
        <v>64</v>
      </c>
      <c r="AS82" s="18" t="s">
        <v>65</v>
      </c>
      <c r="AT82" s="18" t="s">
        <v>64</v>
      </c>
      <c r="AU82" s="18" t="s">
        <v>65</v>
      </c>
    </row>
    <row r="83" spans="1:47" x14ac:dyDescent="0.3">
      <c r="A83" s="27" t="s">
        <v>7</v>
      </c>
      <c r="B83" s="31">
        <v>4504</v>
      </c>
      <c r="C83" s="31">
        <v>5886</v>
      </c>
      <c r="D83" s="31">
        <v>4626</v>
      </c>
      <c r="E83" s="31">
        <v>5491</v>
      </c>
      <c r="F83" s="31">
        <v>5139</v>
      </c>
      <c r="G83" s="31">
        <v>6282</v>
      </c>
      <c r="H83" s="31">
        <v>5546</v>
      </c>
      <c r="I83" s="31">
        <v>6445</v>
      </c>
      <c r="J83" s="31">
        <v>5080</v>
      </c>
      <c r="K83" s="31">
        <v>5754</v>
      </c>
      <c r="L83" s="31">
        <v>4272</v>
      </c>
      <c r="M83" s="31">
        <v>4562</v>
      </c>
      <c r="N83" s="31">
        <v>6718</v>
      </c>
      <c r="O83" s="31">
        <v>7373</v>
      </c>
      <c r="P83" s="31">
        <v>6900</v>
      </c>
      <c r="Q83" s="31">
        <v>7739</v>
      </c>
      <c r="R83" s="31">
        <v>9440</v>
      </c>
      <c r="S83" s="31">
        <v>9338</v>
      </c>
      <c r="T83" s="31">
        <v>10085</v>
      </c>
      <c r="U83" s="31">
        <v>10136</v>
      </c>
      <c r="V83" s="31">
        <v>11566</v>
      </c>
      <c r="W83" s="31">
        <v>12234</v>
      </c>
      <c r="X83" s="31">
        <v>11388</v>
      </c>
      <c r="Y83" s="31">
        <v>12160</v>
      </c>
      <c r="Z83" s="31">
        <v>12822</v>
      </c>
      <c r="AA83" s="31">
        <v>14706</v>
      </c>
      <c r="AB83" s="31">
        <v>14519</v>
      </c>
      <c r="AC83" s="31">
        <v>17325</v>
      </c>
      <c r="AD83" s="31">
        <v>17233</v>
      </c>
      <c r="AE83" s="31">
        <v>21365</v>
      </c>
      <c r="AF83" s="31">
        <v>18476</v>
      </c>
      <c r="AG83" s="31">
        <v>23327</v>
      </c>
      <c r="AH83" s="31">
        <v>20265</v>
      </c>
      <c r="AI83" s="31">
        <v>25486</v>
      </c>
      <c r="AJ83" s="31">
        <v>22217</v>
      </c>
      <c r="AK83" s="31">
        <v>29918</v>
      </c>
      <c r="AL83" s="31">
        <v>22948</v>
      </c>
      <c r="AM83" s="31">
        <v>30876</v>
      </c>
      <c r="AN83" s="31">
        <v>25054</v>
      </c>
      <c r="AO83" s="31">
        <v>33446</v>
      </c>
      <c r="AP83" s="31">
        <v>25411</v>
      </c>
      <c r="AQ83" s="31">
        <v>33991</v>
      </c>
      <c r="AR83" s="31">
        <v>23290</v>
      </c>
      <c r="AS83" s="31">
        <v>30701</v>
      </c>
      <c r="AT83" s="31">
        <v>28838</v>
      </c>
      <c r="AU83" s="31">
        <v>38755</v>
      </c>
    </row>
    <row r="84" spans="1:47" x14ac:dyDescent="0.3">
      <c r="A84" s="27" t="s">
        <v>12</v>
      </c>
      <c r="B84" s="31">
        <v>1470</v>
      </c>
      <c r="C84" s="31">
        <v>752</v>
      </c>
      <c r="D84" s="31">
        <v>1890</v>
      </c>
      <c r="E84" s="31">
        <v>1151</v>
      </c>
      <c r="F84" s="31">
        <v>1498</v>
      </c>
      <c r="G84" s="31">
        <v>916</v>
      </c>
      <c r="H84" s="31">
        <v>1577</v>
      </c>
      <c r="I84" s="31">
        <v>1003</v>
      </c>
      <c r="J84" s="31">
        <v>1579</v>
      </c>
      <c r="K84" s="31">
        <v>1245</v>
      </c>
      <c r="L84" s="31">
        <v>1390</v>
      </c>
      <c r="M84" s="31">
        <v>1010</v>
      </c>
      <c r="N84" s="31">
        <v>1518</v>
      </c>
      <c r="O84" s="31">
        <v>992</v>
      </c>
      <c r="P84" s="31">
        <v>1580</v>
      </c>
      <c r="Q84" s="31">
        <v>1111</v>
      </c>
      <c r="R84" s="31">
        <v>1630</v>
      </c>
      <c r="S84" s="31">
        <v>1197</v>
      </c>
      <c r="T84" s="31">
        <v>1954</v>
      </c>
      <c r="U84" s="31">
        <v>1469</v>
      </c>
      <c r="V84" s="31">
        <v>1937</v>
      </c>
      <c r="W84" s="31">
        <v>1465</v>
      </c>
      <c r="X84" s="31">
        <v>1744</v>
      </c>
      <c r="Y84" s="31">
        <v>1427</v>
      </c>
      <c r="Z84" s="31">
        <v>1950</v>
      </c>
      <c r="AA84" s="31">
        <v>1482</v>
      </c>
      <c r="AB84" s="31">
        <v>2086</v>
      </c>
      <c r="AC84" s="31">
        <v>1737</v>
      </c>
      <c r="AD84" s="31">
        <v>2152</v>
      </c>
      <c r="AE84" s="31">
        <v>1823</v>
      </c>
      <c r="AF84" s="31">
        <v>2291</v>
      </c>
      <c r="AG84" s="31">
        <v>2009</v>
      </c>
      <c r="AH84" s="31">
        <v>2264</v>
      </c>
      <c r="AI84" s="31">
        <v>2053</v>
      </c>
      <c r="AJ84" s="31">
        <v>2297</v>
      </c>
      <c r="AK84" s="31">
        <v>2028</v>
      </c>
      <c r="AL84" s="31">
        <v>2223</v>
      </c>
      <c r="AM84" s="31">
        <v>2015</v>
      </c>
      <c r="AN84" s="31">
        <v>2176</v>
      </c>
      <c r="AO84" s="31">
        <v>2001</v>
      </c>
      <c r="AP84" s="31">
        <v>2187</v>
      </c>
      <c r="AQ84" s="31">
        <v>2129</v>
      </c>
      <c r="AR84" s="31">
        <v>1767</v>
      </c>
      <c r="AS84" s="31">
        <v>1739</v>
      </c>
      <c r="AT84" s="31">
        <v>2437</v>
      </c>
      <c r="AU84" s="31">
        <v>2872</v>
      </c>
    </row>
    <row r="85" spans="1:47" x14ac:dyDescent="0.3">
      <c r="A85" s="27" t="s">
        <v>3</v>
      </c>
      <c r="B85" s="31">
        <v>830</v>
      </c>
      <c r="C85" s="31">
        <v>1159</v>
      </c>
      <c r="D85" s="31">
        <v>1359</v>
      </c>
      <c r="E85" s="31">
        <v>1741</v>
      </c>
      <c r="F85" s="31">
        <v>1602</v>
      </c>
      <c r="G85" s="31">
        <v>1786</v>
      </c>
      <c r="H85" s="31">
        <v>1636</v>
      </c>
      <c r="I85" s="31">
        <v>1746</v>
      </c>
      <c r="J85" s="31">
        <v>1273</v>
      </c>
      <c r="K85" s="31">
        <v>1473</v>
      </c>
      <c r="L85" s="31">
        <v>1784</v>
      </c>
      <c r="M85" s="31">
        <v>1753</v>
      </c>
      <c r="N85" s="31">
        <v>2123</v>
      </c>
      <c r="O85" s="31">
        <v>1949</v>
      </c>
      <c r="P85" s="31">
        <v>2316</v>
      </c>
      <c r="Q85" s="31">
        <v>2134</v>
      </c>
      <c r="R85" s="31">
        <v>2439</v>
      </c>
      <c r="S85" s="31">
        <v>2557</v>
      </c>
      <c r="T85" s="31">
        <v>2593</v>
      </c>
      <c r="U85" s="31">
        <v>2652</v>
      </c>
      <c r="V85" s="31">
        <v>2867</v>
      </c>
      <c r="W85" s="31">
        <v>2984</v>
      </c>
      <c r="X85" s="31">
        <v>2735</v>
      </c>
      <c r="Y85" s="31">
        <v>2783</v>
      </c>
      <c r="Z85" s="31">
        <v>3078</v>
      </c>
      <c r="AA85" s="31">
        <v>3040</v>
      </c>
      <c r="AB85" s="31">
        <v>3084</v>
      </c>
      <c r="AC85" s="31">
        <v>3518</v>
      </c>
      <c r="AD85" s="31">
        <v>3529</v>
      </c>
      <c r="AE85" s="31">
        <v>4199</v>
      </c>
      <c r="AF85" s="31">
        <v>3494</v>
      </c>
      <c r="AG85" s="31">
        <v>4043</v>
      </c>
      <c r="AH85" s="31">
        <v>3424</v>
      </c>
      <c r="AI85" s="31">
        <v>4339</v>
      </c>
      <c r="AJ85" s="31">
        <v>3181</v>
      </c>
      <c r="AK85" s="31">
        <v>3994</v>
      </c>
      <c r="AL85" s="31">
        <v>3472</v>
      </c>
      <c r="AM85" s="31">
        <v>4770</v>
      </c>
      <c r="AN85" s="31">
        <v>3494</v>
      </c>
      <c r="AO85" s="31">
        <v>4674</v>
      </c>
      <c r="AP85" s="31">
        <v>3162</v>
      </c>
      <c r="AQ85" s="31">
        <v>4454</v>
      </c>
      <c r="AR85" s="31">
        <v>2683</v>
      </c>
      <c r="AS85" s="31">
        <v>3963</v>
      </c>
      <c r="AT85" s="31">
        <v>3778</v>
      </c>
      <c r="AU85" s="31">
        <v>5471</v>
      </c>
    </row>
    <row r="86" spans="1:47" x14ac:dyDescent="0.3">
      <c r="A86" s="27" t="s">
        <v>13</v>
      </c>
      <c r="B86" s="31">
        <v>553</v>
      </c>
      <c r="C86" s="31">
        <v>431</v>
      </c>
      <c r="D86" s="31">
        <v>634</v>
      </c>
      <c r="E86" s="31">
        <v>603</v>
      </c>
      <c r="F86" s="31">
        <v>353</v>
      </c>
      <c r="G86" s="31">
        <v>307</v>
      </c>
      <c r="H86" s="31">
        <v>548</v>
      </c>
      <c r="I86" s="31">
        <v>514</v>
      </c>
      <c r="J86" s="31">
        <v>547</v>
      </c>
      <c r="K86" s="31">
        <v>486</v>
      </c>
      <c r="L86" s="31">
        <v>567</v>
      </c>
      <c r="M86" s="31">
        <v>517</v>
      </c>
      <c r="N86" s="31">
        <v>593</v>
      </c>
      <c r="O86" s="31">
        <v>560</v>
      </c>
      <c r="P86" s="31">
        <v>641</v>
      </c>
      <c r="Q86" s="31">
        <v>613</v>
      </c>
      <c r="R86" s="31">
        <v>868</v>
      </c>
      <c r="S86" s="31">
        <v>918</v>
      </c>
      <c r="T86" s="31">
        <v>892</v>
      </c>
      <c r="U86" s="31">
        <v>835</v>
      </c>
      <c r="V86" s="31">
        <v>955</v>
      </c>
      <c r="W86" s="31">
        <v>910</v>
      </c>
      <c r="X86" s="31">
        <v>938</v>
      </c>
      <c r="Y86" s="31">
        <v>853</v>
      </c>
      <c r="Z86" s="31">
        <v>996</v>
      </c>
      <c r="AA86" s="31">
        <v>938</v>
      </c>
      <c r="AB86" s="31">
        <v>1063</v>
      </c>
      <c r="AC86" s="31">
        <v>1028</v>
      </c>
      <c r="AD86" s="31">
        <v>1074</v>
      </c>
      <c r="AE86" s="31">
        <v>1044</v>
      </c>
      <c r="AF86" s="31">
        <v>1265</v>
      </c>
      <c r="AG86" s="31">
        <v>1062</v>
      </c>
      <c r="AH86" s="31">
        <v>1425</v>
      </c>
      <c r="AI86" s="31">
        <v>1223</v>
      </c>
      <c r="AJ86" s="31">
        <v>1486</v>
      </c>
      <c r="AK86" s="31">
        <v>1148</v>
      </c>
      <c r="AL86" s="31">
        <v>1547</v>
      </c>
      <c r="AM86" s="31">
        <v>1183</v>
      </c>
      <c r="AN86" s="31">
        <v>1599</v>
      </c>
      <c r="AO86" s="31">
        <v>1219</v>
      </c>
      <c r="AP86" s="31">
        <v>1752</v>
      </c>
      <c r="AQ86" s="31">
        <v>1342</v>
      </c>
      <c r="AR86" s="31">
        <v>1858</v>
      </c>
      <c r="AS86" s="31">
        <v>1106</v>
      </c>
      <c r="AT86" s="31">
        <v>2092</v>
      </c>
      <c r="AU86" s="31">
        <v>1322</v>
      </c>
    </row>
    <row r="87" spans="1:47" x14ac:dyDescent="0.3">
      <c r="A87" s="27" t="s">
        <v>6</v>
      </c>
      <c r="B87" s="31">
        <v>2302</v>
      </c>
      <c r="C87" s="31">
        <v>3262</v>
      </c>
      <c r="D87" s="31">
        <v>3118</v>
      </c>
      <c r="E87" s="31">
        <v>4689</v>
      </c>
      <c r="F87" s="31">
        <v>3483</v>
      </c>
      <c r="G87" s="31">
        <v>4930</v>
      </c>
      <c r="H87" s="31">
        <v>3796</v>
      </c>
      <c r="I87" s="31">
        <v>5746</v>
      </c>
      <c r="J87" s="31">
        <v>4094</v>
      </c>
      <c r="K87" s="31">
        <v>6555</v>
      </c>
      <c r="L87" s="31">
        <v>3366</v>
      </c>
      <c r="M87" s="31">
        <v>5501</v>
      </c>
      <c r="N87" s="31">
        <v>4388</v>
      </c>
      <c r="O87" s="31">
        <v>7729</v>
      </c>
      <c r="P87" s="31">
        <v>4551</v>
      </c>
      <c r="Q87" s="31">
        <v>8013</v>
      </c>
      <c r="R87" s="31">
        <v>3185</v>
      </c>
      <c r="S87" s="31">
        <v>7682</v>
      </c>
      <c r="T87" s="31">
        <v>3704</v>
      </c>
      <c r="U87" s="31">
        <v>8326</v>
      </c>
      <c r="V87" s="31">
        <v>4201</v>
      </c>
      <c r="W87" s="31">
        <v>8925</v>
      </c>
      <c r="X87" s="31">
        <v>3954</v>
      </c>
      <c r="Y87" s="31">
        <v>8369</v>
      </c>
      <c r="Z87" s="31">
        <v>4292</v>
      </c>
      <c r="AA87" s="31">
        <v>9421</v>
      </c>
      <c r="AB87" s="31">
        <v>4786</v>
      </c>
      <c r="AC87" s="31">
        <v>10668</v>
      </c>
      <c r="AD87" s="31">
        <v>5492</v>
      </c>
      <c r="AE87" s="31">
        <v>11912</v>
      </c>
      <c r="AF87" s="31">
        <v>5806</v>
      </c>
      <c r="AG87" s="31">
        <v>13127</v>
      </c>
      <c r="AH87" s="31">
        <v>6250</v>
      </c>
      <c r="AI87" s="31">
        <v>14065</v>
      </c>
      <c r="AJ87" s="31">
        <v>6128</v>
      </c>
      <c r="AK87" s="31">
        <v>14321</v>
      </c>
      <c r="AL87" s="31">
        <v>6870</v>
      </c>
      <c r="AM87" s="31">
        <v>15873</v>
      </c>
      <c r="AN87" s="31">
        <v>6698</v>
      </c>
      <c r="AO87" s="31">
        <v>16465</v>
      </c>
      <c r="AP87" s="31">
        <v>7235</v>
      </c>
      <c r="AQ87" s="31">
        <v>16380</v>
      </c>
      <c r="AR87" s="31">
        <v>6504</v>
      </c>
      <c r="AS87" s="31">
        <v>15758</v>
      </c>
      <c r="AT87" s="31">
        <v>8592</v>
      </c>
      <c r="AU87" s="31">
        <v>20826</v>
      </c>
    </row>
    <row r="88" spans="1:47" x14ac:dyDescent="0.3">
      <c r="A88" s="27" t="s">
        <v>8</v>
      </c>
      <c r="B88" s="31">
        <v>461</v>
      </c>
      <c r="C88" s="31">
        <v>276</v>
      </c>
      <c r="D88" s="31">
        <v>713</v>
      </c>
      <c r="E88" s="31">
        <v>718</v>
      </c>
      <c r="F88" s="31">
        <v>857</v>
      </c>
      <c r="G88" s="31">
        <v>798</v>
      </c>
      <c r="H88" s="31">
        <v>1154</v>
      </c>
      <c r="I88" s="31">
        <v>1185</v>
      </c>
      <c r="J88" s="31">
        <v>961</v>
      </c>
      <c r="K88" s="31">
        <v>1184</v>
      </c>
      <c r="L88" s="31">
        <v>845</v>
      </c>
      <c r="M88" s="31">
        <v>968</v>
      </c>
      <c r="N88" s="31">
        <v>1208</v>
      </c>
      <c r="O88" s="31">
        <v>1427</v>
      </c>
      <c r="P88" s="31">
        <v>1558</v>
      </c>
      <c r="Q88" s="31">
        <v>2181</v>
      </c>
      <c r="R88" s="31">
        <v>2031</v>
      </c>
      <c r="S88" s="31">
        <v>2842</v>
      </c>
      <c r="T88" s="31">
        <v>2427</v>
      </c>
      <c r="U88" s="31">
        <v>3661</v>
      </c>
      <c r="V88" s="31">
        <v>2739</v>
      </c>
      <c r="W88" s="31">
        <v>3718</v>
      </c>
      <c r="X88" s="31">
        <v>2303</v>
      </c>
      <c r="Y88" s="31">
        <v>2885</v>
      </c>
      <c r="Z88" s="31">
        <v>2357</v>
      </c>
      <c r="AA88" s="31">
        <v>2884</v>
      </c>
      <c r="AB88" s="31">
        <v>2244</v>
      </c>
      <c r="AC88" s="31">
        <v>2970</v>
      </c>
      <c r="AD88" s="31">
        <v>2363</v>
      </c>
      <c r="AE88" s="31">
        <v>2753</v>
      </c>
      <c r="AF88" s="31">
        <v>2623</v>
      </c>
      <c r="AG88" s="31">
        <v>2879</v>
      </c>
      <c r="AH88" s="31">
        <v>2661</v>
      </c>
      <c r="AI88" s="31">
        <v>2942</v>
      </c>
      <c r="AJ88" s="31">
        <v>2747</v>
      </c>
      <c r="AK88" s="31">
        <v>3008</v>
      </c>
      <c r="AL88" s="31">
        <v>3425</v>
      </c>
      <c r="AM88" s="31">
        <v>3564</v>
      </c>
      <c r="AN88" s="31">
        <v>3106</v>
      </c>
      <c r="AO88" s="31">
        <v>3444</v>
      </c>
      <c r="AP88" s="31">
        <v>3221</v>
      </c>
      <c r="AQ88" s="31">
        <v>3633</v>
      </c>
      <c r="AR88" s="31">
        <v>2707</v>
      </c>
      <c r="AS88" s="31">
        <v>2975</v>
      </c>
      <c r="AT88" s="31">
        <v>3559</v>
      </c>
      <c r="AU88" s="31">
        <v>3995</v>
      </c>
    </row>
    <row r="89" spans="1:47" x14ac:dyDescent="0.3">
      <c r="A89" s="27" t="s">
        <v>0</v>
      </c>
      <c r="B89" s="31">
        <v>1030</v>
      </c>
      <c r="C89" s="31">
        <v>3713</v>
      </c>
      <c r="D89" s="31">
        <v>1460</v>
      </c>
      <c r="E89" s="31">
        <v>4265</v>
      </c>
      <c r="F89" s="31">
        <v>1232</v>
      </c>
      <c r="G89" s="31">
        <v>4601</v>
      </c>
      <c r="H89" s="31">
        <v>1508</v>
      </c>
      <c r="I89" s="31">
        <v>5906</v>
      </c>
      <c r="J89" s="31">
        <v>1655</v>
      </c>
      <c r="K89" s="31">
        <v>6414</v>
      </c>
      <c r="L89" s="31">
        <v>1605</v>
      </c>
      <c r="M89" s="31">
        <v>6491</v>
      </c>
      <c r="N89" s="31">
        <v>2706</v>
      </c>
      <c r="O89" s="31">
        <v>9995</v>
      </c>
      <c r="P89" s="31">
        <v>3202</v>
      </c>
      <c r="Q89" s="31">
        <v>10435</v>
      </c>
      <c r="R89" s="31">
        <v>4519</v>
      </c>
      <c r="S89" s="31">
        <v>14079</v>
      </c>
      <c r="T89" s="31">
        <v>5020</v>
      </c>
      <c r="U89" s="31">
        <v>15929</v>
      </c>
      <c r="V89" s="31">
        <v>6119</v>
      </c>
      <c r="W89" s="31">
        <v>17708</v>
      </c>
      <c r="X89" s="31">
        <v>6179</v>
      </c>
      <c r="Y89" s="31">
        <v>16996</v>
      </c>
      <c r="Z89" s="31">
        <v>6529</v>
      </c>
      <c r="AA89" s="31">
        <v>18831</v>
      </c>
      <c r="AB89" s="31">
        <v>7524</v>
      </c>
      <c r="AC89" s="31">
        <v>20144</v>
      </c>
      <c r="AD89" s="31">
        <v>7958</v>
      </c>
      <c r="AE89" s="31">
        <v>24266</v>
      </c>
      <c r="AF89" s="31">
        <v>8380</v>
      </c>
      <c r="AG89" s="31">
        <v>24709</v>
      </c>
      <c r="AH89" s="31">
        <v>8301</v>
      </c>
      <c r="AI89" s="31">
        <v>25466</v>
      </c>
      <c r="AJ89" s="31">
        <v>8582</v>
      </c>
      <c r="AK89" s="31">
        <v>28266</v>
      </c>
      <c r="AL89" s="31">
        <v>8362</v>
      </c>
      <c r="AM89" s="31">
        <v>29971</v>
      </c>
      <c r="AN89" s="31">
        <v>7981</v>
      </c>
      <c r="AO89" s="31">
        <v>29817</v>
      </c>
      <c r="AP89" s="31">
        <v>8404</v>
      </c>
      <c r="AQ89" s="31">
        <v>31877</v>
      </c>
      <c r="AR89" s="31">
        <v>6472</v>
      </c>
      <c r="AS89" s="31">
        <v>27342</v>
      </c>
      <c r="AT89" s="31">
        <v>8634</v>
      </c>
      <c r="AU89" s="31">
        <v>34726</v>
      </c>
    </row>
    <row r="90" spans="1:47" x14ac:dyDescent="0.3">
      <c r="A90" s="27" t="s">
        <v>4</v>
      </c>
      <c r="B90" s="31">
        <v>275</v>
      </c>
      <c r="C90" s="31">
        <v>478</v>
      </c>
      <c r="D90" s="31">
        <v>343</v>
      </c>
      <c r="E90" s="31">
        <v>435</v>
      </c>
      <c r="F90" s="31">
        <v>373</v>
      </c>
      <c r="G90" s="31">
        <v>701</v>
      </c>
      <c r="H90" s="31">
        <v>377</v>
      </c>
      <c r="I90" s="31">
        <v>524</v>
      </c>
      <c r="J90" s="31">
        <v>367</v>
      </c>
      <c r="K90" s="31">
        <v>505</v>
      </c>
      <c r="L90" s="31">
        <v>297</v>
      </c>
      <c r="M90" s="31">
        <v>475</v>
      </c>
      <c r="N90" s="31">
        <v>353</v>
      </c>
      <c r="O90" s="31">
        <v>666</v>
      </c>
      <c r="P90" s="31">
        <v>436</v>
      </c>
      <c r="Q90" s="31">
        <v>787</v>
      </c>
      <c r="R90" s="31">
        <v>369</v>
      </c>
      <c r="S90" s="31">
        <v>633</v>
      </c>
      <c r="T90" s="31">
        <v>443</v>
      </c>
      <c r="U90" s="31">
        <v>957</v>
      </c>
      <c r="V90" s="31">
        <v>525</v>
      </c>
      <c r="W90" s="31">
        <v>902</v>
      </c>
      <c r="X90" s="31">
        <v>557</v>
      </c>
      <c r="Y90" s="31">
        <v>881</v>
      </c>
      <c r="Z90" s="31">
        <v>571</v>
      </c>
      <c r="AA90" s="31">
        <v>980</v>
      </c>
      <c r="AB90" s="31">
        <v>598</v>
      </c>
      <c r="AC90" s="31">
        <v>1058</v>
      </c>
      <c r="AD90" s="31">
        <v>620</v>
      </c>
      <c r="AE90" s="31">
        <v>1003</v>
      </c>
      <c r="AF90" s="31">
        <v>646</v>
      </c>
      <c r="AG90" s="31">
        <v>1031</v>
      </c>
      <c r="AH90" s="31">
        <v>839</v>
      </c>
      <c r="AI90" s="31">
        <v>1314</v>
      </c>
      <c r="AJ90" s="31">
        <v>658</v>
      </c>
      <c r="AK90" s="31">
        <v>998</v>
      </c>
      <c r="AL90" s="31">
        <v>788</v>
      </c>
      <c r="AM90" s="31">
        <v>1353</v>
      </c>
      <c r="AN90" s="31">
        <v>738</v>
      </c>
      <c r="AO90" s="31">
        <v>1111</v>
      </c>
      <c r="AP90" s="31">
        <v>886</v>
      </c>
      <c r="AQ90" s="31">
        <v>1261</v>
      </c>
      <c r="AR90" s="31">
        <v>655</v>
      </c>
      <c r="AS90" s="31">
        <v>1175</v>
      </c>
      <c r="AT90" s="31">
        <v>812</v>
      </c>
      <c r="AU90" s="31">
        <v>1218</v>
      </c>
    </row>
    <row r="91" spans="1:47" x14ac:dyDescent="0.3">
      <c r="A91" s="27" t="s">
        <v>10</v>
      </c>
      <c r="B91" s="31">
        <v>942</v>
      </c>
      <c r="C91" s="31">
        <v>1708</v>
      </c>
      <c r="D91" s="31">
        <v>1449</v>
      </c>
      <c r="E91" s="31">
        <v>2674</v>
      </c>
      <c r="F91" s="31">
        <v>1510</v>
      </c>
      <c r="G91" s="31">
        <v>3199</v>
      </c>
      <c r="H91" s="31">
        <v>1657</v>
      </c>
      <c r="I91" s="31">
        <v>3789</v>
      </c>
      <c r="J91" s="31">
        <v>1718</v>
      </c>
      <c r="K91" s="31">
        <v>4206</v>
      </c>
      <c r="L91" s="31">
        <v>1857</v>
      </c>
      <c r="M91" s="31">
        <v>4157</v>
      </c>
      <c r="N91" s="31">
        <v>2101</v>
      </c>
      <c r="O91" s="31">
        <v>6143</v>
      </c>
      <c r="P91" s="31">
        <v>2609</v>
      </c>
      <c r="Q91" s="31">
        <v>7293</v>
      </c>
      <c r="R91" s="31">
        <v>3044</v>
      </c>
      <c r="S91" s="31">
        <v>8165</v>
      </c>
      <c r="T91" s="31">
        <v>4169</v>
      </c>
      <c r="U91" s="31">
        <v>13884</v>
      </c>
      <c r="V91" s="31">
        <v>4414</v>
      </c>
      <c r="W91" s="31">
        <v>14083</v>
      </c>
      <c r="X91" s="31">
        <v>4379</v>
      </c>
      <c r="Y91" s="31">
        <v>13514</v>
      </c>
      <c r="Z91" s="31">
        <v>5521</v>
      </c>
      <c r="AA91" s="31">
        <v>18507</v>
      </c>
      <c r="AB91" s="31">
        <v>6452</v>
      </c>
      <c r="AC91" s="31">
        <v>22198</v>
      </c>
      <c r="AD91" s="31">
        <v>7430</v>
      </c>
      <c r="AE91" s="31">
        <v>25486</v>
      </c>
      <c r="AF91" s="31">
        <v>8211</v>
      </c>
      <c r="AG91" s="31">
        <v>27347</v>
      </c>
      <c r="AH91" s="31">
        <v>8700</v>
      </c>
      <c r="AI91" s="31">
        <v>29577</v>
      </c>
      <c r="AJ91" s="31">
        <v>9043</v>
      </c>
      <c r="AK91" s="31">
        <v>31491</v>
      </c>
      <c r="AL91" s="31">
        <v>9796</v>
      </c>
      <c r="AM91" s="31">
        <v>33069</v>
      </c>
      <c r="AN91" s="31">
        <v>10544</v>
      </c>
      <c r="AO91" s="31">
        <v>34948</v>
      </c>
      <c r="AP91" s="31">
        <v>10259</v>
      </c>
      <c r="AQ91" s="31">
        <v>32844</v>
      </c>
      <c r="AR91" s="31">
        <v>6130</v>
      </c>
      <c r="AS91" s="31">
        <v>20136</v>
      </c>
      <c r="AT91" s="31">
        <v>11762</v>
      </c>
      <c r="AU91" s="31">
        <v>40332</v>
      </c>
    </row>
    <row r="92" spans="1:47" x14ac:dyDescent="0.3">
      <c r="A92" s="27" t="s">
        <v>9</v>
      </c>
      <c r="B92" s="31">
        <v>6136</v>
      </c>
      <c r="C92" s="31">
        <v>1446</v>
      </c>
      <c r="D92" s="31">
        <v>7185.4</v>
      </c>
      <c r="E92" s="31">
        <v>2161.6</v>
      </c>
      <c r="F92" s="31">
        <v>10407</v>
      </c>
      <c r="G92" s="31">
        <v>3078</v>
      </c>
      <c r="H92" s="31">
        <v>11091</v>
      </c>
      <c r="I92" s="31">
        <v>2812</v>
      </c>
      <c r="J92" s="31">
        <v>10950</v>
      </c>
      <c r="K92" s="31">
        <v>2853</v>
      </c>
      <c r="L92" s="31">
        <v>8956</v>
      </c>
      <c r="M92" s="31">
        <v>2200</v>
      </c>
      <c r="N92" s="31">
        <v>14693</v>
      </c>
      <c r="O92" s="31">
        <v>4117</v>
      </c>
      <c r="P92" s="31">
        <v>16087</v>
      </c>
      <c r="Q92" s="31">
        <v>4224</v>
      </c>
      <c r="R92" s="31">
        <v>16205</v>
      </c>
      <c r="S92" s="31">
        <v>4156</v>
      </c>
      <c r="T92" s="31">
        <v>17180</v>
      </c>
      <c r="U92" s="31">
        <v>3983</v>
      </c>
      <c r="V92" s="31">
        <v>19966</v>
      </c>
      <c r="W92" s="31">
        <v>4685</v>
      </c>
      <c r="X92" s="31">
        <v>19910</v>
      </c>
      <c r="Y92" s="31">
        <v>4635</v>
      </c>
      <c r="Z92" s="31">
        <v>22251</v>
      </c>
      <c r="AA92" s="31">
        <v>5424</v>
      </c>
      <c r="AB92" s="31">
        <v>25620</v>
      </c>
      <c r="AC92" s="31">
        <v>6802</v>
      </c>
      <c r="AD92" s="31">
        <v>31132</v>
      </c>
      <c r="AE92" s="31">
        <v>8586</v>
      </c>
      <c r="AF92" s="31">
        <v>35527</v>
      </c>
      <c r="AG92" s="31">
        <v>10298</v>
      </c>
      <c r="AH92" s="31">
        <v>41370</v>
      </c>
      <c r="AI92" s="31">
        <v>13301</v>
      </c>
      <c r="AJ92" s="31">
        <v>43016</v>
      </c>
      <c r="AK92" s="31">
        <v>14365</v>
      </c>
      <c r="AL92" s="31">
        <v>45142</v>
      </c>
      <c r="AM92" s="31">
        <v>14540</v>
      </c>
      <c r="AN92" s="31">
        <v>46704</v>
      </c>
      <c r="AO92" s="31">
        <v>14006</v>
      </c>
      <c r="AP92" s="31">
        <v>43207</v>
      </c>
      <c r="AQ92" s="31">
        <v>11635</v>
      </c>
      <c r="AR92" s="31">
        <v>35379</v>
      </c>
      <c r="AS92" s="31">
        <v>9383</v>
      </c>
      <c r="AT92" s="31">
        <v>45230</v>
      </c>
      <c r="AU92" s="31">
        <v>11063</v>
      </c>
    </row>
    <row r="93" spans="1:47" s="37" customFormat="1" x14ac:dyDescent="0.3">
      <c r="A93" s="26" t="s">
        <v>15</v>
      </c>
      <c r="B93" s="34">
        <v>18503</v>
      </c>
      <c r="C93" s="34">
        <v>19111</v>
      </c>
      <c r="D93" s="34">
        <v>22777.4</v>
      </c>
      <c r="E93" s="34">
        <v>23928.6</v>
      </c>
      <c r="F93" s="34">
        <v>26454</v>
      </c>
      <c r="G93" s="34">
        <v>26598</v>
      </c>
      <c r="H93" s="34">
        <v>28890</v>
      </c>
      <c r="I93" s="34">
        <v>29670</v>
      </c>
      <c r="J93" s="34">
        <v>28224</v>
      </c>
      <c r="K93" s="34">
        <v>30675</v>
      </c>
      <c r="L93" s="34">
        <v>24939</v>
      </c>
      <c r="M93" s="34">
        <v>27634</v>
      </c>
      <c r="N93" s="34">
        <v>36401</v>
      </c>
      <c r="O93" s="34">
        <v>40951</v>
      </c>
      <c r="P93" s="34">
        <v>39880</v>
      </c>
      <c r="Q93" s="34">
        <v>44530</v>
      </c>
      <c r="R93" s="34">
        <v>43730</v>
      </c>
      <c r="S93" s="34">
        <v>51567</v>
      </c>
      <c r="T93" s="34">
        <v>48467</v>
      </c>
      <c r="U93" s="34">
        <v>61832</v>
      </c>
      <c r="V93" s="34">
        <v>55289</v>
      </c>
      <c r="W93" s="34">
        <v>67614</v>
      </c>
      <c r="X93" s="34">
        <v>54087</v>
      </c>
      <c r="Y93" s="34">
        <v>64503</v>
      </c>
      <c r="Z93" s="34">
        <v>60367</v>
      </c>
      <c r="AA93" s="34">
        <v>76213</v>
      </c>
      <c r="AB93" s="34">
        <v>67976</v>
      </c>
      <c r="AC93" s="34">
        <v>87448</v>
      </c>
      <c r="AD93" s="34">
        <v>78983</v>
      </c>
      <c r="AE93" s="34">
        <v>102437</v>
      </c>
      <c r="AF93" s="34">
        <v>86719</v>
      </c>
      <c r="AG93" s="34">
        <v>109832</v>
      </c>
      <c r="AH93" s="34">
        <v>95499</v>
      </c>
      <c r="AI93" s="34">
        <v>119766</v>
      </c>
      <c r="AJ93" s="34">
        <v>99355</v>
      </c>
      <c r="AK93" s="34">
        <v>129537</v>
      </c>
      <c r="AL93" s="34">
        <v>104573</v>
      </c>
      <c r="AM93" s="34">
        <v>137214</v>
      </c>
      <c r="AN93" s="34">
        <v>108094</v>
      </c>
      <c r="AO93" s="34">
        <v>141131</v>
      </c>
      <c r="AP93" s="34">
        <v>105724</v>
      </c>
      <c r="AQ93" s="34">
        <v>139546</v>
      </c>
      <c r="AR93" s="34">
        <v>87445</v>
      </c>
      <c r="AS93" s="34">
        <v>114278</v>
      </c>
      <c r="AT93" s="34">
        <v>115734</v>
      </c>
      <c r="AU93" s="34">
        <v>160580</v>
      </c>
    </row>
    <row r="94" spans="1:47" x14ac:dyDescent="0.3">
      <c r="C94" s="39"/>
    </row>
    <row r="96" spans="1:47" ht="15.6" x14ac:dyDescent="0.3">
      <c r="A96" s="24" t="s">
        <v>90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:33" x14ac:dyDescent="0.3">
      <c r="A97" s="1" t="s">
        <v>25</v>
      </c>
      <c r="B97" s="18">
        <v>1999</v>
      </c>
      <c r="C97" s="18">
        <v>2000</v>
      </c>
      <c r="D97" s="18">
        <v>2001</v>
      </c>
      <c r="E97" s="18">
        <v>2002</v>
      </c>
      <c r="F97" s="18">
        <v>2003</v>
      </c>
      <c r="G97" s="18">
        <v>2004</v>
      </c>
      <c r="H97" s="18">
        <v>2005</v>
      </c>
      <c r="I97" s="18">
        <v>2006</v>
      </c>
      <c r="J97" s="18">
        <v>2007</v>
      </c>
      <c r="K97" s="18">
        <v>2008</v>
      </c>
      <c r="L97" s="18">
        <v>2009</v>
      </c>
      <c r="M97" s="18">
        <v>2010</v>
      </c>
      <c r="N97" s="18">
        <v>2011</v>
      </c>
      <c r="O97" s="18">
        <v>2012</v>
      </c>
      <c r="P97" s="18">
        <v>2013</v>
      </c>
      <c r="Q97" s="18">
        <v>2014</v>
      </c>
      <c r="R97" s="18">
        <v>2015</v>
      </c>
      <c r="S97" s="18">
        <v>2016</v>
      </c>
      <c r="T97" s="18">
        <v>2017</v>
      </c>
      <c r="U97" s="18">
        <v>2018</v>
      </c>
      <c r="V97" s="18">
        <v>2019</v>
      </c>
      <c r="W97" s="18">
        <v>2020</v>
      </c>
      <c r="X97" s="18">
        <v>2021</v>
      </c>
      <c r="Y97" s="20"/>
      <c r="Z97" s="20"/>
      <c r="AA97" s="20"/>
      <c r="AB97" s="20"/>
      <c r="AC97" s="20"/>
      <c r="AD97" s="20"/>
      <c r="AE97" s="20"/>
      <c r="AF97" s="20"/>
      <c r="AG97" s="20"/>
    </row>
    <row r="98" spans="1:33" x14ac:dyDescent="0.3">
      <c r="A98" s="27" t="s">
        <v>39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1716</v>
      </c>
      <c r="K98" s="31">
        <v>1793</v>
      </c>
      <c r="L98" s="31">
        <v>1933</v>
      </c>
      <c r="M98" s="31">
        <v>1866</v>
      </c>
      <c r="N98" s="31">
        <v>2076</v>
      </c>
      <c r="O98" s="31">
        <v>2070</v>
      </c>
      <c r="P98" s="31">
        <v>2354</v>
      </c>
      <c r="Q98" s="31">
        <v>2760</v>
      </c>
      <c r="R98" s="31">
        <v>2566</v>
      </c>
      <c r="S98" s="31">
        <v>2512</v>
      </c>
      <c r="T98" s="31">
        <v>2757</v>
      </c>
      <c r="U98" s="31">
        <v>3111</v>
      </c>
      <c r="V98" s="31">
        <v>3018</v>
      </c>
      <c r="W98" s="31">
        <v>2468</v>
      </c>
      <c r="X98" s="31">
        <v>3559</v>
      </c>
      <c r="Y98" s="49"/>
      <c r="Z98" s="57"/>
    </row>
    <row r="99" spans="1:33" x14ac:dyDescent="0.3">
      <c r="A99" s="27" t="s">
        <v>26</v>
      </c>
      <c r="B99" s="31">
        <v>792</v>
      </c>
      <c r="C99" s="31">
        <v>836</v>
      </c>
      <c r="D99" s="31">
        <v>813</v>
      </c>
      <c r="E99" s="31">
        <v>608</v>
      </c>
      <c r="F99" s="31">
        <v>736</v>
      </c>
      <c r="G99" s="31">
        <v>981</v>
      </c>
      <c r="H99" s="31">
        <v>1603</v>
      </c>
      <c r="I99" s="31">
        <v>2133</v>
      </c>
      <c r="J99" s="31">
        <v>1114</v>
      </c>
      <c r="K99" s="31">
        <v>1475</v>
      </c>
      <c r="L99" s="31">
        <v>1411</v>
      </c>
      <c r="M99" s="31">
        <v>1311</v>
      </c>
      <c r="N99" s="31">
        <v>1535</v>
      </c>
      <c r="O99" s="31">
        <v>1593</v>
      </c>
      <c r="P99" s="31">
        <v>1911</v>
      </c>
      <c r="Q99" s="31">
        <v>2206</v>
      </c>
      <c r="R99" s="31">
        <v>2548</v>
      </c>
      <c r="S99" s="31">
        <v>2544</v>
      </c>
      <c r="T99" s="31">
        <v>2878</v>
      </c>
      <c r="U99" s="31">
        <v>3389</v>
      </c>
      <c r="V99" s="31">
        <v>2962</v>
      </c>
      <c r="W99" s="31">
        <v>2581</v>
      </c>
      <c r="X99" s="31">
        <v>4132</v>
      </c>
      <c r="Y99" s="49"/>
      <c r="Z99" s="57"/>
      <c r="AA99" s="20"/>
      <c r="AB99" s="20"/>
      <c r="AC99" s="20"/>
      <c r="AD99" s="20"/>
      <c r="AE99" s="20"/>
      <c r="AF99" s="20"/>
      <c r="AG99" s="20"/>
    </row>
    <row r="100" spans="1:33" x14ac:dyDescent="0.3">
      <c r="A100" s="27" t="s">
        <v>27</v>
      </c>
      <c r="B100" s="31">
        <v>895</v>
      </c>
      <c r="C100" s="31">
        <v>928</v>
      </c>
      <c r="D100" s="31">
        <v>1526</v>
      </c>
      <c r="E100" s="31">
        <v>2059</v>
      </c>
      <c r="F100" s="31">
        <v>1941</v>
      </c>
      <c r="G100" s="31">
        <v>1184</v>
      </c>
      <c r="H100" s="31">
        <v>1859</v>
      </c>
      <c r="I100" s="31">
        <v>2161</v>
      </c>
      <c r="J100" s="31">
        <v>3413</v>
      </c>
      <c r="K100" s="31">
        <v>3546</v>
      </c>
      <c r="L100" s="31">
        <v>4211</v>
      </c>
      <c r="M100" s="31">
        <v>4051</v>
      </c>
      <c r="N100" s="31">
        <v>4368</v>
      </c>
      <c r="O100" s="31">
        <v>5183</v>
      </c>
      <c r="P100" s="31">
        <v>6106</v>
      </c>
      <c r="Q100" s="31">
        <v>6595</v>
      </c>
      <c r="R100" s="31">
        <v>8258</v>
      </c>
      <c r="S100" s="31">
        <v>7555</v>
      </c>
      <c r="T100" s="31">
        <v>7135</v>
      </c>
      <c r="U100" s="31">
        <v>7541</v>
      </c>
      <c r="V100" s="31">
        <v>7059</v>
      </c>
      <c r="W100" s="31">
        <v>5817</v>
      </c>
      <c r="X100" s="31">
        <v>7272</v>
      </c>
      <c r="Y100" s="49"/>
      <c r="Z100" s="57"/>
      <c r="AA100" s="20"/>
      <c r="AB100" s="20"/>
      <c r="AC100" s="20"/>
      <c r="AD100" s="20"/>
      <c r="AE100" s="20"/>
      <c r="AF100" s="20"/>
      <c r="AG100" s="20"/>
    </row>
    <row r="101" spans="1:33" x14ac:dyDescent="0.3">
      <c r="A101" s="27" t="s">
        <v>28</v>
      </c>
      <c r="B101" s="31">
        <v>81</v>
      </c>
      <c r="C101" s="31">
        <v>368</v>
      </c>
      <c r="D101" s="31">
        <v>737</v>
      </c>
      <c r="E101" s="31">
        <v>723</v>
      </c>
      <c r="F101" s="31">
        <v>651</v>
      </c>
      <c r="G101" s="31">
        <v>417</v>
      </c>
      <c r="H101" s="31">
        <v>634</v>
      </c>
      <c r="I101" s="31">
        <v>681</v>
      </c>
      <c r="J101" s="31">
        <v>640</v>
      </c>
      <c r="K101" s="31">
        <v>736</v>
      </c>
      <c r="L101" s="31">
        <v>941</v>
      </c>
      <c r="M101" s="31">
        <v>1074</v>
      </c>
      <c r="N101" s="31">
        <v>831</v>
      </c>
      <c r="O101" s="31">
        <v>1061</v>
      </c>
      <c r="P101" s="31">
        <v>1173</v>
      </c>
      <c r="Q101" s="31">
        <v>1357</v>
      </c>
      <c r="R101" s="31">
        <v>1586</v>
      </c>
      <c r="S101" s="31">
        <v>1924</v>
      </c>
      <c r="T101" s="31">
        <v>1982</v>
      </c>
      <c r="U101" s="31">
        <v>1875</v>
      </c>
      <c r="V101" s="31">
        <v>2110</v>
      </c>
      <c r="W101" s="31">
        <v>1877</v>
      </c>
      <c r="X101" s="31">
        <v>2597</v>
      </c>
      <c r="Y101" s="49"/>
      <c r="Z101" s="57"/>
      <c r="AA101" s="20"/>
      <c r="AB101" s="20"/>
      <c r="AC101" s="20"/>
      <c r="AD101" s="20"/>
      <c r="AE101" s="20"/>
      <c r="AF101" s="20"/>
      <c r="AG101" s="20"/>
    </row>
    <row r="102" spans="1:33" x14ac:dyDescent="0.3">
      <c r="A102" s="27" t="s">
        <v>29</v>
      </c>
      <c r="B102" s="31">
        <v>613</v>
      </c>
      <c r="C102" s="31">
        <v>652</v>
      </c>
      <c r="D102" s="31">
        <v>853</v>
      </c>
      <c r="E102" s="31">
        <v>1165</v>
      </c>
      <c r="F102" s="31">
        <v>1544</v>
      </c>
      <c r="G102" s="31">
        <v>1724</v>
      </c>
      <c r="H102" s="31">
        <v>1516</v>
      </c>
      <c r="I102" s="31">
        <v>1888</v>
      </c>
      <c r="J102" s="31">
        <v>2932</v>
      </c>
      <c r="K102" s="31">
        <v>4102</v>
      </c>
      <c r="L102" s="31">
        <v>3732</v>
      </c>
      <c r="M102" s="31">
        <v>3374</v>
      </c>
      <c r="N102" s="31">
        <v>3634</v>
      </c>
      <c r="O102" s="31">
        <v>4448</v>
      </c>
      <c r="P102" s="31">
        <v>6012</v>
      </c>
      <c r="Q102" s="31">
        <v>5966</v>
      </c>
      <c r="R102" s="31">
        <v>6370</v>
      </c>
      <c r="S102" s="31">
        <v>6991</v>
      </c>
      <c r="T102" s="31">
        <v>7503</v>
      </c>
      <c r="U102" s="31">
        <v>8258</v>
      </c>
      <c r="V102" s="31">
        <v>8456</v>
      </c>
      <c r="W102" s="31">
        <v>5820</v>
      </c>
      <c r="X102" s="31">
        <v>9761</v>
      </c>
      <c r="Y102" s="49"/>
      <c r="Z102" s="57"/>
      <c r="AA102" s="20"/>
      <c r="AB102" s="20"/>
      <c r="AC102" s="20"/>
      <c r="AD102" s="20"/>
      <c r="AE102" s="20"/>
      <c r="AF102" s="20"/>
      <c r="AG102" s="20"/>
    </row>
    <row r="103" spans="1:33" x14ac:dyDescent="0.3">
      <c r="A103" s="27" t="s">
        <v>30</v>
      </c>
      <c r="B103" s="31">
        <v>5242</v>
      </c>
      <c r="C103" s="31">
        <v>5184</v>
      </c>
      <c r="D103" s="31">
        <v>5491</v>
      </c>
      <c r="E103" s="31">
        <v>6529</v>
      </c>
      <c r="F103" s="31">
        <v>7343</v>
      </c>
      <c r="G103" s="31">
        <v>6270</v>
      </c>
      <c r="H103" s="31">
        <v>9153</v>
      </c>
      <c r="I103" s="31">
        <v>8908</v>
      </c>
      <c r="J103" s="31">
        <v>11066</v>
      </c>
      <c r="K103" s="31">
        <v>12305</v>
      </c>
      <c r="L103" s="31">
        <v>13907</v>
      </c>
      <c r="M103" s="31">
        <v>12554</v>
      </c>
      <c r="N103" s="31">
        <v>14057</v>
      </c>
      <c r="O103" s="31">
        <v>17565</v>
      </c>
      <c r="P103" s="31">
        <v>18986</v>
      </c>
      <c r="Q103" s="31">
        <v>21071</v>
      </c>
      <c r="R103" s="31">
        <v>22730</v>
      </c>
      <c r="S103" s="31">
        <v>23603</v>
      </c>
      <c r="T103" s="31">
        <v>24892</v>
      </c>
      <c r="U103" s="31">
        <v>24069</v>
      </c>
      <c r="V103" s="31">
        <v>23130</v>
      </c>
      <c r="W103" s="31">
        <v>18961</v>
      </c>
      <c r="X103" s="31">
        <v>25115</v>
      </c>
      <c r="Y103" s="49"/>
      <c r="Z103" s="57"/>
      <c r="AA103" s="20"/>
      <c r="AB103" s="20"/>
      <c r="AC103" s="20"/>
      <c r="AD103" s="20"/>
      <c r="AE103" s="20"/>
      <c r="AF103" s="20"/>
      <c r="AG103" s="20"/>
    </row>
    <row r="104" spans="1:33" x14ac:dyDescent="0.3">
      <c r="A104" s="27" t="s">
        <v>40</v>
      </c>
      <c r="B104" s="31">
        <v>20138</v>
      </c>
      <c r="C104" s="31">
        <v>29617</v>
      </c>
      <c r="D104" s="31">
        <v>33049</v>
      </c>
      <c r="E104" s="31">
        <v>35369</v>
      </c>
      <c r="F104" s="31">
        <v>32737</v>
      </c>
      <c r="G104" s="31">
        <v>29631</v>
      </c>
      <c r="H104" s="31">
        <v>44241</v>
      </c>
      <c r="I104" s="31">
        <v>48500</v>
      </c>
      <c r="J104" s="31">
        <v>47477</v>
      </c>
      <c r="K104" s="31">
        <v>53455</v>
      </c>
      <c r="L104" s="31">
        <v>59879</v>
      </c>
      <c r="M104" s="31">
        <v>61090</v>
      </c>
      <c r="N104" s="31">
        <v>70186</v>
      </c>
      <c r="O104" s="31">
        <v>77772</v>
      </c>
      <c r="P104" s="31">
        <v>91065</v>
      </c>
      <c r="Q104" s="31">
        <v>96816</v>
      </c>
      <c r="R104" s="31">
        <v>104578</v>
      </c>
      <c r="S104" s="31">
        <v>112223</v>
      </c>
      <c r="T104" s="31">
        <v>121190</v>
      </c>
      <c r="U104" s="31">
        <v>125491</v>
      </c>
      <c r="V104" s="31">
        <v>127098</v>
      </c>
      <c r="W104" s="31">
        <v>109947</v>
      </c>
      <c r="X104" s="31">
        <v>146533</v>
      </c>
      <c r="Y104" s="49"/>
      <c r="Z104" s="57"/>
    </row>
    <row r="105" spans="1:33" x14ac:dyDescent="0.3">
      <c r="A105" s="27" t="s">
        <v>31</v>
      </c>
      <c r="B105" s="31">
        <v>22</v>
      </c>
      <c r="C105" s="31">
        <v>54</v>
      </c>
      <c r="D105" s="31">
        <v>0</v>
      </c>
      <c r="E105" s="31">
        <v>407</v>
      </c>
      <c r="F105" s="31">
        <v>370</v>
      </c>
      <c r="G105" s="31">
        <v>416</v>
      </c>
      <c r="H105" s="31">
        <v>351</v>
      </c>
      <c r="I105" s="31">
        <v>352</v>
      </c>
      <c r="J105" s="31">
        <v>1674</v>
      </c>
      <c r="K105" s="31">
        <v>2256</v>
      </c>
      <c r="L105" s="31">
        <v>2390</v>
      </c>
      <c r="M105" s="31">
        <v>2332</v>
      </c>
      <c r="N105" s="31">
        <v>3384</v>
      </c>
      <c r="O105" s="31">
        <v>3822</v>
      </c>
      <c r="P105" s="31">
        <v>4631</v>
      </c>
      <c r="Q105" s="31">
        <v>5228</v>
      </c>
      <c r="R105" s="31">
        <v>6356</v>
      </c>
      <c r="S105" s="31">
        <v>7107</v>
      </c>
      <c r="T105" s="31">
        <v>6715</v>
      </c>
      <c r="U105" s="31">
        <v>6519</v>
      </c>
      <c r="V105" s="31">
        <v>6306</v>
      </c>
      <c r="W105" s="31">
        <v>4730</v>
      </c>
      <c r="X105" s="31">
        <v>5719</v>
      </c>
      <c r="Y105" s="49"/>
      <c r="Z105" s="57"/>
    </row>
    <row r="106" spans="1:33" x14ac:dyDescent="0.3">
      <c r="A106" s="27" t="s">
        <v>32</v>
      </c>
      <c r="B106" s="31">
        <v>463</v>
      </c>
      <c r="C106" s="31">
        <v>1061</v>
      </c>
      <c r="D106" s="31">
        <v>1147</v>
      </c>
      <c r="E106" s="31">
        <v>1363</v>
      </c>
      <c r="F106" s="31">
        <v>1216</v>
      </c>
      <c r="G106" s="31">
        <v>1079</v>
      </c>
      <c r="H106" s="31">
        <v>3068</v>
      </c>
      <c r="I106" s="31">
        <v>3238</v>
      </c>
      <c r="J106" s="31">
        <v>3159</v>
      </c>
      <c r="K106" s="31">
        <v>4430</v>
      </c>
      <c r="L106" s="31">
        <v>6241</v>
      </c>
      <c r="M106" s="31">
        <v>4354</v>
      </c>
      <c r="N106" s="31">
        <v>5147</v>
      </c>
      <c r="O106" s="31">
        <v>6664</v>
      </c>
      <c r="P106" s="31">
        <v>7547</v>
      </c>
      <c r="Q106" s="31">
        <v>8306</v>
      </c>
      <c r="R106" s="31">
        <v>9210</v>
      </c>
      <c r="S106" s="31">
        <v>9936</v>
      </c>
      <c r="T106" s="31">
        <v>10087</v>
      </c>
      <c r="U106" s="31">
        <v>10470</v>
      </c>
      <c r="V106" s="31">
        <v>10044</v>
      </c>
      <c r="W106" s="31">
        <v>8189</v>
      </c>
      <c r="X106" s="31">
        <v>11170</v>
      </c>
      <c r="Y106" s="49"/>
      <c r="Z106" s="57"/>
    </row>
    <row r="107" spans="1:33" x14ac:dyDescent="0.3">
      <c r="A107" s="27" t="s">
        <v>70</v>
      </c>
      <c r="B107" s="31"/>
      <c r="C107" s="31"/>
      <c r="D107" s="31">
        <v>0</v>
      </c>
      <c r="E107" s="31"/>
      <c r="F107" s="31"/>
      <c r="G107" s="31"/>
      <c r="H107" s="31"/>
      <c r="I107" s="31"/>
      <c r="J107" s="31">
        <v>1879</v>
      </c>
      <c r="K107" s="31">
        <v>2046</v>
      </c>
      <c r="L107" s="31">
        <v>2519</v>
      </c>
      <c r="M107" s="31">
        <v>2195</v>
      </c>
      <c r="N107" s="31">
        <v>3085</v>
      </c>
      <c r="O107" s="31">
        <v>3369</v>
      </c>
      <c r="P107" s="31">
        <v>4214</v>
      </c>
      <c r="Q107" s="31">
        <v>4400</v>
      </c>
      <c r="R107" s="31">
        <v>4849</v>
      </c>
      <c r="S107" s="31">
        <v>5102</v>
      </c>
      <c r="T107" s="31">
        <v>5249</v>
      </c>
      <c r="U107" s="31">
        <v>5724</v>
      </c>
      <c r="V107" s="31">
        <v>4850</v>
      </c>
      <c r="W107" s="31">
        <v>3276</v>
      </c>
      <c r="X107" s="31">
        <v>5254</v>
      </c>
      <c r="Y107" s="49"/>
      <c r="Z107" s="57"/>
    </row>
    <row r="108" spans="1:33" x14ac:dyDescent="0.3">
      <c r="A108" s="27" t="s">
        <v>33</v>
      </c>
      <c r="B108" s="31">
        <v>4772</v>
      </c>
      <c r="C108" s="31">
        <v>4285</v>
      </c>
      <c r="D108" s="31">
        <v>6174</v>
      </c>
      <c r="E108" s="31">
        <v>5771</v>
      </c>
      <c r="F108" s="31">
        <v>7096</v>
      </c>
      <c r="G108" s="31">
        <v>6928</v>
      </c>
      <c r="H108" s="31">
        <v>8579</v>
      </c>
      <c r="I108" s="31">
        <v>10116</v>
      </c>
      <c r="J108" s="31">
        <v>10801</v>
      </c>
      <c r="K108" s="31">
        <v>12939</v>
      </c>
      <c r="L108" s="31">
        <v>12853</v>
      </c>
      <c r="M108" s="31">
        <v>12303</v>
      </c>
      <c r="N108" s="31">
        <v>14464</v>
      </c>
      <c r="O108" s="31">
        <v>16792</v>
      </c>
      <c r="P108" s="31">
        <v>20404</v>
      </c>
      <c r="Q108" s="31">
        <v>22167</v>
      </c>
      <c r="R108" s="31">
        <v>24406</v>
      </c>
      <c r="S108" s="31">
        <v>25110</v>
      </c>
      <c r="T108" s="31">
        <v>26095</v>
      </c>
      <c r="U108" s="31">
        <v>26822</v>
      </c>
      <c r="V108" s="31">
        <v>25684</v>
      </c>
      <c r="W108" s="31">
        <v>19793</v>
      </c>
      <c r="X108" s="31">
        <v>27722</v>
      </c>
      <c r="Y108" s="49"/>
      <c r="Z108" s="57"/>
    </row>
    <row r="109" spans="1:33" x14ac:dyDescent="0.3">
      <c r="A109" s="27" t="s">
        <v>34</v>
      </c>
      <c r="B109" s="31">
        <v>1108</v>
      </c>
      <c r="C109" s="31">
        <v>1198</v>
      </c>
      <c r="D109" s="31">
        <v>1437</v>
      </c>
      <c r="E109" s="31">
        <v>2253</v>
      </c>
      <c r="F109" s="31">
        <v>2639</v>
      </c>
      <c r="G109" s="31">
        <v>2300</v>
      </c>
      <c r="H109" s="31">
        <v>3004</v>
      </c>
      <c r="I109" s="31">
        <v>3110</v>
      </c>
      <c r="J109" s="31">
        <v>4746</v>
      </c>
      <c r="K109" s="31">
        <v>5806</v>
      </c>
      <c r="L109" s="31">
        <v>5892</v>
      </c>
      <c r="M109" s="31">
        <v>5913</v>
      </c>
      <c r="N109" s="31">
        <v>6354</v>
      </c>
      <c r="O109" s="31">
        <v>6814</v>
      </c>
      <c r="P109" s="31">
        <v>7749</v>
      </c>
      <c r="Q109" s="31">
        <v>9352</v>
      </c>
      <c r="R109" s="31">
        <v>10214</v>
      </c>
      <c r="S109" s="31">
        <v>11351</v>
      </c>
      <c r="T109" s="31">
        <v>10825</v>
      </c>
      <c r="U109" s="31">
        <v>11183</v>
      </c>
      <c r="V109" s="31">
        <v>11020</v>
      </c>
      <c r="W109" s="31">
        <v>7551</v>
      </c>
      <c r="X109" s="31">
        <v>12621</v>
      </c>
      <c r="Y109" s="49"/>
      <c r="Z109" s="57"/>
    </row>
    <row r="110" spans="1:33" x14ac:dyDescent="0.3">
      <c r="A110" s="27" t="s">
        <v>38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1634</v>
      </c>
      <c r="K110" s="31">
        <v>1759</v>
      </c>
      <c r="L110" s="31">
        <v>2304</v>
      </c>
      <c r="M110" s="31">
        <v>1832</v>
      </c>
      <c r="N110" s="31">
        <v>2311</v>
      </c>
      <c r="O110" s="31">
        <v>2256</v>
      </c>
      <c r="P110" s="31">
        <v>2755</v>
      </c>
      <c r="Q110" s="31">
        <v>3063</v>
      </c>
      <c r="R110" s="31">
        <v>3308</v>
      </c>
      <c r="S110" s="31">
        <v>3487</v>
      </c>
      <c r="T110" s="31">
        <v>3828</v>
      </c>
      <c r="U110" s="31">
        <v>3764</v>
      </c>
      <c r="V110" s="31">
        <v>4067</v>
      </c>
      <c r="W110" s="31">
        <v>2977</v>
      </c>
      <c r="X110" s="31">
        <v>4673</v>
      </c>
      <c r="Y110" s="49"/>
      <c r="Z110" s="57"/>
    </row>
    <row r="111" spans="1:33" x14ac:dyDescent="0.3">
      <c r="A111" s="27" t="s">
        <v>35</v>
      </c>
      <c r="B111" s="31">
        <v>1703</v>
      </c>
      <c r="C111" s="31">
        <v>2113</v>
      </c>
      <c r="D111" s="31">
        <v>1471</v>
      </c>
      <c r="E111" s="31">
        <v>1872</v>
      </c>
      <c r="F111" s="31">
        <v>2040</v>
      </c>
      <c r="G111" s="31">
        <v>1125</v>
      </c>
      <c r="H111" s="31">
        <v>2130</v>
      </c>
      <c r="I111" s="31">
        <v>2393</v>
      </c>
      <c r="J111" s="31">
        <v>2156</v>
      </c>
      <c r="K111" s="31">
        <v>2744</v>
      </c>
      <c r="L111" s="31">
        <v>3462</v>
      </c>
      <c r="M111" s="31">
        <v>3324</v>
      </c>
      <c r="N111" s="31">
        <v>3840</v>
      </c>
      <c r="O111" s="31">
        <v>4840</v>
      </c>
      <c r="P111" s="31">
        <v>5087</v>
      </c>
      <c r="Q111" s="31">
        <v>5618</v>
      </c>
      <c r="R111" s="31">
        <v>6475</v>
      </c>
      <c r="S111" s="31">
        <v>7800</v>
      </c>
      <c r="T111" s="31">
        <v>8592</v>
      </c>
      <c r="U111" s="31">
        <v>8856</v>
      </c>
      <c r="V111" s="31">
        <v>7796</v>
      </c>
      <c r="W111" s="31">
        <v>6406</v>
      </c>
      <c r="X111" s="31">
        <v>8463</v>
      </c>
      <c r="Y111" s="49"/>
      <c r="Z111" s="57"/>
    </row>
    <row r="112" spans="1:33" x14ac:dyDescent="0.3">
      <c r="A112" s="27" t="s">
        <v>36</v>
      </c>
      <c r="B112" s="31">
        <v>0</v>
      </c>
      <c r="C112" s="31">
        <v>0</v>
      </c>
      <c r="D112" s="31">
        <v>0</v>
      </c>
      <c r="E112" s="31">
        <v>5</v>
      </c>
      <c r="F112" s="31">
        <v>104</v>
      </c>
      <c r="G112" s="31">
        <v>43</v>
      </c>
      <c r="H112" s="31">
        <v>81</v>
      </c>
      <c r="I112" s="31">
        <v>102</v>
      </c>
      <c r="J112" s="31">
        <v>157</v>
      </c>
      <c r="K112" s="31">
        <v>133</v>
      </c>
      <c r="L112" s="31">
        <v>199</v>
      </c>
      <c r="M112" s="31">
        <v>265</v>
      </c>
      <c r="N112" s="31">
        <v>223</v>
      </c>
      <c r="O112" s="31">
        <v>173</v>
      </c>
      <c r="P112" s="31">
        <v>211</v>
      </c>
      <c r="Q112" s="31">
        <v>408</v>
      </c>
      <c r="R112" s="31">
        <v>402</v>
      </c>
      <c r="S112" s="31">
        <v>446</v>
      </c>
      <c r="T112" s="31">
        <v>553</v>
      </c>
      <c r="U112" s="31">
        <v>580</v>
      </c>
      <c r="V112" s="31">
        <v>508</v>
      </c>
      <c r="W112" s="31">
        <v>473</v>
      </c>
      <c r="X112" s="31">
        <v>535</v>
      </c>
      <c r="Y112" s="49"/>
      <c r="Z112" s="57"/>
    </row>
    <row r="113" spans="1:39" x14ac:dyDescent="0.3">
      <c r="A113" s="27" t="s">
        <v>37</v>
      </c>
      <c r="B113" s="31">
        <v>244</v>
      </c>
      <c r="C113" s="31">
        <v>410</v>
      </c>
      <c r="D113" s="31">
        <v>354</v>
      </c>
      <c r="E113" s="31">
        <v>436</v>
      </c>
      <c r="F113" s="31">
        <v>483</v>
      </c>
      <c r="G113" s="31">
        <v>475</v>
      </c>
      <c r="H113" s="31">
        <v>1133</v>
      </c>
      <c r="I113" s="31">
        <v>828</v>
      </c>
      <c r="J113" s="31">
        <v>733</v>
      </c>
      <c r="K113" s="31">
        <v>774</v>
      </c>
      <c r="L113" s="31">
        <v>1029</v>
      </c>
      <c r="M113" s="31">
        <v>752</v>
      </c>
      <c r="N113" s="31">
        <v>1085</v>
      </c>
      <c r="O113" s="31">
        <v>1002</v>
      </c>
      <c r="P113" s="31">
        <v>1215</v>
      </c>
      <c r="Q113" s="31">
        <v>1238</v>
      </c>
      <c r="R113" s="31">
        <v>1409</v>
      </c>
      <c r="S113" s="31">
        <v>1201</v>
      </c>
      <c r="T113" s="31">
        <v>1506</v>
      </c>
      <c r="U113" s="31">
        <v>1573</v>
      </c>
      <c r="V113" s="31">
        <v>1162</v>
      </c>
      <c r="W113" s="31">
        <v>857</v>
      </c>
      <c r="X113" s="31">
        <v>1188</v>
      </c>
      <c r="Y113" s="49"/>
      <c r="Z113" s="57"/>
    </row>
    <row r="114" spans="1:39" x14ac:dyDescent="0.3">
      <c r="A114" s="27" t="s">
        <v>73</v>
      </c>
      <c r="B114" s="31">
        <v>1541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49"/>
      <c r="Z114" s="57"/>
    </row>
    <row r="115" spans="1:39" s="37" customFormat="1" x14ac:dyDescent="0.3">
      <c r="A115" s="26" t="s">
        <v>15</v>
      </c>
      <c r="B115" s="34">
        <v>37614</v>
      </c>
      <c r="C115" s="34">
        <v>46706</v>
      </c>
      <c r="D115" s="34">
        <v>53052</v>
      </c>
      <c r="E115" s="34">
        <v>58560</v>
      </c>
      <c r="F115" s="34">
        <v>58900</v>
      </c>
      <c r="G115" s="34">
        <v>52573</v>
      </c>
      <c r="H115" s="34">
        <v>77352</v>
      </c>
      <c r="I115" s="34">
        <v>84410</v>
      </c>
      <c r="J115" s="34">
        <v>95297</v>
      </c>
      <c r="K115" s="34">
        <v>110299</v>
      </c>
      <c r="L115" s="34">
        <v>122903</v>
      </c>
      <c r="M115" s="34">
        <v>118590</v>
      </c>
      <c r="N115" s="34">
        <v>136580</v>
      </c>
      <c r="O115" s="34">
        <v>155424</v>
      </c>
      <c r="P115" s="34">
        <v>181420</v>
      </c>
      <c r="Q115" s="34">
        <v>196551</v>
      </c>
      <c r="R115" s="34">
        <v>215265</v>
      </c>
      <c r="S115" s="34">
        <v>228892</v>
      </c>
      <c r="T115" s="34">
        <v>241787</v>
      </c>
      <c r="U115" s="34">
        <v>249225</v>
      </c>
      <c r="V115" s="34">
        <v>245270</v>
      </c>
      <c r="W115" s="34">
        <v>201723</v>
      </c>
      <c r="X115" s="34">
        <v>276314</v>
      </c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6"/>
      <c r="AM115" s="36"/>
    </row>
    <row r="116" spans="1:39" ht="21" customHeight="1" x14ac:dyDescent="0.3">
      <c r="T116" s="20"/>
    </row>
    <row r="118" spans="1:39" ht="15.6" x14ac:dyDescent="0.3">
      <c r="A118" s="24" t="s">
        <v>91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X118" s="49"/>
    </row>
    <row r="119" spans="1:39" x14ac:dyDescent="0.3">
      <c r="A119" s="1" t="s">
        <v>25</v>
      </c>
      <c r="B119" s="18">
        <v>1999</v>
      </c>
      <c r="C119" s="18">
        <v>2000</v>
      </c>
      <c r="D119" s="18">
        <v>2001</v>
      </c>
      <c r="E119" s="18">
        <v>2002</v>
      </c>
      <c r="F119" s="18">
        <v>2003</v>
      </c>
      <c r="G119" s="18">
        <v>2004</v>
      </c>
      <c r="H119" s="18">
        <v>2005</v>
      </c>
      <c r="I119" s="18">
        <v>2006</v>
      </c>
      <c r="J119" s="18">
        <v>2007</v>
      </c>
      <c r="K119" s="18">
        <v>2008</v>
      </c>
      <c r="L119" s="18">
        <v>2009</v>
      </c>
      <c r="M119" s="18">
        <v>2010</v>
      </c>
      <c r="N119" s="18">
        <v>2011</v>
      </c>
      <c r="O119" s="18">
        <v>2012</v>
      </c>
      <c r="P119" s="18">
        <v>2013</v>
      </c>
      <c r="Q119" s="18">
        <v>2014</v>
      </c>
      <c r="R119" s="18">
        <v>2015</v>
      </c>
      <c r="S119" s="18">
        <v>2016</v>
      </c>
      <c r="T119" s="18">
        <v>2017</v>
      </c>
      <c r="U119" s="18">
        <v>2018</v>
      </c>
      <c r="V119" s="18">
        <v>2019</v>
      </c>
      <c r="W119" s="18">
        <v>2020</v>
      </c>
      <c r="X119" s="18">
        <v>2021</v>
      </c>
    </row>
    <row r="120" spans="1:39" x14ac:dyDescent="0.3">
      <c r="A120" s="27" t="s">
        <v>39</v>
      </c>
      <c r="B120" s="14">
        <f>+B98/$B$115</f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f>J98/$J$115</f>
        <v>1.8006862755385794E-2</v>
      </c>
      <c r="K120" s="14">
        <f>K98/$K$115</f>
        <v>1.6255813742644992E-2</v>
      </c>
      <c r="L120" s="14">
        <f>L98/$L$115</f>
        <v>1.5727850418622815E-2</v>
      </c>
      <c r="M120" s="14">
        <f>M98/$M$115</f>
        <v>1.5734884897546167E-2</v>
      </c>
      <c r="N120" s="14">
        <f>N98/$N$115</f>
        <v>1.5199882852540635E-2</v>
      </c>
      <c r="O120" s="14">
        <f>O98/$O$115</f>
        <v>1.3318406423718345E-2</v>
      </c>
      <c r="P120" s="14">
        <f>P98/$P$115</f>
        <v>1.2975416161393452E-2</v>
      </c>
      <c r="Q120" s="14">
        <f>Q98/$Q$115</f>
        <v>1.4042156997420516E-2</v>
      </c>
      <c r="R120" s="14">
        <f>R98/$R$115</f>
        <v>1.1920191392005203E-2</v>
      </c>
      <c r="S120" s="14">
        <f>S98/$S$115</f>
        <v>1.0974608112122747E-2</v>
      </c>
      <c r="T120" s="14">
        <f>T98/$T$115</f>
        <v>1.1402598154574067E-2</v>
      </c>
      <c r="U120" s="14">
        <f>U98/$U$115</f>
        <v>1.2482696358712008E-2</v>
      </c>
      <c r="V120" s="14">
        <f>V98/$V$115</f>
        <v>1.2304806947445672E-2</v>
      </c>
      <c r="W120" s="14">
        <f>W98/$W$115</f>
        <v>1.2234598930216188E-2</v>
      </c>
      <c r="X120" s="14">
        <f>X98/$X$115</f>
        <v>1.2880273891297582E-2</v>
      </c>
    </row>
    <row r="121" spans="1:39" x14ac:dyDescent="0.3">
      <c r="A121" s="27" t="s">
        <v>26</v>
      </c>
      <c r="B121" s="14">
        <f t="shared" ref="B121:B128" si="0">+B99/$B$115</f>
        <v>2.1055989791035252E-2</v>
      </c>
      <c r="C121" s="14">
        <v>1.791300621384187E-2</v>
      </c>
      <c r="D121" s="14">
        <v>1.5058344137803296E-2</v>
      </c>
      <c r="E121" s="14">
        <v>1.0382513661202186E-2</v>
      </c>
      <c r="F121" s="14">
        <v>1.2495755517826826E-2</v>
      </c>
      <c r="G121" s="14">
        <v>1.8659768322142545E-2</v>
      </c>
      <c r="H121" s="14">
        <v>2.0723446064742992E-2</v>
      </c>
      <c r="I121" s="14">
        <v>2.5269517829641038E-2</v>
      </c>
      <c r="J121" s="14">
        <f t="shared" ref="J121:J136" si="1">J99/$J$115</f>
        <v>1.168976987733087E-2</v>
      </c>
      <c r="K121" s="14">
        <f t="shared" ref="K121:K136" si="2">K99/$K$115</f>
        <v>1.3372741366648837E-2</v>
      </c>
      <c r="L121" s="14">
        <f t="shared" ref="L121:L136" si="3">L99/$L$115</f>
        <v>1.1480598520784684E-2</v>
      </c>
      <c r="M121" s="14">
        <f t="shared" ref="M121:M136" si="4">M99/$M$115</f>
        <v>1.1054895016443208E-2</v>
      </c>
      <c r="N121" s="14">
        <f t="shared" ref="N121:N136" si="5">N99/$N$115</f>
        <v>1.1238834382779323E-2</v>
      </c>
      <c r="O121" s="14">
        <f t="shared" ref="O121:O136" si="6">O99/$O$115</f>
        <v>1.0249382334774551E-2</v>
      </c>
      <c r="P121" s="14">
        <f t="shared" ref="P121:P136" si="7">P99/$P$115</f>
        <v>1.0533568515047956E-2</v>
      </c>
      <c r="Q121" s="14">
        <f t="shared" ref="Q121:Q136" si="8">Q99/$Q$115</f>
        <v>1.1223550121851326E-2</v>
      </c>
      <c r="R121" s="14">
        <f t="shared" ref="R121:R136" si="9">R99/$R$115</f>
        <v>1.1836573525654426E-2</v>
      </c>
      <c r="S121" s="14">
        <f t="shared" ref="S121:S136" si="10">S99/$S$115</f>
        <v>1.1114412037117941E-2</v>
      </c>
      <c r="T121" s="14">
        <f t="shared" ref="T121:T136" si="11">T99/$T$115</f>
        <v>1.1903038624905393E-2</v>
      </c>
      <c r="U121" s="14">
        <f t="shared" ref="U121:U136" si="12">U99/$U$115</f>
        <v>1.3598154278262614E-2</v>
      </c>
      <c r="V121" s="14">
        <f t="shared" ref="V121:V136" si="13">V99/$V$115</f>
        <v>1.2076487136624944E-2</v>
      </c>
      <c r="W121" s="14">
        <f t="shared" ref="W121:W136" si="14">W99/$W$115</f>
        <v>1.2794773030343589E-2</v>
      </c>
      <c r="X121" s="14">
        <f t="shared" ref="X121:X136" si="15">X99/$X$115</f>
        <v>1.4954001606867549E-2</v>
      </c>
    </row>
    <row r="122" spans="1:39" x14ac:dyDescent="0.3">
      <c r="A122" s="27" t="s">
        <v>27</v>
      </c>
      <c r="B122" s="14">
        <f t="shared" si="0"/>
        <v>2.3794331897697665E-2</v>
      </c>
      <c r="C122" s="14">
        <v>1.9884293979001499E-2</v>
      </c>
      <c r="D122" s="14">
        <v>2.8264493424708281E-2</v>
      </c>
      <c r="E122" s="14">
        <v>3.5160519125683062E-2</v>
      </c>
      <c r="F122" s="14">
        <v>3.295415959252971E-2</v>
      </c>
      <c r="G122" s="14">
        <v>2.2521065946398341E-2</v>
      </c>
      <c r="H122" s="14">
        <v>2.4032992036405007E-2</v>
      </c>
      <c r="I122" s="14">
        <v>2.5601232081506931E-2</v>
      </c>
      <c r="J122" s="14">
        <f t="shared" si="1"/>
        <v>3.5814348825251585E-2</v>
      </c>
      <c r="K122" s="14">
        <f t="shared" si="2"/>
        <v>3.2148976871957134E-2</v>
      </c>
      <c r="L122" s="14">
        <f t="shared" si="3"/>
        <v>3.4262792608805319E-2</v>
      </c>
      <c r="M122" s="14">
        <f t="shared" si="4"/>
        <v>3.4159709924951515E-2</v>
      </c>
      <c r="N122" s="14">
        <f t="shared" si="5"/>
        <v>3.1981256406501686E-2</v>
      </c>
      <c r="O122" s="14">
        <f t="shared" si="6"/>
        <v>3.3347488161416514E-2</v>
      </c>
      <c r="P122" s="14">
        <f t="shared" si="7"/>
        <v>3.3656708190938155E-2</v>
      </c>
      <c r="Q122" s="14">
        <f t="shared" si="8"/>
        <v>3.3553632390575475E-2</v>
      </c>
      <c r="R122" s="14">
        <f t="shared" si="9"/>
        <v>3.8362018906928669E-2</v>
      </c>
      <c r="S122" s="14">
        <f t="shared" si="10"/>
        <v>3.3006832916834143E-2</v>
      </c>
      <c r="T122" s="14">
        <f t="shared" si="11"/>
        <v>2.9509444262925632E-2</v>
      </c>
      <c r="U122" s="14">
        <f t="shared" si="12"/>
        <v>3.0257799177450095E-2</v>
      </c>
      <c r="V122" s="14">
        <f t="shared" si="13"/>
        <v>2.8780527581848576E-2</v>
      </c>
      <c r="W122" s="14">
        <f t="shared" si="14"/>
        <v>2.8836572924257522E-2</v>
      </c>
      <c r="X122" s="14">
        <f t="shared" si="15"/>
        <v>2.6317884725348697E-2</v>
      </c>
    </row>
    <row r="123" spans="1:39" x14ac:dyDescent="0.3">
      <c r="A123" s="27" t="s">
        <v>28</v>
      </c>
      <c r="B123" s="14">
        <f t="shared" si="0"/>
        <v>2.1534535013558783E-3</v>
      </c>
      <c r="C123" s="14">
        <v>7.8851510606385254E-3</v>
      </c>
      <c r="D123" s="14">
        <v>1.3650676051120579E-2</v>
      </c>
      <c r="E123" s="14">
        <v>1.2346311475409835E-2</v>
      </c>
      <c r="F123" s="14">
        <v>1.1052631578947368E-2</v>
      </c>
      <c r="G123" s="14">
        <v>7.9318281247027934E-3</v>
      </c>
      <c r="H123" s="14">
        <v>8.1962974454442023E-3</v>
      </c>
      <c r="I123" s="14">
        <v>8.0677644828811759E-3</v>
      </c>
      <c r="J123" s="14">
        <f t="shared" si="1"/>
        <v>6.7158462490949349E-3</v>
      </c>
      <c r="K123" s="14">
        <f t="shared" si="2"/>
        <v>6.672771285324436E-3</v>
      </c>
      <c r="L123" s="14">
        <f t="shared" si="3"/>
        <v>7.6564445131526489E-3</v>
      </c>
      <c r="M123" s="14">
        <f t="shared" si="4"/>
        <v>9.0564128509992414E-3</v>
      </c>
      <c r="N123" s="14">
        <f t="shared" si="5"/>
        <v>6.084346170742422E-3</v>
      </c>
      <c r="O123" s="14">
        <f t="shared" si="6"/>
        <v>6.8264875437512871E-3</v>
      </c>
      <c r="P123" s="14">
        <f t="shared" si="7"/>
        <v>6.4656597949509422E-3</v>
      </c>
      <c r="Q123" s="14">
        <f t="shared" si="8"/>
        <v>6.9040605237317542E-3</v>
      </c>
      <c r="R123" s="14">
        <f t="shared" si="9"/>
        <v>7.3676631129073467E-3</v>
      </c>
      <c r="S123" s="14">
        <f t="shared" si="10"/>
        <v>8.405710990336053E-3</v>
      </c>
      <c r="T123" s="14">
        <f t="shared" si="11"/>
        <v>8.1972976214602106E-3</v>
      </c>
      <c r="U123" s="14">
        <f t="shared" si="12"/>
        <v>7.5233222991272948E-3</v>
      </c>
      <c r="V123" s="14">
        <f t="shared" si="13"/>
        <v>8.6027643005667231E-3</v>
      </c>
      <c r="W123" s="14">
        <f t="shared" si="14"/>
        <v>9.304838813620658E-3</v>
      </c>
      <c r="X123" s="14">
        <f t="shared" si="15"/>
        <v>9.3987275346164145E-3</v>
      </c>
    </row>
    <row r="124" spans="1:39" x14ac:dyDescent="0.3">
      <c r="A124" s="27" t="s">
        <v>29</v>
      </c>
      <c r="B124" s="14">
        <f t="shared" si="0"/>
        <v>1.629712341149572E-2</v>
      </c>
      <c r="C124" s="14">
        <v>1.3970430683522606E-2</v>
      </c>
      <c r="D124" s="14">
        <v>1.5799222078162624E-2</v>
      </c>
      <c r="E124" s="14">
        <v>1.9894125683060111E-2</v>
      </c>
      <c r="F124" s="14">
        <v>2.6213921901528013E-2</v>
      </c>
      <c r="G124" s="14">
        <v>3.2792498050330014E-2</v>
      </c>
      <c r="H124" s="14">
        <v>1.9598717550935982E-2</v>
      </c>
      <c r="I124" s="14">
        <v>2.2367018125814476E-2</v>
      </c>
      <c r="J124" s="14">
        <f t="shared" si="1"/>
        <v>3.0766970628666169E-2</v>
      </c>
      <c r="K124" s="14">
        <f t="shared" si="2"/>
        <v>3.7189820397283746E-2</v>
      </c>
      <c r="L124" s="14">
        <f t="shared" si="3"/>
        <v>3.0365410120176073E-2</v>
      </c>
      <c r="M124" s="14">
        <f t="shared" si="4"/>
        <v>2.8450965511425921E-2</v>
      </c>
      <c r="N124" s="14">
        <f t="shared" si="5"/>
        <v>2.6607116708156391E-2</v>
      </c>
      <c r="O124" s="14">
        <f t="shared" si="6"/>
        <v>2.8618488779081738E-2</v>
      </c>
      <c r="P124" s="14">
        <f t="shared" si="7"/>
        <v>3.3138573475912245E-2</v>
      </c>
      <c r="Q124" s="14">
        <f t="shared" si="8"/>
        <v>3.0353445161815509E-2</v>
      </c>
      <c r="R124" s="14">
        <f t="shared" si="9"/>
        <v>2.9591433814136064E-2</v>
      </c>
      <c r="S124" s="14">
        <f t="shared" si="10"/>
        <v>3.0542788738793843E-2</v>
      </c>
      <c r="T124" s="14">
        <f t="shared" si="11"/>
        <v>3.103144503219776E-2</v>
      </c>
      <c r="U124" s="14">
        <f t="shared" si="12"/>
        <v>3.3134717624636371E-2</v>
      </c>
      <c r="V124" s="14">
        <f t="shared" si="13"/>
        <v>3.4476291433929954E-2</v>
      </c>
      <c r="W124" s="14">
        <f t="shared" si="14"/>
        <v>2.8851444803021965E-2</v>
      </c>
      <c r="X124" s="14">
        <f t="shared" si="15"/>
        <v>3.5325752585826271E-2</v>
      </c>
    </row>
    <row r="125" spans="1:39" x14ac:dyDescent="0.3">
      <c r="A125" s="27" t="s">
        <v>30</v>
      </c>
      <c r="B125" s="14">
        <f t="shared" si="0"/>
        <v>0.13936300313712979</v>
      </c>
      <c r="C125" s="14">
        <v>0.1110777801585601</v>
      </c>
      <c r="D125" s="14">
        <v>0.10170401926282645</v>
      </c>
      <c r="E125" s="14">
        <v>0.11149248633879781</v>
      </c>
      <c r="F125" s="14">
        <v>0.12466893039049236</v>
      </c>
      <c r="G125" s="14">
        <v>0.11926273942898447</v>
      </c>
      <c r="H125" s="14">
        <v>0.11832919640086875</v>
      </c>
      <c r="I125" s="14">
        <v>0.10553251984362043</v>
      </c>
      <c r="J125" s="14">
        <f t="shared" si="1"/>
        <v>0.11612117905075711</v>
      </c>
      <c r="K125" s="14">
        <f t="shared" si="2"/>
        <v>0.11156039492651793</v>
      </c>
      <c r="L125" s="14">
        <f t="shared" si="3"/>
        <v>0.11315427613646534</v>
      </c>
      <c r="M125" s="14">
        <f t="shared" si="4"/>
        <v>0.10586052786912893</v>
      </c>
      <c r="N125" s="14">
        <f t="shared" si="5"/>
        <v>0.10292136476790159</v>
      </c>
      <c r="O125" s="14">
        <f t="shared" si="6"/>
        <v>0.11301343421865349</v>
      </c>
      <c r="P125" s="14">
        <f t="shared" si="7"/>
        <v>0.10465218829236027</v>
      </c>
      <c r="Q125" s="14">
        <f t="shared" si="8"/>
        <v>0.10720372829443757</v>
      </c>
      <c r="R125" s="14">
        <f t="shared" si="9"/>
        <v>0.10559078345295334</v>
      </c>
      <c r="S125" s="14">
        <f t="shared" si="10"/>
        <v>0.10311850130192406</v>
      </c>
      <c r="T125" s="14">
        <f t="shared" si="11"/>
        <v>0.10295011725196143</v>
      </c>
      <c r="U125" s="14">
        <f t="shared" si="12"/>
        <v>9.6575383689437258E-2</v>
      </c>
      <c r="V125" s="14">
        <f t="shared" si="13"/>
        <v>9.4304236147918621E-2</v>
      </c>
      <c r="W125" s="14">
        <f t="shared" si="14"/>
        <v>9.3995231084209541E-2</v>
      </c>
      <c r="X125" s="14">
        <f t="shared" si="15"/>
        <v>9.0892969592564987E-2</v>
      </c>
    </row>
    <row r="126" spans="1:39" x14ac:dyDescent="0.3">
      <c r="A126" s="27" t="s">
        <v>40</v>
      </c>
      <c r="B126" s="14">
        <f t="shared" si="0"/>
        <v>0.53538576062104537</v>
      </c>
      <c r="C126" s="14">
        <v>0.6346046710949218</v>
      </c>
      <c r="D126" s="14">
        <v>0.62950546397481011</v>
      </c>
      <c r="E126" s="14">
        <v>0.60397882513661205</v>
      </c>
      <c r="F126" s="14">
        <v>0.55580645161290321</v>
      </c>
      <c r="G126" s="14">
        <v>0.56361630494740644</v>
      </c>
      <c r="H126" s="14">
        <v>0.57194384114179331</v>
      </c>
      <c r="I126" s="14">
        <v>0.57457647198199269</v>
      </c>
      <c r="J126" s="14">
        <f t="shared" si="1"/>
        <v>0.49820036307543786</v>
      </c>
      <c r="K126" s="14">
        <f t="shared" si="2"/>
        <v>0.48463721339268717</v>
      </c>
      <c r="L126" s="14">
        <f t="shared" si="3"/>
        <v>0.48720535707020984</v>
      </c>
      <c r="M126" s="14">
        <f t="shared" si="4"/>
        <v>0.51513618348933299</v>
      </c>
      <c r="N126" s="14">
        <f t="shared" si="5"/>
        <v>0.51388197393469026</v>
      </c>
      <c r="O126" s="14">
        <f t="shared" si="6"/>
        <v>0.50038604076590487</v>
      </c>
      <c r="P126" s="14">
        <f t="shared" si="7"/>
        <v>0.50195678535993826</v>
      </c>
      <c r="Q126" s="14">
        <f t="shared" si="8"/>
        <v>0.4925744463269075</v>
      </c>
      <c r="R126" s="14">
        <f t="shared" si="9"/>
        <v>0.48581051262397512</v>
      </c>
      <c r="S126" s="14">
        <f t="shared" si="10"/>
        <v>0.49028799608549012</v>
      </c>
      <c r="T126" s="14">
        <f t="shared" si="11"/>
        <v>0.50122628594589458</v>
      </c>
      <c r="U126" s="14">
        <f t="shared" si="12"/>
        <v>0.50352492727455112</v>
      </c>
      <c r="V126" s="14">
        <f t="shared" si="13"/>
        <v>0.51819627349451625</v>
      </c>
      <c r="W126" s="14">
        <f t="shared" si="14"/>
        <v>0.54503948483811959</v>
      </c>
      <c r="X126" s="14">
        <f t="shared" si="15"/>
        <v>0.53031333917210133</v>
      </c>
    </row>
    <row r="127" spans="1:39" x14ac:dyDescent="0.3">
      <c r="A127" s="27" t="s">
        <v>31</v>
      </c>
      <c r="B127" s="14">
        <f t="shared" si="0"/>
        <v>5.8488860530653481E-4</v>
      </c>
      <c r="C127" s="14">
        <v>1.1570602099850011E-3</v>
      </c>
      <c r="D127" s="14">
        <v>0</v>
      </c>
      <c r="E127" s="14">
        <v>6.9501366120218577E-3</v>
      </c>
      <c r="F127" s="14">
        <v>6.2818336162988112E-3</v>
      </c>
      <c r="G127" s="14">
        <v>7.9128069541399577E-3</v>
      </c>
      <c r="H127" s="14">
        <v>4.5376977970834629E-3</v>
      </c>
      <c r="I127" s="14">
        <v>4.1701220234569361E-3</v>
      </c>
      <c r="J127" s="14">
        <f t="shared" si="1"/>
        <v>1.756613534528894E-2</v>
      </c>
      <c r="K127" s="14">
        <f t="shared" si="2"/>
        <v>2.045349459197273E-2</v>
      </c>
      <c r="L127" s="14">
        <f t="shared" si="3"/>
        <v>1.9446229953703327E-2</v>
      </c>
      <c r="M127" s="14">
        <f t="shared" si="4"/>
        <v>1.9664389914832617E-2</v>
      </c>
      <c r="N127" s="14">
        <f t="shared" si="5"/>
        <v>2.4776687655586469E-2</v>
      </c>
      <c r="O127" s="14">
        <f t="shared" si="6"/>
        <v>2.4590796788140828E-2</v>
      </c>
      <c r="P127" s="14">
        <f t="shared" si="7"/>
        <v>2.5526402822180574E-2</v>
      </c>
      <c r="Q127" s="14">
        <f t="shared" si="8"/>
        <v>2.6598694486418283E-2</v>
      </c>
      <c r="R127" s="14">
        <f t="shared" si="9"/>
        <v>2.9526397695863238E-2</v>
      </c>
      <c r="S127" s="14">
        <f t="shared" si="10"/>
        <v>3.1049577966901422E-2</v>
      </c>
      <c r="T127" s="14">
        <f t="shared" si="11"/>
        <v>2.7772378167560705E-2</v>
      </c>
      <c r="U127" s="14">
        <f t="shared" si="12"/>
        <v>2.6157086969605777E-2</v>
      </c>
      <c r="V127" s="14">
        <f t="shared" si="13"/>
        <v>2.5710441554205571E-2</v>
      </c>
      <c r="W127" s="14">
        <f t="shared" si="14"/>
        <v>2.3447995518607198E-2</v>
      </c>
      <c r="X127" s="14">
        <f t="shared" si="15"/>
        <v>2.0697467374074421E-2</v>
      </c>
    </row>
    <row r="128" spans="1:39" x14ac:dyDescent="0.3">
      <c r="A128" s="27" t="s">
        <v>32</v>
      </c>
      <c r="B128" s="14">
        <f t="shared" si="0"/>
        <v>1.2309246557132983E-2</v>
      </c>
      <c r="C128" s="14">
        <v>2.2734090422112708E-2</v>
      </c>
      <c r="D128" s="14">
        <v>2.1244674939803667E-2</v>
      </c>
      <c r="E128" s="14">
        <v>2.3275273224043717E-2</v>
      </c>
      <c r="F128" s="14">
        <v>2.0645161290322581E-2</v>
      </c>
      <c r="G128" s="14">
        <v>2.0523843037300517E-2</v>
      </c>
      <c r="H128" s="14">
        <v>3.9662840004136932E-2</v>
      </c>
      <c r="I128" s="14">
        <v>3.8360383840777161E-2</v>
      </c>
      <c r="J128" s="14">
        <f t="shared" si="1"/>
        <v>3.3148997345142033E-2</v>
      </c>
      <c r="K128" s="14">
        <f t="shared" si="2"/>
        <v>4.0163555426613116E-2</v>
      </c>
      <c r="L128" s="14">
        <f t="shared" si="3"/>
        <v>5.0779883322620276E-2</v>
      </c>
      <c r="M128" s="14">
        <f t="shared" si="4"/>
        <v>3.6714731427607727E-2</v>
      </c>
      <c r="N128" s="14">
        <f t="shared" si="5"/>
        <v>3.768487333430956E-2</v>
      </c>
      <c r="O128" s="14">
        <f t="shared" si="6"/>
        <v>4.2876261066501956E-2</v>
      </c>
      <c r="P128" s="14">
        <f t="shared" si="7"/>
        <v>4.1599603130856574E-2</v>
      </c>
      <c r="Q128" s="14">
        <f t="shared" si="8"/>
        <v>4.2258752181367688E-2</v>
      </c>
      <c r="R128" s="14">
        <f t="shared" si="9"/>
        <v>4.2784474949480872E-2</v>
      </c>
      <c r="S128" s="14">
        <f t="shared" si="10"/>
        <v>4.3409118711007812E-2</v>
      </c>
      <c r="T128" s="14">
        <f t="shared" si="11"/>
        <v>4.1718537390347706E-2</v>
      </c>
      <c r="U128" s="14">
        <f t="shared" si="12"/>
        <v>4.201023171832681E-2</v>
      </c>
      <c r="V128" s="14">
        <f t="shared" si="13"/>
        <v>4.0950788926489172E-2</v>
      </c>
      <c r="W128" s="14">
        <f t="shared" si="14"/>
        <v>4.0595271734011493E-2</v>
      </c>
      <c r="X128" s="14">
        <f t="shared" si="15"/>
        <v>4.0425023704915422E-2</v>
      </c>
    </row>
    <row r="129" spans="1:33" x14ac:dyDescent="0.3">
      <c r="A129" s="27" t="s">
        <v>70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14">
        <f t="shared" si="1"/>
        <v>1.9717304846952159E-2</v>
      </c>
      <c r="K129" s="14">
        <f t="shared" si="2"/>
        <v>1.8549578871975267E-2</v>
      </c>
      <c r="L129" s="14">
        <f t="shared" si="3"/>
        <v>2.0495838181329992E-2</v>
      </c>
      <c r="M129" s="14">
        <f t="shared" si="4"/>
        <v>1.8509149169407203E-2</v>
      </c>
      <c r="N129" s="14">
        <f t="shared" si="5"/>
        <v>2.2587494508712842E-2</v>
      </c>
      <c r="O129" s="14">
        <f t="shared" si="6"/>
        <v>2.1676189005558986E-2</v>
      </c>
      <c r="P129" s="14">
        <f t="shared" si="7"/>
        <v>2.322786903318267E-2</v>
      </c>
      <c r="Q129" s="14">
        <f t="shared" si="8"/>
        <v>2.2386047387192128E-2</v>
      </c>
      <c r="R129" s="14">
        <f t="shared" si="9"/>
        <v>2.2525724107495412E-2</v>
      </c>
      <c r="S129" s="14">
        <f t="shared" si="10"/>
        <v>2.2289988291421283E-2</v>
      </c>
      <c r="T129" s="14">
        <f t="shared" si="11"/>
        <v>2.1709190320405976E-2</v>
      </c>
      <c r="U129" s="14">
        <f t="shared" si="12"/>
        <v>2.2967198314775804E-2</v>
      </c>
      <c r="V129" s="14">
        <f t="shared" si="13"/>
        <v>1.9774126472866638E-2</v>
      </c>
      <c r="W129" s="14">
        <f t="shared" si="14"/>
        <v>1.6240091610773191E-2</v>
      </c>
      <c r="X129" s="14">
        <f t="shared" si="15"/>
        <v>1.9014599332643298E-2</v>
      </c>
    </row>
    <row r="130" spans="1:33" x14ac:dyDescent="0.3">
      <c r="A130" s="27" t="s">
        <v>33</v>
      </c>
      <c r="B130" s="14">
        <f t="shared" ref="B130:B136" si="16">+B108/$B$115</f>
        <v>0.12686765566012656</v>
      </c>
      <c r="C130" s="14">
        <v>9.1043496893079071E-2</v>
      </c>
      <c r="D130" s="14">
        <v>0.11435451009446193</v>
      </c>
      <c r="E130" s="14">
        <v>9.8548497267759563E-2</v>
      </c>
      <c r="F130" s="14">
        <v>0.12047538200339558</v>
      </c>
      <c r="G130" s="14">
        <v>0.13177866965933083</v>
      </c>
      <c r="H130" s="14">
        <v>0.11090857379253284</v>
      </c>
      <c r="I130" s="14">
        <v>0.11984362042412036</v>
      </c>
      <c r="J130" s="14">
        <f t="shared" si="1"/>
        <v>0.11334039896324123</v>
      </c>
      <c r="K130" s="14">
        <f t="shared" si="2"/>
        <v>0.11730840714784359</v>
      </c>
      <c r="L130" s="14">
        <f t="shared" si="3"/>
        <v>0.10457840736190328</v>
      </c>
      <c r="M130" s="14">
        <f t="shared" si="4"/>
        <v>0.10374399190488237</v>
      </c>
      <c r="N130" s="14">
        <f t="shared" si="5"/>
        <v>0.10590130326548543</v>
      </c>
      <c r="O130" s="14">
        <f t="shared" si="6"/>
        <v>0.10803994235124563</v>
      </c>
      <c r="P130" s="14">
        <f t="shared" si="7"/>
        <v>0.11246830558924044</v>
      </c>
      <c r="Q130" s="14">
        <f t="shared" si="8"/>
        <v>0.11277988918906544</v>
      </c>
      <c r="R130" s="14">
        <f t="shared" si="9"/>
        <v>0.11337653589761457</v>
      </c>
      <c r="S130" s="14">
        <f t="shared" si="10"/>
        <v>0.10970239239466648</v>
      </c>
      <c r="T130" s="14">
        <f t="shared" si="11"/>
        <v>0.10792557085368527</v>
      </c>
      <c r="U130" s="14">
        <f t="shared" si="12"/>
        <v>0.10762162704383589</v>
      </c>
      <c r="V130" s="14">
        <f t="shared" si="13"/>
        <v>0.1047172503771354</v>
      </c>
      <c r="W130" s="14">
        <f t="shared" si="14"/>
        <v>9.8119698794882096E-2</v>
      </c>
      <c r="X130" s="14">
        <f t="shared" si="15"/>
        <v>0.1003278878377498</v>
      </c>
    </row>
    <row r="131" spans="1:33" x14ac:dyDescent="0.3">
      <c r="A131" s="27" t="s">
        <v>34</v>
      </c>
      <c r="B131" s="14">
        <f t="shared" si="16"/>
        <v>2.9457117030892752E-2</v>
      </c>
      <c r="C131" s="14">
        <v>2.5669595028926507E-2</v>
      </c>
      <c r="D131" s="14">
        <v>2.6616040007408779E-2</v>
      </c>
      <c r="E131" s="14">
        <v>3.8473360655737705E-2</v>
      </c>
      <c r="F131" s="14">
        <v>4.4804753820033953E-2</v>
      </c>
      <c r="G131" s="14">
        <v>4.3748692294523807E-2</v>
      </c>
      <c r="H131" s="14">
        <v>3.8835453511221432E-2</v>
      </c>
      <c r="I131" s="14">
        <v>3.6843975832247362E-2</v>
      </c>
      <c r="J131" s="14">
        <f t="shared" si="1"/>
        <v>4.9802197340944626E-2</v>
      </c>
      <c r="K131" s="14">
        <f t="shared" si="2"/>
        <v>5.2638736525263151E-2</v>
      </c>
      <c r="L131" s="14">
        <f t="shared" si="3"/>
        <v>4.7940245559506274E-2</v>
      </c>
      <c r="M131" s="14">
        <f t="shared" si="4"/>
        <v>4.986086516569694E-2</v>
      </c>
      <c r="N131" s="14">
        <f t="shared" si="5"/>
        <v>4.6522184800117147E-2</v>
      </c>
      <c r="O131" s="14">
        <f t="shared" si="6"/>
        <v>4.3841362981264155E-2</v>
      </c>
      <c r="P131" s="14">
        <f t="shared" si="7"/>
        <v>4.2713041561018628E-2</v>
      </c>
      <c r="Q131" s="14">
        <f t="shared" si="8"/>
        <v>4.7580526173868362E-2</v>
      </c>
      <c r="R131" s="14">
        <f t="shared" si="9"/>
        <v>4.744849371704643E-2</v>
      </c>
      <c r="S131" s="14">
        <f t="shared" si="10"/>
        <v>4.9591073519389059E-2</v>
      </c>
      <c r="T131" s="14">
        <f t="shared" si="11"/>
        <v>4.4770810672203218E-2</v>
      </c>
      <c r="U131" s="14">
        <f t="shared" si="12"/>
        <v>4.4871100411274956E-2</v>
      </c>
      <c r="V131" s="14">
        <f t="shared" si="13"/>
        <v>4.4930077057936155E-2</v>
      </c>
      <c r="W131" s="14">
        <f t="shared" si="14"/>
        <v>3.7432518850106331E-2</v>
      </c>
      <c r="X131" s="14">
        <f t="shared" si="15"/>
        <v>4.5676295808391901E-2</v>
      </c>
    </row>
    <row r="132" spans="1:33" x14ac:dyDescent="0.3">
      <c r="A132" s="27" t="s">
        <v>38</v>
      </c>
      <c r="B132" s="14">
        <f t="shared" si="16"/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f t="shared" si="1"/>
        <v>1.7146394954720506E-2</v>
      </c>
      <c r="K132" s="14">
        <f t="shared" si="2"/>
        <v>1.5947560721312069E-2</v>
      </c>
      <c r="L132" s="14">
        <f t="shared" si="3"/>
        <v>1.8746491135285551E-2</v>
      </c>
      <c r="M132" s="14">
        <f t="shared" si="4"/>
        <v>1.544818281473986E-2</v>
      </c>
      <c r="N132" s="14">
        <f t="shared" si="5"/>
        <v>1.6920486161956363E-2</v>
      </c>
      <c r="O132" s="14">
        <f t="shared" si="6"/>
        <v>1.4515132798023472E-2</v>
      </c>
      <c r="P132" s="14">
        <f t="shared" si="7"/>
        <v>1.5185756807408224E-2</v>
      </c>
      <c r="Q132" s="14">
        <f t="shared" si="8"/>
        <v>1.5583741624311247E-2</v>
      </c>
      <c r="R132" s="14">
        <f t="shared" si="9"/>
        <v>1.5367105660465008E-2</v>
      </c>
      <c r="S132" s="14">
        <f t="shared" si="10"/>
        <v>1.5234258951820073E-2</v>
      </c>
      <c r="T132" s="14">
        <f t="shared" si="11"/>
        <v>1.5832116697754636E-2</v>
      </c>
      <c r="U132" s="14">
        <f t="shared" si="12"/>
        <v>1.5102818738088074E-2</v>
      </c>
      <c r="V132" s="14">
        <f t="shared" si="13"/>
        <v>1.6581726260855384E-2</v>
      </c>
      <c r="W132" s="14">
        <f t="shared" si="14"/>
        <v>1.4757861027250239E-2</v>
      </c>
      <c r="X132" s="14">
        <f t="shared" si="15"/>
        <v>1.69119190486186E-2</v>
      </c>
    </row>
    <row r="133" spans="1:33" x14ac:dyDescent="0.3">
      <c r="A133" s="27" t="s">
        <v>35</v>
      </c>
      <c r="B133" s="14">
        <f t="shared" si="16"/>
        <v>4.5275695219864943E-2</v>
      </c>
      <c r="C133" s="14">
        <v>4.527533747589458E-2</v>
      </c>
      <c r="D133" s="14">
        <v>2.7245786256714206E-2</v>
      </c>
      <c r="E133" s="14">
        <v>3.1967213114754096E-2</v>
      </c>
      <c r="F133" s="14">
        <v>3.463497453310696E-2</v>
      </c>
      <c r="G133" s="14">
        <v>2.139881688319099E-2</v>
      </c>
      <c r="H133" s="14">
        <v>2.7536456717344088E-2</v>
      </c>
      <c r="I133" s="14">
        <v>2.8349721596967185E-2</v>
      </c>
      <c r="J133" s="14">
        <f t="shared" si="1"/>
        <v>2.2624007051638563E-2</v>
      </c>
      <c r="K133" s="14">
        <f t="shared" si="2"/>
        <v>2.4877832074633496E-2</v>
      </c>
      <c r="L133" s="14">
        <f t="shared" si="3"/>
        <v>2.8168555690259799E-2</v>
      </c>
      <c r="M133" s="14">
        <f t="shared" si="4"/>
        <v>2.8029344801416646E-2</v>
      </c>
      <c r="N133" s="14">
        <f t="shared" si="5"/>
        <v>2.8115390247474007E-2</v>
      </c>
      <c r="O133" s="14">
        <f t="shared" si="6"/>
        <v>3.1140621782993618E-2</v>
      </c>
      <c r="P133" s="14">
        <f t="shared" si="7"/>
        <v>2.8039907397199866E-2</v>
      </c>
      <c r="Q133" s="14">
        <f t="shared" si="8"/>
        <v>2.8582912323010311E-2</v>
      </c>
      <c r="R133" s="14">
        <f t="shared" si="9"/>
        <v>3.0079204701182263E-2</v>
      </c>
      <c r="S133" s="14">
        <f t="shared" si="10"/>
        <v>3.4077206717578599E-2</v>
      </c>
      <c r="T133" s="14">
        <f t="shared" si="11"/>
        <v>3.5535409265179681E-2</v>
      </c>
      <c r="U133" s="14">
        <f t="shared" si="12"/>
        <v>3.5534155883238036E-2</v>
      </c>
      <c r="V133" s="14">
        <f t="shared" si="13"/>
        <v>3.1785379377828514E-2</v>
      </c>
      <c r="W133" s="14">
        <f t="shared" si="14"/>
        <v>3.1756418455010087E-2</v>
      </c>
      <c r="X133" s="14">
        <f t="shared" si="15"/>
        <v>3.0628198354046482E-2</v>
      </c>
    </row>
    <row r="134" spans="1:33" x14ac:dyDescent="0.3">
      <c r="A134" s="27" t="s">
        <v>36</v>
      </c>
      <c r="B134" s="14">
        <f t="shared" si="16"/>
        <v>0</v>
      </c>
      <c r="C134" s="14">
        <v>0</v>
      </c>
      <c r="D134" s="14">
        <v>0</v>
      </c>
      <c r="E134" s="14">
        <v>8.5382513661202186E-5</v>
      </c>
      <c r="F134" s="14">
        <v>1.7657045840407471E-3</v>
      </c>
      <c r="G134" s="14">
        <v>8.1791033420196681E-4</v>
      </c>
      <c r="H134" s="14">
        <v>1.0471610300961836E-3</v>
      </c>
      <c r="I134" s="14">
        <v>1.2083876317971803E-3</v>
      </c>
      <c r="J134" s="14">
        <f t="shared" si="1"/>
        <v>1.6474810329811013E-3</v>
      </c>
      <c r="K134" s="14">
        <f t="shared" si="2"/>
        <v>1.2058132893317255E-3</v>
      </c>
      <c r="L134" s="14">
        <f t="shared" si="3"/>
        <v>1.6191630798271807E-3</v>
      </c>
      <c r="M134" s="14">
        <f t="shared" si="4"/>
        <v>2.2345897630491611E-3</v>
      </c>
      <c r="N134" s="14">
        <f t="shared" si="5"/>
        <v>1.6327427148923707E-3</v>
      </c>
      <c r="O134" s="14">
        <f t="shared" si="6"/>
        <v>1.1130842083590694E-3</v>
      </c>
      <c r="P134" s="14">
        <f t="shared" si="7"/>
        <v>1.1630470730900672E-3</v>
      </c>
      <c r="Q134" s="14">
        <f t="shared" si="8"/>
        <v>2.0757971213578156E-3</v>
      </c>
      <c r="R134" s="14">
        <f t="shared" si="9"/>
        <v>1.8674656818340185E-3</v>
      </c>
      <c r="S134" s="14">
        <f t="shared" si="10"/>
        <v>1.9485172046205196E-3</v>
      </c>
      <c r="T134" s="14">
        <f t="shared" si="11"/>
        <v>2.2871370255638226E-3</v>
      </c>
      <c r="U134" s="14">
        <f t="shared" si="12"/>
        <v>2.3272143645300431E-3</v>
      </c>
      <c r="V134" s="14">
        <f t="shared" si="13"/>
        <v>2.0711868553023199E-3</v>
      </c>
      <c r="W134" s="14">
        <f t="shared" si="14"/>
        <v>2.3447995518607197E-3</v>
      </c>
      <c r="X134" s="14">
        <f t="shared" si="15"/>
        <v>1.9362030154100045E-3</v>
      </c>
    </row>
    <row r="135" spans="1:33" x14ac:dyDescent="0.3">
      <c r="A135" s="27" t="s">
        <v>37</v>
      </c>
      <c r="B135" s="14">
        <f t="shared" si="16"/>
        <v>6.4869463497633862E-3</v>
      </c>
      <c r="C135" s="14">
        <v>8.7850867795157481E-3</v>
      </c>
      <c r="D135" s="14">
        <v>6.5567697721800331E-3</v>
      </c>
      <c r="E135" s="14">
        <v>7.4453551912568305E-3</v>
      </c>
      <c r="F135" s="14">
        <v>8.2003395585738548E-3</v>
      </c>
      <c r="G135" s="14">
        <v>9.0350560173473073E-3</v>
      </c>
      <c r="H135" s="14">
        <v>1.4647326507394767E-2</v>
      </c>
      <c r="I135" s="14">
        <v>9.8092643051771126E-3</v>
      </c>
      <c r="J135" s="14">
        <f t="shared" si="1"/>
        <v>7.6917426571665422E-3</v>
      </c>
      <c r="K135" s="14">
        <f t="shared" si="2"/>
        <v>7.0172893679906435E-3</v>
      </c>
      <c r="L135" s="14">
        <f t="shared" si="3"/>
        <v>8.3724563273475834E-3</v>
      </c>
      <c r="M135" s="14">
        <f t="shared" si="4"/>
        <v>6.3411754785395059E-3</v>
      </c>
      <c r="N135" s="14">
        <f t="shared" si="5"/>
        <v>7.9440620881534637E-3</v>
      </c>
      <c r="O135" s="14">
        <f t="shared" si="6"/>
        <v>6.4468807906114889E-3</v>
      </c>
      <c r="P135" s="14">
        <f t="shared" si="7"/>
        <v>6.697166795281667E-3</v>
      </c>
      <c r="Q135" s="14">
        <f t="shared" si="8"/>
        <v>6.2986196966690576E-3</v>
      </c>
      <c r="R135" s="14">
        <f t="shared" si="9"/>
        <v>6.54542076045804E-3</v>
      </c>
      <c r="S135" s="14">
        <f t="shared" si="10"/>
        <v>5.2470160599758838E-3</v>
      </c>
      <c r="T135" s="14">
        <f t="shared" si="11"/>
        <v>6.228622713379958E-3</v>
      </c>
      <c r="U135" s="14">
        <f t="shared" si="12"/>
        <v>6.3115658541478582E-3</v>
      </c>
      <c r="V135" s="14">
        <f t="shared" si="13"/>
        <v>4.7376360745301094E-3</v>
      </c>
      <c r="W135" s="14">
        <f t="shared" si="14"/>
        <v>4.2484000337095918E-3</v>
      </c>
      <c r="X135" s="14">
        <f t="shared" si="15"/>
        <v>4.2994564155272629E-3</v>
      </c>
    </row>
    <row r="136" spans="1:33" x14ac:dyDescent="0.3">
      <c r="A136" s="27" t="s">
        <v>73</v>
      </c>
      <c r="B136" s="14">
        <f t="shared" si="16"/>
        <v>4.096878821715319E-2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f t="shared" si="1"/>
        <v>0</v>
      </c>
      <c r="K136" s="14">
        <f t="shared" si="2"/>
        <v>0</v>
      </c>
      <c r="L136" s="14">
        <f t="shared" si="3"/>
        <v>0</v>
      </c>
      <c r="M136" s="14">
        <f t="shared" si="4"/>
        <v>0</v>
      </c>
      <c r="N136" s="14">
        <f t="shared" si="5"/>
        <v>0</v>
      </c>
      <c r="O136" s="14">
        <f t="shared" si="6"/>
        <v>0</v>
      </c>
      <c r="P136" s="14">
        <f t="shared" si="7"/>
        <v>0</v>
      </c>
      <c r="Q136" s="14">
        <f t="shared" si="8"/>
        <v>0</v>
      </c>
      <c r="R136" s="14">
        <f t="shared" si="9"/>
        <v>0</v>
      </c>
      <c r="S136" s="14">
        <f t="shared" si="10"/>
        <v>0</v>
      </c>
      <c r="T136" s="14">
        <f t="shared" si="11"/>
        <v>0</v>
      </c>
      <c r="U136" s="14">
        <f t="shared" si="12"/>
        <v>0</v>
      </c>
      <c r="V136" s="14">
        <f t="shared" si="13"/>
        <v>0</v>
      </c>
      <c r="W136" s="14">
        <f t="shared" si="14"/>
        <v>0</v>
      </c>
      <c r="X136" s="14">
        <f t="shared" si="15"/>
        <v>0</v>
      </c>
      <c r="Y136" s="28"/>
      <c r="Z136" s="28"/>
      <c r="AA136" s="28"/>
      <c r="AB136" s="28"/>
    </row>
    <row r="137" spans="1:33" x14ac:dyDescent="0.3">
      <c r="B137" s="42"/>
    </row>
    <row r="138" spans="1:33" ht="15.6" x14ac:dyDescent="0.3">
      <c r="A138" s="24" t="s">
        <v>92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spans="1:33" x14ac:dyDescent="0.3">
      <c r="A139" s="1" t="s">
        <v>25</v>
      </c>
      <c r="B139" s="18">
        <v>1999</v>
      </c>
      <c r="C139" s="18">
        <v>2000</v>
      </c>
      <c r="D139" s="18">
        <v>2001</v>
      </c>
      <c r="E139" s="18">
        <v>2002</v>
      </c>
      <c r="F139" s="18">
        <v>2003</v>
      </c>
      <c r="G139" s="18">
        <v>2004</v>
      </c>
      <c r="H139" s="18">
        <v>2005</v>
      </c>
      <c r="I139" s="18">
        <v>2006</v>
      </c>
      <c r="J139" s="18">
        <v>2007</v>
      </c>
      <c r="K139" s="18">
        <v>2008</v>
      </c>
      <c r="L139" s="18">
        <v>2009</v>
      </c>
      <c r="M139" s="18">
        <v>2010</v>
      </c>
      <c r="N139" s="18">
        <v>2011</v>
      </c>
      <c r="O139" s="18">
        <v>2012</v>
      </c>
      <c r="P139" s="18">
        <v>2013</v>
      </c>
      <c r="Q139" s="18">
        <v>2014</v>
      </c>
      <c r="R139" s="18">
        <v>2015</v>
      </c>
      <c r="S139" s="18">
        <v>2016</v>
      </c>
      <c r="T139" s="18">
        <v>2017</v>
      </c>
      <c r="U139" s="18">
        <v>2018</v>
      </c>
      <c r="V139" s="18">
        <v>2019</v>
      </c>
      <c r="W139" s="18">
        <v>2020</v>
      </c>
      <c r="X139" s="18">
        <v>2021</v>
      </c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spans="1:33" x14ac:dyDescent="0.3">
      <c r="A140" s="27" t="s">
        <v>41</v>
      </c>
      <c r="B140" s="31">
        <f>SUM(B98:B103,B105:B113)</f>
        <v>15935</v>
      </c>
      <c r="C140" s="31">
        <v>17089</v>
      </c>
      <c r="D140" s="31">
        <f t="shared" ref="D140:I140" si="17">SUM(D98:D103,D105:D114)</f>
        <v>20003</v>
      </c>
      <c r="E140" s="31">
        <f t="shared" si="17"/>
        <v>23191</v>
      </c>
      <c r="F140" s="31">
        <f t="shared" si="17"/>
        <v>26163</v>
      </c>
      <c r="G140" s="31">
        <f t="shared" si="17"/>
        <v>22942</v>
      </c>
      <c r="H140" s="31">
        <f t="shared" si="17"/>
        <v>33111</v>
      </c>
      <c r="I140" s="31">
        <f t="shared" si="17"/>
        <v>35910</v>
      </c>
      <c r="J140" s="31">
        <v>47820</v>
      </c>
      <c r="K140" s="31">
        <v>56844</v>
      </c>
      <c r="L140" s="31">
        <v>63024</v>
      </c>
      <c r="M140" s="31">
        <v>57500</v>
      </c>
      <c r="N140" s="31">
        <v>66394</v>
      </c>
      <c r="O140" s="31">
        <v>77652</v>
      </c>
      <c r="P140" s="31">
        <v>90355</v>
      </c>
      <c r="Q140" s="31">
        <v>99735</v>
      </c>
      <c r="R140" s="31">
        <v>110687</v>
      </c>
      <c r="S140" s="31">
        <v>116669</v>
      </c>
      <c r="T140" s="31">
        <v>120597</v>
      </c>
      <c r="U140" s="31">
        <v>123734</v>
      </c>
      <c r="V140" s="31">
        <v>118172</v>
      </c>
      <c r="W140" s="31">
        <v>91776</v>
      </c>
      <c r="X140" s="31">
        <v>129781</v>
      </c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spans="1:33" x14ac:dyDescent="0.3">
      <c r="A141" s="27" t="s">
        <v>40</v>
      </c>
      <c r="B141" s="31">
        <f t="shared" ref="B141:I141" si="18">+B104</f>
        <v>20138</v>
      </c>
      <c r="C141" s="31">
        <f t="shared" si="18"/>
        <v>29617</v>
      </c>
      <c r="D141" s="31">
        <f t="shared" si="18"/>
        <v>33049</v>
      </c>
      <c r="E141" s="31">
        <f t="shared" si="18"/>
        <v>35369</v>
      </c>
      <c r="F141" s="31">
        <f t="shared" si="18"/>
        <v>32737</v>
      </c>
      <c r="G141" s="31">
        <f t="shared" si="18"/>
        <v>29631</v>
      </c>
      <c r="H141" s="31">
        <f t="shared" si="18"/>
        <v>44241</v>
      </c>
      <c r="I141" s="31">
        <f t="shared" si="18"/>
        <v>48500</v>
      </c>
      <c r="J141" s="31">
        <v>47477</v>
      </c>
      <c r="K141" s="31">
        <v>53455</v>
      </c>
      <c r="L141" s="31">
        <v>59879</v>
      </c>
      <c r="M141" s="31">
        <v>61090</v>
      </c>
      <c r="N141" s="31">
        <v>70186</v>
      </c>
      <c r="O141" s="31">
        <v>77772</v>
      </c>
      <c r="P141" s="31">
        <v>91065</v>
      </c>
      <c r="Q141" s="31">
        <v>96816</v>
      </c>
      <c r="R141" s="31">
        <v>104578</v>
      </c>
      <c r="S141" s="31">
        <v>112223</v>
      </c>
      <c r="T141" s="31">
        <v>121190</v>
      </c>
      <c r="U141" s="31">
        <v>125491</v>
      </c>
      <c r="V141" s="31">
        <v>127098</v>
      </c>
      <c r="W141" s="31">
        <v>109947</v>
      </c>
      <c r="X141" s="31">
        <v>146533</v>
      </c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spans="1:33" x14ac:dyDescent="0.3">
      <c r="A142" s="26" t="s">
        <v>15</v>
      </c>
      <c r="B142" s="34" t="s">
        <v>75</v>
      </c>
      <c r="C142" s="34">
        <f t="shared" ref="C142:I142" si="19">SUM(C140:C141)</f>
        <v>46706</v>
      </c>
      <c r="D142" s="34">
        <f t="shared" si="19"/>
        <v>53052</v>
      </c>
      <c r="E142" s="34">
        <f t="shared" si="19"/>
        <v>58560</v>
      </c>
      <c r="F142" s="34">
        <f t="shared" si="19"/>
        <v>58900</v>
      </c>
      <c r="G142" s="34">
        <f t="shared" si="19"/>
        <v>52573</v>
      </c>
      <c r="H142" s="34">
        <f t="shared" si="19"/>
        <v>77352</v>
      </c>
      <c r="I142" s="34">
        <f t="shared" si="19"/>
        <v>84410</v>
      </c>
      <c r="J142" s="34">
        <v>95297</v>
      </c>
      <c r="K142" s="34">
        <v>110299</v>
      </c>
      <c r="L142" s="34">
        <v>122903</v>
      </c>
      <c r="M142" s="34">
        <v>118590</v>
      </c>
      <c r="N142" s="34">
        <v>136580</v>
      </c>
      <c r="O142" s="34">
        <v>155424</v>
      </c>
      <c r="P142" s="34">
        <v>181420</v>
      </c>
      <c r="Q142" s="34">
        <v>196551</v>
      </c>
      <c r="R142" s="34">
        <v>215265</v>
      </c>
      <c r="S142" s="34">
        <v>228892</v>
      </c>
      <c r="T142" s="34">
        <v>241787</v>
      </c>
      <c r="U142" s="34">
        <v>249225</v>
      </c>
      <c r="V142" s="34">
        <v>245270</v>
      </c>
      <c r="W142" s="34">
        <v>201723</v>
      </c>
      <c r="X142" s="34">
        <v>276314</v>
      </c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spans="1:33" x14ac:dyDescent="0.3">
      <c r="A143" s="51" t="s">
        <v>76</v>
      </c>
    </row>
    <row r="145" spans="1:47" ht="15.6" x14ac:dyDescent="0.3">
      <c r="A145" s="24" t="s">
        <v>93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spans="1:47" x14ac:dyDescent="0.3">
      <c r="A146" s="59" t="s">
        <v>25</v>
      </c>
      <c r="B146" s="58">
        <v>1999</v>
      </c>
      <c r="C146" s="58"/>
      <c r="D146" s="58">
        <v>2000</v>
      </c>
      <c r="E146" s="58"/>
      <c r="F146" s="58">
        <v>2001</v>
      </c>
      <c r="G146" s="58"/>
      <c r="H146" s="58">
        <v>2002</v>
      </c>
      <c r="I146" s="58"/>
      <c r="J146" s="58">
        <v>2003</v>
      </c>
      <c r="K146" s="58"/>
      <c r="L146" s="58">
        <v>2004</v>
      </c>
      <c r="M146" s="58"/>
      <c r="N146" s="58">
        <v>2005</v>
      </c>
      <c r="O146" s="58"/>
      <c r="P146" s="58">
        <v>2006</v>
      </c>
      <c r="Q146" s="58"/>
      <c r="R146" s="58">
        <v>2007</v>
      </c>
      <c r="S146" s="58"/>
      <c r="T146" s="58">
        <v>2008</v>
      </c>
      <c r="U146" s="58"/>
      <c r="V146" s="58">
        <v>2009</v>
      </c>
      <c r="W146" s="58"/>
      <c r="X146" s="58">
        <v>2010</v>
      </c>
      <c r="Y146" s="58"/>
      <c r="Z146" s="58">
        <v>2011</v>
      </c>
      <c r="AA146" s="58"/>
      <c r="AB146" s="58">
        <v>2012</v>
      </c>
      <c r="AC146" s="58"/>
      <c r="AD146" s="58">
        <v>2013</v>
      </c>
      <c r="AE146" s="58"/>
      <c r="AF146" s="58">
        <v>2014</v>
      </c>
      <c r="AG146" s="58"/>
      <c r="AH146" s="58">
        <v>2015</v>
      </c>
      <c r="AI146" s="58"/>
      <c r="AJ146" s="58">
        <v>2016</v>
      </c>
      <c r="AK146" s="58"/>
      <c r="AL146" s="58">
        <v>2017</v>
      </c>
      <c r="AM146" s="58"/>
      <c r="AN146" s="58">
        <v>2018</v>
      </c>
      <c r="AO146" s="58"/>
      <c r="AP146" s="58">
        <v>2019</v>
      </c>
      <c r="AQ146" s="58"/>
      <c r="AR146" s="58">
        <v>2020</v>
      </c>
      <c r="AS146" s="58"/>
      <c r="AT146" s="58">
        <v>2021</v>
      </c>
      <c r="AU146" s="58"/>
    </row>
    <row r="147" spans="1:47" x14ac:dyDescent="0.3">
      <c r="A147" s="59"/>
      <c r="B147" s="18" t="s">
        <v>64</v>
      </c>
      <c r="C147" s="18" t="s">
        <v>65</v>
      </c>
      <c r="D147" s="18" t="s">
        <v>64</v>
      </c>
      <c r="E147" s="18" t="s">
        <v>65</v>
      </c>
      <c r="F147" s="18" t="s">
        <v>64</v>
      </c>
      <c r="G147" s="18" t="s">
        <v>65</v>
      </c>
      <c r="H147" s="18" t="s">
        <v>64</v>
      </c>
      <c r="I147" s="18" t="s">
        <v>65</v>
      </c>
      <c r="J147" s="18" t="s">
        <v>64</v>
      </c>
      <c r="K147" s="18" t="s">
        <v>65</v>
      </c>
      <c r="L147" s="18" t="s">
        <v>64</v>
      </c>
      <c r="M147" s="18" t="s">
        <v>65</v>
      </c>
      <c r="N147" s="18" t="s">
        <v>64</v>
      </c>
      <c r="O147" s="18" t="s">
        <v>65</v>
      </c>
      <c r="P147" s="18" t="s">
        <v>64</v>
      </c>
      <c r="Q147" s="18" t="s">
        <v>65</v>
      </c>
      <c r="R147" s="18" t="s">
        <v>64</v>
      </c>
      <c r="S147" s="18" t="s">
        <v>65</v>
      </c>
      <c r="T147" s="18" t="s">
        <v>64</v>
      </c>
      <c r="U147" s="18" t="s">
        <v>65</v>
      </c>
      <c r="V147" s="18" t="s">
        <v>64</v>
      </c>
      <c r="W147" s="18" t="s">
        <v>65</v>
      </c>
      <c r="X147" s="18" t="s">
        <v>64</v>
      </c>
      <c r="Y147" s="18" t="s">
        <v>65</v>
      </c>
      <c r="Z147" s="18" t="s">
        <v>64</v>
      </c>
      <c r="AA147" s="18" t="s">
        <v>65</v>
      </c>
      <c r="AB147" s="18" t="s">
        <v>64</v>
      </c>
      <c r="AC147" s="18" t="s">
        <v>65</v>
      </c>
      <c r="AD147" s="18" t="s">
        <v>64</v>
      </c>
      <c r="AE147" s="18" t="s">
        <v>65</v>
      </c>
      <c r="AF147" s="18" t="s">
        <v>64</v>
      </c>
      <c r="AG147" s="18" t="s">
        <v>65</v>
      </c>
      <c r="AH147" s="18" t="s">
        <v>64</v>
      </c>
      <c r="AI147" s="18" t="s">
        <v>65</v>
      </c>
      <c r="AJ147" s="18" t="s">
        <v>64</v>
      </c>
      <c r="AK147" s="18" t="s">
        <v>65</v>
      </c>
      <c r="AL147" s="18" t="s">
        <v>64</v>
      </c>
      <c r="AM147" s="18" t="s">
        <v>65</v>
      </c>
      <c r="AN147" s="18" t="s">
        <v>64</v>
      </c>
      <c r="AO147" s="18" t="s">
        <v>65</v>
      </c>
      <c r="AP147" s="18" t="s">
        <v>64</v>
      </c>
      <c r="AQ147" s="18" t="s">
        <v>65</v>
      </c>
      <c r="AR147" s="18" t="s">
        <v>64</v>
      </c>
      <c r="AS147" s="18" t="s">
        <v>65</v>
      </c>
      <c r="AT147" s="18" t="s">
        <v>64</v>
      </c>
      <c r="AU147" s="18" t="s">
        <v>65</v>
      </c>
    </row>
    <row r="148" spans="1:47" x14ac:dyDescent="0.3">
      <c r="A148" s="27" t="s">
        <v>39</v>
      </c>
      <c r="B148" s="31">
        <v>0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709</v>
      </c>
      <c r="S148" s="31">
        <v>1007</v>
      </c>
      <c r="T148" s="31">
        <v>781</v>
      </c>
      <c r="U148" s="31">
        <v>1012</v>
      </c>
      <c r="V148" s="31">
        <v>912</v>
      </c>
      <c r="W148" s="31">
        <v>1021</v>
      </c>
      <c r="X148" s="31">
        <v>908</v>
      </c>
      <c r="Y148" s="31">
        <v>958</v>
      </c>
      <c r="Z148" s="31">
        <v>943</v>
      </c>
      <c r="AA148" s="31">
        <v>1133</v>
      </c>
      <c r="AB148" s="31">
        <v>966</v>
      </c>
      <c r="AC148" s="31">
        <v>1104</v>
      </c>
      <c r="AD148" s="31">
        <v>1025</v>
      </c>
      <c r="AE148" s="31">
        <v>1329</v>
      </c>
      <c r="AF148" s="31">
        <v>1225</v>
      </c>
      <c r="AG148" s="31">
        <v>1535</v>
      </c>
      <c r="AH148" s="31">
        <v>1186</v>
      </c>
      <c r="AI148" s="31">
        <v>1380</v>
      </c>
      <c r="AJ148" s="31">
        <v>1034</v>
      </c>
      <c r="AK148" s="31">
        <v>1478</v>
      </c>
      <c r="AL148" s="31">
        <v>1104</v>
      </c>
      <c r="AM148" s="31">
        <v>1653</v>
      </c>
      <c r="AN148" s="31">
        <v>1291</v>
      </c>
      <c r="AO148" s="31">
        <v>1820</v>
      </c>
      <c r="AP148" s="31">
        <v>1232</v>
      </c>
      <c r="AQ148" s="31">
        <v>1786</v>
      </c>
      <c r="AR148" s="31">
        <v>947</v>
      </c>
      <c r="AS148" s="31">
        <v>1521</v>
      </c>
      <c r="AT148" s="31">
        <v>1398</v>
      </c>
      <c r="AU148" s="31">
        <v>2161</v>
      </c>
    </row>
    <row r="149" spans="1:47" x14ac:dyDescent="0.3">
      <c r="A149" s="27" t="s">
        <v>26</v>
      </c>
      <c r="B149" s="31">
        <v>376</v>
      </c>
      <c r="C149" s="31">
        <v>416</v>
      </c>
      <c r="D149" s="31">
        <v>399</v>
      </c>
      <c r="E149" s="31">
        <v>437</v>
      </c>
      <c r="F149" s="31">
        <v>382</v>
      </c>
      <c r="G149" s="31">
        <v>431</v>
      </c>
      <c r="H149" s="31">
        <v>325</v>
      </c>
      <c r="I149" s="31">
        <v>283</v>
      </c>
      <c r="J149" s="31">
        <v>369</v>
      </c>
      <c r="K149" s="31">
        <v>367</v>
      </c>
      <c r="L149" s="31">
        <v>415</v>
      </c>
      <c r="M149" s="31">
        <v>566</v>
      </c>
      <c r="N149" s="31">
        <v>656</v>
      </c>
      <c r="O149" s="31">
        <v>947</v>
      </c>
      <c r="P149" s="31">
        <v>902</v>
      </c>
      <c r="Q149" s="31">
        <v>1231</v>
      </c>
      <c r="R149" s="31">
        <v>467</v>
      </c>
      <c r="S149" s="31">
        <v>647</v>
      </c>
      <c r="T149" s="31">
        <v>592</v>
      </c>
      <c r="U149" s="31">
        <v>883</v>
      </c>
      <c r="V149" s="31">
        <v>611</v>
      </c>
      <c r="W149" s="31">
        <v>800</v>
      </c>
      <c r="X149" s="31">
        <v>627</v>
      </c>
      <c r="Y149" s="31">
        <v>684</v>
      </c>
      <c r="Z149" s="31">
        <v>688</v>
      </c>
      <c r="AA149" s="31">
        <v>847</v>
      </c>
      <c r="AB149" s="31">
        <v>695</v>
      </c>
      <c r="AC149" s="31">
        <v>898</v>
      </c>
      <c r="AD149" s="31">
        <v>876</v>
      </c>
      <c r="AE149" s="31">
        <v>1035</v>
      </c>
      <c r="AF149" s="31">
        <v>956</v>
      </c>
      <c r="AG149" s="31">
        <v>1250</v>
      </c>
      <c r="AH149" s="31">
        <v>1042</v>
      </c>
      <c r="AI149" s="31">
        <v>1506</v>
      </c>
      <c r="AJ149" s="31">
        <v>1092</v>
      </c>
      <c r="AK149" s="31">
        <v>1452</v>
      </c>
      <c r="AL149" s="31">
        <v>1288</v>
      </c>
      <c r="AM149" s="31">
        <v>1590</v>
      </c>
      <c r="AN149" s="31">
        <v>1489</v>
      </c>
      <c r="AO149" s="31">
        <v>1900</v>
      </c>
      <c r="AP149" s="31">
        <v>1318</v>
      </c>
      <c r="AQ149" s="31">
        <v>1644</v>
      </c>
      <c r="AR149" s="31">
        <v>1075</v>
      </c>
      <c r="AS149" s="31">
        <v>1506</v>
      </c>
      <c r="AT149" s="31">
        <v>1548</v>
      </c>
      <c r="AU149" s="31">
        <v>2584</v>
      </c>
    </row>
    <row r="150" spans="1:47" x14ac:dyDescent="0.3">
      <c r="A150" s="27" t="s">
        <v>27</v>
      </c>
      <c r="B150" s="31">
        <v>504</v>
      </c>
      <c r="C150" s="31">
        <v>391</v>
      </c>
      <c r="D150" s="31">
        <v>456</v>
      </c>
      <c r="E150" s="31">
        <v>472</v>
      </c>
      <c r="F150" s="31">
        <v>693</v>
      </c>
      <c r="G150" s="31">
        <v>833</v>
      </c>
      <c r="H150" s="31">
        <v>1026</v>
      </c>
      <c r="I150" s="31">
        <v>1033</v>
      </c>
      <c r="J150" s="31">
        <v>1049</v>
      </c>
      <c r="K150" s="31">
        <v>892</v>
      </c>
      <c r="L150" s="31">
        <v>637</v>
      </c>
      <c r="M150" s="31">
        <v>547</v>
      </c>
      <c r="N150" s="31">
        <v>833</v>
      </c>
      <c r="O150" s="31">
        <v>1026</v>
      </c>
      <c r="P150" s="31">
        <v>1084</v>
      </c>
      <c r="Q150" s="31">
        <v>1077</v>
      </c>
      <c r="R150" s="31">
        <v>1552</v>
      </c>
      <c r="S150" s="31">
        <v>1861</v>
      </c>
      <c r="T150" s="31">
        <v>1573</v>
      </c>
      <c r="U150" s="31">
        <v>1973</v>
      </c>
      <c r="V150" s="31">
        <v>1842</v>
      </c>
      <c r="W150" s="31">
        <v>2369</v>
      </c>
      <c r="X150" s="31">
        <v>1825</v>
      </c>
      <c r="Y150" s="31">
        <v>2226</v>
      </c>
      <c r="Z150" s="31">
        <v>2076</v>
      </c>
      <c r="AA150" s="31">
        <v>2292</v>
      </c>
      <c r="AB150" s="31">
        <v>2406</v>
      </c>
      <c r="AC150" s="31">
        <v>2777</v>
      </c>
      <c r="AD150" s="31">
        <v>2779</v>
      </c>
      <c r="AE150" s="31">
        <v>3327</v>
      </c>
      <c r="AF150" s="31">
        <v>3178</v>
      </c>
      <c r="AG150" s="31">
        <v>3417</v>
      </c>
      <c r="AH150" s="31">
        <v>3556</v>
      </c>
      <c r="AI150" s="31">
        <v>4702</v>
      </c>
      <c r="AJ150" s="31">
        <v>3423</v>
      </c>
      <c r="AK150" s="31">
        <v>4132</v>
      </c>
      <c r="AL150" s="31">
        <v>3219</v>
      </c>
      <c r="AM150" s="31">
        <v>3916</v>
      </c>
      <c r="AN150" s="31">
        <v>3633</v>
      </c>
      <c r="AO150" s="31">
        <v>3908</v>
      </c>
      <c r="AP150" s="31">
        <v>3291</v>
      </c>
      <c r="AQ150" s="31">
        <v>3768</v>
      </c>
      <c r="AR150" s="31">
        <v>2692</v>
      </c>
      <c r="AS150" s="31">
        <v>3125</v>
      </c>
      <c r="AT150" s="31">
        <v>3426</v>
      </c>
      <c r="AU150" s="31">
        <v>3846</v>
      </c>
    </row>
    <row r="151" spans="1:47" x14ac:dyDescent="0.3">
      <c r="A151" s="27" t="s">
        <v>28</v>
      </c>
      <c r="B151" s="31">
        <v>20</v>
      </c>
      <c r="C151" s="31">
        <v>61</v>
      </c>
      <c r="D151" s="31">
        <v>212</v>
      </c>
      <c r="E151" s="31">
        <v>156</v>
      </c>
      <c r="F151" s="31">
        <v>474</v>
      </c>
      <c r="G151" s="31">
        <v>263</v>
      </c>
      <c r="H151" s="31">
        <v>463</v>
      </c>
      <c r="I151" s="31">
        <v>260</v>
      </c>
      <c r="J151" s="31">
        <v>426</v>
      </c>
      <c r="K151" s="31">
        <v>225</v>
      </c>
      <c r="L151" s="31">
        <v>244</v>
      </c>
      <c r="M151" s="31">
        <v>173</v>
      </c>
      <c r="N151" s="31">
        <v>354</v>
      </c>
      <c r="O151" s="31">
        <v>280</v>
      </c>
      <c r="P151" s="31">
        <v>381</v>
      </c>
      <c r="Q151" s="31">
        <v>300</v>
      </c>
      <c r="R151" s="31">
        <v>325</v>
      </c>
      <c r="S151" s="31">
        <v>315</v>
      </c>
      <c r="T151" s="31">
        <v>342</v>
      </c>
      <c r="U151" s="31">
        <v>394</v>
      </c>
      <c r="V151" s="31">
        <v>434</v>
      </c>
      <c r="W151" s="31">
        <v>507</v>
      </c>
      <c r="X151" s="31">
        <v>522</v>
      </c>
      <c r="Y151" s="31">
        <v>552</v>
      </c>
      <c r="Z151" s="31">
        <v>354</v>
      </c>
      <c r="AA151" s="31">
        <v>477</v>
      </c>
      <c r="AB151" s="31">
        <v>483</v>
      </c>
      <c r="AC151" s="31">
        <v>578</v>
      </c>
      <c r="AD151" s="31">
        <v>511</v>
      </c>
      <c r="AE151" s="31">
        <v>662</v>
      </c>
      <c r="AF151" s="31">
        <v>725</v>
      </c>
      <c r="AG151" s="31">
        <v>632</v>
      </c>
      <c r="AH151" s="31">
        <v>810</v>
      </c>
      <c r="AI151" s="31">
        <v>776</v>
      </c>
      <c r="AJ151" s="31">
        <v>951</v>
      </c>
      <c r="AK151" s="31">
        <v>973</v>
      </c>
      <c r="AL151" s="31">
        <v>931</v>
      </c>
      <c r="AM151" s="31">
        <v>1051</v>
      </c>
      <c r="AN151" s="31">
        <v>830</v>
      </c>
      <c r="AO151" s="31">
        <v>1045</v>
      </c>
      <c r="AP151" s="31">
        <v>866</v>
      </c>
      <c r="AQ151" s="31">
        <v>1244</v>
      </c>
      <c r="AR151" s="31">
        <v>867</v>
      </c>
      <c r="AS151" s="31">
        <v>1010</v>
      </c>
      <c r="AT151" s="31">
        <v>1035</v>
      </c>
      <c r="AU151" s="31">
        <v>1562</v>
      </c>
    </row>
    <row r="152" spans="1:47" x14ac:dyDescent="0.3">
      <c r="A152" s="27" t="s">
        <v>29</v>
      </c>
      <c r="B152" s="31">
        <v>256</v>
      </c>
      <c r="C152" s="31">
        <v>357</v>
      </c>
      <c r="D152" s="31">
        <v>277</v>
      </c>
      <c r="E152" s="31">
        <v>375</v>
      </c>
      <c r="F152" s="31">
        <v>332</v>
      </c>
      <c r="G152" s="31">
        <v>521</v>
      </c>
      <c r="H152" s="31">
        <v>515</v>
      </c>
      <c r="I152" s="31">
        <v>650</v>
      </c>
      <c r="J152" s="31">
        <v>739</v>
      </c>
      <c r="K152" s="31">
        <v>805</v>
      </c>
      <c r="L152" s="31">
        <v>757</v>
      </c>
      <c r="M152" s="31">
        <v>967</v>
      </c>
      <c r="N152" s="31">
        <v>718</v>
      </c>
      <c r="O152" s="31">
        <v>798</v>
      </c>
      <c r="P152" s="31">
        <v>940</v>
      </c>
      <c r="Q152" s="31">
        <v>948</v>
      </c>
      <c r="R152" s="31">
        <v>1300</v>
      </c>
      <c r="S152" s="31">
        <v>1632</v>
      </c>
      <c r="T152" s="31">
        <v>1734</v>
      </c>
      <c r="U152" s="31">
        <v>2368</v>
      </c>
      <c r="V152" s="31">
        <v>1624</v>
      </c>
      <c r="W152" s="31">
        <v>2108</v>
      </c>
      <c r="X152" s="31">
        <v>1596</v>
      </c>
      <c r="Y152" s="31">
        <v>1778</v>
      </c>
      <c r="Z152" s="31">
        <v>1580</v>
      </c>
      <c r="AA152" s="31">
        <v>2054</v>
      </c>
      <c r="AB152" s="31">
        <v>1897</v>
      </c>
      <c r="AC152" s="31">
        <v>2551</v>
      </c>
      <c r="AD152" s="31">
        <v>2646</v>
      </c>
      <c r="AE152" s="31">
        <v>3366</v>
      </c>
      <c r="AF152" s="31">
        <v>2524</v>
      </c>
      <c r="AG152" s="31">
        <v>3442</v>
      </c>
      <c r="AH152" s="31">
        <v>2727</v>
      </c>
      <c r="AI152" s="31">
        <v>3643</v>
      </c>
      <c r="AJ152" s="31">
        <v>3035</v>
      </c>
      <c r="AK152" s="31">
        <v>3956</v>
      </c>
      <c r="AL152" s="31">
        <v>3279</v>
      </c>
      <c r="AM152" s="31">
        <v>4224</v>
      </c>
      <c r="AN152" s="31">
        <v>3477</v>
      </c>
      <c r="AO152" s="31">
        <v>4781</v>
      </c>
      <c r="AP152" s="31">
        <v>3573</v>
      </c>
      <c r="AQ152" s="31">
        <v>4883</v>
      </c>
      <c r="AR152" s="31">
        <v>2313</v>
      </c>
      <c r="AS152" s="31">
        <v>3507</v>
      </c>
      <c r="AT152" s="31">
        <v>3902</v>
      </c>
      <c r="AU152" s="31">
        <v>5859</v>
      </c>
    </row>
    <row r="153" spans="1:47" x14ac:dyDescent="0.3">
      <c r="A153" s="27" t="s">
        <v>30</v>
      </c>
      <c r="B153" s="31">
        <v>2720</v>
      </c>
      <c r="C153" s="31">
        <v>2522</v>
      </c>
      <c r="D153" s="31">
        <v>2785</v>
      </c>
      <c r="E153" s="31">
        <v>2399</v>
      </c>
      <c r="F153" s="31">
        <v>3017</v>
      </c>
      <c r="G153" s="31">
        <v>2474</v>
      </c>
      <c r="H153" s="31">
        <v>3079</v>
      </c>
      <c r="I153" s="31">
        <v>3450</v>
      </c>
      <c r="J153" s="31">
        <v>3454</v>
      </c>
      <c r="K153" s="31">
        <v>3889</v>
      </c>
      <c r="L153" s="31">
        <v>2815</v>
      </c>
      <c r="M153" s="31">
        <v>3455</v>
      </c>
      <c r="N153" s="31">
        <v>3923</v>
      </c>
      <c r="O153" s="31">
        <v>5230</v>
      </c>
      <c r="P153" s="31">
        <v>4011</v>
      </c>
      <c r="Q153" s="31">
        <v>4897</v>
      </c>
      <c r="R153" s="31">
        <v>5026</v>
      </c>
      <c r="S153" s="31">
        <v>6040</v>
      </c>
      <c r="T153" s="31">
        <v>5325</v>
      </c>
      <c r="U153" s="31">
        <v>6980</v>
      </c>
      <c r="V153" s="31">
        <v>6416</v>
      </c>
      <c r="W153" s="31">
        <v>7491</v>
      </c>
      <c r="X153" s="31">
        <v>5886</v>
      </c>
      <c r="Y153" s="31">
        <v>6668</v>
      </c>
      <c r="Z153" s="31">
        <v>6552</v>
      </c>
      <c r="AA153" s="31">
        <v>7505</v>
      </c>
      <c r="AB153" s="31">
        <v>7760</v>
      </c>
      <c r="AC153" s="31">
        <v>9805</v>
      </c>
      <c r="AD153" s="31">
        <v>8680</v>
      </c>
      <c r="AE153" s="31">
        <v>10306</v>
      </c>
      <c r="AF153" s="31">
        <v>9389</v>
      </c>
      <c r="AG153" s="31">
        <v>11682</v>
      </c>
      <c r="AH153" s="31">
        <v>10434</v>
      </c>
      <c r="AI153" s="31">
        <v>12296</v>
      </c>
      <c r="AJ153" s="31">
        <v>10333</v>
      </c>
      <c r="AK153" s="31">
        <v>13270</v>
      </c>
      <c r="AL153" s="31">
        <v>10922</v>
      </c>
      <c r="AM153" s="31">
        <v>13970</v>
      </c>
      <c r="AN153" s="31">
        <v>10589</v>
      </c>
      <c r="AO153" s="31">
        <v>13480</v>
      </c>
      <c r="AP153" s="31">
        <v>10337</v>
      </c>
      <c r="AQ153" s="31">
        <v>12793</v>
      </c>
      <c r="AR153" s="31">
        <v>8534</v>
      </c>
      <c r="AS153" s="31">
        <v>10427</v>
      </c>
      <c r="AT153" s="31">
        <v>10842</v>
      </c>
      <c r="AU153" s="31">
        <v>14273</v>
      </c>
    </row>
    <row r="154" spans="1:47" x14ac:dyDescent="0.3">
      <c r="A154" s="27" t="s">
        <v>40</v>
      </c>
      <c r="B154" s="31">
        <v>10107</v>
      </c>
      <c r="C154" s="31">
        <v>10031</v>
      </c>
      <c r="D154" s="31">
        <v>14472</v>
      </c>
      <c r="E154" s="31">
        <v>15145</v>
      </c>
      <c r="F154" s="31">
        <v>16704</v>
      </c>
      <c r="G154" s="31">
        <v>16345</v>
      </c>
      <c r="H154" s="31">
        <v>18023</v>
      </c>
      <c r="I154" s="31">
        <v>17346</v>
      </c>
      <c r="J154" s="31">
        <v>15756</v>
      </c>
      <c r="K154" s="31">
        <v>16981</v>
      </c>
      <c r="L154" s="31">
        <v>14655</v>
      </c>
      <c r="M154" s="31">
        <v>14976</v>
      </c>
      <c r="N154" s="31">
        <v>22313</v>
      </c>
      <c r="O154" s="31">
        <v>21928</v>
      </c>
      <c r="P154" s="31">
        <v>24303</v>
      </c>
      <c r="Q154" s="31">
        <v>24197</v>
      </c>
      <c r="R154" s="31">
        <v>22849</v>
      </c>
      <c r="S154" s="31">
        <v>24628</v>
      </c>
      <c r="T154" s="31">
        <v>24526</v>
      </c>
      <c r="U154" s="31">
        <v>28929</v>
      </c>
      <c r="V154" s="31">
        <v>27834</v>
      </c>
      <c r="W154" s="31">
        <v>32045</v>
      </c>
      <c r="X154" s="31">
        <v>28554</v>
      </c>
      <c r="Y154" s="31">
        <v>32536</v>
      </c>
      <c r="Z154" s="31">
        <v>31613</v>
      </c>
      <c r="AA154" s="31">
        <v>38573</v>
      </c>
      <c r="AB154" s="31">
        <v>35016</v>
      </c>
      <c r="AC154" s="31">
        <v>42756</v>
      </c>
      <c r="AD154" s="31">
        <v>40846</v>
      </c>
      <c r="AE154" s="31">
        <v>50219</v>
      </c>
      <c r="AF154" s="31">
        <v>44082</v>
      </c>
      <c r="AG154" s="31">
        <v>52734</v>
      </c>
      <c r="AH154" s="31">
        <v>48245</v>
      </c>
      <c r="AI154" s="31">
        <v>56333</v>
      </c>
      <c r="AJ154" s="31">
        <v>50758</v>
      </c>
      <c r="AK154" s="31">
        <v>61465</v>
      </c>
      <c r="AL154" s="31">
        <v>54235</v>
      </c>
      <c r="AM154" s="31">
        <v>66955</v>
      </c>
      <c r="AN154" s="31">
        <v>56711</v>
      </c>
      <c r="AO154" s="31">
        <v>68780</v>
      </c>
      <c r="AP154" s="31">
        <v>56058</v>
      </c>
      <c r="AQ154" s="31">
        <v>71040</v>
      </c>
      <c r="AR154" s="31">
        <v>49114</v>
      </c>
      <c r="AS154" s="31">
        <v>60833</v>
      </c>
      <c r="AT154" s="31">
        <v>63473</v>
      </c>
      <c r="AU154" s="31">
        <v>83060</v>
      </c>
    </row>
    <row r="155" spans="1:47" x14ac:dyDescent="0.3">
      <c r="A155" s="27" t="s">
        <v>31</v>
      </c>
      <c r="B155" s="31">
        <v>2</v>
      </c>
      <c r="C155" s="31">
        <v>20</v>
      </c>
      <c r="D155" s="31">
        <v>19</v>
      </c>
      <c r="E155" s="31">
        <v>35</v>
      </c>
      <c r="F155" s="31">
        <v>0</v>
      </c>
      <c r="G155" s="31">
        <v>0</v>
      </c>
      <c r="H155" s="31">
        <v>235</v>
      </c>
      <c r="I155" s="31">
        <v>172</v>
      </c>
      <c r="J155" s="31">
        <v>184</v>
      </c>
      <c r="K155" s="31">
        <v>186</v>
      </c>
      <c r="L155" s="31">
        <v>172</v>
      </c>
      <c r="M155" s="31">
        <v>244</v>
      </c>
      <c r="N155" s="31">
        <v>201</v>
      </c>
      <c r="O155" s="31">
        <v>150</v>
      </c>
      <c r="P155" s="31">
        <v>144</v>
      </c>
      <c r="Q155" s="31">
        <v>208</v>
      </c>
      <c r="R155" s="31">
        <v>780</v>
      </c>
      <c r="S155" s="31">
        <v>894</v>
      </c>
      <c r="T155" s="31">
        <v>1042</v>
      </c>
      <c r="U155" s="31">
        <v>1214</v>
      </c>
      <c r="V155" s="31">
        <v>1156</v>
      </c>
      <c r="W155" s="31">
        <v>1234</v>
      </c>
      <c r="X155" s="31">
        <v>1039</v>
      </c>
      <c r="Y155" s="31">
        <v>1293</v>
      </c>
      <c r="Z155" s="31">
        <v>1528</v>
      </c>
      <c r="AA155" s="31">
        <v>1856</v>
      </c>
      <c r="AB155" s="31">
        <v>1741</v>
      </c>
      <c r="AC155" s="31">
        <v>2081</v>
      </c>
      <c r="AD155" s="31">
        <v>1974</v>
      </c>
      <c r="AE155" s="31">
        <v>2657</v>
      </c>
      <c r="AF155" s="31">
        <v>2245</v>
      </c>
      <c r="AG155" s="31">
        <v>2983</v>
      </c>
      <c r="AH155" s="31">
        <v>2773</v>
      </c>
      <c r="AI155" s="31">
        <v>3583</v>
      </c>
      <c r="AJ155" s="31">
        <v>3112</v>
      </c>
      <c r="AK155" s="31">
        <v>3995</v>
      </c>
      <c r="AL155" s="31">
        <v>2828</v>
      </c>
      <c r="AM155" s="31">
        <v>3887</v>
      </c>
      <c r="AN155" s="31">
        <v>2731</v>
      </c>
      <c r="AO155" s="31">
        <v>3788</v>
      </c>
      <c r="AP155" s="31">
        <v>2763</v>
      </c>
      <c r="AQ155" s="31">
        <v>3543</v>
      </c>
      <c r="AR155" s="31">
        <v>2046</v>
      </c>
      <c r="AS155" s="31">
        <v>2684</v>
      </c>
      <c r="AT155" s="31">
        <v>2375</v>
      </c>
      <c r="AU155" s="31">
        <v>3344</v>
      </c>
    </row>
    <row r="156" spans="1:47" x14ac:dyDescent="0.3">
      <c r="A156" s="27" t="s">
        <v>32</v>
      </c>
      <c r="B156" s="31">
        <v>208</v>
      </c>
      <c r="C156" s="31">
        <v>255</v>
      </c>
      <c r="D156" s="31">
        <v>444</v>
      </c>
      <c r="E156" s="31">
        <v>617</v>
      </c>
      <c r="F156" s="31">
        <v>459</v>
      </c>
      <c r="G156" s="31">
        <v>688</v>
      </c>
      <c r="H156" s="31">
        <v>587</v>
      </c>
      <c r="I156" s="31">
        <v>776</v>
      </c>
      <c r="J156" s="31">
        <v>562</v>
      </c>
      <c r="K156" s="31">
        <v>654</v>
      </c>
      <c r="L156" s="31">
        <v>448</v>
      </c>
      <c r="M156" s="31">
        <v>631</v>
      </c>
      <c r="N156" s="31">
        <v>1122</v>
      </c>
      <c r="O156" s="31">
        <v>1946</v>
      </c>
      <c r="P156" s="31">
        <v>1022</v>
      </c>
      <c r="Q156" s="31">
        <v>2216</v>
      </c>
      <c r="R156" s="31">
        <v>1308</v>
      </c>
      <c r="S156" s="31">
        <v>1851</v>
      </c>
      <c r="T156" s="31">
        <v>1817</v>
      </c>
      <c r="U156" s="31">
        <v>2613</v>
      </c>
      <c r="V156" s="31">
        <v>2351</v>
      </c>
      <c r="W156" s="31">
        <v>3890</v>
      </c>
      <c r="X156" s="31">
        <v>1799</v>
      </c>
      <c r="Y156" s="31">
        <v>2555</v>
      </c>
      <c r="Z156" s="31">
        <v>2043</v>
      </c>
      <c r="AA156" s="31">
        <v>3104</v>
      </c>
      <c r="AB156" s="31">
        <v>2525</v>
      </c>
      <c r="AC156" s="31">
        <v>4139</v>
      </c>
      <c r="AD156" s="31">
        <v>2977</v>
      </c>
      <c r="AE156" s="31">
        <v>4570</v>
      </c>
      <c r="AF156" s="31">
        <v>3163</v>
      </c>
      <c r="AG156" s="31">
        <v>5143</v>
      </c>
      <c r="AH156" s="31">
        <v>3684</v>
      </c>
      <c r="AI156" s="31">
        <v>5526</v>
      </c>
      <c r="AJ156" s="31">
        <v>3875</v>
      </c>
      <c r="AK156" s="31">
        <v>6061</v>
      </c>
      <c r="AL156" s="31">
        <v>4011</v>
      </c>
      <c r="AM156" s="31">
        <v>6076</v>
      </c>
      <c r="AN156" s="31">
        <v>4054</v>
      </c>
      <c r="AO156" s="31">
        <v>6416</v>
      </c>
      <c r="AP156" s="31">
        <v>3912</v>
      </c>
      <c r="AQ156" s="31">
        <v>6132</v>
      </c>
      <c r="AR156" s="31">
        <v>3112</v>
      </c>
      <c r="AS156" s="31">
        <v>5077</v>
      </c>
      <c r="AT156" s="31">
        <v>4341</v>
      </c>
      <c r="AU156" s="31">
        <v>6829</v>
      </c>
    </row>
    <row r="157" spans="1:47" x14ac:dyDescent="0.3">
      <c r="A157" s="27" t="s">
        <v>70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811</v>
      </c>
      <c r="S157" s="31">
        <v>1068</v>
      </c>
      <c r="T157" s="31">
        <v>759</v>
      </c>
      <c r="U157" s="31">
        <v>1287</v>
      </c>
      <c r="V157" s="31">
        <v>943</v>
      </c>
      <c r="W157" s="31">
        <v>1576</v>
      </c>
      <c r="X157" s="31">
        <v>868</v>
      </c>
      <c r="Y157" s="31">
        <v>1327</v>
      </c>
      <c r="Z157" s="31">
        <v>1157</v>
      </c>
      <c r="AA157" s="31">
        <v>1928</v>
      </c>
      <c r="AB157" s="31">
        <v>1280</v>
      </c>
      <c r="AC157" s="31">
        <v>2089</v>
      </c>
      <c r="AD157" s="31">
        <v>1470</v>
      </c>
      <c r="AE157" s="31">
        <v>2744</v>
      </c>
      <c r="AF157" s="31">
        <v>1715</v>
      </c>
      <c r="AG157" s="31">
        <v>2685</v>
      </c>
      <c r="AH157" s="31">
        <v>1911</v>
      </c>
      <c r="AI157" s="31">
        <v>2938</v>
      </c>
      <c r="AJ157" s="31">
        <v>2004</v>
      </c>
      <c r="AK157" s="31">
        <v>3098</v>
      </c>
      <c r="AL157" s="31">
        <v>1988</v>
      </c>
      <c r="AM157" s="31">
        <v>3261</v>
      </c>
      <c r="AN157" s="31">
        <v>2049</v>
      </c>
      <c r="AO157" s="31">
        <v>3675</v>
      </c>
      <c r="AP157" s="31">
        <v>1862</v>
      </c>
      <c r="AQ157" s="31">
        <v>2988</v>
      </c>
      <c r="AR157" s="31">
        <v>1237</v>
      </c>
      <c r="AS157" s="31">
        <v>2039</v>
      </c>
      <c r="AT157" s="31">
        <v>1816</v>
      </c>
      <c r="AU157" s="31">
        <v>3438</v>
      </c>
    </row>
    <row r="158" spans="1:47" x14ac:dyDescent="0.3">
      <c r="A158" s="27" t="s">
        <v>33</v>
      </c>
      <c r="B158" s="31">
        <v>2244</v>
      </c>
      <c r="C158" s="31">
        <v>2528</v>
      </c>
      <c r="D158" s="31">
        <v>2072</v>
      </c>
      <c r="E158" s="31">
        <v>2213</v>
      </c>
      <c r="F158" s="31">
        <v>2927</v>
      </c>
      <c r="G158" s="31">
        <v>3247</v>
      </c>
      <c r="H158" s="31">
        <v>2679</v>
      </c>
      <c r="I158" s="31">
        <v>3092</v>
      </c>
      <c r="J158" s="31">
        <v>3272</v>
      </c>
      <c r="K158" s="31">
        <v>3824</v>
      </c>
      <c r="L158" s="31">
        <v>3218</v>
      </c>
      <c r="M158" s="31">
        <v>3710</v>
      </c>
      <c r="N158" s="31">
        <v>3821</v>
      </c>
      <c r="O158" s="31">
        <v>4758</v>
      </c>
      <c r="P158" s="31">
        <v>4506</v>
      </c>
      <c r="Q158" s="31">
        <v>5610</v>
      </c>
      <c r="R158" s="31">
        <v>4776</v>
      </c>
      <c r="S158" s="31">
        <v>6025</v>
      </c>
      <c r="T158" s="31">
        <v>5572</v>
      </c>
      <c r="U158" s="31">
        <v>7367</v>
      </c>
      <c r="V158" s="31">
        <v>5812</v>
      </c>
      <c r="W158" s="31">
        <v>7041</v>
      </c>
      <c r="X158" s="31">
        <v>5478</v>
      </c>
      <c r="Y158" s="31">
        <v>6825</v>
      </c>
      <c r="Z158" s="31">
        <v>6376</v>
      </c>
      <c r="AA158" s="31">
        <v>8088</v>
      </c>
      <c r="AB158" s="31">
        <v>7411</v>
      </c>
      <c r="AC158" s="31">
        <v>9381</v>
      </c>
      <c r="AD158" s="31">
        <v>8568</v>
      </c>
      <c r="AE158" s="31">
        <v>11836</v>
      </c>
      <c r="AF158" s="31">
        <v>9598</v>
      </c>
      <c r="AG158" s="31">
        <v>12569</v>
      </c>
      <c r="AH158" s="31">
        <v>10665</v>
      </c>
      <c r="AI158" s="31">
        <v>13741</v>
      </c>
      <c r="AJ158" s="31">
        <v>10506</v>
      </c>
      <c r="AK158" s="31">
        <v>14604</v>
      </c>
      <c r="AL158" s="31">
        <v>11078</v>
      </c>
      <c r="AM158" s="31">
        <v>15017</v>
      </c>
      <c r="AN158" s="31">
        <v>11383</v>
      </c>
      <c r="AO158" s="31">
        <v>15439</v>
      </c>
      <c r="AP158" s="31">
        <v>10797</v>
      </c>
      <c r="AQ158" s="31">
        <v>14887</v>
      </c>
      <c r="AR158" s="31">
        <v>8450</v>
      </c>
      <c r="AS158" s="31">
        <v>11343</v>
      </c>
      <c r="AT158" s="31">
        <v>11291</v>
      </c>
      <c r="AU158" s="31">
        <v>16431</v>
      </c>
    </row>
    <row r="159" spans="1:47" x14ac:dyDescent="0.3">
      <c r="A159" s="27" t="s">
        <v>34</v>
      </c>
      <c r="B159" s="31">
        <v>477</v>
      </c>
      <c r="C159" s="31">
        <v>631</v>
      </c>
      <c r="D159" s="31">
        <v>528</v>
      </c>
      <c r="E159" s="31">
        <v>670</v>
      </c>
      <c r="F159" s="31">
        <v>593</v>
      </c>
      <c r="G159" s="31">
        <v>844</v>
      </c>
      <c r="H159" s="31">
        <v>904</v>
      </c>
      <c r="I159" s="31">
        <v>1349</v>
      </c>
      <c r="J159" s="31">
        <v>1210</v>
      </c>
      <c r="K159" s="31">
        <v>1429</v>
      </c>
      <c r="L159" s="31">
        <v>932</v>
      </c>
      <c r="M159" s="31">
        <v>1368</v>
      </c>
      <c r="N159" s="31">
        <v>1260</v>
      </c>
      <c r="O159" s="31">
        <v>1744</v>
      </c>
      <c r="P159" s="31">
        <v>1245</v>
      </c>
      <c r="Q159" s="31">
        <v>1865</v>
      </c>
      <c r="R159" s="31">
        <v>1883</v>
      </c>
      <c r="S159" s="31">
        <v>2863</v>
      </c>
      <c r="T159" s="31">
        <v>2295</v>
      </c>
      <c r="U159" s="31">
        <v>3511</v>
      </c>
      <c r="V159" s="31">
        <v>2528</v>
      </c>
      <c r="W159" s="31">
        <v>3364</v>
      </c>
      <c r="X159" s="31">
        <v>2425</v>
      </c>
      <c r="Y159" s="31">
        <v>3488</v>
      </c>
      <c r="Z159" s="31">
        <v>2472</v>
      </c>
      <c r="AA159" s="31">
        <v>3882</v>
      </c>
      <c r="AB159" s="31">
        <v>2740</v>
      </c>
      <c r="AC159" s="31">
        <v>4074</v>
      </c>
      <c r="AD159" s="31">
        <v>2980</v>
      </c>
      <c r="AE159" s="31">
        <v>4769</v>
      </c>
      <c r="AF159" s="31">
        <v>3677</v>
      </c>
      <c r="AG159" s="31">
        <v>5675</v>
      </c>
      <c r="AH159" s="31">
        <v>3825</v>
      </c>
      <c r="AI159" s="31">
        <v>6389</v>
      </c>
      <c r="AJ159" s="31">
        <v>4177</v>
      </c>
      <c r="AK159" s="31">
        <v>7174</v>
      </c>
      <c r="AL159" s="31">
        <v>3973</v>
      </c>
      <c r="AM159" s="31">
        <v>6852</v>
      </c>
      <c r="AN159" s="31">
        <v>4159</v>
      </c>
      <c r="AO159" s="31">
        <v>7024</v>
      </c>
      <c r="AP159" s="31">
        <v>4337</v>
      </c>
      <c r="AQ159" s="31">
        <v>6683</v>
      </c>
      <c r="AR159" s="31">
        <v>2834</v>
      </c>
      <c r="AS159" s="31">
        <v>4717</v>
      </c>
      <c r="AT159" s="31">
        <v>4704</v>
      </c>
      <c r="AU159" s="31">
        <v>7917</v>
      </c>
    </row>
    <row r="160" spans="1:47" x14ac:dyDescent="0.3">
      <c r="A160" s="27" t="s">
        <v>38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807</v>
      </c>
      <c r="S160" s="31">
        <v>827</v>
      </c>
      <c r="T160" s="31">
        <v>752</v>
      </c>
      <c r="U160" s="31">
        <v>1007</v>
      </c>
      <c r="V160" s="31">
        <v>1020</v>
      </c>
      <c r="W160" s="31">
        <v>1284</v>
      </c>
      <c r="X160" s="31">
        <v>882</v>
      </c>
      <c r="Y160" s="31">
        <v>950</v>
      </c>
      <c r="Z160" s="31">
        <v>1007</v>
      </c>
      <c r="AA160" s="31">
        <v>1304</v>
      </c>
      <c r="AB160" s="31">
        <v>901</v>
      </c>
      <c r="AC160" s="31">
        <v>1355</v>
      </c>
      <c r="AD160" s="31">
        <v>1236</v>
      </c>
      <c r="AE160" s="31">
        <v>1519</v>
      </c>
      <c r="AF160" s="31">
        <v>1370</v>
      </c>
      <c r="AG160" s="31">
        <v>1693</v>
      </c>
      <c r="AH160" s="31">
        <v>1399</v>
      </c>
      <c r="AI160" s="31">
        <v>1909</v>
      </c>
      <c r="AJ160" s="31">
        <v>1428</v>
      </c>
      <c r="AK160" s="31">
        <v>2059</v>
      </c>
      <c r="AL160" s="31">
        <v>1648</v>
      </c>
      <c r="AM160" s="31">
        <v>2180</v>
      </c>
      <c r="AN160" s="31">
        <v>1519</v>
      </c>
      <c r="AO160" s="31">
        <v>2245</v>
      </c>
      <c r="AP160" s="31">
        <v>1626</v>
      </c>
      <c r="AQ160" s="31">
        <v>2441</v>
      </c>
      <c r="AR160" s="31">
        <v>1304</v>
      </c>
      <c r="AS160" s="31">
        <v>1673</v>
      </c>
      <c r="AT160" s="31">
        <v>1882</v>
      </c>
      <c r="AU160" s="31">
        <v>2791</v>
      </c>
    </row>
    <row r="161" spans="1:47" x14ac:dyDescent="0.3">
      <c r="A161" s="27" t="s">
        <v>35</v>
      </c>
      <c r="B161" s="31">
        <v>835</v>
      </c>
      <c r="C161" s="31">
        <v>868</v>
      </c>
      <c r="D161" s="31">
        <v>924</v>
      </c>
      <c r="E161" s="31">
        <v>1189</v>
      </c>
      <c r="F161" s="31">
        <v>712</v>
      </c>
      <c r="G161" s="31">
        <v>759</v>
      </c>
      <c r="H161" s="31">
        <v>825</v>
      </c>
      <c r="I161" s="31">
        <v>1047</v>
      </c>
      <c r="J161" s="31">
        <v>945</v>
      </c>
      <c r="K161" s="31">
        <v>1095</v>
      </c>
      <c r="L161" s="31">
        <v>457</v>
      </c>
      <c r="M161" s="31">
        <v>668</v>
      </c>
      <c r="N161" s="31">
        <v>875</v>
      </c>
      <c r="O161" s="31">
        <v>1255</v>
      </c>
      <c r="P161" s="31">
        <v>999</v>
      </c>
      <c r="Q161" s="31">
        <v>1394</v>
      </c>
      <c r="R161" s="31">
        <v>740</v>
      </c>
      <c r="S161" s="31">
        <v>1416</v>
      </c>
      <c r="T161" s="31">
        <v>981</v>
      </c>
      <c r="U161" s="31">
        <v>1763</v>
      </c>
      <c r="V161" s="31">
        <v>1240</v>
      </c>
      <c r="W161" s="31">
        <v>2222</v>
      </c>
      <c r="X161" s="31">
        <v>1232</v>
      </c>
      <c r="Y161" s="31">
        <v>2092</v>
      </c>
      <c r="Z161" s="31">
        <v>1432</v>
      </c>
      <c r="AA161" s="31">
        <v>2408</v>
      </c>
      <c r="AB161" s="31">
        <v>1667</v>
      </c>
      <c r="AC161" s="31">
        <v>3173</v>
      </c>
      <c r="AD161" s="31">
        <v>1812</v>
      </c>
      <c r="AE161" s="31">
        <v>3275</v>
      </c>
      <c r="AF161" s="31">
        <v>2166</v>
      </c>
      <c r="AG161" s="31">
        <v>3452</v>
      </c>
      <c r="AH161" s="31">
        <v>2457</v>
      </c>
      <c r="AI161" s="31">
        <v>4018</v>
      </c>
      <c r="AJ161" s="31">
        <v>2946</v>
      </c>
      <c r="AK161" s="31">
        <v>4854</v>
      </c>
      <c r="AL161" s="31">
        <v>3237</v>
      </c>
      <c r="AM161" s="31">
        <v>5355</v>
      </c>
      <c r="AN161" s="31">
        <v>3330</v>
      </c>
      <c r="AO161" s="31">
        <v>5526</v>
      </c>
      <c r="AP161" s="31">
        <v>3052</v>
      </c>
      <c r="AQ161" s="31">
        <v>4744</v>
      </c>
      <c r="AR161" s="31">
        <v>2425</v>
      </c>
      <c r="AS161" s="31">
        <v>3981</v>
      </c>
      <c r="AT161" s="31">
        <v>3004</v>
      </c>
      <c r="AU161" s="31">
        <v>5459</v>
      </c>
    </row>
    <row r="162" spans="1:47" x14ac:dyDescent="0.3">
      <c r="A162" s="27" t="s">
        <v>36</v>
      </c>
      <c r="B162" s="31">
        <v>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2</v>
      </c>
      <c r="I162" s="31">
        <v>3</v>
      </c>
      <c r="J162" s="31">
        <v>40</v>
      </c>
      <c r="K162" s="31">
        <v>64</v>
      </c>
      <c r="L162" s="31">
        <v>9</v>
      </c>
      <c r="M162" s="31">
        <v>34</v>
      </c>
      <c r="N162" s="31">
        <v>23</v>
      </c>
      <c r="O162" s="31">
        <v>58</v>
      </c>
      <c r="P162" s="31">
        <v>31</v>
      </c>
      <c r="Q162" s="31">
        <v>71</v>
      </c>
      <c r="R162" s="31">
        <v>51</v>
      </c>
      <c r="S162" s="31">
        <v>106</v>
      </c>
      <c r="T162" s="31">
        <v>51</v>
      </c>
      <c r="U162" s="31">
        <v>82</v>
      </c>
      <c r="V162" s="31">
        <v>70</v>
      </c>
      <c r="W162" s="31">
        <v>129</v>
      </c>
      <c r="X162" s="31">
        <v>102</v>
      </c>
      <c r="Y162" s="31">
        <v>163</v>
      </c>
      <c r="Z162" s="31">
        <v>78</v>
      </c>
      <c r="AA162" s="31">
        <v>145</v>
      </c>
      <c r="AB162" s="31">
        <v>42</v>
      </c>
      <c r="AC162" s="31">
        <v>131</v>
      </c>
      <c r="AD162" s="31">
        <v>82</v>
      </c>
      <c r="AE162" s="31">
        <v>129</v>
      </c>
      <c r="AF162" s="31">
        <v>165</v>
      </c>
      <c r="AG162" s="31">
        <v>243</v>
      </c>
      <c r="AH162" s="31">
        <v>162</v>
      </c>
      <c r="AI162" s="31">
        <v>240</v>
      </c>
      <c r="AJ162" s="31">
        <v>149</v>
      </c>
      <c r="AK162" s="31">
        <v>297</v>
      </c>
      <c r="AL162" s="31">
        <v>182</v>
      </c>
      <c r="AM162" s="31">
        <v>371</v>
      </c>
      <c r="AN162" s="31">
        <v>191</v>
      </c>
      <c r="AO162" s="31">
        <v>389</v>
      </c>
      <c r="AP162" s="31">
        <v>176</v>
      </c>
      <c r="AQ162" s="31">
        <v>332</v>
      </c>
      <c r="AR162" s="31">
        <v>141</v>
      </c>
      <c r="AS162" s="31">
        <v>332</v>
      </c>
      <c r="AT162" s="31">
        <v>179</v>
      </c>
      <c r="AU162" s="31">
        <v>356</v>
      </c>
    </row>
    <row r="163" spans="1:47" x14ac:dyDescent="0.3">
      <c r="A163" s="27" t="s">
        <v>37</v>
      </c>
      <c r="B163" s="31">
        <v>138</v>
      </c>
      <c r="C163" s="31">
        <v>106</v>
      </c>
      <c r="D163" s="31">
        <v>189</v>
      </c>
      <c r="E163" s="31">
        <v>221</v>
      </c>
      <c r="F163" s="31">
        <v>161</v>
      </c>
      <c r="G163" s="31">
        <v>193</v>
      </c>
      <c r="H163" s="31">
        <v>227</v>
      </c>
      <c r="I163" s="31">
        <v>209</v>
      </c>
      <c r="J163" s="31">
        <v>218</v>
      </c>
      <c r="K163" s="31">
        <v>264</v>
      </c>
      <c r="L163" s="31">
        <v>180</v>
      </c>
      <c r="M163" s="31">
        <v>295</v>
      </c>
      <c r="N163" s="31">
        <v>302</v>
      </c>
      <c r="O163" s="31">
        <v>831</v>
      </c>
      <c r="P163" s="31">
        <v>312</v>
      </c>
      <c r="Q163" s="31">
        <v>516</v>
      </c>
      <c r="R163" s="31">
        <v>346</v>
      </c>
      <c r="S163" s="31">
        <v>387</v>
      </c>
      <c r="T163" s="31">
        <v>325</v>
      </c>
      <c r="U163" s="31">
        <v>449</v>
      </c>
      <c r="V163" s="31">
        <v>496</v>
      </c>
      <c r="W163" s="31">
        <v>533</v>
      </c>
      <c r="X163" s="31">
        <v>344</v>
      </c>
      <c r="Y163" s="31">
        <v>408</v>
      </c>
      <c r="Z163" s="31">
        <v>468</v>
      </c>
      <c r="AA163" s="31">
        <v>617</v>
      </c>
      <c r="AB163" s="31">
        <v>446</v>
      </c>
      <c r="AC163" s="31">
        <v>556</v>
      </c>
      <c r="AD163" s="31">
        <v>521</v>
      </c>
      <c r="AE163" s="31">
        <v>694</v>
      </c>
      <c r="AF163" s="31">
        <v>541</v>
      </c>
      <c r="AG163" s="31">
        <v>697</v>
      </c>
      <c r="AH163" s="31">
        <v>623</v>
      </c>
      <c r="AI163" s="31">
        <v>786</v>
      </c>
      <c r="AJ163" s="31">
        <v>532</v>
      </c>
      <c r="AK163" s="31">
        <v>669</v>
      </c>
      <c r="AL163" s="31">
        <v>650</v>
      </c>
      <c r="AM163" s="31">
        <v>856</v>
      </c>
      <c r="AN163" s="31">
        <v>658</v>
      </c>
      <c r="AO163" s="31">
        <v>915</v>
      </c>
      <c r="AP163" s="31">
        <v>524</v>
      </c>
      <c r="AQ163" s="31">
        <v>638</v>
      </c>
      <c r="AR163" s="31">
        <v>354</v>
      </c>
      <c r="AS163" s="31">
        <v>503</v>
      </c>
      <c r="AT163" s="31">
        <v>518</v>
      </c>
      <c r="AU163" s="31">
        <v>670</v>
      </c>
    </row>
    <row r="164" spans="1:47" x14ac:dyDescent="0.3">
      <c r="A164" s="27" t="s">
        <v>73</v>
      </c>
      <c r="B164" s="31">
        <v>616</v>
      </c>
      <c r="C164" s="31">
        <v>925</v>
      </c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</row>
    <row r="165" spans="1:47" x14ac:dyDescent="0.3">
      <c r="A165" s="26" t="s">
        <v>15</v>
      </c>
      <c r="B165" s="34">
        <v>18503</v>
      </c>
      <c r="C165" s="34">
        <v>19111</v>
      </c>
      <c r="D165" s="34">
        <f>SUM(D148:D164)</f>
        <v>22777</v>
      </c>
      <c r="E165" s="34">
        <f>SUM(E148:E164)</f>
        <v>23929</v>
      </c>
      <c r="F165" s="34">
        <v>26454</v>
      </c>
      <c r="G165" s="34">
        <v>26598</v>
      </c>
      <c r="H165" s="34">
        <v>28890</v>
      </c>
      <c r="I165" s="34">
        <v>29670</v>
      </c>
      <c r="J165" s="34">
        <v>28224</v>
      </c>
      <c r="K165" s="34">
        <v>30675</v>
      </c>
      <c r="L165" s="34">
        <v>24939</v>
      </c>
      <c r="M165" s="34">
        <v>27634</v>
      </c>
      <c r="N165" s="34">
        <v>36401</v>
      </c>
      <c r="O165" s="34">
        <v>40951</v>
      </c>
      <c r="P165" s="34">
        <v>39880</v>
      </c>
      <c r="Q165" s="34">
        <v>44530</v>
      </c>
      <c r="R165" s="34">
        <v>43730</v>
      </c>
      <c r="S165" s="34">
        <v>51567</v>
      </c>
      <c r="T165" s="34">
        <v>48467</v>
      </c>
      <c r="U165" s="34">
        <v>61832</v>
      </c>
      <c r="V165" s="34">
        <v>55289</v>
      </c>
      <c r="W165" s="34">
        <v>67614</v>
      </c>
      <c r="X165" s="34">
        <v>54087</v>
      </c>
      <c r="Y165" s="34">
        <v>64503</v>
      </c>
      <c r="Z165" s="34">
        <v>60367</v>
      </c>
      <c r="AA165" s="34">
        <v>76213</v>
      </c>
      <c r="AB165" s="34">
        <v>67976</v>
      </c>
      <c r="AC165" s="34">
        <v>87448</v>
      </c>
      <c r="AD165" s="34">
        <v>78983</v>
      </c>
      <c r="AE165" s="34">
        <v>102437</v>
      </c>
      <c r="AF165" s="34">
        <v>86719</v>
      </c>
      <c r="AG165" s="34">
        <v>109832</v>
      </c>
      <c r="AH165" s="34">
        <v>95499</v>
      </c>
      <c r="AI165" s="34">
        <v>119766</v>
      </c>
      <c r="AJ165" s="34">
        <v>99355</v>
      </c>
      <c r="AK165" s="34">
        <v>129537</v>
      </c>
      <c r="AL165" s="34">
        <v>104573</v>
      </c>
      <c r="AM165" s="34">
        <v>137214</v>
      </c>
      <c r="AN165" s="34">
        <v>108094</v>
      </c>
      <c r="AO165" s="34">
        <v>141131</v>
      </c>
      <c r="AP165" s="34">
        <v>105724</v>
      </c>
      <c r="AQ165" s="34">
        <v>139546</v>
      </c>
      <c r="AR165" s="34">
        <v>87445</v>
      </c>
      <c r="AS165" s="34">
        <v>114278</v>
      </c>
      <c r="AT165" s="34">
        <v>115734</v>
      </c>
      <c r="AU165" s="34">
        <v>160580</v>
      </c>
    </row>
    <row r="166" spans="1:47" x14ac:dyDescent="0.3">
      <c r="B166" s="49">
        <f>B165/(B165+C165)</f>
        <v>0.49191790290849152</v>
      </c>
      <c r="C166" s="39"/>
      <c r="E166" s="39"/>
      <c r="G166" s="39"/>
      <c r="I166" s="39"/>
      <c r="J166" s="39"/>
      <c r="K166" s="39"/>
      <c r="M166" s="39"/>
      <c r="O166" s="39"/>
      <c r="Q166" s="39"/>
      <c r="S166" s="39"/>
      <c r="U166" s="39"/>
      <c r="W166" s="39"/>
      <c r="Y166" s="39"/>
      <c r="AA166" s="39"/>
      <c r="AC166" s="39"/>
      <c r="AE166" s="39"/>
      <c r="AG166" s="39"/>
      <c r="AI166" s="39"/>
      <c r="AK166" s="39"/>
      <c r="AM166" s="45"/>
    </row>
    <row r="167" spans="1:47" x14ac:dyDescent="0.3">
      <c r="R167" s="49"/>
      <c r="S167" s="49"/>
    </row>
    <row r="168" spans="1:47" ht="15.6" x14ac:dyDescent="0.3">
      <c r="A168" s="24" t="s">
        <v>94</v>
      </c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spans="1:47" x14ac:dyDescent="0.3">
      <c r="A169" s="59" t="s">
        <v>25</v>
      </c>
      <c r="B169" s="58">
        <v>1999</v>
      </c>
      <c r="C169" s="58"/>
      <c r="D169" s="58">
        <v>2000</v>
      </c>
      <c r="E169" s="58"/>
      <c r="F169" s="58">
        <v>2001</v>
      </c>
      <c r="G169" s="58"/>
      <c r="H169" s="58">
        <v>2002</v>
      </c>
      <c r="I169" s="58"/>
      <c r="J169" s="58">
        <v>2003</v>
      </c>
      <c r="K169" s="58"/>
      <c r="L169" s="58">
        <v>2004</v>
      </c>
      <c r="M169" s="58"/>
      <c r="N169" s="58">
        <v>2005</v>
      </c>
      <c r="O169" s="58"/>
      <c r="P169" s="58">
        <v>2006</v>
      </c>
      <c r="Q169" s="58"/>
      <c r="R169" s="58">
        <v>2007</v>
      </c>
      <c r="S169" s="58"/>
      <c r="T169" s="58">
        <v>2008</v>
      </c>
      <c r="U169" s="58"/>
      <c r="V169" s="58">
        <v>2009</v>
      </c>
      <c r="W169" s="58"/>
      <c r="X169" s="58">
        <v>2010</v>
      </c>
      <c r="Y169" s="58"/>
      <c r="Z169" s="58">
        <v>2011</v>
      </c>
      <c r="AA169" s="58"/>
      <c r="AB169" s="58">
        <v>2012</v>
      </c>
      <c r="AC169" s="58"/>
      <c r="AD169" s="58">
        <v>2013</v>
      </c>
      <c r="AE169" s="58"/>
      <c r="AF169" s="58">
        <v>2014</v>
      </c>
      <c r="AG169" s="58"/>
      <c r="AH169" s="58">
        <v>2015</v>
      </c>
      <c r="AI169" s="58"/>
      <c r="AJ169" s="58">
        <v>2016</v>
      </c>
      <c r="AK169" s="58"/>
      <c r="AL169" s="58">
        <v>2017</v>
      </c>
      <c r="AM169" s="58"/>
      <c r="AN169" s="58">
        <v>2018</v>
      </c>
      <c r="AO169" s="58"/>
      <c r="AP169" s="58">
        <v>2019</v>
      </c>
      <c r="AQ169" s="58"/>
      <c r="AR169" s="58">
        <v>2020</v>
      </c>
      <c r="AS169" s="58"/>
      <c r="AT169" s="58">
        <v>2021</v>
      </c>
      <c r="AU169" s="58"/>
    </row>
    <row r="170" spans="1:47" x14ac:dyDescent="0.3">
      <c r="A170" s="59"/>
      <c r="B170" s="18" t="s">
        <v>64</v>
      </c>
      <c r="C170" s="18" t="s">
        <v>65</v>
      </c>
      <c r="D170" s="18" t="s">
        <v>64</v>
      </c>
      <c r="E170" s="18" t="s">
        <v>65</v>
      </c>
      <c r="F170" s="18" t="s">
        <v>64</v>
      </c>
      <c r="G170" s="18" t="s">
        <v>65</v>
      </c>
      <c r="H170" s="18" t="s">
        <v>64</v>
      </c>
      <c r="I170" s="18" t="s">
        <v>65</v>
      </c>
      <c r="J170" s="18" t="s">
        <v>64</v>
      </c>
      <c r="K170" s="18" t="s">
        <v>65</v>
      </c>
      <c r="L170" s="18" t="s">
        <v>64</v>
      </c>
      <c r="M170" s="18" t="s">
        <v>65</v>
      </c>
      <c r="N170" s="18" t="s">
        <v>64</v>
      </c>
      <c r="O170" s="18" t="s">
        <v>65</v>
      </c>
      <c r="P170" s="18" t="s">
        <v>64</v>
      </c>
      <c r="Q170" s="18" t="s">
        <v>65</v>
      </c>
      <c r="R170" s="18" t="s">
        <v>64</v>
      </c>
      <c r="S170" s="18" t="s">
        <v>65</v>
      </c>
      <c r="T170" s="18" t="s">
        <v>64</v>
      </c>
      <c r="U170" s="18" t="s">
        <v>65</v>
      </c>
      <c r="V170" s="18" t="s">
        <v>64</v>
      </c>
      <c r="W170" s="18" t="s">
        <v>65</v>
      </c>
      <c r="X170" s="18" t="s">
        <v>64</v>
      </c>
      <c r="Y170" s="18" t="s">
        <v>65</v>
      </c>
      <c r="Z170" s="18" t="s">
        <v>64</v>
      </c>
      <c r="AA170" s="18" t="s">
        <v>65</v>
      </c>
      <c r="AB170" s="18" t="s">
        <v>64</v>
      </c>
      <c r="AC170" s="18" t="s">
        <v>65</v>
      </c>
      <c r="AD170" s="18" t="s">
        <v>64</v>
      </c>
      <c r="AE170" s="18" t="s">
        <v>65</v>
      </c>
      <c r="AF170" s="18" t="s">
        <v>64</v>
      </c>
      <c r="AG170" s="18" t="s">
        <v>65</v>
      </c>
      <c r="AH170" s="18" t="s">
        <v>64</v>
      </c>
      <c r="AI170" s="18" t="s">
        <v>65</v>
      </c>
      <c r="AJ170" s="18" t="s">
        <v>64</v>
      </c>
      <c r="AK170" s="18" t="s">
        <v>65</v>
      </c>
      <c r="AL170" s="18" t="s">
        <v>64</v>
      </c>
      <c r="AM170" s="18" t="s">
        <v>65</v>
      </c>
      <c r="AN170" s="18" t="s">
        <v>64</v>
      </c>
      <c r="AO170" s="18" t="s">
        <v>65</v>
      </c>
      <c r="AP170" s="18" t="s">
        <v>64</v>
      </c>
      <c r="AQ170" s="18" t="s">
        <v>65</v>
      </c>
      <c r="AR170" s="18" t="s">
        <v>64</v>
      </c>
      <c r="AS170" s="18" t="s">
        <v>65</v>
      </c>
      <c r="AT170" s="18" t="s">
        <v>64</v>
      </c>
      <c r="AU170" s="18" t="s">
        <v>65</v>
      </c>
    </row>
    <row r="171" spans="1:47" x14ac:dyDescent="0.3">
      <c r="A171" s="27" t="s">
        <v>39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f>R148/SUM($R$165:$S$165)</f>
        <v>7.4398984228254824E-3</v>
      </c>
      <c r="S171" s="14">
        <f>S148/SUM($R$165:$S$165)</f>
        <v>1.0566964332560311E-2</v>
      </c>
      <c r="T171" s="14">
        <f>T148/SUM($T$165:$U$165)</f>
        <v>7.0807532253238928E-3</v>
      </c>
      <c r="U171" s="14">
        <f>U148/SUM($T$165:$U$165)</f>
        <v>9.1750605173210997E-3</v>
      </c>
      <c r="V171" s="14">
        <f>V148/SUM($V$165:$W$165)</f>
        <v>7.4204860743838641E-3</v>
      </c>
      <c r="W171" s="14">
        <f>W148/SUM($V$165:$W$165)</f>
        <v>8.3073643442389527E-3</v>
      </c>
      <c r="X171" s="14">
        <f>X148/SUM($X$165:$Y$165)</f>
        <v>7.6566320937684462E-3</v>
      </c>
      <c r="Y171" s="14">
        <f>Y148/SUM($X$165:$Y$165)</f>
        <v>8.0782528037777208E-3</v>
      </c>
      <c r="Z171" s="14">
        <f>Z148/SUM($Z$165:$AA$165)</f>
        <v>6.9043783862937471E-3</v>
      </c>
      <c r="AA171" s="14">
        <f>AA148/SUM($Z$165:$AA$165)</f>
        <v>8.2955044662468887E-3</v>
      </c>
      <c r="AB171" s="14">
        <f>AB148/SUM($AB$165:$AC$165)</f>
        <v>6.2152563310685612E-3</v>
      </c>
      <c r="AC171" s="14">
        <f>AC148/SUM($AB$165:$AC$165)</f>
        <v>7.1031500926497836E-3</v>
      </c>
      <c r="AD171" s="14">
        <f>AD148/SUM($AD$165:$AE$165)</f>
        <v>5.6498732223569615E-3</v>
      </c>
      <c r="AE171" s="14">
        <f>AE148/SUM($AD$165:$AE$165)</f>
        <v>7.3255429390364901E-3</v>
      </c>
      <c r="AF171" s="14">
        <f>AF148/SUM($AF$165:$AG$165)</f>
        <v>6.2324791021159901E-3</v>
      </c>
      <c r="AG171" s="14">
        <f>AG148/SUM($AF$165:$AG$165)</f>
        <v>7.8096778953045268E-3</v>
      </c>
      <c r="AH171" s="14">
        <f>AH148/SUM($AH$165:$AI$165)</f>
        <v>5.5094883051123034E-3</v>
      </c>
      <c r="AI171" s="14">
        <f>AI148/SUM($AH$165:$AI$165)</f>
        <v>6.4107030868928994E-3</v>
      </c>
      <c r="AJ171" s="14">
        <f>AJ148/SUM($AJ$165:$AK$165)</f>
        <v>4.5174143264072137E-3</v>
      </c>
      <c r="AK171" s="14">
        <f>AK148/SUM($AJ$165:$AK$165)</f>
        <v>6.4571937857155343E-3</v>
      </c>
      <c r="AL171" s="14">
        <f>AL148/SUM($AL$165:$AM$165)</f>
        <v>4.5660023078163839E-3</v>
      </c>
      <c r="AM171" s="14">
        <f>AM148/SUM($AL$165:$AM$165)</f>
        <v>6.8365958467576831E-3</v>
      </c>
      <c r="AN171" s="14">
        <f>AN148/SUM($AN$165:$AO$165)</f>
        <v>5.1800581803591135E-3</v>
      </c>
      <c r="AO171" s="14">
        <f>AO148/SUM($AN$165:$AO$165)</f>
        <v>7.3026381783528943E-3</v>
      </c>
      <c r="AP171" s="14">
        <f>AP148/SUM($AP$165:$AQ$165)</f>
        <v>5.0230358380560199E-3</v>
      </c>
      <c r="AQ171" s="14">
        <f>AQ148/SUM($AP$165:$AQ$165)</f>
        <v>7.2817711093896521E-3</v>
      </c>
      <c r="AR171" s="14">
        <f>AR148/SUM($AR$165:$AS$165)</f>
        <v>4.6945563966429215E-3</v>
      </c>
      <c r="AS171" s="14">
        <f>AS148/SUM($AR$165:$AS$165)</f>
        <v>7.5400425335732666E-3</v>
      </c>
      <c r="AT171" s="14">
        <f>AT148/SUM($AT$165:$AU$165)</f>
        <v>5.0594613374639E-3</v>
      </c>
      <c r="AU171" s="14">
        <f>AU148/SUM($AT$165:$AU$165)</f>
        <v>7.8208125538336819E-3</v>
      </c>
    </row>
    <row r="172" spans="1:47" x14ac:dyDescent="0.3">
      <c r="A172" s="27" t="s">
        <v>26</v>
      </c>
      <c r="B172" s="14">
        <v>9.9962779816025939E-3</v>
      </c>
      <c r="C172" s="14">
        <v>1.1059711809432658E-2</v>
      </c>
      <c r="D172" s="14">
        <v>8.5427996403031736E-3</v>
      </c>
      <c r="E172" s="14">
        <v>9.3563996060463325E-3</v>
      </c>
      <c r="F172" s="14">
        <v>7.2004825454271282E-3</v>
      </c>
      <c r="G172" s="14">
        <v>8.1241046520395092E-3</v>
      </c>
      <c r="H172" s="14">
        <v>5.5498633879781422E-3</v>
      </c>
      <c r="I172" s="14">
        <v>4.8326502732240441E-3</v>
      </c>
      <c r="J172" s="14">
        <v>6.2649620536851221E-3</v>
      </c>
      <c r="K172" s="14">
        <v>6.2310056197898093E-3</v>
      </c>
      <c r="L172" s="14">
        <v>7.893785783577122E-3</v>
      </c>
      <c r="M172" s="14">
        <v>1.0765982538565423E-2</v>
      </c>
      <c r="N172" s="14">
        <v>8.4807115523839079E-3</v>
      </c>
      <c r="O172" s="14">
        <v>1.2242734512359086E-2</v>
      </c>
      <c r="P172" s="14">
        <v>1.06859376851084E-2</v>
      </c>
      <c r="Q172" s="14">
        <v>1.4583580144532638E-2</v>
      </c>
      <c r="R172" s="14">
        <f t="shared" ref="R172:S188" si="20">R149/SUM($R$165:$S$165)</f>
        <v>4.9004690598864606E-3</v>
      </c>
      <c r="S172" s="14">
        <f t="shared" si="20"/>
        <v>6.7893008174444106E-3</v>
      </c>
      <c r="T172" s="14">
        <f t="shared" ref="T172:U188" si="21">T149/SUM($T$165:$U$165)</f>
        <v>5.367229077326177E-3</v>
      </c>
      <c r="U172" s="14">
        <f t="shared" si="21"/>
        <v>8.0055122893226589E-3</v>
      </c>
      <c r="V172" s="14">
        <f t="shared" ref="V172:W188" si="22">V149/SUM($V$165:$W$165)</f>
        <v>4.9714002099216451E-3</v>
      </c>
      <c r="W172" s="14">
        <f t="shared" si="22"/>
        <v>6.5091983108630383E-3</v>
      </c>
      <c r="X172" s="14">
        <f t="shared" ref="X172:Y188" si="23">X149/SUM($X$165:$Y$165)</f>
        <v>5.2871237035163167E-3</v>
      </c>
      <c r="Y172" s="14">
        <f t="shared" si="23"/>
        <v>5.7677713129268907E-3</v>
      </c>
      <c r="Z172" s="14">
        <f t="shared" ref="Z172:AA188" si="24">Z149/SUM($Z$165:$AA$165)</f>
        <v>5.0373407526724265E-3</v>
      </c>
      <c r="AA172" s="14">
        <f t="shared" si="24"/>
        <v>6.201493630106897E-3</v>
      </c>
      <c r="AB172" s="14">
        <f t="shared" ref="AB172:AC188" si="25">AB149/SUM($AB$165:$AC$165)</f>
        <v>4.4716388717315212E-3</v>
      </c>
      <c r="AC172" s="14">
        <f t="shared" si="25"/>
        <v>5.7777434630430302E-3</v>
      </c>
      <c r="AD172" s="14">
        <f t="shared" ref="AD172:AE188" si="26">AD149/SUM($AD$165:$AE$165)</f>
        <v>4.8285745783265355E-3</v>
      </c>
      <c r="AE172" s="14">
        <f t="shared" si="26"/>
        <v>5.7049939367214203E-3</v>
      </c>
      <c r="AF172" s="14">
        <f t="shared" ref="AF172:AG188" si="27">AF149/SUM($AF$165:$AG$165)</f>
        <v>4.8638775686717442E-3</v>
      </c>
      <c r="AG172" s="14">
        <f t="shared" si="27"/>
        <v>6.3596725531795822E-3</v>
      </c>
      <c r="AH172" s="14">
        <f t="shared" ref="AH172:AI188" si="28">AH149/SUM($AH$165:$AI$165)</f>
        <v>4.8405453743060878E-3</v>
      </c>
      <c r="AI172" s="14">
        <f t="shared" si="28"/>
        <v>6.996028151348338E-3</v>
      </c>
      <c r="AJ172" s="14">
        <f t="shared" ref="AJ172:AK172" si="29">AJ149/SUM($AJ$165:$AK$165)</f>
        <v>4.7708089404610039E-3</v>
      </c>
      <c r="AK172" s="14">
        <f t="shared" si="29"/>
        <v>6.3436030966569383E-3</v>
      </c>
      <c r="AL172" s="14">
        <f t="shared" ref="AL172:AM172" si="30">AL149/SUM($AL$165:$AM$165)</f>
        <v>5.3270026924524478E-3</v>
      </c>
      <c r="AM172" s="14">
        <f t="shared" si="30"/>
        <v>6.5760359324529439E-3</v>
      </c>
      <c r="AN172" s="14">
        <f t="shared" ref="AN172:AO172" si="31">AN149/SUM($AN$165:$AO$165)</f>
        <v>5.9745210151469557E-3</v>
      </c>
      <c r="AO172" s="14">
        <f t="shared" si="31"/>
        <v>7.6236332631156589E-3</v>
      </c>
      <c r="AP172" s="14">
        <f t="shared" ref="AP172:AQ172" si="32">AP149/SUM($AP$165:$AQ$165)</f>
        <v>5.3736698332449949E-3</v>
      </c>
      <c r="AQ172" s="14">
        <f t="shared" si="32"/>
        <v>6.7028173033799486E-3</v>
      </c>
      <c r="AR172" s="14">
        <f t="shared" ref="AR172:AS188" si="33">AR149/SUM($AR$165:$AS$165)</f>
        <v>5.3290898905925454E-3</v>
      </c>
      <c r="AS172" s="14">
        <f t="shared" si="33"/>
        <v>7.4656831397510448E-3</v>
      </c>
      <c r="AT172" s="14">
        <f t="shared" ref="AT172:AU188" si="34">AT149/SUM($AT$165:$AU$165)</f>
        <v>5.6023219959900694E-3</v>
      </c>
      <c r="AU172" s="14">
        <f t="shared" si="34"/>
        <v>9.3516796108774804E-3</v>
      </c>
    </row>
    <row r="173" spans="1:47" x14ac:dyDescent="0.3">
      <c r="A173" s="27" t="s">
        <v>27</v>
      </c>
      <c r="B173" s="14">
        <v>1.3399266230658798E-2</v>
      </c>
      <c r="C173" s="14">
        <v>1.0395065667038869E-2</v>
      </c>
      <c r="D173" s="14">
        <v>9.7631995889179129E-3</v>
      </c>
      <c r="E173" s="14">
        <v>1.010576799554661E-2</v>
      </c>
      <c r="F173" s="14">
        <v>1.3062655507803665E-2</v>
      </c>
      <c r="G173" s="14">
        <v>1.5701575812410464E-2</v>
      </c>
      <c r="H173" s="14">
        <v>1.7520491803278689E-2</v>
      </c>
      <c r="I173" s="14">
        <v>1.7640027322404373E-2</v>
      </c>
      <c r="J173" s="14">
        <v>1.7810149578091308E-2</v>
      </c>
      <c r="K173" s="14">
        <v>1.5144569517309293E-2</v>
      </c>
      <c r="L173" s="14">
        <v>1.211648564852681E-2</v>
      </c>
      <c r="M173" s="14">
        <v>1.0404580297871531E-2</v>
      </c>
      <c r="N173" s="14">
        <v>1.0768952321853346E-2</v>
      </c>
      <c r="O173" s="14">
        <v>1.3264039714551659E-2</v>
      </c>
      <c r="P173" s="14">
        <v>1.2842080322236701E-2</v>
      </c>
      <c r="Q173" s="14">
        <v>1.2759151759270228E-2</v>
      </c>
      <c r="R173" s="14">
        <f t="shared" si="20"/>
        <v>1.6285927154055215E-2</v>
      </c>
      <c r="S173" s="14">
        <f t="shared" si="20"/>
        <v>1.9528421671196367E-2</v>
      </c>
      <c r="T173" s="14">
        <f t="shared" si="21"/>
        <v>1.4261235369314318E-2</v>
      </c>
      <c r="U173" s="14">
        <f t="shared" si="21"/>
        <v>1.7887741502642815E-2</v>
      </c>
      <c r="V173" s="14">
        <f t="shared" si="22"/>
        <v>1.4987429110762146E-2</v>
      </c>
      <c r="W173" s="14">
        <f t="shared" si="22"/>
        <v>1.9275363498043173E-2</v>
      </c>
      <c r="X173" s="14">
        <f t="shared" si="23"/>
        <v>1.5389155915338562E-2</v>
      </c>
      <c r="Y173" s="14">
        <f t="shared" si="23"/>
        <v>1.8770554009612951E-2</v>
      </c>
      <c r="Z173" s="14">
        <f t="shared" si="24"/>
        <v>1.5199882852540635E-2</v>
      </c>
      <c r="AA173" s="14">
        <f t="shared" si="24"/>
        <v>1.6781373553961049E-2</v>
      </c>
      <c r="AB173" s="14">
        <f t="shared" si="25"/>
        <v>1.548023471278567E-2</v>
      </c>
      <c r="AC173" s="14">
        <f t="shared" si="25"/>
        <v>1.786725344863084E-2</v>
      </c>
      <c r="AD173" s="14">
        <f t="shared" si="26"/>
        <v>1.5318046521882924E-2</v>
      </c>
      <c r="AE173" s="14">
        <f t="shared" si="26"/>
        <v>1.8338661669055231E-2</v>
      </c>
      <c r="AF173" s="14">
        <f t="shared" si="27"/>
        <v>1.616883149920377E-2</v>
      </c>
      <c r="AG173" s="14">
        <f t="shared" si="27"/>
        <v>1.7384800891371704E-2</v>
      </c>
      <c r="AH173" s="14">
        <f t="shared" si="28"/>
        <v>1.6519174041297935E-2</v>
      </c>
      <c r="AI173" s="14">
        <f t="shared" si="28"/>
        <v>2.1842844865630734E-2</v>
      </c>
      <c r="AJ173" s="14">
        <f t="shared" ref="AJ173:AK173" si="35">AJ150/SUM($AJ$165:$AK$165)</f>
        <v>1.4954651101829685E-2</v>
      </c>
      <c r="AK173" s="14">
        <f t="shared" si="35"/>
        <v>1.8052181815004457E-2</v>
      </c>
      <c r="AL173" s="14">
        <f t="shared" ref="AL173:AM173" si="36">AL150/SUM($AL$165:$AM$165)</f>
        <v>1.3313370859475489E-2</v>
      </c>
      <c r="AM173" s="14">
        <f t="shared" si="36"/>
        <v>1.6196073403450143E-2</v>
      </c>
      <c r="AN173" s="14">
        <f t="shared" ref="AN173:AO173" si="37">AN150/SUM($AN$165:$AO$165)</f>
        <v>1.4577189286789046E-2</v>
      </c>
      <c r="AO173" s="14">
        <f t="shared" si="37"/>
        <v>1.568060989066105E-2</v>
      </c>
      <c r="AP173" s="14">
        <f t="shared" ref="AP173:AQ173" si="38">AP150/SUM($AP$165:$AQ$165)</f>
        <v>1.3417866025196722E-2</v>
      </c>
      <c r="AQ173" s="14">
        <f t="shared" si="38"/>
        <v>1.5362661556651853E-2</v>
      </c>
      <c r="AR173" s="14">
        <f t="shared" si="33"/>
        <v>1.334503254462803E-2</v>
      </c>
      <c r="AS173" s="14">
        <f t="shared" si="33"/>
        <v>1.5491540379629493E-2</v>
      </c>
      <c r="AT173" s="14">
        <f t="shared" si="34"/>
        <v>1.2398937440737711E-2</v>
      </c>
      <c r="AU173" s="14">
        <f t="shared" si="34"/>
        <v>1.3918947284610987E-2</v>
      </c>
    </row>
    <row r="174" spans="1:47" x14ac:dyDescent="0.3">
      <c r="A174" s="27" t="s">
        <v>28</v>
      </c>
      <c r="B174" s="14">
        <v>5.3171691391503165E-4</v>
      </c>
      <c r="C174" s="14">
        <v>1.6217365874408465E-3</v>
      </c>
      <c r="D174" s="14">
        <v>4.5390313878302573E-3</v>
      </c>
      <c r="E174" s="14">
        <v>3.340041964629812E-3</v>
      </c>
      <c r="F174" s="14">
        <v>8.9346301741687409E-3</v>
      </c>
      <c r="G174" s="14">
        <v>4.9574002865113475E-3</v>
      </c>
      <c r="H174" s="14">
        <v>7.9064207650273218E-3</v>
      </c>
      <c r="I174" s="14">
        <v>4.4398907103825134E-3</v>
      </c>
      <c r="J174" s="14">
        <v>7.2327204197015233E-3</v>
      </c>
      <c r="K174" s="14">
        <v>3.8200988132226356E-3</v>
      </c>
      <c r="L174" s="14">
        <v>4.6411656173320909E-3</v>
      </c>
      <c r="M174" s="14">
        <v>3.2906625073707038E-3</v>
      </c>
      <c r="N174" s="14">
        <v>4.5764815389388765E-3</v>
      </c>
      <c r="O174" s="14">
        <v>3.6198159065053263E-3</v>
      </c>
      <c r="P174" s="14">
        <v>4.5136832128894683E-3</v>
      </c>
      <c r="Q174" s="14">
        <v>3.5540812699917071E-3</v>
      </c>
      <c r="R174" s="14">
        <f t="shared" si="20"/>
        <v>3.4103906733685217E-3</v>
      </c>
      <c r="S174" s="14">
        <f t="shared" si="20"/>
        <v>3.3054555757264133E-3</v>
      </c>
      <c r="T174" s="14">
        <f t="shared" si="21"/>
        <v>3.1006627439958659E-3</v>
      </c>
      <c r="U174" s="14">
        <f t="shared" si="21"/>
        <v>3.5721085413285706E-3</v>
      </c>
      <c r="V174" s="14">
        <f t="shared" si="22"/>
        <v>3.5312400836431984E-3</v>
      </c>
      <c r="W174" s="14">
        <f t="shared" si="22"/>
        <v>4.1252044295094509E-3</v>
      </c>
      <c r="X174" s="14">
        <f t="shared" si="23"/>
        <v>4.4017202124968374E-3</v>
      </c>
      <c r="Y174" s="14">
        <f t="shared" si="23"/>
        <v>4.6546926385024031E-3</v>
      </c>
      <c r="Z174" s="14">
        <f t="shared" si="24"/>
        <v>2.5918875384390101E-3</v>
      </c>
      <c r="AA174" s="14">
        <f t="shared" si="24"/>
        <v>3.4924586323034118E-3</v>
      </c>
      <c r="AB174" s="14">
        <f t="shared" si="25"/>
        <v>3.1076281655342806E-3</v>
      </c>
      <c r="AC174" s="14">
        <f t="shared" si="25"/>
        <v>3.7188593782170065E-3</v>
      </c>
      <c r="AD174" s="14">
        <f t="shared" si="26"/>
        <v>2.8166685040238123E-3</v>
      </c>
      <c r="AE174" s="14">
        <f t="shared" si="26"/>
        <v>3.6489912909271303E-3</v>
      </c>
      <c r="AF174" s="14">
        <f t="shared" si="27"/>
        <v>3.6886100808441575E-3</v>
      </c>
      <c r="AG174" s="14">
        <f t="shared" si="27"/>
        <v>3.2154504428875967E-3</v>
      </c>
      <c r="AH174" s="14">
        <f t="shared" si="28"/>
        <v>3.7628039857849627E-3</v>
      </c>
      <c r="AI174" s="14">
        <f t="shared" si="28"/>
        <v>3.604859127122384E-3</v>
      </c>
      <c r="AJ174" s="14">
        <f t="shared" ref="AJ174:AK174" si="39">AJ151/SUM($AJ$165:$AK$165)</f>
        <v>4.1547978959509289E-3</v>
      </c>
      <c r="AK174" s="14">
        <f t="shared" si="39"/>
        <v>4.250913094385125E-3</v>
      </c>
      <c r="AL174" s="14">
        <f t="shared" ref="AL174:AM174" si="40">AL151/SUM($AL$165:$AM$165)</f>
        <v>3.8504965113922585E-3</v>
      </c>
      <c r="AM174" s="14">
        <f t="shared" si="40"/>
        <v>4.3468011100679521E-3</v>
      </c>
      <c r="AN174" s="14">
        <f t="shared" ref="AN174:AO174" si="41">AN151/SUM($AN$165:$AO$165)</f>
        <v>3.3303240044136825E-3</v>
      </c>
      <c r="AO174" s="14">
        <f t="shared" si="41"/>
        <v>4.1929982947136119E-3</v>
      </c>
      <c r="AP174" s="14">
        <f t="shared" ref="AP174:AQ174" si="42">AP151/SUM($AP$165:$AQ$165)</f>
        <v>3.5308027887634035E-3</v>
      </c>
      <c r="AQ174" s="14">
        <f t="shared" si="42"/>
        <v>5.0719615118033192E-3</v>
      </c>
      <c r="AR174" s="14">
        <f t="shared" si="33"/>
        <v>4.2979729629244066E-3</v>
      </c>
      <c r="AS174" s="14">
        <f t="shared" si="33"/>
        <v>5.0068658506962514E-3</v>
      </c>
      <c r="AT174" s="14">
        <f t="shared" si="34"/>
        <v>3.7457385438305697E-3</v>
      </c>
      <c r="AU174" s="14">
        <f t="shared" si="34"/>
        <v>5.6529889907858451E-3</v>
      </c>
    </row>
    <row r="175" spans="1:47" x14ac:dyDescent="0.3">
      <c r="A175" s="27" t="s">
        <v>29</v>
      </c>
      <c r="B175" s="14">
        <v>6.8059764981124047E-3</v>
      </c>
      <c r="C175" s="14">
        <v>9.4911469133833141E-3</v>
      </c>
      <c r="D175" s="14">
        <v>5.9307155397593453E-3</v>
      </c>
      <c r="E175" s="14">
        <v>8.0289470303601257E-3</v>
      </c>
      <c r="F175" s="14">
        <v>6.2580110080675561E-3</v>
      </c>
      <c r="G175" s="14">
        <v>9.8205534192867382E-3</v>
      </c>
      <c r="H175" s="14">
        <v>8.7943989071038245E-3</v>
      </c>
      <c r="I175" s="14">
        <v>1.1099726775956284E-2</v>
      </c>
      <c r="J175" s="14">
        <v>1.2546902324317899E-2</v>
      </c>
      <c r="K175" s="14">
        <v>1.3667464642863206E-2</v>
      </c>
      <c r="L175" s="14">
        <v>1.4399026116067182E-2</v>
      </c>
      <c r="M175" s="14">
        <v>1.8393471934262835E-2</v>
      </c>
      <c r="N175" s="14">
        <v>9.2822422173958006E-3</v>
      </c>
      <c r="O175" s="14">
        <v>1.031647533354018E-2</v>
      </c>
      <c r="P175" s="14">
        <v>1.1136121312640683E-2</v>
      </c>
      <c r="Q175" s="14">
        <v>1.1230896813173795E-2</v>
      </c>
      <c r="R175" s="14">
        <f t="shared" si="20"/>
        <v>1.3641562693474087E-2</v>
      </c>
      <c r="S175" s="14">
        <f t="shared" si="20"/>
        <v>1.7125407935192082E-2</v>
      </c>
      <c r="T175" s="14">
        <f t="shared" si="21"/>
        <v>1.5720904087979038E-2</v>
      </c>
      <c r="U175" s="14">
        <f t="shared" si="21"/>
        <v>2.1468916309304708E-2</v>
      </c>
      <c r="V175" s="14">
        <f t="shared" si="22"/>
        <v>1.3213672571051967E-2</v>
      </c>
      <c r="W175" s="14">
        <f t="shared" si="22"/>
        <v>1.7151737549124108E-2</v>
      </c>
      <c r="X175" s="14">
        <f t="shared" si="23"/>
        <v>1.3458133063496079E-2</v>
      </c>
      <c r="Y175" s="14">
        <f t="shared" si="23"/>
        <v>1.4992832447929842E-2</v>
      </c>
      <c r="Z175" s="14">
        <f t="shared" si="24"/>
        <v>1.1568311612241909E-2</v>
      </c>
      <c r="AA175" s="14">
        <f t="shared" si="24"/>
        <v>1.5038805095914482E-2</v>
      </c>
      <c r="AB175" s="14">
        <f t="shared" si="25"/>
        <v>1.2205322215359275E-2</v>
      </c>
      <c r="AC175" s="14">
        <f t="shared" si="25"/>
        <v>1.6413166563722461E-2</v>
      </c>
      <c r="AD175" s="14">
        <f t="shared" si="26"/>
        <v>1.4584941020835631E-2</v>
      </c>
      <c r="AE175" s="14">
        <f t="shared" si="26"/>
        <v>1.8553632455076619E-2</v>
      </c>
      <c r="AF175" s="14">
        <f t="shared" si="27"/>
        <v>1.2841450819380212E-2</v>
      </c>
      <c r="AG175" s="14">
        <f t="shared" si="27"/>
        <v>1.7511994342435298E-2</v>
      </c>
      <c r="AH175" s="14">
        <f t="shared" si="28"/>
        <v>1.2668106752142708E-2</v>
      </c>
      <c r="AI175" s="14">
        <f t="shared" si="28"/>
        <v>1.6923327061993357E-2</v>
      </c>
      <c r="AJ175" s="14">
        <f t="shared" ref="AJ175:AK175" si="43">AJ152/SUM($AJ$165:$AK$165)</f>
        <v>1.3259528511262953E-2</v>
      </c>
      <c r="AK175" s="14">
        <f t="shared" si="43"/>
        <v>1.7283260227530888E-2</v>
      </c>
      <c r="AL175" s="14">
        <f t="shared" ref="AL175:AM175" si="44">AL152/SUM($AL$165:$AM$165)</f>
        <v>1.3561523158813336E-2</v>
      </c>
      <c r="AM175" s="14">
        <f t="shared" si="44"/>
        <v>1.7469921873384427E-2</v>
      </c>
      <c r="AN175" s="14">
        <f t="shared" ref="AN175:AO175" si="45">AN152/SUM($AN$165:$AO$165)</f>
        <v>1.3951248871501655E-2</v>
      </c>
      <c r="AO175" s="14">
        <f t="shared" si="45"/>
        <v>1.9183468753134716E-2</v>
      </c>
      <c r="AP175" s="14">
        <f t="shared" ref="AP175:AQ175" si="46">AP152/SUM($AP$165:$AQ$165)</f>
        <v>1.4567619358258246E-2</v>
      </c>
      <c r="AQ175" s="14">
        <f t="shared" si="46"/>
        <v>1.9908672075671707E-2</v>
      </c>
      <c r="AR175" s="14">
        <f t="shared" si="33"/>
        <v>1.1466218527386565E-2</v>
      </c>
      <c r="AS175" s="14">
        <f t="shared" si="33"/>
        <v>1.73852262756354E-2</v>
      </c>
      <c r="AT175" s="14">
        <f t="shared" si="34"/>
        <v>1.412161526379409E-2</v>
      </c>
      <c r="AU175" s="14">
        <f t="shared" si="34"/>
        <v>2.120413732203218E-2</v>
      </c>
    </row>
    <row r="176" spans="1:47" x14ac:dyDescent="0.3">
      <c r="A176" s="27" t="s">
        <v>30</v>
      </c>
      <c r="B176" s="14">
        <v>7.2313500292444308E-2</v>
      </c>
      <c r="C176" s="14">
        <v>6.7049502844685485E-2</v>
      </c>
      <c r="D176" s="14">
        <v>5.9628313278807861E-2</v>
      </c>
      <c r="E176" s="14">
        <v>5.1363850468890505E-2</v>
      </c>
      <c r="F176" s="14">
        <v>5.6868732564276561E-2</v>
      </c>
      <c r="G176" s="14">
        <v>4.6633491668551609E-2</v>
      </c>
      <c r="H176" s="14">
        <v>5.2578551912568307E-2</v>
      </c>
      <c r="I176" s="14">
        <v>5.8913934426229511E-2</v>
      </c>
      <c r="J176" s="14">
        <v>5.864276133720437E-2</v>
      </c>
      <c r="K176" s="14">
        <v>6.6028285709434795E-2</v>
      </c>
      <c r="L176" s="14">
        <v>5.3544595134384573E-2</v>
      </c>
      <c r="M176" s="14">
        <v>6.5718144294599892E-2</v>
      </c>
      <c r="N176" s="14">
        <v>5.0716206432929983E-2</v>
      </c>
      <c r="O176" s="14">
        <v>6.7612989967938769E-2</v>
      </c>
      <c r="P176" s="14">
        <v>4.7518066579789124E-2</v>
      </c>
      <c r="Q176" s="14">
        <v>5.8014453263831298E-2</v>
      </c>
      <c r="R176" s="14">
        <f t="shared" si="20"/>
        <v>5.2740380074923661E-2</v>
      </c>
      <c r="S176" s="14">
        <f t="shared" si="20"/>
        <v>6.3380798975833444E-2</v>
      </c>
      <c r="T176" s="14">
        <f t="shared" si="21"/>
        <v>4.8277862899935631E-2</v>
      </c>
      <c r="U176" s="14">
        <f t="shared" si="21"/>
        <v>6.3282532026582294E-2</v>
      </c>
      <c r="V176" s="14">
        <f t="shared" si="22"/>
        <v>5.2203770453121565E-2</v>
      </c>
      <c r="W176" s="14">
        <f t="shared" si="22"/>
        <v>6.0950505683343773E-2</v>
      </c>
      <c r="X176" s="14">
        <f t="shared" si="23"/>
        <v>4.963318998229193E-2</v>
      </c>
      <c r="Y176" s="14">
        <f t="shared" si="23"/>
        <v>5.6227337886837002E-2</v>
      </c>
      <c r="Z176" s="14">
        <f t="shared" si="24"/>
        <v>4.7971884609752526E-2</v>
      </c>
      <c r="AA176" s="14">
        <f t="shared" si="24"/>
        <v>5.4949480158149072E-2</v>
      </c>
      <c r="AB176" s="14">
        <f t="shared" si="25"/>
        <v>4.9927939057031086E-2</v>
      </c>
      <c r="AC176" s="14">
        <f t="shared" si="25"/>
        <v>6.3085495161622401E-2</v>
      </c>
      <c r="AD176" s="14">
        <f t="shared" si="26"/>
        <v>4.7844780068349683E-2</v>
      </c>
      <c r="AE176" s="14">
        <f t="shared" si="26"/>
        <v>5.6807408224010585E-2</v>
      </c>
      <c r="AF176" s="14">
        <f t="shared" si="27"/>
        <v>4.7768772481442477E-2</v>
      </c>
      <c r="AG176" s="14">
        <f t="shared" si="27"/>
        <v>5.9434955812995099E-2</v>
      </c>
      <c r="AH176" s="14">
        <f t="shared" si="28"/>
        <v>4.8470489861333704E-2</v>
      </c>
      <c r="AI176" s="14">
        <f t="shared" si="28"/>
        <v>5.7120293591619631E-2</v>
      </c>
      <c r="AJ176" s="14">
        <f t="shared" ref="AJ176:AK176" si="47">AJ153/SUM($AJ$165:$AK$165)</f>
        <v>4.5143561155479441E-2</v>
      </c>
      <c r="AK176" s="14">
        <f t="shared" si="47"/>
        <v>5.7974940146444609E-2</v>
      </c>
      <c r="AL176" s="14">
        <f t="shared" ref="AL176:AM176" si="48">AL153/SUM($AL$165:$AM$165)</f>
        <v>4.5171990222799406E-2</v>
      </c>
      <c r="AM176" s="14">
        <f t="shared" si="48"/>
        <v>5.7778127029162032E-2</v>
      </c>
      <c r="AN176" s="14">
        <f t="shared" ref="AN176:AO176" si="49">AN153/SUM($AN$165:$AO$165)</f>
        <v>4.2487711906911425E-2</v>
      </c>
      <c r="AO176" s="14">
        <f t="shared" si="49"/>
        <v>5.4087671782525833E-2</v>
      </c>
      <c r="AP176" s="14">
        <f t="shared" ref="AP176:AQ176" si="50">AP153/SUM($AP$165:$AQ$165)</f>
        <v>4.2145390793819057E-2</v>
      </c>
      <c r="AQ176" s="14">
        <f t="shared" si="50"/>
        <v>5.2158845354099564E-2</v>
      </c>
      <c r="AR176" s="14">
        <f t="shared" si="33"/>
        <v>4.2305537791922587E-2</v>
      </c>
      <c r="AS176" s="14">
        <f t="shared" si="33"/>
        <v>5.1689693292286946E-2</v>
      </c>
      <c r="AT176" s="14">
        <f t="shared" si="34"/>
        <v>3.9237968398271532E-2</v>
      </c>
      <c r="AU176" s="14">
        <f t="shared" si="34"/>
        <v>5.1655001194293448E-2</v>
      </c>
    </row>
    <row r="177" spans="1:47" x14ac:dyDescent="0.3">
      <c r="A177" s="27" t="s">
        <v>40</v>
      </c>
      <c r="B177" s="14">
        <v>0.26870314244696125</v>
      </c>
      <c r="C177" s="14">
        <v>0.26668261817408412</v>
      </c>
      <c r="D177" s="14">
        <v>0.30985312379565794</v>
      </c>
      <c r="E177" s="14">
        <v>0.32426240739947759</v>
      </c>
      <c r="F177" s="14">
        <v>0.31486089120108574</v>
      </c>
      <c r="G177" s="14">
        <v>0.30809394556284403</v>
      </c>
      <c r="H177" s="14">
        <v>0.30776980874316939</v>
      </c>
      <c r="I177" s="14">
        <v>0.2962090163934426</v>
      </c>
      <c r="J177" s="14">
        <v>0.26750878622727042</v>
      </c>
      <c r="K177" s="14">
        <v>0.28830710198814918</v>
      </c>
      <c r="L177" s="14">
        <v>0.27875525459836797</v>
      </c>
      <c r="M177" s="14">
        <v>0.28486105034903847</v>
      </c>
      <c r="N177" s="14">
        <v>0.28846054400661908</v>
      </c>
      <c r="O177" s="14">
        <v>0.28348329713517428</v>
      </c>
      <c r="P177" s="14">
        <v>0.28791612368202818</v>
      </c>
      <c r="Q177" s="14">
        <v>0.28666034829996445</v>
      </c>
      <c r="R177" s="14">
        <f t="shared" si="20"/>
        <v>0.23976620460245338</v>
      </c>
      <c r="S177" s="14">
        <f t="shared" si="20"/>
        <v>0.25843415847298445</v>
      </c>
      <c r="T177" s="14">
        <f t="shared" si="21"/>
        <v>0.22235922356503685</v>
      </c>
      <c r="U177" s="14">
        <f t="shared" si="21"/>
        <v>0.26227798982765027</v>
      </c>
      <c r="V177" s="14">
        <f t="shared" si="22"/>
        <v>0.22647128223070226</v>
      </c>
      <c r="W177" s="14">
        <f t="shared" si="22"/>
        <v>0.26073407483950756</v>
      </c>
      <c r="X177" s="14">
        <f t="shared" si="23"/>
        <v>0.24077915507209713</v>
      </c>
      <c r="Y177" s="14">
        <f t="shared" si="23"/>
        <v>0.27435702841723586</v>
      </c>
      <c r="Z177" s="14">
        <f t="shared" si="24"/>
        <v>0.23146141455557181</v>
      </c>
      <c r="AA177" s="14">
        <f t="shared" si="24"/>
        <v>0.28242055937911847</v>
      </c>
      <c r="AB177" s="14">
        <f t="shared" si="25"/>
        <v>0.2252933909820877</v>
      </c>
      <c r="AC177" s="14">
        <f t="shared" si="25"/>
        <v>0.27509264978381714</v>
      </c>
      <c r="AD177" s="14">
        <f t="shared" si="26"/>
        <v>0.22514606989306582</v>
      </c>
      <c r="AE177" s="14">
        <f t="shared" si="26"/>
        <v>0.27681071546687247</v>
      </c>
      <c r="AF177" s="14">
        <f t="shared" si="27"/>
        <v>0.22427766839140986</v>
      </c>
      <c r="AG177" s="14">
        <f t="shared" si="27"/>
        <v>0.26829677793549767</v>
      </c>
      <c r="AH177" s="14">
        <f t="shared" si="28"/>
        <v>0.22411910900517967</v>
      </c>
      <c r="AI177" s="14">
        <f t="shared" si="28"/>
        <v>0.26169140361879545</v>
      </c>
      <c r="AJ177" s="14">
        <f t="shared" ref="AJ177:AK177" si="51">AJ154/SUM($AJ$165:$AK$165)</f>
        <v>0.22175523827831467</v>
      </c>
      <c r="AK177" s="14">
        <f t="shared" si="51"/>
        <v>0.26853275780717545</v>
      </c>
      <c r="AL177" s="14">
        <f t="shared" ref="AL177:AM177" si="52">AL154/SUM($AL$165:$AM$165)</f>
        <v>0.22430899924313549</v>
      </c>
      <c r="AM177" s="14">
        <f t="shared" si="52"/>
        <v>0.27691728670275906</v>
      </c>
      <c r="AN177" s="14">
        <f t="shared" ref="AN177:AO177" si="53">AN154/SUM($AN$165:$AO$165)</f>
        <v>0.22754940314976427</v>
      </c>
      <c r="AO177" s="14">
        <f t="shared" si="53"/>
        <v>0.27597552412478682</v>
      </c>
      <c r="AP177" s="14">
        <f t="shared" ref="AP177:AQ177" si="54">AP154/SUM($AP$165:$AQ$165)</f>
        <v>0.22855628491050678</v>
      </c>
      <c r="AQ177" s="14">
        <f t="shared" si="54"/>
        <v>0.28963998858400947</v>
      </c>
      <c r="AR177" s="14">
        <f t="shared" si="33"/>
        <v>0.24347248454563933</v>
      </c>
      <c r="AS177" s="14">
        <f t="shared" si="33"/>
        <v>0.30156700029248029</v>
      </c>
      <c r="AT177" s="14">
        <f t="shared" si="34"/>
        <v>0.22971329719087705</v>
      </c>
      <c r="AU177" s="14">
        <f t="shared" si="34"/>
        <v>0.30060004198122425</v>
      </c>
    </row>
    <row r="178" spans="1:47" x14ac:dyDescent="0.3">
      <c r="A178" s="27" t="s">
        <v>31</v>
      </c>
      <c r="B178" s="14">
        <v>5.3171691391503161E-5</v>
      </c>
      <c r="C178" s="14">
        <v>5.3171691391503165E-4</v>
      </c>
      <c r="D178" s="14">
        <v>4.0679998287157965E-4</v>
      </c>
      <c r="E178" s="14">
        <v>7.4936838950027832E-4</v>
      </c>
      <c r="F178" s="14">
        <v>0</v>
      </c>
      <c r="G178" s="14">
        <v>0</v>
      </c>
      <c r="H178" s="14">
        <v>4.0129781420765029E-3</v>
      </c>
      <c r="I178" s="14">
        <v>2.9371584699453552E-3</v>
      </c>
      <c r="J178" s="14">
        <v>3.1239919183687331E-3</v>
      </c>
      <c r="K178" s="14">
        <v>3.157948352264045E-3</v>
      </c>
      <c r="L178" s="14">
        <v>3.2716413368078672E-3</v>
      </c>
      <c r="M178" s="14">
        <v>4.6411656173320909E-3</v>
      </c>
      <c r="N178" s="14">
        <v>2.5985107043127523E-3</v>
      </c>
      <c r="O178" s="14">
        <v>1.9391870927707106E-3</v>
      </c>
      <c r="P178" s="14">
        <v>1.7059590095960195E-3</v>
      </c>
      <c r="Q178" s="14">
        <v>2.4641630138609169E-3</v>
      </c>
      <c r="R178" s="14">
        <f t="shared" si="20"/>
        <v>8.1849376160844523E-3</v>
      </c>
      <c r="S178" s="14">
        <f t="shared" si="20"/>
        <v>9.3811977292044876E-3</v>
      </c>
      <c r="T178" s="14">
        <f t="shared" si="21"/>
        <v>9.447048477320738E-3</v>
      </c>
      <c r="U178" s="14">
        <f t="shared" si="21"/>
        <v>1.1006446114651991E-2</v>
      </c>
      <c r="V178" s="14">
        <f t="shared" si="22"/>
        <v>9.4057915591970898E-3</v>
      </c>
      <c r="W178" s="14">
        <f t="shared" si="22"/>
        <v>1.0040438394506237E-2</v>
      </c>
      <c r="X178" s="14">
        <f t="shared" si="23"/>
        <v>8.7612783539927474E-3</v>
      </c>
      <c r="Y178" s="14">
        <f t="shared" si="23"/>
        <v>1.0903111560839868E-2</v>
      </c>
      <c r="Z178" s="14">
        <f t="shared" si="24"/>
        <v>1.1187582369307366E-2</v>
      </c>
      <c r="AA178" s="14">
        <f t="shared" si="24"/>
        <v>1.3589105286279103E-2</v>
      </c>
      <c r="AB178" s="14">
        <f t="shared" si="25"/>
        <v>1.1201616224006589E-2</v>
      </c>
      <c r="AC178" s="14">
        <f t="shared" si="25"/>
        <v>1.338918056413424E-2</v>
      </c>
      <c r="AD178" s="14">
        <f t="shared" si="26"/>
        <v>1.0880829015544042E-2</v>
      </c>
      <c r="AE178" s="14">
        <f t="shared" si="26"/>
        <v>1.4645573806636534E-2</v>
      </c>
      <c r="AF178" s="14">
        <f t="shared" si="27"/>
        <v>1.1421971905510529E-2</v>
      </c>
      <c r="AG178" s="14">
        <f t="shared" si="27"/>
        <v>1.5176722580907754E-2</v>
      </c>
      <c r="AH178" s="14">
        <f t="shared" si="28"/>
        <v>1.2881796855039138E-2</v>
      </c>
      <c r="AI178" s="14">
        <f t="shared" si="28"/>
        <v>1.66446008408241E-2</v>
      </c>
      <c r="AJ178" s="14">
        <f t="shared" ref="AJ178:AK178" si="55">AJ155/SUM($AJ$165:$AK$165)</f>
        <v>1.3595931705782639E-2</v>
      </c>
      <c r="AK178" s="14">
        <f t="shared" si="55"/>
        <v>1.7453646261118783E-2</v>
      </c>
      <c r="AL178" s="14">
        <f t="shared" ref="AL178:AM178" si="56">AL155/SUM($AL$165:$AM$165)</f>
        <v>1.1696245042123852E-2</v>
      </c>
      <c r="AM178" s="14">
        <f t="shared" si="56"/>
        <v>1.6076133125436851E-2</v>
      </c>
      <c r="AN178" s="14">
        <f t="shared" ref="AN178:AO178" si="57">AN155/SUM($AN$165:$AO$165)</f>
        <v>1.0957969706088876E-2</v>
      </c>
      <c r="AO178" s="14">
        <f t="shared" si="57"/>
        <v>1.5199117263516903E-2</v>
      </c>
      <c r="AP178" s="14">
        <f t="shared" ref="AP178:AQ178" si="58">AP155/SUM($AP$165:$AQ$165)</f>
        <v>1.1265136380315571E-2</v>
      </c>
      <c r="AQ178" s="14">
        <f t="shared" si="58"/>
        <v>1.4445305173889998E-2</v>
      </c>
      <c r="AR178" s="14">
        <f t="shared" si="33"/>
        <v>1.0142621317351021E-2</v>
      </c>
      <c r="AS178" s="14">
        <f t="shared" si="33"/>
        <v>1.3305374201256178E-2</v>
      </c>
      <c r="AT178" s="14">
        <f t="shared" si="34"/>
        <v>8.5952937599976832E-3</v>
      </c>
      <c r="AU178" s="14">
        <f t="shared" si="34"/>
        <v>1.2102173614076738E-2</v>
      </c>
    </row>
    <row r="179" spans="1:47" x14ac:dyDescent="0.3">
      <c r="A179" s="27" t="s">
        <v>32</v>
      </c>
      <c r="B179" s="14">
        <v>5.529855904716329E-3</v>
      </c>
      <c r="C179" s="14">
        <v>6.7793906524166534E-3</v>
      </c>
      <c r="D179" s="14">
        <v>9.5062732839463881E-3</v>
      </c>
      <c r="E179" s="14">
        <v>1.3210294180619192E-2</v>
      </c>
      <c r="F179" s="14">
        <v>8.6518887129608691E-3</v>
      </c>
      <c r="G179" s="14">
        <v>1.2968408354067706E-2</v>
      </c>
      <c r="H179" s="14">
        <v>1.0023907103825136E-2</v>
      </c>
      <c r="I179" s="14">
        <v>1.3251366120218579E-2</v>
      </c>
      <c r="J179" s="14">
        <v>9.5417579245827607E-3</v>
      </c>
      <c r="K179" s="14">
        <v>1.1103753883767126E-2</v>
      </c>
      <c r="L179" s="14">
        <v>8.5214844121507243E-3</v>
      </c>
      <c r="M179" s="14">
        <v>1.2002358625149792E-2</v>
      </c>
      <c r="N179" s="14">
        <v>1.4505119453924915E-2</v>
      </c>
      <c r="O179" s="14">
        <v>2.5157720550212016E-2</v>
      </c>
      <c r="P179" s="14">
        <v>1.2107570193105082E-2</v>
      </c>
      <c r="Q179" s="14">
        <v>2.6252813647672076E-2</v>
      </c>
      <c r="R179" s="14">
        <f t="shared" si="20"/>
        <v>1.3725510771587773E-2</v>
      </c>
      <c r="S179" s="14">
        <f t="shared" si="20"/>
        <v>1.9423486573554256E-2</v>
      </c>
      <c r="T179" s="14">
        <f t="shared" si="21"/>
        <v>1.6473404110644702E-2</v>
      </c>
      <c r="U179" s="14">
        <f t="shared" si="21"/>
        <v>2.3690151315968414E-2</v>
      </c>
      <c r="V179" s="14">
        <f t="shared" si="22"/>
        <v>1.9128906536048755E-2</v>
      </c>
      <c r="W179" s="14">
        <f t="shared" si="22"/>
        <v>3.1650976786571521E-2</v>
      </c>
      <c r="X179" s="14">
        <f t="shared" si="23"/>
        <v>1.5169913146133739E-2</v>
      </c>
      <c r="Y179" s="14">
        <f t="shared" si="23"/>
        <v>2.1544818281473987E-2</v>
      </c>
      <c r="Z179" s="14">
        <f t="shared" si="24"/>
        <v>1.4958266217601405E-2</v>
      </c>
      <c r="AA179" s="14">
        <f t="shared" si="24"/>
        <v>2.2726607116708156E-2</v>
      </c>
      <c r="AB179" s="14">
        <f t="shared" si="25"/>
        <v>1.6245882231830346E-2</v>
      </c>
      <c r="AC179" s="14">
        <f t="shared" si="25"/>
        <v>2.6630378834671609E-2</v>
      </c>
      <c r="AD179" s="14">
        <f t="shared" si="26"/>
        <v>1.6409436666299196E-2</v>
      </c>
      <c r="AE179" s="14">
        <f t="shared" si="26"/>
        <v>2.5190166464557382E-2</v>
      </c>
      <c r="AF179" s="14">
        <f t="shared" si="27"/>
        <v>1.6092515428565615E-2</v>
      </c>
      <c r="AG179" s="14">
        <f t="shared" si="27"/>
        <v>2.6166236752802073E-2</v>
      </c>
      <c r="AH179" s="14">
        <f t="shared" si="28"/>
        <v>1.7113789979792349E-2</v>
      </c>
      <c r="AI179" s="14">
        <f t="shared" si="28"/>
        <v>2.5670684969688523E-2</v>
      </c>
      <c r="AJ179" s="14">
        <f t="shared" ref="AJ179:AK179" si="59">AJ156/SUM($AJ$165:$AK$165)</f>
        <v>1.6929381542386802E-2</v>
      </c>
      <c r="AK179" s="14">
        <f t="shared" si="59"/>
        <v>2.6479737168621009E-2</v>
      </c>
      <c r="AL179" s="14">
        <f t="shared" ref="AL179:AM179" si="60">AL156/SUM($AL$165:$AM$165)</f>
        <v>1.6588981210735067E-2</v>
      </c>
      <c r="AM179" s="14">
        <f t="shared" si="60"/>
        <v>2.5129556179612635E-2</v>
      </c>
      <c r="AN179" s="14">
        <f t="shared" ref="AN179:AO179" si="61">AN156/SUM($AN$165:$AO$165)</f>
        <v>1.6266425920353093E-2</v>
      </c>
      <c r="AO179" s="14">
        <f t="shared" si="61"/>
        <v>2.574380579797372E-2</v>
      </c>
      <c r="AP179" s="14">
        <f t="shared" ref="AP179:AQ179" si="62">AP156/SUM($AP$165:$AQ$165)</f>
        <v>1.5949769641619441E-2</v>
      </c>
      <c r="AQ179" s="14">
        <f t="shared" si="62"/>
        <v>2.5001019284869735E-2</v>
      </c>
      <c r="AR179" s="14">
        <f t="shared" si="33"/>
        <v>1.5427095571650232E-2</v>
      </c>
      <c r="AS179" s="14">
        <f t="shared" si="33"/>
        <v>2.5168176162361257E-2</v>
      </c>
      <c r="AT179" s="14">
        <f t="shared" si="34"/>
        <v>1.5710387457747346E-2</v>
      </c>
      <c r="AU179" s="14">
        <f t="shared" si="34"/>
        <v>2.4714636247168076E-2</v>
      </c>
    </row>
    <row r="180" spans="1:47" x14ac:dyDescent="0.3">
      <c r="A180" s="27" t="s">
        <v>70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f t="shared" si="20"/>
        <v>8.5102364187749878E-3</v>
      </c>
      <c r="S180" s="14">
        <f t="shared" si="20"/>
        <v>1.1207068428177173E-2</v>
      </c>
      <c r="T180" s="14">
        <f t="shared" si="21"/>
        <v>6.8812953879908252E-3</v>
      </c>
      <c r="U180" s="14">
        <f t="shared" si="21"/>
        <v>1.1668283483984443E-2</v>
      </c>
      <c r="V180" s="14">
        <f t="shared" si="22"/>
        <v>7.6727175089298062E-3</v>
      </c>
      <c r="W180" s="14">
        <f t="shared" si="22"/>
        <v>1.2823120672400186E-2</v>
      </c>
      <c r="X180" s="14">
        <f t="shared" si="23"/>
        <v>7.3193355257610256E-3</v>
      </c>
      <c r="Y180" s="14">
        <f t="shared" si="23"/>
        <v>1.1189813643646176E-2</v>
      </c>
      <c r="Z180" s="14">
        <f t="shared" si="24"/>
        <v>8.4712256552936013E-3</v>
      </c>
      <c r="AA180" s="14">
        <f t="shared" si="24"/>
        <v>1.4116268853419241E-2</v>
      </c>
      <c r="AB180" s="14">
        <f t="shared" si="25"/>
        <v>8.2355363393040969E-3</v>
      </c>
      <c r="AC180" s="14">
        <f t="shared" si="25"/>
        <v>1.3440652666254891E-2</v>
      </c>
      <c r="AD180" s="14">
        <f t="shared" si="26"/>
        <v>8.1027450115753498E-3</v>
      </c>
      <c r="AE180" s="14">
        <f t="shared" si="26"/>
        <v>1.512512402160732E-2</v>
      </c>
      <c r="AF180" s="14">
        <f t="shared" si="27"/>
        <v>8.7254707429623869E-3</v>
      </c>
      <c r="AG180" s="14">
        <f t="shared" si="27"/>
        <v>1.3660576644229741E-2</v>
      </c>
      <c r="AH180" s="14">
        <f t="shared" si="28"/>
        <v>8.8774301442408193E-3</v>
      </c>
      <c r="AI180" s="14">
        <f t="shared" si="28"/>
        <v>1.3648293963254593E-2</v>
      </c>
      <c r="AJ180" s="14">
        <f t="shared" ref="AJ180:AK180" si="63">AJ157/SUM($AJ$165:$AK$165)</f>
        <v>8.7552208028240392E-3</v>
      </c>
      <c r="AK180" s="14">
        <f t="shared" si="63"/>
        <v>1.3534767488597242E-2</v>
      </c>
      <c r="AL180" s="14">
        <f t="shared" ref="AL180:AM180" si="64">AL157/SUM($AL$165:$AM$165)</f>
        <v>8.2221128513939954E-3</v>
      </c>
      <c r="AM180" s="14">
        <f t="shared" si="64"/>
        <v>1.3487077469011982E-2</v>
      </c>
      <c r="AN180" s="14">
        <f t="shared" ref="AN180:AO180" si="65">AN157/SUM($AN$165:$AO$165)</f>
        <v>8.2214866084863083E-3</v>
      </c>
      <c r="AO180" s="14">
        <f t="shared" si="65"/>
        <v>1.4745711706289497E-2</v>
      </c>
      <c r="AP180" s="14">
        <f t="shared" ref="AP180:AQ180" si="66">AP157/SUM($AP$165:$AQ$165)</f>
        <v>7.5916337097892122E-3</v>
      </c>
      <c r="AQ180" s="14">
        <f t="shared" si="66"/>
        <v>1.2182492763077426E-2</v>
      </c>
      <c r="AR180" s="14">
        <f t="shared" si="33"/>
        <v>6.1321713438725377E-3</v>
      </c>
      <c r="AS180" s="14">
        <f t="shared" si="33"/>
        <v>1.010792026690065E-2</v>
      </c>
      <c r="AT180" s="14">
        <f t="shared" si="34"/>
        <v>6.5722330392234919E-3</v>
      </c>
      <c r="AU180" s="14">
        <f t="shared" si="34"/>
        <v>1.2442366293419806E-2</v>
      </c>
    </row>
    <row r="181" spans="1:47" x14ac:dyDescent="0.3">
      <c r="A181" s="27" t="s">
        <v>33</v>
      </c>
      <c r="B181" s="14">
        <v>5.9658637741266549E-2</v>
      </c>
      <c r="C181" s="14">
        <v>6.7209017918859998E-2</v>
      </c>
      <c r="D181" s="14">
        <v>4.4362608658416479E-2</v>
      </c>
      <c r="E181" s="14">
        <v>4.7381492741831885E-2</v>
      </c>
      <c r="F181" s="14">
        <v>5.5172283797029327E-2</v>
      </c>
      <c r="G181" s="14">
        <v>6.120410163613059E-2</v>
      </c>
      <c r="H181" s="14">
        <v>4.5747950819672131E-2</v>
      </c>
      <c r="I181" s="14">
        <v>5.2800546448087432E-2</v>
      </c>
      <c r="J181" s="14">
        <v>5.5552725852730946E-2</v>
      </c>
      <c r="K181" s="14">
        <v>6.4924701607837143E-2</v>
      </c>
      <c r="L181" s="14">
        <v>6.1210126871207651E-2</v>
      </c>
      <c r="M181" s="14">
        <v>7.0568542788123176E-2</v>
      </c>
      <c r="N181" s="14">
        <v>4.9397559209845898E-2</v>
      </c>
      <c r="O181" s="14">
        <v>6.1511014582686936E-2</v>
      </c>
      <c r="P181" s="14">
        <v>5.338230067527544E-2</v>
      </c>
      <c r="Q181" s="14">
        <v>6.6461319748844921E-2</v>
      </c>
      <c r="R181" s="14">
        <f t="shared" si="20"/>
        <v>5.011700263387095E-2</v>
      </c>
      <c r="S181" s="14">
        <f t="shared" si="20"/>
        <v>6.3223396329370282E-2</v>
      </c>
      <c r="T181" s="14">
        <f t="shared" si="21"/>
        <v>5.0517230437265977E-2</v>
      </c>
      <c r="U181" s="14">
        <f t="shared" si="21"/>
        <v>6.6791176710577618E-2</v>
      </c>
      <c r="V181" s="14">
        <f t="shared" si="22"/>
        <v>4.728932572841997E-2</v>
      </c>
      <c r="W181" s="14">
        <f t="shared" si="22"/>
        <v>5.7289081633483313E-2</v>
      </c>
      <c r="X181" s="14">
        <f t="shared" si="23"/>
        <v>4.6192764988616242E-2</v>
      </c>
      <c r="Y181" s="14">
        <f t="shared" si="23"/>
        <v>5.7551226916266129E-2</v>
      </c>
      <c r="Z181" s="14">
        <f t="shared" si="24"/>
        <v>4.66832625567433E-2</v>
      </c>
      <c r="AA181" s="14">
        <f t="shared" si="24"/>
        <v>5.9218040708742127E-2</v>
      </c>
      <c r="AB181" s="14">
        <f t="shared" si="25"/>
        <v>4.7682468602017705E-2</v>
      </c>
      <c r="AC181" s="14">
        <f t="shared" si="25"/>
        <v>6.0357473749227918E-2</v>
      </c>
      <c r="AD181" s="14">
        <f t="shared" si="26"/>
        <v>4.7227428067467755E-2</v>
      </c>
      <c r="AE181" s="14">
        <f t="shared" si="26"/>
        <v>6.5240877521772683E-2</v>
      </c>
      <c r="AF181" s="14">
        <f t="shared" si="27"/>
        <v>4.8832109732334102E-2</v>
      </c>
      <c r="AG181" s="14">
        <f t="shared" si="27"/>
        <v>6.394777945673133E-2</v>
      </c>
      <c r="AH181" s="14">
        <f t="shared" si="28"/>
        <v>4.9543585812835342E-2</v>
      </c>
      <c r="AI181" s="14">
        <f t="shared" si="28"/>
        <v>6.3832950084779225E-2</v>
      </c>
      <c r="AJ181" s="14">
        <f t="shared" ref="AJ181:AK181" si="67">AJ158/SUM($AJ$165:$AK$165)</f>
        <v>4.5899376124984709E-2</v>
      </c>
      <c r="AK181" s="14">
        <f t="shared" si="67"/>
        <v>6.3803016269681767E-2</v>
      </c>
      <c r="AL181" s="14">
        <f t="shared" ref="AL181:AM181" si="68">AL158/SUM($AL$165:$AM$165)</f>
        <v>4.581718620107781E-2</v>
      </c>
      <c r="AM181" s="14">
        <f t="shared" si="68"/>
        <v>6.2108384652607464E-2</v>
      </c>
      <c r="AN181" s="14">
        <f t="shared" ref="AN181:AO181" si="69">AN158/SUM($AN$165:$AO$165)</f>
        <v>4.5673588123181862E-2</v>
      </c>
      <c r="AO181" s="14">
        <f t="shared" si="69"/>
        <v>6.1948038920654029E-2</v>
      </c>
      <c r="AP181" s="14">
        <f t="shared" ref="AP181:AQ181" si="70">AP158/SUM($AP$165:$AQ$165)</f>
        <v>4.4020874954132178E-2</v>
      </c>
      <c r="AQ181" s="14">
        <f t="shared" si="70"/>
        <v>6.069637542300322E-2</v>
      </c>
      <c r="AR181" s="14">
        <f t="shared" si="33"/>
        <v>4.1889125186518147E-2</v>
      </c>
      <c r="AS181" s="14">
        <f t="shared" si="33"/>
        <v>5.6230573608363942E-2</v>
      </c>
      <c r="AT181" s="14">
        <f t="shared" si="34"/>
        <v>4.0862931302793198E-2</v>
      </c>
      <c r="AU181" s="14">
        <f t="shared" si="34"/>
        <v>5.9464956534956606E-2</v>
      </c>
    </row>
    <row r="182" spans="1:47" x14ac:dyDescent="0.3">
      <c r="A182" s="27" t="s">
        <v>34</v>
      </c>
      <c r="B182" s="14">
        <v>1.2681448396873504E-2</v>
      </c>
      <c r="C182" s="14">
        <v>1.6775668634019247E-2</v>
      </c>
      <c r="D182" s="14">
        <v>1.1304757418747056E-2</v>
      </c>
      <c r="E182" s="14">
        <v>1.4345052027576757E-2</v>
      </c>
      <c r="F182" s="14">
        <v>1.1177712433084521E-2</v>
      </c>
      <c r="G182" s="14">
        <v>1.590891955062957E-2</v>
      </c>
      <c r="H182" s="14">
        <v>1.5437158469945355E-2</v>
      </c>
      <c r="I182" s="14">
        <v>2.3036202185792349E-2</v>
      </c>
      <c r="J182" s="14">
        <v>2.0543642506663951E-2</v>
      </c>
      <c r="K182" s="14">
        <v>2.426187201820065E-2</v>
      </c>
      <c r="L182" s="14">
        <v>1.7727730964563558E-2</v>
      </c>
      <c r="M182" s="14">
        <v>2.6020961329960245E-2</v>
      </c>
      <c r="N182" s="14">
        <v>1.6289171579273967E-2</v>
      </c>
      <c r="O182" s="14">
        <v>2.2546281931947462E-2</v>
      </c>
      <c r="P182" s="14">
        <v>1.4749437270465585E-2</v>
      </c>
      <c r="Q182" s="14">
        <v>2.2094538561781778E-2</v>
      </c>
      <c r="R182" s="14">
        <f t="shared" si="20"/>
        <v>1.9759278886009004E-2</v>
      </c>
      <c r="S182" s="14">
        <f t="shared" si="20"/>
        <v>3.0042918454935622E-2</v>
      </c>
      <c r="T182" s="14">
        <f t="shared" si="21"/>
        <v>2.0807078939972256E-2</v>
      </c>
      <c r="U182" s="14">
        <f t="shared" si="21"/>
        <v>3.1831657585290891E-2</v>
      </c>
      <c r="V182" s="14">
        <f t="shared" si="22"/>
        <v>2.05690666623272E-2</v>
      </c>
      <c r="W182" s="14">
        <f t="shared" si="22"/>
        <v>2.7371178897179077E-2</v>
      </c>
      <c r="X182" s="14">
        <f t="shared" si="23"/>
        <v>2.0448604435449869E-2</v>
      </c>
      <c r="Y182" s="14">
        <f t="shared" si="23"/>
        <v>2.941226073024707E-2</v>
      </c>
      <c r="Z182" s="14">
        <f t="shared" si="24"/>
        <v>1.8099282471811393E-2</v>
      </c>
      <c r="AA182" s="14">
        <f t="shared" si="24"/>
        <v>2.8422902328305754E-2</v>
      </c>
      <c r="AB182" s="14">
        <f t="shared" si="25"/>
        <v>1.7629194976322832E-2</v>
      </c>
      <c r="AC182" s="14">
        <f t="shared" si="25"/>
        <v>2.6212168004941323E-2</v>
      </c>
      <c r="AD182" s="14">
        <f t="shared" si="26"/>
        <v>1.6425972880608531E-2</v>
      </c>
      <c r="AE182" s="14">
        <f t="shared" si="26"/>
        <v>2.6287068680410097E-2</v>
      </c>
      <c r="AF182" s="14">
        <f t="shared" si="27"/>
        <v>1.8707612782433058E-2</v>
      </c>
      <c r="AG182" s="14">
        <f t="shared" si="27"/>
        <v>2.8872913391435301E-2</v>
      </c>
      <c r="AH182" s="14">
        <f t="shared" si="28"/>
        <v>1.7768796599540101E-2</v>
      </c>
      <c r="AI182" s="14">
        <f t="shared" si="28"/>
        <v>2.9679697117506329E-2</v>
      </c>
      <c r="AJ182" s="14">
        <f t="shared" ref="AJ182:AK182" si="71">AJ159/SUM($AJ$165:$AK$165)</f>
        <v>1.8248781084528948E-2</v>
      </c>
      <c r="AK182" s="14">
        <f t="shared" si="71"/>
        <v>3.1342292434860107E-2</v>
      </c>
      <c r="AL182" s="14">
        <f t="shared" ref="AL182:AM182" si="72">AL159/SUM($AL$165:$AM$165)</f>
        <v>1.6431818087821098E-2</v>
      </c>
      <c r="AM182" s="14">
        <f t="shared" si="72"/>
        <v>2.8338992584382123E-2</v>
      </c>
      <c r="AN182" s="14">
        <f t="shared" ref="AN182:AO182" si="73">AN159/SUM($AN$165:$AO$165)</f>
        <v>1.6687731969104225E-2</v>
      </c>
      <c r="AO182" s="14">
        <f t="shared" si="73"/>
        <v>2.8183368442170731E-2</v>
      </c>
      <c r="AP182" s="14">
        <f t="shared" ref="AP182:AQ182" si="74">AP159/SUM($AP$165:$AQ$165)</f>
        <v>1.7682553920169607E-2</v>
      </c>
      <c r="AQ182" s="14">
        <f t="shared" si="74"/>
        <v>2.7247523137766544E-2</v>
      </c>
      <c r="AR182" s="14">
        <f t="shared" si="33"/>
        <v>1.4048968139478394E-2</v>
      </c>
      <c r="AS182" s="14">
        <f t="shared" si="33"/>
        <v>2.3383550710627941E-2</v>
      </c>
      <c r="AT182" s="14">
        <f t="shared" si="34"/>
        <v>1.7024110251380675E-2</v>
      </c>
      <c r="AU182" s="14">
        <f t="shared" si="34"/>
        <v>2.8652185557011225E-2</v>
      </c>
    </row>
    <row r="183" spans="1:47" x14ac:dyDescent="0.3">
      <c r="A183" s="27" t="s">
        <v>38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f t="shared" si="20"/>
        <v>8.4682623797181448E-3</v>
      </c>
      <c r="S183" s="14">
        <f t="shared" si="20"/>
        <v>8.6781325750023616E-3</v>
      </c>
      <c r="T183" s="14">
        <f t="shared" si="21"/>
        <v>6.8178315306575759E-3</v>
      </c>
      <c r="U183" s="14">
        <f t="shared" si="21"/>
        <v>9.1297291906544936E-3</v>
      </c>
      <c r="V183" s="14">
        <f t="shared" si="22"/>
        <v>8.2992278463503745E-3</v>
      </c>
      <c r="W183" s="14">
        <f t="shared" si="22"/>
        <v>1.0447263288935176E-2</v>
      </c>
      <c r="X183" s="14">
        <f t="shared" si="23"/>
        <v>7.4373893245636225E-3</v>
      </c>
      <c r="Y183" s="14">
        <f t="shared" si="23"/>
        <v>8.0107934901762368E-3</v>
      </c>
      <c r="Z183" s="14">
        <f t="shared" si="24"/>
        <v>7.3729682237516471E-3</v>
      </c>
      <c r="AA183" s="14">
        <f t="shared" si="24"/>
        <v>9.5475179382047155E-3</v>
      </c>
      <c r="AB183" s="14">
        <f t="shared" si="25"/>
        <v>5.7970455013382745E-3</v>
      </c>
      <c r="AC183" s="14">
        <f t="shared" si="25"/>
        <v>8.7180872966851966E-3</v>
      </c>
      <c r="AD183" s="14">
        <f t="shared" si="26"/>
        <v>6.8129202954470289E-3</v>
      </c>
      <c r="AE183" s="14">
        <f t="shared" si="26"/>
        <v>8.3728365119611955E-3</v>
      </c>
      <c r="AF183" s="14">
        <f t="shared" si="27"/>
        <v>6.9702011182848217E-3</v>
      </c>
      <c r="AG183" s="14">
        <f t="shared" si="27"/>
        <v>8.613540506026425E-3</v>
      </c>
      <c r="AH183" s="14">
        <f t="shared" si="28"/>
        <v>6.4989663902631639E-3</v>
      </c>
      <c r="AI183" s="14">
        <f t="shared" si="28"/>
        <v>8.8681392702018441E-3</v>
      </c>
      <c r="AJ183" s="14">
        <f t="shared" ref="AJ183:AK183" si="75">AJ160/SUM($AJ$165:$AK$165)</f>
        <v>6.2387501529105431E-3</v>
      </c>
      <c r="AK183" s="14">
        <f t="shared" si="75"/>
        <v>8.9955087989095298E-3</v>
      </c>
      <c r="AL183" s="14">
        <f t="shared" ref="AL183:AM183" si="76">AL160/SUM($AL$165:$AM$165)</f>
        <v>6.8159164884795294E-3</v>
      </c>
      <c r="AM183" s="14">
        <f t="shared" si="76"/>
        <v>9.0162002092751062E-3</v>
      </c>
      <c r="AN183" s="14">
        <f t="shared" ref="AN183:AO183" si="77">AN160/SUM($AN$165:$AO$165)</f>
        <v>6.0948941719329922E-3</v>
      </c>
      <c r="AO183" s="14">
        <f t="shared" si="77"/>
        <v>9.0079245661550799E-3</v>
      </c>
      <c r="AP183" s="14">
        <f t="shared" ref="AP183:AQ183" si="78">AP160/SUM($AP$165:$AQ$165)</f>
        <v>6.6294287927590005E-3</v>
      </c>
      <c r="AQ183" s="14">
        <f t="shared" si="78"/>
        <v>9.9522974680963834E-3</v>
      </c>
      <c r="AR183" s="14">
        <f t="shared" si="33"/>
        <v>6.4643099696117942E-3</v>
      </c>
      <c r="AS183" s="14">
        <f t="shared" si="33"/>
        <v>8.2935510576384441E-3</v>
      </c>
      <c r="AT183" s="14">
        <f t="shared" si="34"/>
        <v>6.8110917289750071E-3</v>
      </c>
      <c r="AU183" s="14">
        <f t="shared" si="34"/>
        <v>1.0100827319643594E-2</v>
      </c>
    </row>
    <row r="184" spans="1:47" x14ac:dyDescent="0.3">
      <c r="A184" s="27" t="s">
        <v>35</v>
      </c>
      <c r="B184" s="14">
        <v>2.2199181155952572E-2</v>
      </c>
      <c r="C184" s="14">
        <v>2.3076514063912375E-2</v>
      </c>
      <c r="D184" s="14">
        <v>1.9783325482807347E-2</v>
      </c>
      <c r="E184" s="14">
        <v>2.545711471759517E-2</v>
      </c>
      <c r="F184" s="14">
        <v>1.3420794692000302E-2</v>
      </c>
      <c r="G184" s="14">
        <v>1.43067179371183E-2</v>
      </c>
      <c r="H184" s="14">
        <v>1.4088114754098361E-2</v>
      </c>
      <c r="I184" s="14">
        <v>1.7879098360655737E-2</v>
      </c>
      <c r="J184" s="14">
        <v>1.6044415015535069E-2</v>
      </c>
      <c r="K184" s="14">
        <v>1.8591147557683492E-2</v>
      </c>
      <c r="L184" s="14">
        <v>8.6926749472162525E-3</v>
      </c>
      <c r="M184" s="14">
        <v>1.2706141935974739E-2</v>
      </c>
      <c r="N184" s="14">
        <v>1.1311924707829145E-2</v>
      </c>
      <c r="O184" s="14">
        <v>1.6224532009514944E-2</v>
      </c>
      <c r="P184" s="14">
        <v>1.1835090629072384E-2</v>
      </c>
      <c r="Q184" s="14">
        <v>1.6514630967894798E-2</v>
      </c>
      <c r="R184" s="14">
        <f t="shared" si="20"/>
        <v>7.7651972255160179E-3</v>
      </c>
      <c r="S184" s="14">
        <f t="shared" si="20"/>
        <v>1.4858809826122543E-2</v>
      </c>
      <c r="T184" s="14">
        <f t="shared" si="21"/>
        <v>8.8940062919881414E-3</v>
      </c>
      <c r="U184" s="14">
        <f t="shared" si="21"/>
        <v>1.5983825782645355E-2</v>
      </c>
      <c r="V184" s="14">
        <f t="shared" si="22"/>
        <v>1.008925738183771E-2</v>
      </c>
      <c r="W184" s="14">
        <f t="shared" si="22"/>
        <v>1.8079298308422091E-2</v>
      </c>
      <c r="X184" s="14">
        <f t="shared" si="23"/>
        <v>1.0388734294628553E-2</v>
      </c>
      <c r="Y184" s="14">
        <f t="shared" si="23"/>
        <v>1.7640610506788095E-2</v>
      </c>
      <c r="Z184" s="14">
        <f t="shared" si="24"/>
        <v>1.0484697613120516E-2</v>
      </c>
      <c r="AA184" s="14">
        <f t="shared" si="24"/>
        <v>1.7630692634353493E-2</v>
      </c>
      <c r="AB184" s="14">
        <f t="shared" si="25"/>
        <v>1.0725499279390571E-2</v>
      </c>
      <c r="AC184" s="14">
        <f t="shared" si="25"/>
        <v>2.0415122503603046E-2</v>
      </c>
      <c r="AD184" s="14">
        <f t="shared" si="26"/>
        <v>9.9878734428398199E-3</v>
      </c>
      <c r="AE184" s="14">
        <f t="shared" si="26"/>
        <v>1.8052033954360048E-2</v>
      </c>
      <c r="AF184" s="14">
        <f t="shared" si="27"/>
        <v>1.1020040600149579E-2</v>
      </c>
      <c r="AG184" s="14">
        <f t="shared" si="27"/>
        <v>1.7562871722860734E-2</v>
      </c>
      <c r="AH184" s="14">
        <f t="shared" si="28"/>
        <v>1.1413838756881053E-2</v>
      </c>
      <c r="AI184" s="14">
        <f t="shared" si="28"/>
        <v>1.866536594430121E-2</v>
      </c>
      <c r="AJ184" s="14">
        <f t="shared" ref="AJ184:AK184" si="79">AJ161/SUM($AJ$165:$AK$165)</f>
        <v>1.287069884487007E-2</v>
      </c>
      <c r="AK184" s="14">
        <f t="shared" si="79"/>
        <v>2.1206507872708526E-2</v>
      </c>
      <c r="AL184" s="14">
        <f t="shared" ref="AL184:AM184" si="80">AL161/SUM($AL$165:$AM$165)</f>
        <v>1.3387816549276843E-2</v>
      </c>
      <c r="AM184" s="14">
        <f t="shared" si="80"/>
        <v>2.2147592715902841E-2</v>
      </c>
      <c r="AN184" s="14">
        <f t="shared" ref="AN184:AO184" si="81">AN161/SUM($AN$165:$AO$165)</f>
        <v>1.3361420403250075E-2</v>
      </c>
      <c r="AO184" s="14">
        <f t="shared" si="81"/>
        <v>2.2172735479987962E-2</v>
      </c>
      <c r="AP184" s="14">
        <f t="shared" ref="AP184:AQ184" si="82">AP161/SUM($AP$165:$AQ$165)</f>
        <v>1.2443429689729685E-2</v>
      </c>
      <c r="AQ184" s="14">
        <f t="shared" si="82"/>
        <v>1.9341949688098829E-2</v>
      </c>
      <c r="AR184" s="14">
        <f t="shared" si="33"/>
        <v>1.2021435334592486E-2</v>
      </c>
      <c r="AS184" s="14">
        <f t="shared" si="33"/>
        <v>1.9734983120417604E-2</v>
      </c>
      <c r="AT184" s="14">
        <f t="shared" si="34"/>
        <v>1.0871689454750755E-2</v>
      </c>
      <c r="AU184" s="14">
        <f t="shared" si="34"/>
        <v>1.9756508899295727E-2</v>
      </c>
    </row>
    <row r="185" spans="1:47" x14ac:dyDescent="0.3">
      <c r="A185" s="27" t="s">
        <v>36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3.4153005464480874E-5</v>
      </c>
      <c r="I185" s="14">
        <v>5.1229508196721311E-5</v>
      </c>
      <c r="J185" s="14">
        <v>6.7912867790624631E-4</v>
      </c>
      <c r="K185" s="14">
        <v>1.0866058846499941E-3</v>
      </c>
      <c r="L185" s="14">
        <v>1.7119053506552793E-4</v>
      </c>
      <c r="M185" s="14">
        <v>6.4671979913643891E-4</v>
      </c>
      <c r="N185" s="14">
        <v>2.9734202089150893E-4</v>
      </c>
      <c r="O185" s="14">
        <v>7.4981900920467477E-4</v>
      </c>
      <c r="P185" s="14">
        <v>3.6725506456580976E-4</v>
      </c>
      <c r="Q185" s="14">
        <v>8.4113256723137068E-4</v>
      </c>
      <c r="R185" s="14">
        <f t="shared" si="20"/>
        <v>5.3516899797475257E-4</v>
      </c>
      <c r="S185" s="14">
        <f t="shared" si="20"/>
        <v>1.1123120350063486E-3</v>
      </c>
      <c r="T185" s="14">
        <f t="shared" si="21"/>
        <v>4.6237953199938347E-4</v>
      </c>
      <c r="U185" s="14">
        <f t="shared" si="21"/>
        <v>7.4343375733234207E-4</v>
      </c>
      <c r="V185" s="14">
        <f t="shared" si="22"/>
        <v>5.6955485220051589E-4</v>
      </c>
      <c r="W185" s="14">
        <f t="shared" si="22"/>
        <v>1.049608227626665E-3</v>
      </c>
      <c r="X185" s="14">
        <f t="shared" si="23"/>
        <v>8.6010624841892239E-4</v>
      </c>
      <c r="Y185" s="14">
        <f t="shared" si="23"/>
        <v>1.3744835146302387E-3</v>
      </c>
      <c r="Z185" s="14">
        <f t="shared" si="24"/>
        <v>5.7109386440181581E-4</v>
      </c>
      <c r="AA185" s="14">
        <f t="shared" si="24"/>
        <v>1.061648850490555E-3</v>
      </c>
      <c r="AB185" s="14">
        <f t="shared" si="25"/>
        <v>2.7022853613341567E-4</v>
      </c>
      <c r="AC185" s="14">
        <f t="shared" si="25"/>
        <v>8.4285567222565372E-4</v>
      </c>
      <c r="AD185" s="14">
        <f t="shared" si="26"/>
        <v>4.5198985778855695E-4</v>
      </c>
      <c r="AE185" s="14">
        <f t="shared" si="26"/>
        <v>7.1105721530151031E-4</v>
      </c>
      <c r="AF185" s="14">
        <f t="shared" si="27"/>
        <v>8.3947677701970479E-4</v>
      </c>
      <c r="AG185" s="14">
        <f t="shared" si="27"/>
        <v>1.2363203443381107E-3</v>
      </c>
      <c r="AH185" s="14">
        <f t="shared" si="28"/>
        <v>7.5256079715699253E-4</v>
      </c>
      <c r="AI185" s="14">
        <f t="shared" si="28"/>
        <v>1.114904884677026E-3</v>
      </c>
      <c r="AJ185" s="14">
        <f t="shared" ref="AJ185:AK185" si="83">AJ162/SUM($AJ$165:$AK$165)</f>
        <v>6.5096202575887316E-4</v>
      </c>
      <c r="AK185" s="14">
        <f t="shared" si="83"/>
        <v>1.2975551788616466E-3</v>
      </c>
      <c r="AL185" s="14">
        <f t="shared" ref="AL185:AM185" si="84">AL162/SUM($AL$165:$AM$165)</f>
        <v>7.5272864132480243E-4</v>
      </c>
      <c r="AM185" s="14">
        <f t="shared" si="84"/>
        <v>1.5344083842390203E-3</v>
      </c>
      <c r="AN185" s="14">
        <f t="shared" ref="AN185:AO185" si="85">AN162/SUM($AN$165:$AO$165)</f>
        <v>7.663757648711004E-4</v>
      </c>
      <c r="AO185" s="14">
        <f t="shared" si="85"/>
        <v>1.5608385996589427E-3</v>
      </c>
      <c r="AP185" s="14">
        <f t="shared" ref="AP185:AQ185" si="86">AP162/SUM($AP$165:$AQ$165)</f>
        <v>7.1757654829371711E-4</v>
      </c>
      <c r="AQ185" s="14">
        <f t="shared" si="86"/>
        <v>1.3536103070086027E-3</v>
      </c>
      <c r="AR185" s="14">
        <f t="shared" si="33"/>
        <v>6.9897830192888267E-4</v>
      </c>
      <c r="AS185" s="14">
        <f t="shared" si="33"/>
        <v>1.6458212499318372E-3</v>
      </c>
      <c r="AT185" s="14">
        <f t="shared" si="34"/>
        <v>6.4781371917456225E-4</v>
      </c>
      <c r="AU185" s="14">
        <f t="shared" si="34"/>
        <v>1.2883892962354422E-3</v>
      </c>
    </row>
    <row r="186" spans="1:47" x14ac:dyDescent="0.3">
      <c r="A186" s="27" t="s">
        <v>37</v>
      </c>
      <c r="B186" s="14">
        <v>3.6688467060137183E-3</v>
      </c>
      <c r="C186" s="14">
        <v>2.8180996437496678E-3</v>
      </c>
      <c r="D186" s="14">
        <v>4.0465893033015034E-3</v>
      </c>
      <c r="E186" s="14">
        <v>4.7317261165589E-3</v>
      </c>
      <c r="F186" s="14">
        <v>3.0347583502978209E-3</v>
      </c>
      <c r="G186" s="14">
        <v>3.6379401342079469E-3</v>
      </c>
      <c r="H186" s="14">
        <v>3.876366120218579E-3</v>
      </c>
      <c r="I186" s="14">
        <v>3.5689890710382515E-3</v>
      </c>
      <c r="J186" s="14">
        <v>3.7012512945890424E-3</v>
      </c>
      <c r="K186" s="14">
        <v>4.4822492741812252E-3</v>
      </c>
      <c r="L186" s="14">
        <v>3.4238107013105585E-3</v>
      </c>
      <c r="M186" s="14">
        <v>5.6112453160367488E-3</v>
      </c>
      <c r="N186" s="14">
        <v>3.9042300134450305E-3</v>
      </c>
      <c r="O186" s="14">
        <v>1.0743096493949736E-2</v>
      </c>
      <c r="P186" s="14">
        <v>3.6962445207913753E-3</v>
      </c>
      <c r="Q186" s="14">
        <v>6.113019784385736E-3</v>
      </c>
      <c r="R186" s="14">
        <f t="shared" si="20"/>
        <v>3.6307543784169492E-3</v>
      </c>
      <c r="S186" s="14">
        <f t="shared" si="20"/>
        <v>4.0609882787495935E-3</v>
      </c>
      <c r="T186" s="14">
        <f t="shared" si="21"/>
        <v>2.9465362333294044E-3</v>
      </c>
      <c r="U186" s="14">
        <f t="shared" si="21"/>
        <v>4.0707531346612386E-3</v>
      </c>
      <c r="V186" s="14">
        <f t="shared" si="22"/>
        <v>4.0357029527350839E-3</v>
      </c>
      <c r="W186" s="14">
        <f t="shared" si="22"/>
        <v>4.3367533746124995E-3</v>
      </c>
      <c r="X186" s="14">
        <f t="shared" si="23"/>
        <v>2.9007504848638163E-3</v>
      </c>
      <c r="Y186" s="14">
        <f t="shared" si="23"/>
        <v>3.4404249936756896E-3</v>
      </c>
      <c r="Z186" s="14">
        <f t="shared" si="24"/>
        <v>3.4265631864108946E-3</v>
      </c>
      <c r="AA186" s="14">
        <f t="shared" si="24"/>
        <v>4.5174989017425686E-3</v>
      </c>
      <c r="AB186" s="14">
        <f t="shared" si="25"/>
        <v>2.8695696932262713E-3</v>
      </c>
      <c r="AC186" s="14">
        <f t="shared" si="25"/>
        <v>3.5773110973852172E-3</v>
      </c>
      <c r="AD186" s="14">
        <f t="shared" si="26"/>
        <v>2.8717892183882702E-3</v>
      </c>
      <c r="AE186" s="14">
        <f t="shared" si="26"/>
        <v>3.8253775768933964E-3</v>
      </c>
      <c r="AF186" s="14">
        <f t="shared" si="27"/>
        <v>2.752466281016123E-3</v>
      </c>
      <c r="AG186" s="14">
        <f t="shared" si="27"/>
        <v>3.5461534156529351E-3</v>
      </c>
      <c r="AH186" s="14">
        <f t="shared" si="28"/>
        <v>2.8941072631407799E-3</v>
      </c>
      <c r="AI186" s="14">
        <f t="shared" si="28"/>
        <v>3.6513134973172601E-3</v>
      </c>
      <c r="AJ186" s="14">
        <f t="shared" ref="AJ186:AK186" si="87">AJ163/SUM($AJ$165:$AK$165)</f>
        <v>2.3242402530451044E-3</v>
      </c>
      <c r="AK186" s="14">
        <f t="shared" si="87"/>
        <v>2.9227758069307794E-3</v>
      </c>
      <c r="AL186" s="14">
        <f t="shared" ref="AL186:AM186" si="88">AL163/SUM($AL$165:$AM$165)</f>
        <v>2.6883165761600086E-3</v>
      </c>
      <c r="AM186" s="14">
        <f t="shared" si="88"/>
        <v>3.5403061372199498E-3</v>
      </c>
      <c r="AN186" s="14">
        <f t="shared" ref="AN186:AO186" si="89">AN163/SUM($AN$165:$AO$165)</f>
        <v>2.6401845721737388E-3</v>
      </c>
      <c r="AO186" s="14">
        <f t="shared" si="89"/>
        <v>3.6713812819741199E-3</v>
      </c>
      <c r="AP186" s="14">
        <f t="shared" ref="AP186:AQ186" si="90">AP163/SUM($AP$165:$AQ$165)</f>
        <v>2.1364210869653849E-3</v>
      </c>
      <c r="AQ186" s="14">
        <f t="shared" si="90"/>
        <v>2.6012149875647246E-3</v>
      </c>
      <c r="AR186" s="14">
        <f t="shared" si="33"/>
        <v>1.7548816942044288E-3</v>
      </c>
      <c r="AS186" s="14">
        <f t="shared" si="33"/>
        <v>2.4935183395051628E-3</v>
      </c>
      <c r="AT186" s="14">
        <f t="shared" si="34"/>
        <v>1.8746788074437053E-3</v>
      </c>
      <c r="AU186" s="14">
        <f t="shared" si="34"/>
        <v>2.424777608083557E-3</v>
      </c>
    </row>
    <row r="187" spans="1:47" x14ac:dyDescent="0.3">
      <c r="A187" s="27" t="s">
        <v>73</v>
      </c>
      <c r="B187" s="14">
        <v>1.6376880948582976E-2</v>
      </c>
      <c r="C187" s="14">
        <v>2.4591907268570214E-2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f t="shared" si="20"/>
        <v>0</v>
      </c>
      <c r="S187" s="14">
        <f t="shared" si="20"/>
        <v>0</v>
      </c>
      <c r="T187" s="14">
        <f t="shared" si="21"/>
        <v>0</v>
      </c>
      <c r="U187" s="14">
        <f t="shared" si="21"/>
        <v>0</v>
      </c>
      <c r="V187" s="14">
        <f t="shared" si="22"/>
        <v>0</v>
      </c>
      <c r="W187" s="14">
        <f t="shared" si="22"/>
        <v>0</v>
      </c>
      <c r="X187" s="14">
        <f t="shared" si="23"/>
        <v>0</v>
      </c>
      <c r="Y187" s="14">
        <f t="shared" si="23"/>
        <v>0</v>
      </c>
      <c r="Z187" s="14">
        <f t="shared" si="24"/>
        <v>0</v>
      </c>
      <c r="AA187" s="14">
        <f t="shared" si="24"/>
        <v>0</v>
      </c>
      <c r="AB187" s="14">
        <f t="shared" si="25"/>
        <v>0</v>
      </c>
      <c r="AC187" s="14">
        <f t="shared" si="25"/>
        <v>0</v>
      </c>
      <c r="AD187" s="14">
        <f t="shared" si="26"/>
        <v>0</v>
      </c>
      <c r="AE187" s="14">
        <f t="shared" si="26"/>
        <v>0</v>
      </c>
      <c r="AF187" s="14">
        <f t="shared" si="27"/>
        <v>0</v>
      </c>
      <c r="AG187" s="14">
        <f t="shared" si="27"/>
        <v>0</v>
      </c>
      <c r="AH187" s="14">
        <f t="shared" si="28"/>
        <v>0</v>
      </c>
      <c r="AI187" s="14">
        <f t="shared" si="28"/>
        <v>0</v>
      </c>
      <c r="AJ187" s="14">
        <f t="shared" ref="AJ187:AK187" si="91">AJ164/SUM($AJ$165:$AK$165)</f>
        <v>0</v>
      </c>
      <c r="AK187" s="14">
        <f t="shared" si="91"/>
        <v>0</v>
      </c>
      <c r="AL187" s="14">
        <f t="shared" ref="AL187:AM187" si="92">AL164/SUM($AL$165:$AM$165)</f>
        <v>0</v>
      </c>
      <c r="AM187" s="14">
        <f t="shared" si="92"/>
        <v>0</v>
      </c>
      <c r="AN187" s="14">
        <f t="shared" ref="AN187:AO187" si="93">AN164/SUM($AN$165:$AO$165)</f>
        <v>0</v>
      </c>
      <c r="AO187" s="14">
        <f t="shared" si="93"/>
        <v>0</v>
      </c>
      <c r="AP187" s="14">
        <f t="shared" ref="AP187:AQ187" si="94">AP164/SUM($AP$165:$AQ$165)</f>
        <v>0</v>
      </c>
      <c r="AQ187" s="14">
        <f t="shared" si="94"/>
        <v>0</v>
      </c>
      <c r="AR187" s="14">
        <f t="shared" si="33"/>
        <v>0</v>
      </c>
      <c r="AS187" s="14">
        <f t="shared" si="33"/>
        <v>0</v>
      </c>
      <c r="AT187" s="14">
        <f t="shared" si="34"/>
        <v>0</v>
      </c>
      <c r="AU187" s="14">
        <f t="shared" si="34"/>
        <v>0</v>
      </c>
    </row>
    <row r="188" spans="1:47" s="37" customFormat="1" x14ac:dyDescent="0.3">
      <c r="A188" s="26" t="s">
        <v>15</v>
      </c>
      <c r="B188" s="46">
        <v>0.49191790290849158</v>
      </c>
      <c r="C188" s="46">
        <v>0.50808209709150853</v>
      </c>
      <c r="D188" s="46">
        <v>0.48767610157153246</v>
      </c>
      <c r="E188" s="46">
        <v>0.51232389842846748</v>
      </c>
      <c r="F188" s="46">
        <v>0.49864284098620221</v>
      </c>
      <c r="G188" s="46">
        <v>0.50135715901379785</v>
      </c>
      <c r="H188" s="46">
        <v>0.49334016393442631</v>
      </c>
      <c r="I188" s="46">
        <v>0.50665983606557374</v>
      </c>
      <c r="J188" s="46">
        <v>0.4791931951306474</v>
      </c>
      <c r="K188" s="46">
        <v>0.52080680486935249</v>
      </c>
      <c r="L188" s="46">
        <v>0.47436897266657785</v>
      </c>
      <c r="M188" s="46">
        <v>0.52563102733342215</v>
      </c>
      <c r="N188" s="46">
        <v>0.47058899575964419</v>
      </c>
      <c r="O188" s="46">
        <v>0.52941100424035581</v>
      </c>
      <c r="P188" s="46">
        <v>0.47245587015756429</v>
      </c>
      <c r="Q188" s="46">
        <v>0.52754412984243582</v>
      </c>
      <c r="R188" s="46">
        <f t="shared" si="20"/>
        <v>0.45888118198893985</v>
      </c>
      <c r="S188" s="46">
        <f t="shared" si="20"/>
        <v>0.54111881801106021</v>
      </c>
      <c r="T188" s="46">
        <f t="shared" si="21"/>
        <v>0.43941468191008076</v>
      </c>
      <c r="U188" s="46">
        <f t="shared" si="21"/>
        <v>0.56058531808991918</v>
      </c>
      <c r="V188" s="46">
        <f t="shared" si="22"/>
        <v>0.44985883176163316</v>
      </c>
      <c r="W188" s="46">
        <f t="shared" si="22"/>
        <v>0.5501411682383669</v>
      </c>
      <c r="X188" s="46">
        <f t="shared" si="23"/>
        <v>0.45608398684543383</v>
      </c>
      <c r="Y188" s="46">
        <f t="shared" si="23"/>
        <v>0.54391601315456617</v>
      </c>
      <c r="Z188" s="46">
        <f t="shared" si="24"/>
        <v>0.44199004246595403</v>
      </c>
      <c r="AA188" s="46">
        <f t="shared" si="24"/>
        <v>0.55800995753404603</v>
      </c>
      <c r="AB188" s="46">
        <f t="shared" si="25"/>
        <v>0.43735845171916821</v>
      </c>
      <c r="AC188" s="46">
        <f t="shared" si="25"/>
        <v>0.56264154828083179</v>
      </c>
      <c r="AD188" s="46">
        <f t="shared" si="26"/>
        <v>0.43535993826479991</v>
      </c>
      <c r="AE188" s="46">
        <f t="shared" si="26"/>
        <v>0.56464006173520009</v>
      </c>
      <c r="AF188" s="46">
        <f t="shared" si="27"/>
        <v>0.44120355531134414</v>
      </c>
      <c r="AG188" s="46">
        <f t="shared" si="27"/>
        <v>0.55879644468865586</v>
      </c>
      <c r="AH188" s="46">
        <f t="shared" si="28"/>
        <v>0.44363458992404708</v>
      </c>
      <c r="AI188" s="46">
        <f t="shared" si="28"/>
        <v>0.55636541007595286</v>
      </c>
      <c r="AJ188" s="46">
        <f t="shared" ref="AJ188:AK188" si="95">AJ165/SUM($AJ$165:$AK$165)</f>
        <v>0.43406934274679759</v>
      </c>
      <c r="AK188" s="46">
        <f t="shared" si="95"/>
        <v>0.56593065725320235</v>
      </c>
      <c r="AL188" s="46">
        <f t="shared" ref="AL188:AM188" si="96">AL165/SUM($AL$165:$AM$165)</f>
        <v>0.4325005066442778</v>
      </c>
      <c r="AM188" s="46">
        <f t="shared" si="96"/>
        <v>0.56749949335572214</v>
      </c>
      <c r="AN188" s="46">
        <f t="shared" ref="AN188:AO188" si="97">AN165/SUM($AN$165:$AO$165)</f>
        <v>0.43372053365432844</v>
      </c>
      <c r="AO188" s="46">
        <f t="shared" si="97"/>
        <v>0.56627946634567161</v>
      </c>
      <c r="AP188" s="46">
        <f t="shared" ref="AP188:AQ188" si="98">AP165/SUM($AP$165:$AQ$165)</f>
        <v>0.43105149427161904</v>
      </c>
      <c r="AQ188" s="46">
        <f t="shared" si="98"/>
        <v>0.56894850572838096</v>
      </c>
      <c r="AR188" s="46">
        <f t="shared" si="33"/>
        <v>0.43349047951894432</v>
      </c>
      <c r="AS188" s="46">
        <f t="shared" si="33"/>
        <v>0.56650952048105574</v>
      </c>
      <c r="AT188" s="46">
        <f t="shared" si="34"/>
        <v>0.41884956969245135</v>
      </c>
      <c r="AU188" s="46">
        <f t="shared" si="34"/>
        <v>0.58115043030754865</v>
      </c>
    </row>
    <row r="191" spans="1:47" ht="15.6" x14ac:dyDescent="0.3">
      <c r="A191" s="24" t="s">
        <v>95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spans="1:47" x14ac:dyDescent="0.3">
      <c r="A192" s="59" t="s">
        <v>25</v>
      </c>
      <c r="B192" s="58">
        <v>1999</v>
      </c>
      <c r="C192" s="58"/>
      <c r="D192" s="58">
        <v>2000</v>
      </c>
      <c r="E192" s="58"/>
      <c r="F192" s="58">
        <v>2001</v>
      </c>
      <c r="G192" s="58"/>
      <c r="H192" s="58">
        <v>2002</v>
      </c>
      <c r="I192" s="58"/>
      <c r="J192" s="58">
        <v>2003</v>
      </c>
      <c r="K192" s="58"/>
      <c r="L192" s="58">
        <v>2004</v>
      </c>
      <c r="M192" s="58"/>
      <c r="N192" s="58">
        <v>2005</v>
      </c>
      <c r="O192" s="58"/>
      <c r="P192" s="58">
        <v>2006</v>
      </c>
      <c r="Q192" s="58"/>
      <c r="R192" s="58">
        <v>2007</v>
      </c>
      <c r="S192" s="58"/>
      <c r="T192" s="58">
        <v>2008</v>
      </c>
      <c r="U192" s="58"/>
      <c r="V192" s="58">
        <v>2009</v>
      </c>
      <c r="W192" s="58"/>
      <c r="X192" s="58">
        <v>2010</v>
      </c>
      <c r="Y192" s="58"/>
      <c r="Z192" s="58">
        <v>2011</v>
      </c>
      <c r="AA192" s="58"/>
      <c r="AB192" s="58">
        <v>2012</v>
      </c>
      <c r="AC192" s="58"/>
      <c r="AD192" s="58">
        <v>2013</v>
      </c>
      <c r="AE192" s="58"/>
      <c r="AF192" s="58">
        <v>2014</v>
      </c>
      <c r="AG192" s="58"/>
      <c r="AH192" s="58">
        <v>2015</v>
      </c>
      <c r="AI192" s="58"/>
      <c r="AJ192" s="58">
        <v>2016</v>
      </c>
      <c r="AK192" s="58"/>
      <c r="AL192" s="58">
        <v>2017</v>
      </c>
      <c r="AM192" s="58"/>
      <c r="AN192" s="58">
        <v>2018</v>
      </c>
      <c r="AO192" s="58"/>
      <c r="AP192" s="58">
        <v>2019</v>
      </c>
      <c r="AQ192" s="58"/>
      <c r="AR192" s="58">
        <v>2020</v>
      </c>
      <c r="AS192" s="58"/>
      <c r="AT192" s="58">
        <v>2021</v>
      </c>
      <c r="AU192" s="58"/>
    </row>
    <row r="193" spans="1:47" x14ac:dyDescent="0.3">
      <c r="A193" s="59"/>
      <c r="B193" s="18" t="s">
        <v>64</v>
      </c>
      <c r="C193" s="18" t="s">
        <v>65</v>
      </c>
      <c r="D193" s="18" t="s">
        <v>64</v>
      </c>
      <c r="E193" s="18" t="s">
        <v>65</v>
      </c>
      <c r="F193" s="18" t="s">
        <v>64</v>
      </c>
      <c r="G193" s="18" t="s">
        <v>65</v>
      </c>
      <c r="H193" s="18" t="s">
        <v>64</v>
      </c>
      <c r="I193" s="18" t="s">
        <v>65</v>
      </c>
      <c r="J193" s="18" t="s">
        <v>64</v>
      </c>
      <c r="K193" s="18" t="s">
        <v>65</v>
      </c>
      <c r="L193" s="18" t="s">
        <v>64</v>
      </c>
      <c r="M193" s="18" t="s">
        <v>65</v>
      </c>
      <c r="N193" s="18" t="s">
        <v>64</v>
      </c>
      <c r="O193" s="18" t="s">
        <v>65</v>
      </c>
      <c r="P193" s="18" t="s">
        <v>64</v>
      </c>
      <c r="Q193" s="18" t="s">
        <v>65</v>
      </c>
      <c r="R193" s="18" t="s">
        <v>64</v>
      </c>
      <c r="S193" s="18" t="s">
        <v>65</v>
      </c>
      <c r="T193" s="18" t="s">
        <v>64</v>
      </c>
      <c r="U193" s="18" t="s">
        <v>65</v>
      </c>
      <c r="V193" s="18" t="s">
        <v>64</v>
      </c>
      <c r="W193" s="18" t="s">
        <v>65</v>
      </c>
      <c r="X193" s="18" t="s">
        <v>64</v>
      </c>
      <c r="Y193" s="18" t="s">
        <v>65</v>
      </c>
      <c r="Z193" s="18" t="s">
        <v>64</v>
      </c>
      <c r="AA193" s="18" t="s">
        <v>65</v>
      </c>
      <c r="AB193" s="18" t="s">
        <v>64</v>
      </c>
      <c r="AC193" s="18" t="s">
        <v>65</v>
      </c>
      <c r="AD193" s="18" t="s">
        <v>64</v>
      </c>
      <c r="AE193" s="18" t="s">
        <v>65</v>
      </c>
      <c r="AF193" s="18" t="s">
        <v>64</v>
      </c>
      <c r="AG193" s="18" t="s">
        <v>65</v>
      </c>
      <c r="AH193" s="18" t="s">
        <v>64</v>
      </c>
      <c r="AI193" s="18" t="s">
        <v>65</v>
      </c>
      <c r="AJ193" s="18" t="s">
        <v>64</v>
      </c>
      <c r="AK193" s="18" t="s">
        <v>65</v>
      </c>
      <c r="AL193" s="18" t="s">
        <v>64</v>
      </c>
      <c r="AM193" s="18" t="s">
        <v>65</v>
      </c>
      <c r="AN193" s="18" t="s">
        <v>64</v>
      </c>
      <c r="AO193" s="18" t="s">
        <v>65</v>
      </c>
      <c r="AP193" s="18" t="s">
        <v>64</v>
      </c>
      <c r="AQ193" s="18" t="s">
        <v>65</v>
      </c>
      <c r="AR193" s="18" t="s">
        <v>64</v>
      </c>
      <c r="AS193" s="18" t="s">
        <v>65</v>
      </c>
      <c r="AT193" s="18" t="s">
        <v>64</v>
      </c>
      <c r="AU193" s="18" t="s">
        <v>65</v>
      </c>
    </row>
    <row r="194" spans="1:47" x14ac:dyDescent="0.3">
      <c r="A194" s="27" t="s">
        <v>41</v>
      </c>
      <c r="B194" s="31">
        <v>7780</v>
      </c>
      <c r="C194" s="31">
        <v>8155</v>
      </c>
      <c r="D194" s="31">
        <v>8305</v>
      </c>
      <c r="E194" s="31">
        <v>8784</v>
      </c>
      <c r="F194" s="31">
        <v>9750</v>
      </c>
      <c r="G194" s="31">
        <v>10253</v>
      </c>
      <c r="H194" s="31">
        <v>10867</v>
      </c>
      <c r="I194" s="31">
        <v>12324</v>
      </c>
      <c r="J194" s="31">
        <v>12468</v>
      </c>
      <c r="K194" s="31">
        <v>13694</v>
      </c>
      <c r="L194" s="31">
        <v>10284</v>
      </c>
      <c r="M194" s="31">
        <v>12658</v>
      </c>
      <c r="N194" s="31">
        <v>14088</v>
      </c>
      <c r="O194" s="31">
        <v>19023</v>
      </c>
      <c r="P194" s="31">
        <v>15577</v>
      </c>
      <c r="Q194" s="31">
        <v>20333</v>
      </c>
      <c r="R194" s="31">
        <v>20881</v>
      </c>
      <c r="S194" s="31">
        <v>26939</v>
      </c>
      <c r="T194" s="31">
        <v>23941</v>
      </c>
      <c r="U194" s="31">
        <v>32903</v>
      </c>
      <c r="V194" s="31">
        <v>27455</v>
      </c>
      <c r="W194" s="31">
        <v>35569</v>
      </c>
      <c r="X194" s="31">
        <v>25533</v>
      </c>
      <c r="Y194" s="31">
        <v>31967</v>
      </c>
      <c r="Z194" s="31">
        <v>28754</v>
      </c>
      <c r="AA194" s="31">
        <v>37640</v>
      </c>
      <c r="AB194" s="31">
        <v>32960</v>
      </c>
      <c r="AC194" s="31">
        <v>44692</v>
      </c>
      <c r="AD194" s="31">
        <v>38137</v>
      </c>
      <c r="AE194" s="31">
        <v>52218</v>
      </c>
      <c r="AF194" s="31">
        <v>42637</v>
      </c>
      <c r="AG194" s="31">
        <v>57098</v>
      </c>
      <c r="AH194" s="31">
        <v>47254</v>
      </c>
      <c r="AI194" s="31">
        <v>63433</v>
      </c>
      <c r="AJ194" s="31">
        <v>48597</v>
      </c>
      <c r="AK194" s="31">
        <v>68072</v>
      </c>
      <c r="AL194" s="31">
        <v>50338</v>
      </c>
      <c r="AM194" s="31">
        <v>70259</v>
      </c>
      <c r="AN194" s="31">
        <v>51383</v>
      </c>
      <c r="AO194" s="31">
        <v>72351</v>
      </c>
      <c r="AP194" s="31">
        <v>49666</v>
      </c>
      <c r="AQ194" s="31">
        <v>68506</v>
      </c>
      <c r="AR194" s="31">
        <v>38331</v>
      </c>
      <c r="AS194" s="31">
        <v>53445</v>
      </c>
      <c r="AT194" s="31">
        <v>52261</v>
      </c>
      <c r="AU194" s="31">
        <v>77520</v>
      </c>
    </row>
    <row r="195" spans="1:47" x14ac:dyDescent="0.3">
      <c r="A195" s="27" t="s">
        <v>40</v>
      </c>
      <c r="B195" s="31">
        <v>10107</v>
      </c>
      <c r="C195" s="31">
        <v>10031</v>
      </c>
      <c r="D195" s="31">
        <v>14472</v>
      </c>
      <c r="E195" s="31">
        <v>15145</v>
      </c>
      <c r="F195" s="31">
        <v>16704</v>
      </c>
      <c r="G195" s="31">
        <v>16345</v>
      </c>
      <c r="H195" s="31">
        <v>18023</v>
      </c>
      <c r="I195" s="31">
        <v>17346</v>
      </c>
      <c r="J195" s="31">
        <v>15756</v>
      </c>
      <c r="K195" s="31">
        <v>16981</v>
      </c>
      <c r="L195" s="31">
        <v>14655</v>
      </c>
      <c r="M195" s="31">
        <v>14976</v>
      </c>
      <c r="N195" s="31">
        <v>22313</v>
      </c>
      <c r="O195" s="31">
        <v>21928</v>
      </c>
      <c r="P195" s="31">
        <v>24303</v>
      </c>
      <c r="Q195" s="31">
        <v>24197</v>
      </c>
      <c r="R195" s="31">
        <v>22849</v>
      </c>
      <c r="S195" s="31">
        <v>24628</v>
      </c>
      <c r="T195" s="31">
        <v>24526</v>
      </c>
      <c r="U195" s="31">
        <v>28929</v>
      </c>
      <c r="V195" s="31">
        <v>27834</v>
      </c>
      <c r="W195" s="31">
        <v>32045</v>
      </c>
      <c r="X195" s="31">
        <v>28554</v>
      </c>
      <c r="Y195" s="31">
        <v>32536</v>
      </c>
      <c r="Z195" s="31">
        <v>31613</v>
      </c>
      <c r="AA195" s="31">
        <v>38573</v>
      </c>
      <c r="AB195" s="31">
        <v>35016</v>
      </c>
      <c r="AC195" s="31">
        <v>42756</v>
      </c>
      <c r="AD195" s="31">
        <v>40846</v>
      </c>
      <c r="AE195" s="31">
        <v>50219</v>
      </c>
      <c r="AF195" s="31">
        <v>44082</v>
      </c>
      <c r="AG195" s="31">
        <v>52734</v>
      </c>
      <c r="AH195" s="31">
        <v>48245</v>
      </c>
      <c r="AI195" s="31">
        <v>56333</v>
      </c>
      <c r="AJ195" s="31">
        <v>50758</v>
      </c>
      <c r="AK195" s="31">
        <v>61465</v>
      </c>
      <c r="AL195" s="31">
        <v>54235</v>
      </c>
      <c r="AM195" s="31">
        <v>66955</v>
      </c>
      <c r="AN195" s="31">
        <v>56711</v>
      </c>
      <c r="AO195" s="31">
        <v>68780</v>
      </c>
      <c r="AP195" s="31">
        <v>56058</v>
      </c>
      <c r="AQ195" s="31">
        <v>71040</v>
      </c>
      <c r="AR195" s="31">
        <v>49114</v>
      </c>
      <c r="AS195" s="31">
        <v>60833</v>
      </c>
      <c r="AT195" s="31">
        <v>63473</v>
      </c>
      <c r="AU195" s="31">
        <v>83060</v>
      </c>
    </row>
    <row r="196" spans="1:47" x14ac:dyDescent="0.3">
      <c r="A196" s="26" t="s">
        <v>15</v>
      </c>
      <c r="B196" s="34" t="s">
        <v>77</v>
      </c>
      <c r="C196" s="34" t="s">
        <v>78</v>
      </c>
      <c r="D196" s="34">
        <v>22777</v>
      </c>
      <c r="E196" s="34">
        <v>23929</v>
      </c>
      <c r="F196" s="34">
        <v>26454</v>
      </c>
      <c r="G196" s="34">
        <v>26598</v>
      </c>
      <c r="H196" s="34">
        <v>28890</v>
      </c>
      <c r="I196" s="34">
        <v>29670</v>
      </c>
      <c r="J196" s="34">
        <v>28224</v>
      </c>
      <c r="K196" s="34">
        <v>30675</v>
      </c>
      <c r="L196" s="34">
        <v>24939</v>
      </c>
      <c r="M196" s="34">
        <v>27634</v>
      </c>
      <c r="N196" s="34">
        <v>36401</v>
      </c>
      <c r="O196" s="34">
        <v>40951</v>
      </c>
      <c r="P196" s="34">
        <v>39880</v>
      </c>
      <c r="Q196" s="34">
        <v>44530</v>
      </c>
      <c r="R196" s="34">
        <v>43730</v>
      </c>
      <c r="S196" s="34">
        <v>51567</v>
      </c>
      <c r="T196" s="34">
        <v>48467</v>
      </c>
      <c r="U196" s="34">
        <v>61832</v>
      </c>
      <c r="V196" s="34">
        <v>55289</v>
      </c>
      <c r="W196" s="34">
        <v>67614</v>
      </c>
      <c r="X196" s="34">
        <v>54087</v>
      </c>
      <c r="Y196" s="34">
        <v>64503</v>
      </c>
      <c r="Z196" s="34">
        <v>60367</v>
      </c>
      <c r="AA196" s="34">
        <v>76213</v>
      </c>
      <c r="AB196" s="34">
        <v>67976</v>
      </c>
      <c r="AC196" s="34">
        <v>87448</v>
      </c>
      <c r="AD196" s="34">
        <v>78983</v>
      </c>
      <c r="AE196" s="34">
        <v>102437</v>
      </c>
      <c r="AF196" s="34">
        <v>86719</v>
      </c>
      <c r="AG196" s="34">
        <v>109832</v>
      </c>
      <c r="AH196" s="34">
        <v>95499</v>
      </c>
      <c r="AI196" s="34">
        <v>119766</v>
      </c>
      <c r="AJ196" s="34">
        <v>99355</v>
      </c>
      <c r="AK196" s="34">
        <v>129537</v>
      </c>
      <c r="AL196" s="34">
        <v>104573</v>
      </c>
      <c r="AM196" s="34">
        <v>137214</v>
      </c>
      <c r="AN196" s="34">
        <v>108094</v>
      </c>
      <c r="AO196" s="34">
        <v>141131</v>
      </c>
      <c r="AP196" s="34">
        <v>105724</v>
      </c>
      <c r="AQ196" s="34">
        <v>139546</v>
      </c>
      <c r="AR196" s="34">
        <v>87445</v>
      </c>
      <c r="AS196" s="34">
        <v>114278</v>
      </c>
      <c r="AT196" s="34">
        <v>115734</v>
      </c>
      <c r="AU196" s="34">
        <v>160580</v>
      </c>
    </row>
    <row r="197" spans="1:47" x14ac:dyDescent="0.3">
      <c r="A197" s="51" t="s">
        <v>76</v>
      </c>
      <c r="C197" s="39"/>
    </row>
    <row r="199" spans="1:47" x14ac:dyDescent="0.3">
      <c r="A199" s="29" t="s">
        <v>66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spans="1:47" x14ac:dyDescent="0.3">
      <c r="A200" s="29"/>
    </row>
    <row r="201" spans="1:47" x14ac:dyDescent="0.3">
      <c r="A201" s="30" t="s">
        <v>62</v>
      </c>
    </row>
    <row r="206" spans="1:47" x14ac:dyDescent="0.3">
      <c r="A206" s="30"/>
    </row>
  </sheetData>
  <mergeCells count="168">
    <mergeCell ref="AP30:AQ30"/>
    <mergeCell ref="AP39:AQ39"/>
    <mergeCell ref="AP57:AQ57"/>
    <mergeCell ref="AP81:AQ81"/>
    <mergeCell ref="AP146:AQ146"/>
    <mergeCell ref="AP169:AQ169"/>
    <mergeCell ref="AP192:AQ192"/>
    <mergeCell ref="AL192:AM192"/>
    <mergeCell ref="A30:A31"/>
    <mergeCell ref="B30:C30"/>
    <mergeCell ref="D30:E30"/>
    <mergeCell ref="F30:G30"/>
    <mergeCell ref="H30:I30"/>
    <mergeCell ref="J30:K30"/>
    <mergeCell ref="L30:M30"/>
    <mergeCell ref="N30:O30"/>
    <mergeCell ref="P30:Q30"/>
    <mergeCell ref="X30:Y30"/>
    <mergeCell ref="Z30:AA30"/>
    <mergeCell ref="AB30:AC30"/>
    <mergeCell ref="AD30:AE30"/>
    <mergeCell ref="AH30:AI30"/>
    <mergeCell ref="AB39:AC39"/>
    <mergeCell ref="Z39:AA39"/>
    <mergeCell ref="A57:A58"/>
    <mergeCell ref="B57:C57"/>
    <mergeCell ref="D57:E57"/>
    <mergeCell ref="F57:G57"/>
    <mergeCell ref="H57:I57"/>
    <mergeCell ref="J57:K57"/>
    <mergeCell ref="V57:W57"/>
    <mergeCell ref="L39:M39"/>
    <mergeCell ref="N39:O39"/>
    <mergeCell ref="P39:Q39"/>
    <mergeCell ref="A39:A40"/>
    <mergeCell ref="B39:C39"/>
    <mergeCell ref="D39:E39"/>
    <mergeCell ref="F39:G39"/>
    <mergeCell ref="H39:I39"/>
    <mergeCell ref="J39:K39"/>
    <mergeCell ref="T39:U39"/>
    <mergeCell ref="V39:W39"/>
    <mergeCell ref="L57:M57"/>
    <mergeCell ref="N57:O57"/>
    <mergeCell ref="P57:Q57"/>
    <mergeCell ref="X57:Y57"/>
    <mergeCell ref="Z57:AA57"/>
    <mergeCell ref="AB57:AC57"/>
    <mergeCell ref="R57:S57"/>
    <mergeCell ref="T57:U57"/>
    <mergeCell ref="T30:U30"/>
    <mergeCell ref="V30:W30"/>
    <mergeCell ref="AL30:AM30"/>
    <mergeCell ref="AL39:AM39"/>
    <mergeCell ref="AL57:AM57"/>
    <mergeCell ref="AD57:AE57"/>
    <mergeCell ref="AF39:AG39"/>
    <mergeCell ref="AH39:AI39"/>
    <mergeCell ref="AH57:AI57"/>
    <mergeCell ref="AF30:AG30"/>
    <mergeCell ref="R39:S39"/>
    <mergeCell ref="X39:Y39"/>
    <mergeCell ref="AD39:AE39"/>
    <mergeCell ref="R30:S30"/>
    <mergeCell ref="AF57:AG57"/>
    <mergeCell ref="L81:M81"/>
    <mergeCell ref="N81:O81"/>
    <mergeCell ref="P81:Q81"/>
    <mergeCell ref="R81:S81"/>
    <mergeCell ref="T81:U81"/>
    <mergeCell ref="V81:W81"/>
    <mergeCell ref="AF81:AG81"/>
    <mergeCell ref="AH81:AI81"/>
    <mergeCell ref="A81:A82"/>
    <mergeCell ref="B81:C81"/>
    <mergeCell ref="D81:E81"/>
    <mergeCell ref="F81:G81"/>
    <mergeCell ref="H81:I81"/>
    <mergeCell ref="J81:K81"/>
    <mergeCell ref="X81:Y81"/>
    <mergeCell ref="Z81:AA81"/>
    <mergeCell ref="AB81:AC81"/>
    <mergeCell ref="A169:A170"/>
    <mergeCell ref="B169:C169"/>
    <mergeCell ref="D169:E169"/>
    <mergeCell ref="F169:G169"/>
    <mergeCell ref="H169:I169"/>
    <mergeCell ref="J169:K169"/>
    <mergeCell ref="X146:Y146"/>
    <mergeCell ref="L146:M146"/>
    <mergeCell ref="N146:O146"/>
    <mergeCell ref="P146:Q146"/>
    <mergeCell ref="A146:A147"/>
    <mergeCell ref="B146:C146"/>
    <mergeCell ref="D146:E146"/>
    <mergeCell ref="F146:G146"/>
    <mergeCell ref="H146:I146"/>
    <mergeCell ref="J146:K146"/>
    <mergeCell ref="R146:S146"/>
    <mergeCell ref="T146:U146"/>
    <mergeCell ref="V146:W146"/>
    <mergeCell ref="X169:Y169"/>
    <mergeCell ref="T169:U169"/>
    <mergeCell ref="V169:W169"/>
    <mergeCell ref="Z192:AA192"/>
    <mergeCell ref="AB192:AC192"/>
    <mergeCell ref="AD192:AE192"/>
    <mergeCell ref="L192:M192"/>
    <mergeCell ref="N192:O192"/>
    <mergeCell ref="P192:Q192"/>
    <mergeCell ref="R192:S192"/>
    <mergeCell ref="AH192:AI192"/>
    <mergeCell ref="L169:M169"/>
    <mergeCell ref="N169:O169"/>
    <mergeCell ref="P169:Q169"/>
    <mergeCell ref="R169:S169"/>
    <mergeCell ref="T192:U192"/>
    <mergeCell ref="V192:W192"/>
    <mergeCell ref="AD169:AE169"/>
    <mergeCell ref="AF169:AG169"/>
    <mergeCell ref="AN39:AO39"/>
    <mergeCell ref="AN57:AO57"/>
    <mergeCell ref="AN81:AO81"/>
    <mergeCell ref="AN146:AO146"/>
    <mergeCell ref="AN169:AO169"/>
    <mergeCell ref="AJ169:AK169"/>
    <mergeCell ref="AD81:AE81"/>
    <mergeCell ref="AL81:AM81"/>
    <mergeCell ref="AL146:AM146"/>
    <mergeCell ref="AL169:AM169"/>
    <mergeCell ref="AN192:AO192"/>
    <mergeCell ref="A192:A193"/>
    <mergeCell ref="B192:C192"/>
    <mergeCell ref="D192:E192"/>
    <mergeCell ref="F192:G192"/>
    <mergeCell ref="H192:I192"/>
    <mergeCell ref="J192:K192"/>
    <mergeCell ref="X192:Y192"/>
    <mergeCell ref="AJ30:AK30"/>
    <mergeCell ref="AJ39:AK39"/>
    <mergeCell ref="AJ57:AK57"/>
    <mergeCell ref="AJ81:AK81"/>
    <mergeCell ref="AJ146:AK146"/>
    <mergeCell ref="AJ192:AK192"/>
    <mergeCell ref="AH146:AI146"/>
    <mergeCell ref="AH169:AI169"/>
    <mergeCell ref="AF192:AG192"/>
    <mergeCell ref="Z146:AA146"/>
    <mergeCell ref="AB146:AC146"/>
    <mergeCell ref="AD146:AE146"/>
    <mergeCell ref="AF146:AG146"/>
    <mergeCell ref="Z169:AA169"/>
    <mergeCell ref="AB169:AC169"/>
    <mergeCell ref="AN30:AO30"/>
    <mergeCell ref="AT30:AU30"/>
    <mergeCell ref="AT39:AU39"/>
    <mergeCell ref="AT57:AU57"/>
    <mergeCell ref="AT81:AU81"/>
    <mergeCell ref="AT146:AU146"/>
    <mergeCell ref="AT169:AU169"/>
    <mergeCell ref="AT192:AU192"/>
    <mergeCell ref="AR30:AS30"/>
    <mergeCell ref="AR39:AS39"/>
    <mergeCell ref="AR57:AS57"/>
    <mergeCell ref="AR81:AS81"/>
    <mergeCell ref="AR146:AS146"/>
    <mergeCell ref="AR169:AS169"/>
    <mergeCell ref="AR192:AS192"/>
  </mergeCells>
  <hyperlinks>
    <hyperlink ref="A201" location="INDICE!A1" display="Volver al Índice" xr:uid="{00000000-0004-0000-0100-000000000000}"/>
  </hyperlink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94"/>
  <sheetViews>
    <sheetView showGridLines="0" tabSelected="1" zoomScale="80" zoomScaleNormal="80" zoomScalePageLayoutView="90" workbookViewId="0">
      <pane xSplit="1" ySplit="3" topLeftCell="D47" activePane="bottomRight" state="frozen"/>
      <selection pane="topRight" activeCell="B1" sqref="B1"/>
      <selection pane="bottomLeft" activeCell="A4" sqref="A4"/>
      <selection pane="bottomRight" activeCell="Y68" sqref="Y68"/>
    </sheetView>
  </sheetViews>
  <sheetFormatPr baseColWidth="10" defaultRowHeight="14.4" x14ac:dyDescent="0.3"/>
  <cols>
    <col min="1" max="1" width="26.6640625" style="28" customWidth="1"/>
    <col min="2" max="2" width="10.109375" style="19" bestFit="1" customWidth="1"/>
    <col min="3" max="11" width="9.5546875" style="19" bestFit="1" customWidth="1"/>
    <col min="12" max="23" width="10.6640625" style="19" bestFit="1" customWidth="1"/>
    <col min="24" max="37" width="9.6640625" style="19" customWidth="1"/>
  </cols>
  <sheetData>
    <row r="1" spans="1:37" ht="18" x14ac:dyDescent="0.3">
      <c r="A1" s="23" t="s">
        <v>54</v>
      </c>
    </row>
    <row r="2" spans="1:37" ht="18" x14ac:dyDescent="0.3">
      <c r="A2" s="23"/>
    </row>
    <row r="3" spans="1:37" ht="24.75" customHeight="1" x14ac:dyDescent="0.3"/>
    <row r="5" spans="1:37" ht="15.6" x14ac:dyDescent="0.3">
      <c r="A5" s="24" t="s">
        <v>96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37" x14ac:dyDescent="0.3">
      <c r="A6" s="1" t="s">
        <v>63</v>
      </c>
      <c r="B6" s="18">
        <v>1999</v>
      </c>
      <c r="C6" s="18">
        <v>2000</v>
      </c>
      <c r="D6" s="18">
        <v>2001</v>
      </c>
      <c r="E6" s="18">
        <v>2002</v>
      </c>
      <c r="F6" s="18">
        <v>2003</v>
      </c>
      <c r="G6" s="18">
        <v>2004</v>
      </c>
      <c r="H6" s="18">
        <v>2005</v>
      </c>
      <c r="I6" s="18">
        <v>2006</v>
      </c>
      <c r="J6" s="18">
        <v>2007</v>
      </c>
      <c r="K6" s="18">
        <v>2008</v>
      </c>
      <c r="L6" s="18">
        <v>2009</v>
      </c>
      <c r="M6" s="18">
        <v>2010</v>
      </c>
      <c r="N6" s="18">
        <v>2011</v>
      </c>
      <c r="O6" s="18">
        <v>2012</v>
      </c>
      <c r="P6" s="18">
        <v>2013</v>
      </c>
      <c r="Q6" s="18">
        <v>2014</v>
      </c>
      <c r="R6" s="18">
        <v>2015</v>
      </c>
      <c r="S6" s="18">
        <v>2016</v>
      </c>
      <c r="T6" s="18">
        <v>2017</v>
      </c>
      <c r="U6" s="18">
        <v>2018</v>
      </c>
      <c r="V6" s="18">
        <v>2019</v>
      </c>
      <c r="W6" s="18">
        <v>2020</v>
      </c>
      <c r="X6" s="18">
        <v>2021</v>
      </c>
    </row>
    <row r="7" spans="1:37" x14ac:dyDescent="0.3">
      <c r="A7" s="25" t="s">
        <v>64</v>
      </c>
      <c r="B7" s="52">
        <v>17238</v>
      </c>
      <c r="C7" s="52">
        <v>20303.400000000001</v>
      </c>
      <c r="D7" s="52">
        <v>23235</v>
      </c>
      <c r="E7" s="52">
        <v>25236</v>
      </c>
      <c r="F7" s="52">
        <v>25097</v>
      </c>
      <c r="G7" s="52">
        <v>22155</v>
      </c>
      <c r="H7" s="52">
        <v>33177</v>
      </c>
      <c r="I7" s="52">
        <v>36270</v>
      </c>
      <c r="J7" s="52">
        <v>38625</v>
      </c>
      <c r="K7" s="52">
        <v>42214</v>
      </c>
      <c r="L7" s="52">
        <v>47191</v>
      </c>
      <c r="M7" s="52">
        <v>46108</v>
      </c>
      <c r="N7" s="52">
        <v>52016</v>
      </c>
      <c r="O7" s="52">
        <v>58662</v>
      </c>
      <c r="P7" s="52">
        <v>67713</v>
      </c>
      <c r="Q7" s="52">
        <v>75163</v>
      </c>
      <c r="R7" s="52">
        <v>83070</v>
      </c>
      <c r="S7" s="52">
        <v>84922</v>
      </c>
      <c r="T7" s="52">
        <v>88837</v>
      </c>
      <c r="U7" s="52">
        <v>90101</v>
      </c>
      <c r="V7" s="52">
        <v>85899</v>
      </c>
      <c r="W7" s="52">
        <v>68717</v>
      </c>
      <c r="X7" s="52">
        <v>93532</v>
      </c>
    </row>
    <row r="8" spans="1:37" x14ac:dyDescent="0.3">
      <c r="A8" s="25" t="s">
        <v>65</v>
      </c>
      <c r="B8" s="52">
        <v>18533</v>
      </c>
      <c r="C8" s="52">
        <v>21702.6</v>
      </c>
      <c r="D8" s="52">
        <v>24351</v>
      </c>
      <c r="E8" s="52">
        <v>27011</v>
      </c>
      <c r="F8" s="52">
        <v>28146</v>
      </c>
      <c r="G8" s="52">
        <v>25779</v>
      </c>
      <c r="H8" s="52">
        <v>37992</v>
      </c>
      <c r="I8" s="52">
        <v>41186</v>
      </c>
      <c r="J8" s="52">
        <v>46175</v>
      </c>
      <c r="K8" s="52">
        <v>54192</v>
      </c>
      <c r="L8" s="52">
        <v>58323</v>
      </c>
      <c r="M8" s="52">
        <v>55541</v>
      </c>
      <c r="N8" s="52">
        <v>65823</v>
      </c>
      <c r="O8" s="52">
        <v>76483</v>
      </c>
      <c r="P8" s="52">
        <v>88523</v>
      </c>
      <c r="Q8" s="52">
        <v>95491</v>
      </c>
      <c r="R8" s="52">
        <v>104696</v>
      </c>
      <c r="S8" s="52">
        <v>111042</v>
      </c>
      <c r="T8" s="52">
        <v>115530</v>
      </c>
      <c r="U8" s="52">
        <v>117861</v>
      </c>
      <c r="V8" s="52">
        <v>113964</v>
      </c>
      <c r="W8" s="52">
        <v>90430</v>
      </c>
      <c r="X8" s="52">
        <v>130303</v>
      </c>
    </row>
    <row r="9" spans="1:37" s="37" customFormat="1" x14ac:dyDescent="0.3">
      <c r="A9" s="26" t="s">
        <v>15</v>
      </c>
      <c r="B9" s="53">
        <v>35771</v>
      </c>
      <c r="C9" s="53">
        <v>42006</v>
      </c>
      <c r="D9" s="53">
        <v>47586</v>
      </c>
      <c r="E9" s="53">
        <v>52247</v>
      </c>
      <c r="F9" s="53">
        <v>53243</v>
      </c>
      <c r="G9" s="53">
        <v>47934</v>
      </c>
      <c r="H9" s="53">
        <v>71169</v>
      </c>
      <c r="I9" s="53">
        <v>77456</v>
      </c>
      <c r="J9" s="53">
        <v>84800</v>
      </c>
      <c r="K9" s="53">
        <v>96406</v>
      </c>
      <c r="L9" s="53">
        <v>105514</v>
      </c>
      <c r="M9" s="53">
        <v>101649</v>
      </c>
      <c r="N9" s="53">
        <v>117839</v>
      </c>
      <c r="O9" s="53">
        <v>135145</v>
      </c>
      <c r="P9" s="53">
        <v>156236</v>
      </c>
      <c r="Q9" s="53">
        <v>170654</v>
      </c>
      <c r="R9" s="53">
        <v>187766</v>
      </c>
      <c r="S9" s="53">
        <v>195964</v>
      </c>
      <c r="T9" s="53">
        <v>204367</v>
      </c>
      <c r="U9" s="53">
        <v>207962</v>
      </c>
      <c r="V9" s="53">
        <v>199863</v>
      </c>
      <c r="W9" s="53">
        <v>159147</v>
      </c>
      <c r="X9" s="53">
        <v>223835</v>
      </c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37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37" x14ac:dyDescent="0.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37" ht="15.6" x14ac:dyDescent="0.3">
      <c r="A12" s="24" t="s">
        <v>97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7" x14ac:dyDescent="0.3">
      <c r="A13" s="1" t="s">
        <v>16</v>
      </c>
      <c r="B13" s="18">
        <v>1999</v>
      </c>
      <c r="C13" s="18">
        <v>2000</v>
      </c>
      <c r="D13" s="18">
        <v>2001</v>
      </c>
      <c r="E13" s="18">
        <v>2002</v>
      </c>
      <c r="F13" s="18">
        <v>2003</v>
      </c>
      <c r="G13" s="18">
        <v>2004</v>
      </c>
      <c r="H13" s="18">
        <v>2005</v>
      </c>
      <c r="I13" s="18">
        <v>2006</v>
      </c>
      <c r="J13" s="18">
        <v>2007</v>
      </c>
      <c r="K13" s="18">
        <v>2008</v>
      </c>
      <c r="L13" s="18">
        <v>2009</v>
      </c>
      <c r="M13" s="18">
        <v>2010</v>
      </c>
      <c r="N13" s="18">
        <v>2011</v>
      </c>
      <c r="O13" s="18">
        <v>2012</v>
      </c>
      <c r="P13" s="18">
        <v>2013</v>
      </c>
      <c r="Q13" s="18">
        <v>2014</v>
      </c>
      <c r="R13" s="18">
        <v>2015</v>
      </c>
      <c r="S13" s="18">
        <v>2016</v>
      </c>
      <c r="T13" s="18">
        <v>2017</v>
      </c>
      <c r="U13" s="18">
        <v>2018</v>
      </c>
      <c r="V13" s="18">
        <v>2019</v>
      </c>
      <c r="W13" s="18">
        <v>2020</v>
      </c>
      <c r="X13" s="18">
        <v>2021</v>
      </c>
    </row>
    <row r="14" spans="1:37" x14ac:dyDescent="0.3">
      <c r="A14" s="27" t="s">
        <v>17</v>
      </c>
      <c r="B14" s="52">
        <v>9721</v>
      </c>
      <c r="C14" s="52">
        <v>7901</v>
      </c>
      <c r="D14" s="52">
        <f>F32+G32</f>
        <v>11998</v>
      </c>
      <c r="E14" s="52">
        <v>10011</v>
      </c>
      <c r="F14" s="52">
        <f>J32+K32</f>
        <v>10202</v>
      </c>
      <c r="G14" s="52">
        <v>8371</v>
      </c>
      <c r="H14" s="52">
        <v>12258</v>
      </c>
      <c r="I14" s="52">
        <v>15190</v>
      </c>
      <c r="J14" s="52">
        <v>12658</v>
      </c>
      <c r="K14" s="52">
        <v>19204</v>
      </c>
      <c r="L14" s="52">
        <v>16547</v>
      </c>
      <c r="M14" s="52">
        <v>14044</v>
      </c>
      <c r="N14" s="52">
        <v>22313</v>
      </c>
      <c r="O14" s="52">
        <v>25493</v>
      </c>
      <c r="P14" s="52">
        <v>28183</v>
      </c>
      <c r="Q14" s="52">
        <v>27675</v>
      </c>
      <c r="R14" s="52">
        <v>30556</v>
      </c>
      <c r="S14" s="52">
        <v>33777</v>
      </c>
      <c r="T14" s="52">
        <v>32655</v>
      </c>
      <c r="U14" s="52">
        <v>35128</v>
      </c>
      <c r="V14" s="52">
        <v>33444</v>
      </c>
      <c r="W14" s="52">
        <v>23477</v>
      </c>
      <c r="X14" s="52">
        <v>35400</v>
      </c>
    </row>
    <row r="15" spans="1:37" x14ac:dyDescent="0.3">
      <c r="A15" s="27" t="s">
        <v>18</v>
      </c>
      <c r="B15" s="52">
        <v>4089</v>
      </c>
      <c r="C15" s="52">
        <v>5602</v>
      </c>
      <c r="D15" s="52">
        <f t="shared" ref="D15:D16" si="0">F33+G33</f>
        <v>6601</v>
      </c>
      <c r="E15" s="52">
        <v>9437</v>
      </c>
      <c r="F15" s="52">
        <f t="shared" ref="F15:F16" si="1">J33+K33</f>
        <v>10314</v>
      </c>
      <c r="G15" s="52">
        <v>7872</v>
      </c>
      <c r="H15" s="52">
        <v>14776</v>
      </c>
      <c r="I15" s="52">
        <v>16661</v>
      </c>
      <c r="J15" s="52">
        <v>17186</v>
      </c>
      <c r="K15" s="52">
        <v>18675</v>
      </c>
      <c r="L15" s="52">
        <v>23637</v>
      </c>
      <c r="M15" s="52">
        <v>23669</v>
      </c>
      <c r="N15" s="52">
        <v>30689</v>
      </c>
      <c r="O15" s="52">
        <v>37944</v>
      </c>
      <c r="P15" s="52">
        <v>47073</v>
      </c>
      <c r="Q15" s="52">
        <v>55825</v>
      </c>
      <c r="R15" s="52">
        <v>67309</v>
      </c>
      <c r="S15" s="52">
        <v>72821</v>
      </c>
      <c r="T15" s="52">
        <v>78139</v>
      </c>
      <c r="U15" s="52">
        <v>79092</v>
      </c>
      <c r="V15" s="52">
        <v>74140</v>
      </c>
      <c r="W15" s="52">
        <v>63146</v>
      </c>
      <c r="X15" s="52">
        <v>80875</v>
      </c>
    </row>
    <row r="16" spans="1:37" x14ac:dyDescent="0.3">
      <c r="A16" s="27" t="s">
        <v>19</v>
      </c>
      <c r="B16" s="52">
        <v>21961</v>
      </c>
      <c r="C16" s="52">
        <v>28503</v>
      </c>
      <c r="D16" s="52">
        <f t="shared" si="0"/>
        <v>28987</v>
      </c>
      <c r="E16" s="52">
        <v>32799</v>
      </c>
      <c r="F16" s="52">
        <f t="shared" si="1"/>
        <v>32727</v>
      </c>
      <c r="G16" s="52">
        <v>31691</v>
      </c>
      <c r="H16" s="52">
        <v>44135</v>
      </c>
      <c r="I16" s="52">
        <v>45605</v>
      </c>
      <c r="J16" s="52">
        <v>54956</v>
      </c>
      <c r="K16" s="52">
        <v>58527</v>
      </c>
      <c r="L16" s="52">
        <v>65330</v>
      </c>
      <c r="M16" s="52">
        <v>63936</v>
      </c>
      <c r="N16" s="52">
        <v>64837</v>
      </c>
      <c r="O16" s="52">
        <v>71708</v>
      </c>
      <c r="P16" s="52">
        <v>80980</v>
      </c>
      <c r="Q16" s="52">
        <v>87154</v>
      </c>
      <c r="R16" s="52">
        <v>89901</v>
      </c>
      <c r="S16" s="52">
        <v>89366</v>
      </c>
      <c r="T16" s="52">
        <v>93573</v>
      </c>
      <c r="U16" s="52">
        <v>93742</v>
      </c>
      <c r="V16" s="52">
        <v>92279</v>
      </c>
      <c r="W16" s="52">
        <v>72524</v>
      </c>
      <c r="X16" s="52">
        <v>107560</v>
      </c>
    </row>
    <row r="17" spans="1:47" s="37" customFormat="1" x14ac:dyDescent="0.3">
      <c r="A17" s="26" t="s">
        <v>15</v>
      </c>
      <c r="B17" s="53">
        <v>35771</v>
      </c>
      <c r="C17" s="53">
        <v>42006</v>
      </c>
      <c r="D17" s="53">
        <v>47586</v>
      </c>
      <c r="E17" s="53">
        <v>52247</v>
      </c>
      <c r="F17" s="53">
        <v>53243</v>
      </c>
      <c r="G17" s="53">
        <v>47934</v>
      </c>
      <c r="H17" s="53">
        <v>71169</v>
      </c>
      <c r="I17" s="53">
        <v>77456</v>
      </c>
      <c r="J17" s="54">
        <v>84800</v>
      </c>
      <c r="K17" s="54">
        <v>96406</v>
      </c>
      <c r="L17" s="54">
        <v>105514</v>
      </c>
      <c r="M17" s="54">
        <v>101649</v>
      </c>
      <c r="N17" s="54">
        <v>117839</v>
      </c>
      <c r="O17" s="54">
        <v>135145</v>
      </c>
      <c r="P17" s="54">
        <v>156236</v>
      </c>
      <c r="Q17" s="54">
        <v>170654</v>
      </c>
      <c r="R17" s="54">
        <v>187766</v>
      </c>
      <c r="S17" s="54">
        <v>195964</v>
      </c>
      <c r="T17" s="54">
        <v>204367</v>
      </c>
      <c r="U17" s="54">
        <v>207962</v>
      </c>
      <c r="V17" s="54">
        <v>199863</v>
      </c>
      <c r="W17" s="54">
        <v>159147</v>
      </c>
      <c r="X17" s="54">
        <v>223835</v>
      </c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spans="1:47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20" spans="1:47" ht="15.6" x14ac:dyDescent="0.3">
      <c r="A20" s="24" t="s">
        <v>123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47" x14ac:dyDescent="0.3">
      <c r="A21" s="1" t="s">
        <v>16</v>
      </c>
      <c r="B21" s="18">
        <v>1999</v>
      </c>
      <c r="C21" s="18">
        <v>2000</v>
      </c>
      <c r="D21" s="18">
        <v>2001</v>
      </c>
      <c r="E21" s="18">
        <v>2002</v>
      </c>
      <c r="F21" s="18">
        <v>2003</v>
      </c>
      <c r="G21" s="18">
        <v>2004</v>
      </c>
      <c r="H21" s="18">
        <v>2005</v>
      </c>
      <c r="I21" s="18">
        <v>2006</v>
      </c>
      <c r="J21" s="18">
        <v>2007</v>
      </c>
      <c r="K21" s="18">
        <v>2008</v>
      </c>
      <c r="L21" s="18">
        <v>2009</v>
      </c>
      <c r="M21" s="18">
        <v>2010</v>
      </c>
      <c r="N21" s="18">
        <v>2011</v>
      </c>
      <c r="O21" s="18">
        <v>2012</v>
      </c>
      <c r="P21" s="18">
        <v>2013</v>
      </c>
      <c r="Q21" s="18">
        <v>2014</v>
      </c>
      <c r="R21" s="18">
        <v>2015</v>
      </c>
      <c r="S21" s="18">
        <v>2016</v>
      </c>
      <c r="T21" s="18">
        <v>2017</v>
      </c>
      <c r="U21" s="18">
        <v>2018</v>
      </c>
      <c r="V21" s="18">
        <v>2019</v>
      </c>
      <c r="W21" s="18">
        <v>2020</v>
      </c>
      <c r="X21" s="18">
        <v>2021</v>
      </c>
    </row>
    <row r="22" spans="1:47" x14ac:dyDescent="0.3">
      <c r="A22" s="27" t="s">
        <v>17</v>
      </c>
      <c r="B22" s="52">
        <v>9721</v>
      </c>
      <c r="C22" s="52">
        <v>7901</v>
      </c>
      <c r="D22" s="52">
        <f>F41+G41</f>
        <v>11998</v>
      </c>
      <c r="E22" s="52">
        <f>H41+I41</f>
        <v>10011</v>
      </c>
      <c r="F22" s="52">
        <f>J41+K41</f>
        <v>10202</v>
      </c>
      <c r="G22" s="52">
        <v>8371</v>
      </c>
      <c r="H22" s="52">
        <v>12258</v>
      </c>
      <c r="I22" s="52">
        <v>15190</v>
      </c>
      <c r="J22" s="52">
        <v>12658</v>
      </c>
      <c r="K22" s="52">
        <v>19204</v>
      </c>
      <c r="L22" s="52">
        <v>16547</v>
      </c>
      <c r="M22" s="52">
        <v>14044</v>
      </c>
      <c r="N22" s="52">
        <v>22313</v>
      </c>
      <c r="O22" s="52">
        <v>25493</v>
      </c>
      <c r="P22" s="52">
        <v>28183</v>
      </c>
      <c r="Q22" s="52">
        <v>27675</v>
      </c>
      <c r="R22" s="52">
        <v>30556</v>
      </c>
      <c r="S22" s="52">
        <v>33777</v>
      </c>
      <c r="T22" s="52">
        <v>32655</v>
      </c>
      <c r="U22" s="52">
        <v>35128</v>
      </c>
      <c r="V22" s="52">
        <v>33444</v>
      </c>
      <c r="W22" s="52">
        <v>23477</v>
      </c>
      <c r="X22" s="52">
        <v>35400</v>
      </c>
    </row>
    <row r="23" spans="1:47" x14ac:dyDescent="0.3">
      <c r="A23" s="27" t="s">
        <v>18</v>
      </c>
      <c r="B23" s="52">
        <v>4089</v>
      </c>
      <c r="C23" s="52">
        <v>5602</v>
      </c>
      <c r="D23" s="52">
        <f t="shared" ref="D23:D25" si="2">F42+G42</f>
        <v>6601</v>
      </c>
      <c r="E23" s="52">
        <f t="shared" ref="E23:E25" si="3">H42+I42</f>
        <v>9437</v>
      </c>
      <c r="F23" s="52">
        <f t="shared" ref="F23:F25" si="4">J42+K42</f>
        <v>10314</v>
      </c>
      <c r="G23" s="52">
        <v>7872</v>
      </c>
      <c r="H23" s="52">
        <v>14776</v>
      </c>
      <c r="I23" s="52">
        <v>16661</v>
      </c>
      <c r="J23" s="52">
        <v>17186</v>
      </c>
      <c r="K23" s="52">
        <v>18675</v>
      </c>
      <c r="L23" s="52">
        <v>23637</v>
      </c>
      <c r="M23" s="52">
        <v>23669</v>
      </c>
      <c r="N23" s="52">
        <v>30689</v>
      </c>
      <c r="O23" s="52">
        <v>37944</v>
      </c>
      <c r="P23" s="52">
        <v>47073</v>
      </c>
      <c r="Q23" s="52">
        <v>55825</v>
      </c>
      <c r="R23" s="52">
        <v>67309</v>
      </c>
      <c r="S23" s="52">
        <v>72821</v>
      </c>
      <c r="T23" s="52">
        <v>78139</v>
      </c>
      <c r="U23" s="52">
        <v>79092</v>
      </c>
      <c r="V23" s="52">
        <v>74140</v>
      </c>
      <c r="W23" s="52">
        <v>63146</v>
      </c>
      <c r="X23" s="52">
        <v>80875</v>
      </c>
    </row>
    <row r="24" spans="1:47" x14ac:dyDescent="0.3">
      <c r="A24" s="27" t="s">
        <v>67</v>
      </c>
      <c r="B24" s="52">
        <v>17129</v>
      </c>
      <c r="C24" s="52">
        <v>19491</v>
      </c>
      <c r="D24" s="52">
        <f t="shared" si="2"/>
        <v>21069</v>
      </c>
      <c r="E24" s="52">
        <f t="shared" si="3"/>
        <v>23386</v>
      </c>
      <c r="F24" s="52">
        <f t="shared" si="4"/>
        <v>22239</v>
      </c>
      <c r="G24" s="52">
        <v>21085</v>
      </c>
      <c r="H24" s="52">
        <v>28949</v>
      </c>
      <c r="I24" s="52">
        <v>29597</v>
      </c>
      <c r="J24" s="52">
        <v>32213</v>
      </c>
      <c r="K24" s="52">
        <v>32725</v>
      </c>
      <c r="L24" s="52">
        <v>37033</v>
      </c>
      <c r="M24" s="52">
        <v>36191</v>
      </c>
      <c r="N24" s="52">
        <v>34606</v>
      </c>
      <c r="O24" s="52">
        <v>36215</v>
      </c>
      <c r="P24" s="52">
        <v>37646</v>
      </c>
      <c r="Q24" s="52">
        <v>38667</v>
      </c>
      <c r="R24" s="52">
        <v>40155</v>
      </c>
      <c r="S24" s="52">
        <v>38749</v>
      </c>
      <c r="T24" s="52">
        <v>42577</v>
      </c>
      <c r="U24" s="52">
        <v>40473</v>
      </c>
      <c r="V24" s="52">
        <v>42735</v>
      </c>
      <c r="W24" s="52">
        <v>36901</v>
      </c>
      <c r="X24" s="52">
        <v>52302</v>
      </c>
    </row>
    <row r="25" spans="1:47" x14ac:dyDescent="0.3">
      <c r="A25" s="27" t="s">
        <v>20</v>
      </c>
      <c r="B25" s="52">
        <v>4832</v>
      </c>
      <c r="C25" s="52">
        <v>9012</v>
      </c>
      <c r="D25" s="52">
        <f t="shared" si="2"/>
        <v>7918</v>
      </c>
      <c r="E25" s="52">
        <f t="shared" si="3"/>
        <v>9413</v>
      </c>
      <c r="F25" s="52">
        <f t="shared" si="4"/>
        <v>10488</v>
      </c>
      <c r="G25" s="52">
        <v>10606</v>
      </c>
      <c r="H25" s="52">
        <v>15186</v>
      </c>
      <c r="I25" s="52">
        <v>16008</v>
      </c>
      <c r="J25" s="52">
        <v>22743</v>
      </c>
      <c r="K25" s="52">
        <v>25802</v>
      </c>
      <c r="L25" s="52">
        <v>28297</v>
      </c>
      <c r="M25" s="52">
        <v>27745</v>
      </c>
      <c r="N25" s="52">
        <v>30231</v>
      </c>
      <c r="O25" s="52">
        <v>35493</v>
      </c>
      <c r="P25" s="52">
        <v>43334</v>
      </c>
      <c r="Q25" s="52">
        <v>48487</v>
      </c>
      <c r="R25" s="52">
        <v>49746</v>
      </c>
      <c r="S25" s="52">
        <v>50617</v>
      </c>
      <c r="T25" s="52">
        <v>50996</v>
      </c>
      <c r="U25" s="52">
        <v>53269</v>
      </c>
      <c r="V25" s="52">
        <v>49544</v>
      </c>
      <c r="W25" s="52">
        <v>35623</v>
      </c>
      <c r="X25" s="52">
        <v>55258</v>
      </c>
    </row>
    <row r="26" spans="1:47" s="37" customFormat="1" x14ac:dyDescent="0.3">
      <c r="A26" s="26" t="s">
        <v>15</v>
      </c>
      <c r="B26" s="53">
        <v>35771</v>
      </c>
      <c r="C26" s="53">
        <v>42006</v>
      </c>
      <c r="D26" s="53">
        <v>47586</v>
      </c>
      <c r="E26" s="53">
        <v>52247</v>
      </c>
      <c r="F26" s="53">
        <v>53243</v>
      </c>
      <c r="G26" s="53">
        <v>47934</v>
      </c>
      <c r="H26" s="53">
        <v>71169</v>
      </c>
      <c r="I26" s="53">
        <v>77456</v>
      </c>
      <c r="J26" s="53">
        <v>84800</v>
      </c>
      <c r="K26" s="53">
        <v>96406</v>
      </c>
      <c r="L26" s="53">
        <v>105514</v>
      </c>
      <c r="M26" s="53">
        <v>101649</v>
      </c>
      <c r="N26" s="53">
        <v>117839</v>
      </c>
      <c r="O26" s="53">
        <v>135145</v>
      </c>
      <c r="P26" s="53">
        <v>156236</v>
      </c>
      <c r="Q26" s="53">
        <v>170654</v>
      </c>
      <c r="R26" s="53">
        <v>187766</v>
      </c>
      <c r="S26" s="53">
        <v>195964</v>
      </c>
      <c r="T26" s="53">
        <v>204367</v>
      </c>
      <c r="U26" s="53">
        <v>207962</v>
      </c>
      <c r="V26" s="53">
        <v>199863</v>
      </c>
      <c r="W26" s="53">
        <v>159147</v>
      </c>
      <c r="X26" s="53">
        <v>223835</v>
      </c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9" spans="1:47" ht="15.6" x14ac:dyDescent="0.3">
      <c r="A29" s="24" t="s">
        <v>99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47" x14ac:dyDescent="0.3">
      <c r="A30" s="59" t="s">
        <v>16</v>
      </c>
      <c r="B30" s="58">
        <v>1999</v>
      </c>
      <c r="C30" s="58"/>
      <c r="D30" s="58">
        <v>2000</v>
      </c>
      <c r="E30" s="58"/>
      <c r="F30" s="58">
        <v>2001</v>
      </c>
      <c r="G30" s="58"/>
      <c r="H30" s="58">
        <v>2002</v>
      </c>
      <c r="I30" s="58"/>
      <c r="J30" s="58">
        <v>2003</v>
      </c>
      <c r="K30" s="58"/>
      <c r="L30" s="58">
        <v>2004</v>
      </c>
      <c r="M30" s="58"/>
      <c r="N30" s="58">
        <v>2005</v>
      </c>
      <c r="O30" s="58"/>
      <c r="P30" s="58">
        <v>2006</v>
      </c>
      <c r="Q30" s="58"/>
      <c r="R30" s="58">
        <v>2007</v>
      </c>
      <c r="S30" s="58"/>
      <c r="T30" s="58">
        <v>2008</v>
      </c>
      <c r="U30" s="58"/>
      <c r="V30" s="58">
        <v>2009</v>
      </c>
      <c r="W30" s="58"/>
      <c r="X30" s="58">
        <v>2010</v>
      </c>
      <c r="Y30" s="58"/>
      <c r="Z30" s="58">
        <v>2011</v>
      </c>
      <c r="AA30" s="58"/>
      <c r="AB30" s="58">
        <v>2012</v>
      </c>
      <c r="AC30" s="58"/>
      <c r="AD30" s="58">
        <v>2013</v>
      </c>
      <c r="AE30" s="58"/>
      <c r="AF30" s="58">
        <v>2014</v>
      </c>
      <c r="AG30" s="58"/>
      <c r="AH30" s="58">
        <v>2015</v>
      </c>
      <c r="AI30" s="58"/>
      <c r="AJ30" s="58">
        <v>2016</v>
      </c>
      <c r="AK30" s="58"/>
      <c r="AL30" s="58">
        <v>2017</v>
      </c>
      <c r="AM30" s="58"/>
      <c r="AN30" s="58">
        <v>2018</v>
      </c>
      <c r="AO30" s="58"/>
      <c r="AP30" s="58">
        <v>2019</v>
      </c>
      <c r="AQ30" s="58"/>
      <c r="AR30" s="58">
        <v>2020</v>
      </c>
      <c r="AS30" s="58"/>
      <c r="AT30" s="58">
        <v>2021</v>
      </c>
      <c r="AU30" s="58"/>
    </row>
    <row r="31" spans="1:47" x14ac:dyDescent="0.3">
      <c r="A31" s="59"/>
      <c r="B31" s="18" t="s">
        <v>64</v>
      </c>
      <c r="C31" s="18" t="s">
        <v>65</v>
      </c>
      <c r="D31" s="18" t="s">
        <v>64</v>
      </c>
      <c r="E31" s="18" t="s">
        <v>65</v>
      </c>
      <c r="F31" s="18" t="s">
        <v>64</v>
      </c>
      <c r="G31" s="18" t="s">
        <v>65</v>
      </c>
      <c r="H31" s="18" t="s">
        <v>64</v>
      </c>
      <c r="I31" s="18" t="s">
        <v>65</v>
      </c>
      <c r="J31" s="18" t="s">
        <v>64</v>
      </c>
      <c r="K31" s="18" t="s">
        <v>65</v>
      </c>
      <c r="L31" s="18" t="s">
        <v>64</v>
      </c>
      <c r="M31" s="18" t="s">
        <v>65</v>
      </c>
      <c r="N31" s="18" t="s">
        <v>64</v>
      </c>
      <c r="O31" s="18" t="s">
        <v>65</v>
      </c>
      <c r="P31" s="18" t="s">
        <v>64</v>
      </c>
      <c r="Q31" s="18" t="s">
        <v>65</v>
      </c>
      <c r="R31" s="18" t="s">
        <v>64</v>
      </c>
      <c r="S31" s="18" t="s">
        <v>65</v>
      </c>
      <c r="T31" s="18" t="s">
        <v>64</v>
      </c>
      <c r="U31" s="18" t="s">
        <v>65</v>
      </c>
      <c r="V31" s="18" t="s">
        <v>64</v>
      </c>
      <c r="W31" s="18" t="s">
        <v>65</v>
      </c>
      <c r="X31" s="18" t="s">
        <v>64</v>
      </c>
      <c r="Y31" s="18" t="s">
        <v>65</v>
      </c>
      <c r="Z31" s="18" t="s">
        <v>64</v>
      </c>
      <c r="AA31" s="18" t="s">
        <v>65</v>
      </c>
      <c r="AB31" s="18" t="s">
        <v>64</v>
      </c>
      <c r="AC31" s="18" t="s">
        <v>65</v>
      </c>
      <c r="AD31" s="18" t="s">
        <v>64</v>
      </c>
      <c r="AE31" s="18" t="s">
        <v>65</v>
      </c>
      <c r="AF31" s="18" t="s">
        <v>64</v>
      </c>
      <c r="AG31" s="18" t="s">
        <v>65</v>
      </c>
      <c r="AH31" s="18" t="s">
        <v>64</v>
      </c>
      <c r="AI31" s="18" t="s">
        <v>65</v>
      </c>
      <c r="AJ31" s="18" t="s">
        <v>64</v>
      </c>
      <c r="AK31" s="18" t="s">
        <v>65</v>
      </c>
      <c r="AL31" s="18" t="s">
        <v>64</v>
      </c>
      <c r="AM31" s="18" t="s">
        <v>65</v>
      </c>
      <c r="AN31" s="18" t="s">
        <v>64</v>
      </c>
      <c r="AO31" s="18" t="s">
        <v>65</v>
      </c>
      <c r="AP31" s="18" t="s">
        <v>64</v>
      </c>
      <c r="AQ31" s="18" t="s">
        <v>65</v>
      </c>
      <c r="AR31" s="18" t="s">
        <v>64</v>
      </c>
      <c r="AS31" s="18" t="s">
        <v>65</v>
      </c>
      <c r="AT31" s="18" t="s">
        <v>64</v>
      </c>
      <c r="AU31" s="18" t="s">
        <v>65</v>
      </c>
    </row>
    <row r="32" spans="1:47" x14ac:dyDescent="0.3">
      <c r="A32" s="27" t="s">
        <v>17</v>
      </c>
      <c r="B32" s="52">
        <v>4457</v>
      </c>
      <c r="C32" s="52">
        <v>5264</v>
      </c>
      <c r="D32" s="52">
        <v>3418</v>
      </c>
      <c r="E32" s="52">
        <v>4483</v>
      </c>
      <c r="F32" s="52">
        <v>5707</v>
      </c>
      <c r="G32" s="52">
        <v>6291</v>
      </c>
      <c r="H32" s="52">
        <v>4155</v>
      </c>
      <c r="I32" s="52">
        <v>5856</v>
      </c>
      <c r="J32" s="52">
        <v>3990</v>
      </c>
      <c r="K32" s="52">
        <v>6212</v>
      </c>
      <c r="L32" s="52">
        <v>3299</v>
      </c>
      <c r="M32" s="52">
        <v>5072</v>
      </c>
      <c r="N32" s="52">
        <v>4854</v>
      </c>
      <c r="O32" s="52">
        <v>7404</v>
      </c>
      <c r="P32" s="52">
        <v>6404</v>
      </c>
      <c r="Q32" s="52">
        <v>8786</v>
      </c>
      <c r="R32" s="52">
        <v>5217</v>
      </c>
      <c r="S32" s="52">
        <v>7441</v>
      </c>
      <c r="T32" s="52">
        <v>7362</v>
      </c>
      <c r="U32" s="52">
        <v>11842</v>
      </c>
      <c r="V32" s="52">
        <v>6722</v>
      </c>
      <c r="W32" s="52">
        <v>9825</v>
      </c>
      <c r="X32" s="52">
        <v>6116</v>
      </c>
      <c r="Y32" s="52">
        <v>7928</v>
      </c>
      <c r="Z32" s="52">
        <v>8643</v>
      </c>
      <c r="AA32" s="52">
        <v>13670</v>
      </c>
      <c r="AB32" s="52">
        <v>9729</v>
      </c>
      <c r="AC32" s="52">
        <v>15764</v>
      </c>
      <c r="AD32" s="52">
        <v>10925</v>
      </c>
      <c r="AE32" s="52">
        <v>17258</v>
      </c>
      <c r="AF32" s="52">
        <v>11078</v>
      </c>
      <c r="AG32" s="52">
        <v>16597</v>
      </c>
      <c r="AH32" s="52">
        <v>12880</v>
      </c>
      <c r="AI32" s="52">
        <v>17676</v>
      </c>
      <c r="AJ32" s="52">
        <v>14201</v>
      </c>
      <c r="AK32" s="52">
        <v>19576</v>
      </c>
      <c r="AL32" s="52">
        <v>14482</v>
      </c>
      <c r="AM32" s="52">
        <v>18173</v>
      </c>
      <c r="AN32" s="52">
        <v>15356</v>
      </c>
      <c r="AO32" s="52">
        <v>19772</v>
      </c>
      <c r="AP32" s="52">
        <v>14864</v>
      </c>
      <c r="AQ32" s="52">
        <v>18580</v>
      </c>
      <c r="AR32" s="52">
        <v>9618</v>
      </c>
      <c r="AS32" s="52">
        <v>13859</v>
      </c>
      <c r="AT32" s="52">
        <v>14189</v>
      </c>
      <c r="AU32" s="52">
        <v>21211</v>
      </c>
    </row>
    <row r="33" spans="1:47" x14ac:dyDescent="0.3">
      <c r="A33" s="27" t="s">
        <v>18</v>
      </c>
      <c r="B33" s="52">
        <v>2003</v>
      </c>
      <c r="C33" s="52">
        <v>2086</v>
      </c>
      <c r="D33" s="52">
        <v>2839</v>
      </c>
      <c r="E33" s="52">
        <v>2763</v>
      </c>
      <c r="F33" s="52">
        <v>3481</v>
      </c>
      <c r="G33" s="52">
        <v>3120</v>
      </c>
      <c r="H33" s="52">
        <v>5175</v>
      </c>
      <c r="I33" s="52">
        <v>4262</v>
      </c>
      <c r="J33" s="52">
        <v>6010</v>
      </c>
      <c r="K33" s="52">
        <v>4304</v>
      </c>
      <c r="L33" s="52">
        <v>4438</v>
      </c>
      <c r="M33" s="52">
        <v>3434</v>
      </c>
      <c r="N33" s="52">
        <v>8404</v>
      </c>
      <c r="O33" s="52">
        <v>6372</v>
      </c>
      <c r="P33" s="52">
        <v>9574</v>
      </c>
      <c r="Q33" s="52">
        <v>7087</v>
      </c>
      <c r="R33" s="52">
        <v>9133</v>
      </c>
      <c r="S33" s="52">
        <v>8053</v>
      </c>
      <c r="T33" s="52">
        <v>9323</v>
      </c>
      <c r="U33" s="52">
        <v>9352</v>
      </c>
      <c r="V33" s="52">
        <v>11447</v>
      </c>
      <c r="W33" s="52">
        <v>12190</v>
      </c>
      <c r="X33" s="52">
        <v>11086</v>
      </c>
      <c r="Y33" s="52">
        <v>12583</v>
      </c>
      <c r="Z33" s="52">
        <v>14118</v>
      </c>
      <c r="AA33" s="52">
        <v>16571</v>
      </c>
      <c r="AB33" s="52">
        <v>16712</v>
      </c>
      <c r="AC33" s="52">
        <v>21232</v>
      </c>
      <c r="AD33" s="52">
        <v>20251</v>
      </c>
      <c r="AE33" s="52">
        <v>26822</v>
      </c>
      <c r="AF33" s="52">
        <v>24457</v>
      </c>
      <c r="AG33" s="52">
        <v>31368</v>
      </c>
      <c r="AH33" s="52">
        <v>29401</v>
      </c>
      <c r="AI33" s="52">
        <v>37908</v>
      </c>
      <c r="AJ33" s="52">
        <v>31462</v>
      </c>
      <c r="AK33" s="52">
        <v>41359</v>
      </c>
      <c r="AL33" s="52">
        <v>33575</v>
      </c>
      <c r="AM33" s="52">
        <v>44564</v>
      </c>
      <c r="AN33" s="52">
        <v>34902</v>
      </c>
      <c r="AO33" s="52">
        <v>44190</v>
      </c>
      <c r="AP33" s="52">
        <v>32622</v>
      </c>
      <c r="AQ33" s="52">
        <v>41518</v>
      </c>
      <c r="AR33" s="52">
        <v>26925</v>
      </c>
      <c r="AS33" s="52">
        <v>36221</v>
      </c>
      <c r="AT33" s="52">
        <v>35579</v>
      </c>
      <c r="AU33" s="52">
        <v>45296</v>
      </c>
    </row>
    <row r="34" spans="1:47" x14ac:dyDescent="0.3">
      <c r="A34" s="27" t="s">
        <v>19</v>
      </c>
      <c r="B34" s="52">
        <v>10778</v>
      </c>
      <c r="C34" s="52">
        <v>11183</v>
      </c>
      <c r="D34" s="52">
        <v>14046.4</v>
      </c>
      <c r="E34" s="52">
        <v>14456.6</v>
      </c>
      <c r="F34" s="52">
        <v>14047</v>
      </c>
      <c r="G34" s="52">
        <v>14940</v>
      </c>
      <c r="H34" s="52">
        <v>15906</v>
      </c>
      <c r="I34" s="52">
        <v>16893</v>
      </c>
      <c r="J34" s="52">
        <v>15097</v>
      </c>
      <c r="K34" s="52">
        <v>17630</v>
      </c>
      <c r="L34" s="52">
        <v>14418</v>
      </c>
      <c r="M34" s="52">
        <v>17273</v>
      </c>
      <c r="N34" s="52">
        <v>19919</v>
      </c>
      <c r="O34" s="52">
        <v>24216</v>
      </c>
      <c r="P34" s="52">
        <v>20292</v>
      </c>
      <c r="Q34" s="52">
        <v>25313</v>
      </c>
      <c r="R34" s="52">
        <v>24275</v>
      </c>
      <c r="S34" s="52">
        <v>30681</v>
      </c>
      <c r="T34" s="52">
        <v>25529</v>
      </c>
      <c r="U34" s="52">
        <v>32998</v>
      </c>
      <c r="V34" s="52">
        <v>29022</v>
      </c>
      <c r="W34" s="52">
        <v>36308</v>
      </c>
      <c r="X34" s="52">
        <v>28906</v>
      </c>
      <c r="Y34" s="52">
        <v>35030</v>
      </c>
      <c r="Z34" s="52">
        <v>29255</v>
      </c>
      <c r="AA34" s="52">
        <v>35582</v>
      </c>
      <c r="AB34" s="52">
        <v>32221</v>
      </c>
      <c r="AC34" s="52">
        <v>39487</v>
      </c>
      <c r="AD34" s="52">
        <v>36537</v>
      </c>
      <c r="AE34" s="52">
        <v>44443</v>
      </c>
      <c r="AF34" s="52">
        <v>39628</v>
      </c>
      <c r="AG34" s="52">
        <v>47526</v>
      </c>
      <c r="AH34" s="52">
        <v>40789</v>
      </c>
      <c r="AI34" s="52">
        <v>49112</v>
      </c>
      <c r="AJ34" s="52">
        <v>39259</v>
      </c>
      <c r="AK34" s="52">
        <v>50107</v>
      </c>
      <c r="AL34" s="52">
        <v>40780</v>
      </c>
      <c r="AM34" s="52">
        <v>52793</v>
      </c>
      <c r="AN34" s="52">
        <v>39843</v>
      </c>
      <c r="AO34" s="52">
        <v>53899</v>
      </c>
      <c r="AP34" s="52">
        <v>38413</v>
      </c>
      <c r="AQ34" s="52">
        <v>53866</v>
      </c>
      <c r="AR34" s="52">
        <v>32174</v>
      </c>
      <c r="AS34" s="52">
        <v>40350</v>
      </c>
      <c r="AT34" s="52">
        <v>43764</v>
      </c>
      <c r="AU34" s="52">
        <v>63796</v>
      </c>
    </row>
    <row r="35" spans="1:47" s="37" customFormat="1" x14ac:dyDescent="0.3">
      <c r="A35" s="26" t="s">
        <v>15</v>
      </c>
      <c r="B35" s="53">
        <v>17238</v>
      </c>
      <c r="C35" s="53">
        <v>18533</v>
      </c>
      <c r="D35" s="53">
        <v>20303.400000000001</v>
      </c>
      <c r="E35" s="53">
        <v>21702.6</v>
      </c>
      <c r="F35" s="53">
        <v>23235</v>
      </c>
      <c r="G35" s="53">
        <v>24351</v>
      </c>
      <c r="H35" s="53">
        <v>25236</v>
      </c>
      <c r="I35" s="53">
        <v>27011</v>
      </c>
      <c r="J35" s="53">
        <v>25097</v>
      </c>
      <c r="K35" s="53">
        <v>28146</v>
      </c>
      <c r="L35" s="53">
        <v>22155</v>
      </c>
      <c r="M35" s="53">
        <v>25779</v>
      </c>
      <c r="N35" s="53">
        <v>33177</v>
      </c>
      <c r="O35" s="53">
        <v>37992</v>
      </c>
      <c r="P35" s="53">
        <v>36270</v>
      </c>
      <c r="Q35" s="53">
        <v>41186</v>
      </c>
      <c r="R35" s="53">
        <v>38625</v>
      </c>
      <c r="S35" s="53">
        <v>46175</v>
      </c>
      <c r="T35" s="53">
        <v>42214</v>
      </c>
      <c r="U35" s="53">
        <v>54192</v>
      </c>
      <c r="V35" s="53">
        <v>47191</v>
      </c>
      <c r="W35" s="53">
        <v>58323</v>
      </c>
      <c r="X35" s="53">
        <v>46108</v>
      </c>
      <c r="Y35" s="53">
        <v>55541</v>
      </c>
      <c r="Z35" s="53">
        <v>52016</v>
      </c>
      <c r="AA35" s="53">
        <v>65823</v>
      </c>
      <c r="AB35" s="53">
        <v>58662</v>
      </c>
      <c r="AC35" s="53">
        <v>76483</v>
      </c>
      <c r="AD35" s="53">
        <v>67713</v>
      </c>
      <c r="AE35" s="53">
        <v>88523</v>
      </c>
      <c r="AF35" s="53">
        <v>75163</v>
      </c>
      <c r="AG35" s="53">
        <v>95491</v>
      </c>
      <c r="AH35" s="53">
        <v>83070</v>
      </c>
      <c r="AI35" s="53">
        <v>104696</v>
      </c>
      <c r="AJ35" s="53">
        <v>84922</v>
      </c>
      <c r="AK35" s="53">
        <v>111042</v>
      </c>
      <c r="AL35" s="53">
        <v>88837</v>
      </c>
      <c r="AM35" s="53">
        <v>115530</v>
      </c>
      <c r="AN35" s="53">
        <v>90101</v>
      </c>
      <c r="AO35" s="53">
        <v>117861</v>
      </c>
      <c r="AP35" s="53">
        <v>85899</v>
      </c>
      <c r="AQ35" s="53">
        <v>113964</v>
      </c>
      <c r="AR35" s="53">
        <v>68717</v>
      </c>
      <c r="AS35" s="53">
        <v>90430</v>
      </c>
      <c r="AT35" s="53">
        <v>93532</v>
      </c>
      <c r="AU35" s="53">
        <v>130303</v>
      </c>
    </row>
    <row r="38" spans="1:47" ht="15.6" x14ac:dyDescent="0.3">
      <c r="A38" s="24" t="s">
        <v>100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47" x14ac:dyDescent="0.3">
      <c r="A39" s="59" t="s">
        <v>16</v>
      </c>
      <c r="B39" s="58">
        <v>1999</v>
      </c>
      <c r="C39" s="58"/>
      <c r="D39" s="58">
        <v>2000</v>
      </c>
      <c r="E39" s="58"/>
      <c r="F39" s="58">
        <v>2001</v>
      </c>
      <c r="G39" s="58"/>
      <c r="H39" s="58">
        <v>2002</v>
      </c>
      <c r="I39" s="58"/>
      <c r="J39" s="58">
        <v>2003</v>
      </c>
      <c r="K39" s="58"/>
      <c r="L39" s="58">
        <v>2004</v>
      </c>
      <c r="M39" s="58"/>
      <c r="N39" s="58">
        <v>2005</v>
      </c>
      <c r="O39" s="58"/>
      <c r="P39" s="58">
        <v>2006</v>
      </c>
      <c r="Q39" s="58"/>
      <c r="R39" s="58">
        <v>2007</v>
      </c>
      <c r="S39" s="58"/>
      <c r="T39" s="58">
        <v>2008</v>
      </c>
      <c r="U39" s="58"/>
      <c r="V39" s="58">
        <v>2009</v>
      </c>
      <c r="W39" s="58"/>
      <c r="X39" s="58">
        <v>2010</v>
      </c>
      <c r="Y39" s="58"/>
      <c r="Z39" s="58">
        <v>2011</v>
      </c>
      <c r="AA39" s="58"/>
      <c r="AB39" s="58">
        <v>2012</v>
      </c>
      <c r="AC39" s="58"/>
      <c r="AD39" s="58">
        <v>2013</v>
      </c>
      <c r="AE39" s="58"/>
      <c r="AF39" s="58">
        <v>2014</v>
      </c>
      <c r="AG39" s="58"/>
      <c r="AH39" s="58">
        <v>2015</v>
      </c>
      <c r="AI39" s="58"/>
      <c r="AJ39" s="58">
        <v>2016</v>
      </c>
      <c r="AK39" s="58"/>
      <c r="AL39" s="58">
        <v>2017</v>
      </c>
      <c r="AM39" s="58"/>
      <c r="AN39" s="58">
        <v>2018</v>
      </c>
      <c r="AO39" s="58"/>
      <c r="AP39" s="58">
        <v>2019</v>
      </c>
      <c r="AQ39" s="58"/>
      <c r="AR39" s="58">
        <v>2020</v>
      </c>
      <c r="AS39" s="58"/>
      <c r="AT39" s="58">
        <v>2021</v>
      </c>
      <c r="AU39" s="58"/>
    </row>
    <row r="40" spans="1:47" x14ac:dyDescent="0.3">
      <c r="A40" s="59"/>
      <c r="B40" s="18" t="s">
        <v>64</v>
      </c>
      <c r="C40" s="18" t="s">
        <v>65</v>
      </c>
      <c r="D40" s="18" t="s">
        <v>64</v>
      </c>
      <c r="E40" s="18" t="s">
        <v>65</v>
      </c>
      <c r="F40" s="18" t="s">
        <v>64</v>
      </c>
      <c r="G40" s="18" t="s">
        <v>65</v>
      </c>
      <c r="H40" s="18" t="s">
        <v>64</v>
      </c>
      <c r="I40" s="18" t="s">
        <v>65</v>
      </c>
      <c r="J40" s="18" t="s">
        <v>64</v>
      </c>
      <c r="K40" s="18" t="s">
        <v>65</v>
      </c>
      <c r="L40" s="18" t="s">
        <v>64</v>
      </c>
      <c r="M40" s="18" t="s">
        <v>65</v>
      </c>
      <c r="N40" s="18" t="s">
        <v>64</v>
      </c>
      <c r="O40" s="18" t="s">
        <v>65</v>
      </c>
      <c r="P40" s="18" t="s">
        <v>64</v>
      </c>
      <c r="Q40" s="18" t="s">
        <v>65</v>
      </c>
      <c r="R40" s="18" t="s">
        <v>64</v>
      </c>
      <c r="S40" s="18" t="s">
        <v>65</v>
      </c>
      <c r="T40" s="18" t="s">
        <v>64</v>
      </c>
      <c r="U40" s="18" t="s">
        <v>65</v>
      </c>
      <c r="V40" s="18" t="s">
        <v>64</v>
      </c>
      <c r="W40" s="18" t="s">
        <v>65</v>
      </c>
      <c r="X40" s="18" t="s">
        <v>64</v>
      </c>
      <c r="Y40" s="18" t="s">
        <v>65</v>
      </c>
      <c r="Z40" s="18" t="s">
        <v>64</v>
      </c>
      <c r="AA40" s="18" t="s">
        <v>65</v>
      </c>
      <c r="AB40" s="18" t="s">
        <v>64</v>
      </c>
      <c r="AC40" s="18" t="s">
        <v>65</v>
      </c>
      <c r="AD40" s="18" t="s">
        <v>64</v>
      </c>
      <c r="AE40" s="18" t="s">
        <v>65</v>
      </c>
      <c r="AF40" s="18" t="s">
        <v>64</v>
      </c>
      <c r="AG40" s="18" t="s">
        <v>65</v>
      </c>
      <c r="AH40" s="18" t="s">
        <v>64</v>
      </c>
      <c r="AI40" s="18" t="s">
        <v>65</v>
      </c>
      <c r="AJ40" s="18" t="s">
        <v>64</v>
      </c>
      <c r="AK40" s="18" t="s">
        <v>65</v>
      </c>
      <c r="AL40" s="18" t="s">
        <v>64</v>
      </c>
      <c r="AM40" s="18" t="s">
        <v>65</v>
      </c>
      <c r="AN40" s="18" t="s">
        <v>64</v>
      </c>
      <c r="AO40" s="18" t="s">
        <v>65</v>
      </c>
      <c r="AP40" s="18" t="s">
        <v>64</v>
      </c>
      <c r="AQ40" s="18" t="s">
        <v>65</v>
      </c>
      <c r="AR40" s="18" t="s">
        <v>64</v>
      </c>
      <c r="AS40" s="18" t="s">
        <v>65</v>
      </c>
      <c r="AT40" s="18" t="s">
        <v>64</v>
      </c>
      <c r="AU40" s="18" t="s">
        <v>65</v>
      </c>
    </row>
    <row r="41" spans="1:47" x14ac:dyDescent="0.3">
      <c r="A41" s="27" t="s">
        <v>17</v>
      </c>
      <c r="B41" s="52">
        <v>4457</v>
      </c>
      <c r="C41" s="52">
        <v>5264</v>
      </c>
      <c r="D41" s="52">
        <v>3418</v>
      </c>
      <c r="E41" s="52">
        <v>4483</v>
      </c>
      <c r="F41" s="52">
        <v>5707</v>
      </c>
      <c r="G41" s="52">
        <v>6291</v>
      </c>
      <c r="H41" s="52">
        <v>4155</v>
      </c>
      <c r="I41" s="52">
        <v>5856</v>
      </c>
      <c r="J41" s="52">
        <v>3990</v>
      </c>
      <c r="K41" s="52">
        <v>6212</v>
      </c>
      <c r="L41" s="52">
        <v>3299</v>
      </c>
      <c r="M41" s="52">
        <v>5072</v>
      </c>
      <c r="N41" s="52">
        <v>4854</v>
      </c>
      <c r="O41" s="52">
        <v>7404</v>
      </c>
      <c r="P41" s="52">
        <v>6404</v>
      </c>
      <c r="Q41" s="52">
        <v>8786</v>
      </c>
      <c r="R41" s="52">
        <v>5217</v>
      </c>
      <c r="S41" s="52">
        <v>7441</v>
      </c>
      <c r="T41" s="52">
        <v>7362</v>
      </c>
      <c r="U41" s="52">
        <v>11842</v>
      </c>
      <c r="V41" s="52">
        <v>6722</v>
      </c>
      <c r="W41" s="52">
        <v>9825</v>
      </c>
      <c r="X41" s="52">
        <v>6116</v>
      </c>
      <c r="Y41" s="52">
        <v>7928</v>
      </c>
      <c r="Z41" s="52">
        <v>8643</v>
      </c>
      <c r="AA41" s="52">
        <v>13670</v>
      </c>
      <c r="AB41" s="52">
        <v>9729</v>
      </c>
      <c r="AC41" s="52">
        <v>15764</v>
      </c>
      <c r="AD41" s="52">
        <v>10925</v>
      </c>
      <c r="AE41" s="52">
        <v>17258</v>
      </c>
      <c r="AF41" s="52">
        <v>11078</v>
      </c>
      <c r="AG41" s="52">
        <v>16597</v>
      </c>
      <c r="AH41" s="52">
        <v>12880</v>
      </c>
      <c r="AI41" s="52">
        <v>17676</v>
      </c>
      <c r="AJ41" s="52">
        <v>14201</v>
      </c>
      <c r="AK41" s="52">
        <v>19576</v>
      </c>
      <c r="AL41" s="52">
        <v>14482</v>
      </c>
      <c r="AM41" s="52">
        <v>18173</v>
      </c>
      <c r="AN41" s="52">
        <v>15356</v>
      </c>
      <c r="AO41" s="52">
        <v>19772</v>
      </c>
      <c r="AP41" s="52">
        <v>14864</v>
      </c>
      <c r="AQ41" s="52">
        <v>18580</v>
      </c>
      <c r="AR41" s="52">
        <v>9618</v>
      </c>
      <c r="AS41" s="52">
        <v>13859</v>
      </c>
      <c r="AT41" s="52">
        <v>14189</v>
      </c>
      <c r="AU41" s="52">
        <v>21211</v>
      </c>
    </row>
    <row r="42" spans="1:47" x14ac:dyDescent="0.3">
      <c r="A42" s="27" t="s">
        <v>18</v>
      </c>
      <c r="B42" s="52">
        <v>2003</v>
      </c>
      <c r="C42" s="52">
        <v>2086</v>
      </c>
      <c r="D42" s="52">
        <v>2839</v>
      </c>
      <c r="E42" s="52">
        <v>2763</v>
      </c>
      <c r="F42" s="52">
        <v>3481</v>
      </c>
      <c r="G42" s="52">
        <v>3120</v>
      </c>
      <c r="H42" s="52">
        <v>5175</v>
      </c>
      <c r="I42" s="52">
        <v>4262</v>
      </c>
      <c r="J42" s="52">
        <v>6010</v>
      </c>
      <c r="K42" s="52">
        <v>4304</v>
      </c>
      <c r="L42" s="52">
        <v>4438</v>
      </c>
      <c r="M42" s="52">
        <v>3434</v>
      </c>
      <c r="N42" s="52">
        <v>8404</v>
      </c>
      <c r="O42" s="52">
        <v>6372</v>
      </c>
      <c r="P42" s="52">
        <v>9574</v>
      </c>
      <c r="Q42" s="52">
        <v>7087</v>
      </c>
      <c r="R42" s="52">
        <v>9133</v>
      </c>
      <c r="S42" s="52">
        <v>8053</v>
      </c>
      <c r="T42" s="52">
        <v>9323</v>
      </c>
      <c r="U42" s="52">
        <v>9352</v>
      </c>
      <c r="V42" s="52">
        <v>11447</v>
      </c>
      <c r="W42" s="52">
        <v>12190</v>
      </c>
      <c r="X42" s="52">
        <v>11086</v>
      </c>
      <c r="Y42" s="52">
        <v>12583</v>
      </c>
      <c r="Z42" s="52">
        <v>14118</v>
      </c>
      <c r="AA42" s="52">
        <v>16571</v>
      </c>
      <c r="AB42" s="52">
        <v>16712</v>
      </c>
      <c r="AC42" s="52">
        <v>21232</v>
      </c>
      <c r="AD42" s="52">
        <v>20251</v>
      </c>
      <c r="AE42" s="52">
        <v>26822</v>
      </c>
      <c r="AF42" s="52">
        <v>24457</v>
      </c>
      <c r="AG42" s="52">
        <v>31368</v>
      </c>
      <c r="AH42" s="52">
        <v>29401</v>
      </c>
      <c r="AI42" s="52">
        <v>37908</v>
      </c>
      <c r="AJ42" s="52">
        <v>31462</v>
      </c>
      <c r="AK42" s="52">
        <v>41359</v>
      </c>
      <c r="AL42" s="52">
        <v>33575</v>
      </c>
      <c r="AM42" s="52">
        <v>44564</v>
      </c>
      <c r="AN42" s="52">
        <v>34902</v>
      </c>
      <c r="AO42" s="52">
        <v>44190</v>
      </c>
      <c r="AP42" s="52">
        <v>32622</v>
      </c>
      <c r="AQ42" s="52">
        <v>41518</v>
      </c>
      <c r="AR42" s="52">
        <v>26925</v>
      </c>
      <c r="AS42" s="52">
        <v>36221</v>
      </c>
      <c r="AT42" s="52">
        <v>35579</v>
      </c>
      <c r="AU42" s="52">
        <v>45296</v>
      </c>
    </row>
    <row r="43" spans="1:47" x14ac:dyDescent="0.3">
      <c r="A43" s="27" t="s">
        <v>67</v>
      </c>
      <c r="B43" s="52">
        <v>8598</v>
      </c>
      <c r="C43" s="52">
        <v>8531</v>
      </c>
      <c r="D43" s="52">
        <v>9875</v>
      </c>
      <c r="E43" s="52">
        <v>9616</v>
      </c>
      <c r="F43" s="52">
        <v>10437</v>
      </c>
      <c r="G43" s="52">
        <v>10632</v>
      </c>
      <c r="H43" s="52">
        <v>11666</v>
      </c>
      <c r="I43" s="52">
        <v>11720</v>
      </c>
      <c r="J43" s="52">
        <v>10506</v>
      </c>
      <c r="K43" s="52">
        <v>11733</v>
      </c>
      <c r="L43" s="52">
        <v>9830</v>
      </c>
      <c r="M43" s="52">
        <v>11255</v>
      </c>
      <c r="N43" s="52">
        <v>13347</v>
      </c>
      <c r="O43" s="52">
        <v>15602</v>
      </c>
      <c r="P43" s="52">
        <v>13558</v>
      </c>
      <c r="Q43" s="52">
        <v>16039</v>
      </c>
      <c r="R43" s="52">
        <v>14742</v>
      </c>
      <c r="S43" s="52">
        <v>17471</v>
      </c>
      <c r="T43" s="52">
        <v>15010</v>
      </c>
      <c r="U43" s="52">
        <v>17715</v>
      </c>
      <c r="V43" s="52">
        <v>16807</v>
      </c>
      <c r="W43" s="52">
        <v>20226</v>
      </c>
      <c r="X43" s="52">
        <v>16575</v>
      </c>
      <c r="Y43" s="52">
        <v>19616</v>
      </c>
      <c r="Z43" s="52">
        <v>16250</v>
      </c>
      <c r="AA43" s="52">
        <v>18356</v>
      </c>
      <c r="AB43" s="52">
        <v>16937</v>
      </c>
      <c r="AC43" s="52">
        <v>19278</v>
      </c>
      <c r="AD43" s="52">
        <v>17828</v>
      </c>
      <c r="AE43" s="52">
        <v>19818</v>
      </c>
      <c r="AF43" s="52">
        <v>18746</v>
      </c>
      <c r="AG43" s="52">
        <v>19921</v>
      </c>
      <c r="AH43" s="52">
        <v>19590</v>
      </c>
      <c r="AI43" s="52">
        <v>20565</v>
      </c>
      <c r="AJ43" s="52">
        <v>18270</v>
      </c>
      <c r="AK43" s="52">
        <v>20479</v>
      </c>
      <c r="AL43" s="52">
        <v>20409</v>
      </c>
      <c r="AM43" s="52">
        <v>22168</v>
      </c>
      <c r="AN43" s="52">
        <v>19650</v>
      </c>
      <c r="AO43" s="52">
        <v>20823</v>
      </c>
      <c r="AP43" s="52">
        <v>20247</v>
      </c>
      <c r="AQ43" s="52">
        <v>22488</v>
      </c>
      <c r="AR43" s="52">
        <v>17844</v>
      </c>
      <c r="AS43" s="52">
        <v>19057</v>
      </c>
      <c r="AT43" s="52">
        <v>23277</v>
      </c>
      <c r="AU43" s="52">
        <v>29025</v>
      </c>
    </row>
    <row r="44" spans="1:47" x14ac:dyDescent="0.3">
      <c r="A44" s="27" t="s">
        <v>20</v>
      </c>
      <c r="B44" s="52">
        <v>2180</v>
      </c>
      <c r="C44" s="52">
        <v>2652</v>
      </c>
      <c r="D44" s="52">
        <v>4171.3999999999996</v>
      </c>
      <c r="E44" s="52">
        <v>4840.6000000000004</v>
      </c>
      <c r="F44" s="52">
        <v>3610</v>
      </c>
      <c r="G44" s="52">
        <v>4308</v>
      </c>
      <c r="H44" s="52">
        <v>4240</v>
      </c>
      <c r="I44" s="52">
        <v>5173</v>
      </c>
      <c r="J44" s="52">
        <v>4591</v>
      </c>
      <c r="K44" s="52">
        <v>5897</v>
      </c>
      <c r="L44" s="52">
        <v>4588</v>
      </c>
      <c r="M44" s="52">
        <v>6018</v>
      </c>
      <c r="N44" s="52">
        <v>6572</v>
      </c>
      <c r="O44" s="52">
        <v>8614</v>
      </c>
      <c r="P44" s="52">
        <v>6734</v>
      </c>
      <c r="Q44" s="52">
        <v>9274</v>
      </c>
      <c r="R44" s="52">
        <v>9533</v>
      </c>
      <c r="S44" s="52">
        <v>13210</v>
      </c>
      <c r="T44" s="52">
        <v>10519</v>
      </c>
      <c r="U44" s="52">
        <v>15283</v>
      </c>
      <c r="V44" s="52">
        <v>12215</v>
      </c>
      <c r="W44" s="52">
        <v>16082</v>
      </c>
      <c r="X44" s="52">
        <v>12331</v>
      </c>
      <c r="Y44" s="52">
        <v>15414</v>
      </c>
      <c r="Z44" s="52">
        <v>13005</v>
      </c>
      <c r="AA44" s="52">
        <v>17226</v>
      </c>
      <c r="AB44" s="52">
        <v>15284</v>
      </c>
      <c r="AC44" s="52">
        <v>20209</v>
      </c>
      <c r="AD44" s="52">
        <v>18709</v>
      </c>
      <c r="AE44" s="52">
        <v>24625</v>
      </c>
      <c r="AF44" s="52">
        <v>20882</v>
      </c>
      <c r="AG44" s="52">
        <v>27605</v>
      </c>
      <c r="AH44" s="52">
        <v>21199</v>
      </c>
      <c r="AI44" s="52">
        <v>28547</v>
      </c>
      <c r="AJ44" s="52">
        <v>20989</v>
      </c>
      <c r="AK44" s="52">
        <v>29628</v>
      </c>
      <c r="AL44" s="52">
        <v>20371</v>
      </c>
      <c r="AM44" s="52">
        <v>30625</v>
      </c>
      <c r="AN44" s="52">
        <v>20193</v>
      </c>
      <c r="AO44" s="52">
        <v>33076</v>
      </c>
      <c r="AP44" s="52">
        <v>18166</v>
      </c>
      <c r="AQ44" s="52">
        <v>31378</v>
      </c>
      <c r="AR44" s="52">
        <v>14330</v>
      </c>
      <c r="AS44" s="52">
        <v>21293</v>
      </c>
      <c r="AT44" s="52">
        <v>20487</v>
      </c>
      <c r="AU44" s="52">
        <v>34771</v>
      </c>
    </row>
    <row r="45" spans="1:47" s="37" customFormat="1" x14ac:dyDescent="0.3">
      <c r="A45" s="26" t="s">
        <v>15</v>
      </c>
      <c r="B45" s="53">
        <v>17238</v>
      </c>
      <c r="C45" s="53">
        <v>18533</v>
      </c>
      <c r="D45" s="53">
        <v>20303.400000000001</v>
      </c>
      <c r="E45" s="53">
        <v>21702.6</v>
      </c>
      <c r="F45" s="53">
        <v>23235</v>
      </c>
      <c r="G45" s="53">
        <v>24351</v>
      </c>
      <c r="H45" s="53">
        <v>25236</v>
      </c>
      <c r="I45" s="53">
        <v>27011</v>
      </c>
      <c r="J45" s="53">
        <v>25097</v>
      </c>
      <c r="K45" s="53">
        <v>28146</v>
      </c>
      <c r="L45" s="53">
        <v>22155</v>
      </c>
      <c r="M45" s="53">
        <v>25779</v>
      </c>
      <c r="N45" s="53">
        <v>33177</v>
      </c>
      <c r="O45" s="53">
        <v>37992</v>
      </c>
      <c r="P45" s="53">
        <v>36270</v>
      </c>
      <c r="Q45" s="53">
        <v>41186</v>
      </c>
      <c r="R45" s="53">
        <v>38625</v>
      </c>
      <c r="S45" s="53">
        <v>46175</v>
      </c>
      <c r="T45" s="53">
        <v>42214</v>
      </c>
      <c r="U45" s="53">
        <v>54192</v>
      </c>
      <c r="V45" s="53">
        <v>47191</v>
      </c>
      <c r="W45" s="53">
        <v>58323</v>
      </c>
      <c r="X45" s="53">
        <v>46108</v>
      </c>
      <c r="Y45" s="53">
        <v>55541</v>
      </c>
      <c r="Z45" s="53">
        <v>52016</v>
      </c>
      <c r="AA45" s="53">
        <v>65823</v>
      </c>
      <c r="AB45" s="53">
        <v>58662</v>
      </c>
      <c r="AC45" s="53">
        <v>76483</v>
      </c>
      <c r="AD45" s="53">
        <v>67713</v>
      </c>
      <c r="AE45" s="53">
        <v>88523</v>
      </c>
      <c r="AF45" s="53">
        <v>75163</v>
      </c>
      <c r="AG45" s="53">
        <v>95491</v>
      </c>
      <c r="AH45" s="53">
        <v>83070</v>
      </c>
      <c r="AI45" s="53">
        <v>104696</v>
      </c>
      <c r="AJ45" s="53">
        <v>84922</v>
      </c>
      <c r="AK45" s="53">
        <v>111042</v>
      </c>
      <c r="AL45" s="53">
        <v>88837</v>
      </c>
      <c r="AM45" s="53">
        <v>115530</v>
      </c>
      <c r="AN45" s="53">
        <v>90101</v>
      </c>
      <c r="AO45" s="53">
        <v>117861</v>
      </c>
      <c r="AP45" s="53">
        <v>85899</v>
      </c>
      <c r="AQ45" s="53">
        <v>113964</v>
      </c>
      <c r="AR45" s="53">
        <v>68717</v>
      </c>
      <c r="AS45" s="53">
        <v>90430</v>
      </c>
      <c r="AT45" s="53">
        <v>93532</v>
      </c>
      <c r="AU45" s="53">
        <v>130303</v>
      </c>
    </row>
    <row r="48" spans="1:47" ht="15.6" x14ac:dyDescent="0.3">
      <c r="A48" s="24" t="s">
        <v>101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7" x14ac:dyDescent="0.3">
      <c r="A49" s="1" t="s">
        <v>42</v>
      </c>
      <c r="B49" s="18">
        <v>1999</v>
      </c>
      <c r="C49" s="18">
        <v>2000</v>
      </c>
      <c r="D49" s="18">
        <v>2001</v>
      </c>
      <c r="E49" s="18">
        <v>2002</v>
      </c>
      <c r="F49" s="18">
        <v>2003</v>
      </c>
      <c r="G49" s="18">
        <v>2004</v>
      </c>
      <c r="H49" s="18">
        <v>2005</v>
      </c>
      <c r="I49" s="18">
        <v>2006</v>
      </c>
      <c r="J49" s="18">
        <v>2007</v>
      </c>
      <c r="K49" s="18">
        <v>2008</v>
      </c>
      <c r="L49" s="18">
        <v>2009</v>
      </c>
      <c r="M49" s="18">
        <v>2010</v>
      </c>
      <c r="N49" s="18">
        <v>2011</v>
      </c>
      <c r="O49" s="18">
        <v>2012</v>
      </c>
      <c r="P49" s="18">
        <v>2013</v>
      </c>
      <c r="Q49" s="18">
        <v>2014</v>
      </c>
      <c r="R49" s="18">
        <v>2015</v>
      </c>
      <c r="S49" s="18">
        <v>2016</v>
      </c>
      <c r="T49" s="18">
        <v>2017</v>
      </c>
      <c r="U49" s="18">
        <v>2018</v>
      </c>
      <c r="V49" s="18">
        <v>2019</v>
      </c>
      <c r="W49" s="18">
        <v>2020</v>
      </c>
      <c r="X49" s="18">
        <v>2021</v>
      </c>
      <c r="Y49" s="20"/>
      <c r="Z49" s="20"/>
      <c r="AA49" s="20"/>
      <c r="AB49" s="20"/>
      <c r="AC49" s="20"/>
      <c r="AD49" s="20"/>
      <c r="AE49" s="20"/>
      <c r="AF49" s="20"/>
      <c r="AG49" s="20"/>
    </row>
    <row r="50" spans="1:37" x14ac:dyDescent="0.3">
      <c r="A50" s="27" t="s">
        <v>2</v>
      </c>
      <c r="B50" s="52">
        <v>22866</v>
      </c>
      <c r="C50" s="52">
        <v>29205</v>
      </c>
      <c r="D50" s="52">
        <v>32434</v>
      </c>
      <c r="E50" s="52">
        <v>38237</v>
      </c>
      <c r="F50" s="52">
        <v>39486</v>
      </c>
      <c r="G50" s="52">
        <v>36787</v>
      </c>
      <c r="H50" s="52">
        <v>51864</v>
      </c>
      <c r="I50" s="52">
        <v>53567</v>
      </c>
      <c r="J50" s="52">
        <v>62477</v>
      </c>
      <c r="K50" s="52">
        <v>64697</v>
      </c>
      <c r="L50" s="52">
        <v>72569</v>
      </c>
      <c r="M50" s="52">
        <v>71131</v>
      </c>
      <c r="N50" s="52">
        <v>75085</v>
      </c>
      <c r="O50" s="52">
        <v>84215</v>
      </c>
      <c r="P50" s="52">
        <v>97913</v>
      </c>
      <c r="Q50" s="52">
        <v>107096</v>
      </c>
      <c r="R50" s="52">
        <v>113386</v>
      </c>
      <c r="S50" s="52">
        <v>114496</v>
      </c>
      <c r="T50" s="52">
        <v>121534</v>
      </c>
      <c r="U50" s="52">
        <v>122623</v>
      </c>
      <c r="V50" s="52">
        <v>118869</v>
      </c>
      <c r="W50" s="52">
        <v>95544</v>
      </c>
      <c r="X50" s="52">
        <v>138758</v>
      </c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7" x14ac:dyDescent="0.3">
      <c r="A51" s="27" t="s">
        <v>11</v>
      </c>
      <c r="B51" s="52">
        <v>12324</v>
      </c>
      <c r="C51" s="52">
        <v>12801</v>
      </c>
      <c r="D51" s="52">
        <v>15327</v>
      </c>
      <c r="E51" s="52">
        <v>13229</v>
      </c>
      <c r="F51" s="52">
        <v>12898</v>
      </c>
      <c r="G51" s="52">
        <v>11127</v>
      </c>
      <c r="H51" s="52">
        <v>19305</v>
      </c>
      <c r="I51" s="52">
        <v>23889</v>
      </c>
      <c r="J51" s="52">
        <v>22323</v>
      </c>
      <c r="K51" s="52">
        <v>31709</v>
      </c>
      <c r="L51" s="52">
        <v>32945</v>
      </c>
      <c r="M51" s="52">
        <v>30518</v>
      </c>
      <c r="N51" s="52">
        <v>42754</v>
      </c>
      <c r="O51" s="52">
        <v>50930</v>
      </c>
      <c r="P51" s="52">
        <v>58323</v>
      </c>
      <c r="Q51" s="52">
        <v>63558</v>
      </c>
      <c r="R51" s="52">
        <v>74380</v>
      </c>
      <c r="S51" s="52">
        <v>81468</v>
      </c>
      <c r="T51" s="52">
        <v>82833</v>
      </c>
      <c r="U51" s="52">
        <v>85339</v>
      </c>
      <c r="V51" s="52">
        <v>80994</v>
      </c>
      <c r="W51" s="52">
        <v>63603</v>
      </c>
      <c r="X51" s="52">
        <v>85077</v>
      </c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7" s="37" customFormat="1" x14ac:dyDescent="0.3">
      <c r="A52" s="26" t="s">
        <v>15</v>
      </c>
      <c r="B52" s="53">
        <v>35771</v>
      </c>
      <c r="C52" s="53">
        <v>42006</v>
      </c>
      <c r="D52" s="53">
        <v>48524</v>
      </c>
      <c r="E52" s="53">
        <v>52247</v>
      </c>
      <c r="F52" s="53">
        <v>53244</v>
      </c>
      <c r="G52" s="53">
        <v>47934</v>
      </c>
      <c r="H52" s="53">
        <v>71169</v>
      </c>
      <c r="I52" s="53">
        <v>77456</v>
      </c>
      <c r="J52" s="53">
        <v>84800</v>
      </c>
      <c r="K52" s="53">
        <v>96406</v>
      </c>
      <c r="L52" s="53">
        <v>105514</v>
      </c>
      <c r="M52" s="53">
        <v>101649</v>
      </c>
      <c r="N52" s="53">
        <v>117839</v>
      </c>
      <c r="O52" s="53">
        <v>135145</v>
      </c>
      <c r="P52" s="53">
        <v>156236</v>
      </c>
      <c r="Q52" s="53">
        <v>170654</v>
      </c>
      <c r="R52" s="53">
        <v>187766</v>
      </c>
      <c r="S52" s="53">
        <v>195964</v>
      </c>
      <c r="T52" s="53">
        <v>204367</v>
      </c>
      <c r="U52" s="53">
        <v>207962</v>
      </c>
      <c r="V52" s="53">
        <v>199863</v>
      </c>
      <c r="W52" s="53">
        <v>159147</v>
      </c>
      <c r="X52" s="53">
        <v>223835</v>
      </c>
      <c r="Y52" s="38"/>
      <c r="Z52" s="38"/>
      <c r="AA52" s="38"/>
      <c r="AB52" s="38"/>
      <c r="AC52" s="38"/>
      <c r="AD52" s="38"/>
      <c r="AE52" s="38"/>
      <c r="AF52" s="38"/>
      <c r="AG52" s="38"/>
      <c r="AH52" s="35"/>
      <c r="AI52" s="35"/>
      <c r="AJ52" s="35"/>
      <c r="AK52" s="35"/>
    </row>
    <row r="55" spans="1:37" ht="15.6" x14ac:dyDescent="0.3">
      <c r="A55" s="24" t="s">
        <v>102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37" x14ac:dyDescent="0.3">
      <c r="A56" s="64" t="s">
        <v>43</v>
      </c>
      <c r="B56" s="65" t="s">
        <v>127</v>
      </c>
      <c r="C56" s="65" t="s">
        <v>128</v>
      </c>
      <c r="D56" s="65" t="s">
        <v>129</v>
      </c>
      <c r="E56" s="65" t="s">
        <v>130</v>
      </c>
      <c r="F56" s="65" t="s">
        <v>131</v>
      </c>
      <c r="G56" s="65" t="s">
        <v>132</v>
      </c>
      <c r="H56" s="65" t="s">
        <v>133</v>
      </c>
      <c r="I56" s="65" t="s">
        <v>134</v>
      </c>
      <c r="J56" s="65" t="s">
        <v>135</v>
      </c>
      <c r="K56" s="65" t="s">
        <v>136</v>
      </c>
      <c r="L56" s="65" t="s">
        <v>137</v>
      </c>
      <c r="M56" s="65" t="s">
        <v>138</v>
      </c>
      <c r="N56" s="65" t="s">
        <v>139</v>
      </c>
      <c r="O56" s="65" t="s">
        <v>140</v>
      </c>
      <c r="P56" s="65" t="s">
        <v>141</v>
      </c>
      <c r="Q56" s="65" t="s">
        <v>142</v>
      </c>
      <c r="R56" s="65" t="s">
        <v>143</v>
      </c>
      <c r="S56" s="65" t="s">
        <v>144</v>
      </c>
      <c r="T56" s="65" t="s">
        <v>145</v>
      </c>
      <c r="U56" s="65" t="s">
        <v>146</v>
      </c>
      <c r="V56" s="65" t="s">
        <v>147</v>
      </c>
      <c r="W56" s="65" t="s">
        <v>148</v>
      </c>
      <c r="X56" s="66" t="s">
        <v>149</v>
      </c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7" hidden="1" x14ac:dyDescent="0.3">
      <c r="A57" s="62" t="s">
        <v>7</v>
      </c>
      <c r="B57" s="52">
        <v>9575</v>
      </c>
      <c r="C57" s="52">
        <v>8951</v>
      </c>
      <c r="D57" s="52">
        <v>9700</v>
      </c>
      <c r="E57" s="52">
        <v>10094</v>
      </c>
      <c r="F57" s="52">
        <v>9099</v>
      </c>
      <c r="G57" s="52">
        <v>6862</v>
      </c>
      <c r="H57" s="52">
        <v>12070</v>
      </c>
      <c r="I57" s="52">
        <v>12187</v>
      </c>
      <c r="J57" s="52">
        <v>15283</v>
      </c>
      <c r="K57" s="52">
        <v>15775</v>
      </c>
      <c r="L57" s="52">
        <v>17731</v>
      </c>
      <c r="M57" s="52">
        <v>18112</v>
      </c>
      <c r="N57" s="52">
        <v>22016</v>
      </c>
      <c r="O57" s="52">
        <v>25714</v>
      </c>
      <c r="P57" s="52">
        <v>30124</v>
      </c>
      <c r="Q57" s="52">
        <v>33879</v>
      </c>
      <c r="R57" s="52">
        <v>37429</v>
      </c>
      <c r="S57" s="52">
        <v>41605</v>
      </c>
      <c r="T57" s="52">
        <v>43841</v>
      </c>
      <c r="U57" s="52">
        <v>46841</v>
      </c>
      <c r="V57" s="52">
        <v>46071</v>
      </c>
      <c r="W57" s="52">
        <v>41015</v>
      </c>
      <c r="X57" s="63">
        <v>51719</v>
      </c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7" hidden="1" x14ac:dyDescent="0.3">
      <c r="A58" s="62" t="s">
        <v>12</v>
      </c>
      <c r="B58" s="52">
        <v>2144</v>
      </c>
      <c r="C58" s="52">
        <v>2829</v>
      </c>
      <c r="D58" s="52">
        <v>2310</v>
      </c>
      <c r="E58" s="52">
        <v>2524</v>
      </c>
      <c r="F58" s="52">
        <v>2769</v>
      </c>
      <c r="G58" s="52">
        <v>2331</v>
      </c>
      <c r="H58" s="52">
        <v>2434</v>
      </c>
      <c r="I58" s="52">
        <v>2616</v>
      </c>
      <c r="J58" s="52">
        <v>2704</v>
      </c>
      <c r="K58" s="52">
        <v>3323</v>
      </c>
      <c r="L58" s="52">
        <v>3229</v>
      </c>
      <c r="M58" s="52">
        <v>3003</v>
      </c>
      <c r="N58" s="52">
        <v>3201</v>
      </c>
      <c r="O58" s="52">
        <v>3532</v>
      </c>
      <c r="P58" s="52">
        <v>3713</v>
      </c>
      <c r="Q58" s="52">
        <v>3980</v>
      </c>
      <c r="R58" s="52">
        <v>4029</v>
      </c>
      <c r="S58" s="52">
        <v>4004</v>
      </c>
      <c r="T58" s="52">
        <v>3915</v>
      </c>
      <c r="U58" s="52">
        <v>3851</v>
      </c>
      <c r="V58" s="52">
        <v>3879</v>
      </c>
      <c r="W58" s="52">
        <v>3074</v>
      </c>
      <c r="X58" s="63">
        <v>4797</v>
      </c>
      <c r="Y58" s="20"/>
      <c r="Z58" s="20"/>
      <c r="AA58" s="20"/>
      <c r="AB58" s="20"/>
      <c r="AC58" s="20"/>
      <c r="AD58" s="20"/>
      <c r="AE58" s="20"/>
      <c r="AF58" s="20"/>
      <c r="AG58" s="20"/>
    </row>
    <row r="59" spans="1:37" hidden="1" x14ac:dyDescent="0.3">
      <c r="A59" s="62" t="s">
        <v>3</v>
      </c>
      <c r="B59" s="52">
        <v>1974</v>
      </c>
      <c r="C59" s="52">
        <v>2937</v>
      </c>
      <c r="D59" s="52">
        <v>3225</v>
      </c>
      <c r="E59" s="52">
        <v>3307</v>
      </c>
      <c r="F59" s="52">
        <v>2700</v>
      </c>
      <c r="G59" s="52">
        <v>3445</v>
      </c>
      <c r="H59" s="52">
        <v>3992</v>
      </c>
      <c r="I59" s="52">
        <v>4371</v>
      </c>
      <c r="J59" s="52">
        <v>4889</v>
      </c>
      <c r="K59" s="52">
        <v>4995</v>
      </c>
      <c r="L59" s="52">
        <v>5654</v>
      </c>
      <c r="M59" s="52">
        <v>5221</v>
      </c>
      <c r="N59" s="52">
        <v>5900</v>
      </c>
      <c r="O59" s="52">
        <v>6393</v>
      </c>
      <c r="P59" s="52">
        <v>7398</v>
      </c>
      <c r="Q59" s="52">
        <v>7206</v>
      </c>
      <c r="R59" s="52">
        <v>7313</v>
      </c>
      <c r="S59" s="52">
        <v>6730</v>
      </c>
      <c r="T59" s="52">
        <v>7372</v>
      </c>
      <c r="U59" s="52">
        <v>7210</v>
      </c>
      <c r="V59" s="52">
        <v>6605</v>
      </c>
      <c r="W59" s="52">
        <v>5771</v>
      </c>
      <c r="X59" s="63">
        <v>8294</v>
      </c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7" hidden="1" x14ac:dyDescent="0.3">
      <c r="A60" s="62" t="s">
        <v>13</v>
      </c>
      <c r="B60" s="52">
        <v>830</v>
      </c>
      <c r="C60" s="52">
        <v>889</v>
      </c>
      <c r="D60" s="52">
        <v>540</v>
      </c>
      <c r="E60" s="52">
        <v>884</v>
      </c>
      <c r="F60" s="52">
        <v>839</v>
      </c>
      <c r="G60" s="52">
        <v>794</v>
      </c>
      <c r="H60" s="52">
        <v>920</v>
      </c>
      <c r="I60" s="52">
        <v>1004</v>
      </c>
      <c r="J60" s="52">
        <v>1394</v>
      </c>
      <c r="K60" s="52">
        <v>1381</v>
      </c>
      <c r="L60" s="52">
        <v>1378</v>
      </c>
      <c r="M60" s="52">
        <v>1282</v>
      </c>
      <c r="N60" s="52">
        <v>1393</v>
      </c>
      <c r="O60" s="52">
        <v>1594</v>
      </c>
      <c r="P60" s="52">
        <v>1503</v>
      </c>
      <c r="Q60" s="52">
        <v>1685</v>
      </c>
      <c r="R60" s="52">
        <v>1908</v>
      </c>
      <c r="S60" s="52">
        <v>1896</v>
      </c>
      <c r="T60" s="52">
        <v>1892</v>
      </c>
      <c r="U60" s="52">
        <v>1822</v>
      </c>
      <c r="V60" s="52">
        <v>1889</v>
      </c>
      <c r="W60" s="52">
        <v>1545</v>
      </c>
      <c r="X60" s="63">
        <v>1887</v>
      </c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7" x14ac:dyDescent="0.3">
      <c r="A61" s="62" t="s">
        <v>6</v>
      </c>
      <c r="B61" s="52">
        <v>5423</v>
      </c>
      <c r="C61" s="52">
        <v>7442</v>
      </c>
      <c r="D61" s="52">
        <v>7890</v>
      </c>
      <c r="E61" s="52">
        <v>8702</v>
      </c>
      <c r="F61" s="52">
        <v>9504</v>
      </c>
      <c r="G61" s="52">
        <v>8399</v>
      </c>
      <c r="H61" s="52">
        <v>11264</v>
      </c>
      <c r="I61" s="52">
        <v>11558</v>
      </c>
      <c r="J61" s="52">
        <v>9201</v>
      </c>
      <c r="K61" s="52">
        <v>10143</v>
      </c>
      <c r="L61" s="52">
        <v>10989</v>
      </c>
      <c r="M61" s="52">
        <v>9939</v>
      </c>
      <c r="N61" s="52">
        <v>11525</v>
      </c>
      <c r="O61" s="52">
        <v>13025</v>
      </c>
      <c r="P61" s="52">
        <v>14434</v>
      </c>
      <c r="Q61" s="52">
        <v>15709</v>
      </c>
      <c r="R61" s="52">
        <v>16728</v>
      </c>
      <c r="S61" s="52">
        <v>16783</v>
      </c>
      <c r="T61" s="52">
        <v>17927</v>
      </c>
      <c r="U61" s="52">
        <v>18258</v>
      </c>
      <c r="V61" s="52">
        <v>17113</v>
      </c>
      <c r="W61" s="52">
        <v>16616</v>
      </c>
      <c r="X61" s="63">
        <v>23132</v>
      </c>
      <c r="Y61" s="20"/>
      <c r="Z61" s="20"/>
      <c r="AA61" s="20"/>
      <c r="AB61" s="20"/>
      <c r="AC61" s="20"/>
      <c r="AD61" s="20"/>
      <c r="AE61" s="20"/>
      <c r="AF61" s="20"/>
      <c r="AG61" s="20"/>
    </row>
    <row r="62" spans="1:37" hidden="1" x14ac:dyDescent="0.3">
      <c r="A62" s="62" t="s">
        <v>8</v>
      </c>
      <c r="B62" s="52">
        <v>705</v>
      </c>
      <c r="C62" s="52">
        <v>1315</v>
      </c>
      <c r="D62" s="52">
        <v>1253</v>
      </c>
      <c r="E62" s="52">
        <v>1751</v>
      </c>
      <c r="F62" s="52">
        <v>1937</v>
      </c>
      <c r="G62" s="52">
        <v>1705</v>
      </c>
      <c r="H62" s="52">
        <v>2373</v>
      </c>
      <c r="I62" s="52">
        <v>3502</v>
      </c>
      <c r="J62" s="52">
        <v>4525</v>
      </c>
      <c r="K62" s="52">
        <v>5589</v>
      </c>
      <c r="L62" s="52">
        <v>5846</v>
      </c>
      <c r="M62" s="52">
        <v>4538</v>
      </c>
      <c r="N62" s="52">
        <v>4558</v>
      </c>
      <c r="O62" s="52">
        <v>4285</v>
      </c>
      <c r="P62" s="52">
        <v>4150</v>
      </c>
      <c r="Q62" s="52">
        <v>4395</v>
      </c>
      <c r="R62" s="52">
        <v>4289</v>
      </c>
      <c r="S62" s="52">
        <v>4384</v>
      </c>
      <c r="T62" s="52">
        <v>4900</v>
      </c>
      <c r="U62" s="52">
        <v>4400</v>
      </c>
      <c r="V62" s="52">
        <v>4536</v>
      </c>
      <c r="W62" s="52">
        <v>3343</v>
      </c>
      <c r="X62" s="63">
        <v>4243</v>
      </c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7" hidden="1" x14ac:dyDescent="0.3">
      <c r="A63" s="62" t="s">
        <v>0</v>
      </c>
      <c r="B63" s="52">
        <v>4538</v>
      </c>
      <c r="C63" s="52">
        <v>4807</v>
      </c>
      <c r="D63" s="52">
        <v>4784</v>
      </c>
      <c r="E63" s="52">
        <v>6350</v>
      </c>
      <c r="F63" s="52">
        <v>7164</v>
      </c>
      <c r="G63" s="52">
        <v>7635</v>
      </c>
      <c r="H63" s="52">
        <v>11671</v>
      </c>
      <c r="I63" s="52">
        <v>12529</v>
      </c>
      <c r="J63" s="52">
        <v>16863</v>
      </c>
      <c r="K63" s="52">
        <v>17853</v>
      </c>
      <c r="L63" s="52">
        <v>19953</v>
      </c>
      <c r="M63" s="52">
        <v>19568</v>
      </c>
      <c r="N63" s="52">
        <v>20271</v>
      </c>
      <c r="O63" s="52">
        <v>22486</v>
      </c>
      <c r="P63" s="52">
        <v>25851</v>
      </c>
      <c r="Q63" s="52">
        <v>26377</v>
      </c>
      <c r="R63" s="52">
        <v>27866</v>
      </c>
      <c r="S63" s="52">
        <v>28173</v>
      </c>
      <c r="T63" s="52">
        <v>30066</v>
      </c>
      <c r="U63" s="52">
        <v>29101</v>
      </c>
      <c r="V63" s="52">
        <v>31176</v>
      </c>
      <c r="W63" s="52">
        <v>25603</v>
      </c>
      <c r="X63" s="63">
        <v>31559</v>
      </c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7" hidden="1" x14ac:dyDescent="0.3">
      <c r="A64" s="62" t="s">
        <v>4</v>
      </c>
      <c r="B64" s="52">
        <v>674</v>
      </c>
      <c r="C64" s="52">
        <v>655</v>
      </c>
      <c r="D64" s="52">
        <v>954</v>
      </c>
      <c r="E64" s="52">
        <v>652</v>
      </c>
      <c r="F64" s="52">
        <v>705</v>
      </c>
      <c r="G64" s="52">
        <v>660</v>
      </c>
      <c r="H64" s="52">
        <v>832</v>
      </c>
      <c r="I64" s="52">
        <v>996</v>
      </c>
      <c r="J64" s="52">
        <v>662</v>
      </c>
      <c r="K64" s="52">
        <v>993</v>
      </c>
      <c r="L64" s="52">
        <v>1057</v>
      </c>
      <c r="M64" s="52">
        <v>1036</v>
      </c>
      <c r="N64" s="52">
        <v>1113</v>
      </c>
      <c r="O64" s="52">
        <v>1189</v>
      </c>
      <c r="P64" s="52">
        <v>1102</v>
      </c>
      <c r="Q64" s="52">
        <v>1214</v>
      </c>
      <c r="R64" s="52">
        <v>1363</v>
      </c>
      <c r="S64" s="52">
        <v>1203</v>
      </c>
      <c r="T64" s="52">
        <v>1358</v>
      </c>
      <c r="U64" s="52">
        <v>1238</v>
      </c>
      <c r="V64" s="52">
        <v>1333</v>
      </c>
      <c r="W64" s="52">
        <v>1195</v>
      </c>
      <c r="X64" s="63">
        <v>1421</v>
      </c>
      <c r="Y64" s="20"/>
      <c r="Z64" s="20"/>
      <c r="AA64" s="20"/>
      <c r="AB64" s="20"/>
      <c r="AC64" s="20"/>
      <c r="AD64" s="20"/>
      <c r="AE64" s="20"/>
      <c r="AF64" s="20"/>
      <c r="AG64" s="20"/>
    </row>
    <row r="65" spans="1:47" hidden="1" x14ac:dyDescent="0.3">
      <c r="A65" s="62" t="s">
        <v>10</v>
      </c>
      <c r="B65" s="52">
        <v>2489</v>
      </c>
      <c r="C65" s="52">
        <v>3159</v>
      </c>
      <c r="D65" s="52">
        <v>3855</v>
      </c>
      <c r="E65" s="52">
        <v>4570</v>
      </c>
      <c r="F65" s="52">
        <v>5124</v>
      </c>
      <c r="G65" s="52">
        <v>5213</v>
      </c>
      <c r="H65" s="52">
        <v>7210</v>
      </c>
      <c r="I65" s="52">
        <v>8773</v>
      </c>
      <c r="J65" s="52">
        <v>9645</v>
      </c>
      <c r="K65" s="52">
        <v>16001</v>
      </c>
      <c r="L65" s="52">
        <v>16208</v>
      </c>
      <c r="M65" s="52">
        <v>15636</v>
      </c>
      <c r="N65" s="52">
        <v>21407</v>
      </c>
      <c r="O65" s="52">
        <v>25701</v>
      </c>
      <c r="P65" s="52">
        <v>29808</v>
      </c>
      <c r="Q65" s="52">
        <v>32111</v>
      </c>
      <c r="R65" s="52">
        <v>34533</v>
      </c>
      <c r="S65" s="52">
        <v>35950</v>
      </c>
      <c r="T65" s="52">
        <v>35899</v>
      </c>
      <c r="U65" s="52">
        <v>37230</v>
      </c>
      <c r="V65" s="52">
        <v>35486</v>
      </c>
      <c r="W65" s="52">
        <v>19111</v>
      </c>
      <c r="X65" s="63">
        <v>43788</v>
      </c>
      <c r="Y65" s="20"/>
      <c r="Z65" s="20"/>
      <c r="AA65" s="20"/>
      <c r="AB65" s="20"/>
      <c r="AC65" s="20"/>
      <c r="AD65" s="20"/>
      <c r="AE65" s="20"/>
      <c r="AF65" s="20"/>
      <c r="AG65" s="20"/>
    </row>
    <row r="66" spans="1:47" hidden="1" x14ac:dyDescent="0.3">
      <c r="A66" s="62" t="s">
        <v>9</v>
      </c>
      <c r="B66" s="52">
        <v>7419</v>
      </c>
      <c r="C66" s="52">
        <v>9022</v>
      </c>
      <c r="D66" s="52">
        <v>13075</v>
      </c>
      <c r="E66" s="52">
        <v>13413</v>
      </c>
      <c r="F66" s="52">
        <v>13402</v>
      </c>
      <c r="G66" s="52">
        <v>10890</v>
      </c>
      <c r="H66" s="52">
        <v>18403</v>
      </c>
      <c r="I66" s="52">
        <v>19920</v>
      </c>
      <c r="J66" s="52">
        <v>19634</v>
      </c>
      <c r="K66" s="52">
        <v>20353</v>
      </c>
      <c r="L66" s="52">
        <v>23469</v>
      </c>
      <c r="M66" s="52">
        <v>23314</v>
      </c>
      <c r="N66" s="52">
        <v>26455</v>
      </c>
      <c r="O66" s="52">
        <v>31226</v>
      </c>
      <c r="P66" s="52">
        <v>38153</v>
      </c>
      <c r="Q66" s="52">
        <v>44098</v>
      </c>
      <c r="R66" s="52">
        <v>52308</v>
      </c>
      <c r="S66" s="52">
        <v>55236</v>
      </c>
      <c r="T66" s="52">
        <v>57197</v>
      </c>
      <c r="U66" s="52">
        <v>58011</v>
      </c>
      <c r="V66" s="52">
        <v>51775</v>
      </c>
      <c r="W66" s="52">
        <v>41874</v>
      </c>
      <c r="X66" s="63">
        <v>52995</v>
      </c>
      <c r="Y66" s="20"/>
      <c r="Z66" s="20"/>
      <c r="AA66" s="20"/>
      <c r="AB66" s="20"/>
      <c r="AC66" s="20"/>
      <c r="AD66" s="20"/>
      <c r="AE66" s="20"/>
      <c r="AF66" s="20"/>
      <c r="AG66" s="20"/>
    </row>
    <row r="67" spans="1:47" s="37" customFormat="1" hidden="1" x14ac:dyDescent="0.3">
      <c r="A67" s="67" t="s">
        <v>15</v>
      </c>
      <c r="B67" s="61">
        <v>35771</v>
      </c>
      <c r="C67" s="61">
        <v>42006</v>
      </c>
      <c r="D67" s="61">
        <v>47586</v>
      </c>
      <c r="E67" s="61">
        <v>52247</v>
      </c>
      <c r="F67" s="61">
        <v>53243</v>
      </c>
      <c r="G67" s="61">
        <v>47934</v>
      </c>
      <c r="H67" s="61">
        <v>71169</v>
      </c>
      <c r="I67" s="61">
        <v>77456</v>
      </c>
      <c r="J67" s="61">
        <v>84800</v>
      </c>
      <c r="K67" s="61">
        <v>96406</v>
      </c>
      <c r="L67" s="61">
        <v>105514</v>
      </c>
      <c r="M67" s="61">
        <v>101649</v>
      </c>
      <c r="N67" s="61">
        <v>117839</v>
      </c>
      <c r="O67" s="61">
        <v>135145</v>
      </c>
      <c r="P67" s="61">
        <v>156236</v>
      </c>
      <c r="Q67" s="61">
        <v>170654</v>
      </c>
      <c r="R67" s="61">
        <v>187766</v>
      </c>
      <c r="S67" s="61">
        <v>195964</v>
      </c>
      <c r="T67" s="61">
        <v>204367</v>
      </c>
      <c r="U67" s="61">
        <v>207962</v>
      </c>
      <c r="V67" s="61">
        <v>199863</v>
      </c>
      <c r="W67" s="61">
        <v>159147</v>
      </c>
      <c r="X67" s="68">
        <v>223835</v>
      </c>
      <c r="Y67" s="38"/>
      <c r="Z67" s="38"/>
      <c r="AA67" s="38"/>
      <c r="AB67" s="38"/>
      <c r="AC67" s="38"/>
      <c r="AD67" s="38"/>
      <c r="AE67" s="38"/>
      <c r="AF67" s="38"/>
      <c r="AG67" s="38"/>
      <c r="AH67" s="35"/>
      <c r="AI67" s="35"/>
      <c r="AJ67" s="35"/>
      <c r="AK67" s="35"/>
    </row>
    <row r="70" spans="1:47" ht="15.6" x14ac:dyDescent="0.3">
      <c r="A70" s="24" t="s">
        <v>103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spans="1:47" x14ac:dyDescent="0.3">
      <c r="A71" s="59" t="s">
        <v>24</v>
      </c>
      <c r="B71" s="58">
        <v>1999</v>
      </c>
      <c r="C71" s="58"/>
      <c r="D71" s="58">
        <v>2000</v>
      </c>
      <c r="E71" s="58"/>
      <c r="F71" s="58">
        <v>2001</v>
      </c>
      <c r="G71" s="58"/>
      <c r="H71" s="58">
        <v>2002</v>
      </c>
      <c r="I71" s="58"/>
      <c r="J71" s="58">
        <v>2003</v>
      </c>
      <c r="K71" s="58"/>
      <c r="L71" s="58">
        <v>2004</v>
      </c>
      <c r="M71" s="58"/>
      <c r="N71" s="58">
        <v>2005</v>
      </c>
      <c r="O71" s="58"/>
      <c r="P71" s="58">
        <v>2006</v>
      </c>
      <c r="Q71" s="58"/>
      <c r="R71" s="58">
        <v>2007</v>
      </c>
      <c r="S71" s="58"/>
      <c r="T71" s="58">
        <v>2008</v>
      </c>
      <c r="U71" s="58"/>
      <c r="V71" s="58">
        <v>2009</v>
      </c>
      <c r="W71" s="58"/>
      <c r="X71" s="58">
        <v>2010</v>
      </c>
      <c r="Y71" s="58"/>
      <c r="Z71" s="58">
        <v>2011</v>
      </c>
      <c r="AA71" s="58"/>
      <c r="AB71" s="58">
        <v>2012</v>
      </c>
      <c r="AC71" s="58"/>
      <c r="AD71" s="58">
        <v>2013</v>
      </c>
      <c r="AE71" s="58"/>
      <c r="AF71" s="58">
        <v>2014</v>
      </c>
      <c r="AG71" s="58"/>
      <c r="AH71" s="58">
        <v>2015</v>
      </c>
      <c r="AI71" s="58"/>
      <c r="AJ71" s="58">
        <v>2016</v>
      </c>
      <c r="AK71" s="58"/>
      <c r="AL71" s="58">
        <v>2017</v>
      </c>
      <c r="AM71" s="58"/>
      <c r="AN71" s="58">
        <v>2018</v>
      </c>
      <c r="AO71" s="58"/>
      <c r="AP71" s="58">
        <v>2019</v>
      </c>
      <c r="AQ71" s="58"/>
      <c r="AR71" s="58">
        <v>2020</v>
      </c>
      <c r="AS71" s="58"/>
      <c r="AT71" s="58">
        <v>2021</v>
      </c>
      <c r="AU71" s="58"/>
    </row>
    <row r="72" spans="1:47" x14ac:dyDescent="0.3">
      <c r="A72" s="59"/>
      <c r="B72" s="18" t="s">
        <v>64</v>
      </c>
      <c r="C72" s="18" t="s">
        <v>65</v>
      </c>
      <c r="D72" s="18" t="s">
        <v>64</v>
      </c>
      <c r="E72" s="18" t="s">
        <v>65</v>
      </c>
      <c r="F72" s="18" t="s">
        <v>64</v>
      </c>
      <c r="G72" s="18" t="s">
        <v>65</v>
      </c>
      <c r="H72" s="18" t="s">
        <v>64</v>
      </c>
      <c r="I72" s="18" t="s">
        <v>65</v>
      </c>
      <c r="J72" s="18" t="s">
        <v>64</v>
      </c>
      <c r="K72" s="18" t="s">
        <v>65</v>
      </c>
      <c r="L72" s="18" t="s">
        <v>64</v>
      </c>
      <c r="M72" s="18" t="s">
        <v>65</v>
      </c>
      <c r="N72" s="18" t="s">
        <v>64</v>
      </c>
      <c r="O72" s="18" t="s">
        <v>65</v>
      </c>
      <c r="P72" s="18" t="s">
        <v>64</v>
      </c>
      <c r="Q72" s="18" t="s">
        <v>65</v>
      </c>
      <c r="R72" s="18" t="s">
        <v>64</v>
      </c>
      <c r="S72" s="18" t="s">
        <v>65</v>
      </c>
      <c r="T72" s="18" t="s">
        <v>64</v>
      </c>
      <c r="U72" s="18" t="s">
        <v>65</v>
      </c>
      <c r="V72" s="18" t="s">
        <v>64</v>
      </c>
      <c r="W72" s="18" t="s">
        <v>65</v>
      </c>
      <c r="X72" s="18" t="s">
        <v>64</v>
      </c>
      <c r="Y72" s="18" t="s">
        <v>65</v>
      </c>
      <c r="Z72" s="18" t="s">
        <v>64</v>
      </c>
      <c r="AA72" s="18" t="s">
        <v>65</v>
      </c>
      <c r="AB72" s="18" t="s">
        <v>64</v>
      </c>
      <c r="AC72" s="18" t="s">
        <v>65</v>
      </c>
      <c r="AD72" s="18" t="s">
        <v>64</v>
      </c>
      <c r="AE72" s="18" t="s">
        <v>65</v>
      </c>
      <c r="AF72" s="18" t="s">
        <v>64</v>
      </c>
      <c r="AG72" s="18" t="s">
        <v>65</v>
      </c>
      <c r="AH72" s="18" t="s">
        <v>64</v>
      </c>
      <c r="AI72" s="18" t="s">
        <v>65</v>
      </c>
      <c r="AJ72" s="18" t="s">
        <v>64</v>
      </c>
      <c r="AK72" s="18" t="s">
        <v>65</v>
      </c>
      <c r="AL72" s="18" t="s">
        <v>64</v>
      </c>
      <c r="AM72" s="18" t="s">
        <v>65</v>
      </c>
      <c r="AN72" s="18" t="s">
        <v>64</v>
      </c>
      <c r="AO72" s="18" t="s">
        <v>65</v>
      </c>
      <c r="AP72" s="18" t="s">
        <v>64</v>
      </c>
      <c r="AQ72" s="18" t="s">
        <v>65</v>
      </c>
      <c r="AR72" s="18" t="s">
        <v>64</v>
      </c>
      <c r="AS72" s="18" t="s">
        <v>65</v>
      </c>
      <c r="AT72" s="18" t="s">
        <v>64</v>
      </c>
      <c r="AU72" s="18" t="s">
        <v>65</v>
      </c>
    </row>
    <row r="73" spans="1:47" x14ac:dyDescent="0.3">
      <c r="A73" s="27" t="s">
        <v>7</v>
      </c>
      <c r="B73" s="52">
        <v>3871</v>
      </c>
      <c r="C73" s="52">
        <v>5704</v>
      </c>
      <c r="D73" s="52">
        <v>3844</v>
      </c>
      <c r="E73" s="52">
        <v>5107</v>
      </c>
      <c r="F73" s="52">
        <v>3862</v>
      </c>
      <c r="G73" s="52">
        <v>5838</v>
      </c>
      <c r="H73" s="52">
        <v>4110</v>
      </c>
      <c r="I73" s="52">
        <v>5984</v>
      </c>
      <c r="J73" s="52">
        <v>3851</v>
      </c>
      <c r="K73" s="52">
        <v>5248</v>
      </c>
      <c r="L73" s="52">
        <v>2882</v>
      </c>
      <c r="M73" s="52">
        <v>3980</v>
      </c>
      <c r="N73" s="52">
        <v>5272</v>
      </c>
      <c r="O73" s="52">
        <v>6798</v>
      </c>
      <c r="P73" s="52">
        <v>5268</v>
      </c>
      <c r="Q73" s="52">
        <v>6919</v>
      </c>
      <c r="R73" s="52">
        <v>7205</v>
      </c>
      <c r="S73" s="52">
        <v>8078</v>
      </c>
      <c r="T73" s="52">
        <v>7375</v>
      </c>
      <c r="U73" s="52">
        <v>8400</v>
      </c>
      <c r="V73" s="52">
        <v>7939</v>
      </c>
      <c r="W73" s="52">
        <v>9792</v>
      </c>
      <c r="X73" s="52">
        <v>8102</v>
      </c>
      <c r="Y73" s="52">
        <v>10010</v>
      </c>
      <c r="Z73" s="52">
        <v>9539</v>
      </c>
      <c r="AA73" s="52">
        <v>12477</v>
      </c>
      <c r="AB73" s="52">
        <v>10815</v>
      </c>
      <c r="AC73" s="52">
        <v>14899</v>
      </c>
      <c r="AD73" s="52">
        <v>12418</v>
      </c>
      <c r="AE73" s="52">
        <v>17706</v>
      </c>
      <c r="AF73" s="52">
        <v>13933</v>
      </c>
      <c r="AG73" s="52">
        <v>19946</v>
      </c>
      <c r="AH73" s="52">
        <v>15439</v>
      </c>
      <c r="AI73" s="52">
        <v>21990</v>
      </c>
      <c r="AJ73" s="52">
        <v>16241</v>
      </c>
      <c r="AK73" s="52">
        <v>25364</v>
      </c>
      <c r="AL73" s="52">
        <v>17545</v>
      </c>
      <c r="AM73" s="52">
        <v>26296</v>
      </c>
      <c r="AN73" s="52">
        <v>18747</v>
      </c>
      <c r="AO73" s="52">
        <v>28094</v>
      </c>
      <c r="AP73" s="52">
        <v>18352</v>
      </c>
      <c r="AQ73" s="52">
        <v>27719</v>
      </c>
      <c r="AR73" s="52">
        <v>16341</v>
      </c>
      <c r="AS73" s="52">
        <v>24674</v>
      </c>
      <c r="AT73" s="52">
        <v>20769</v>
      </c>
      <c r="AU73" s="52">
        <v>30950</v>
      </c>
    </row>
    <row r="74" spans="1:47" x14ac:dyDescent="0.3">
      <c r="A74" s="27" t="s">
        <v>12</v>
      </c>
      <c r="B74" s="52">
        <v>1415</v>
      </c>
      <c r="C74" s="52">
        <v>729</v>
      </c>
      <c r="D74" s="52">
        <v>1753</v>
      </c>
      <c r="E74" s="52">
        <v>1076</v>
      </c>
      <c r="F74" s="52">
        <v>1426</v>
      </c>
      <c r="G74" s="52">
        <v>884</v>
      </c>
      <c r="H74" s="52">
        <v>1537</v>
      </c>
      <c r="I74" s="52">
        <v>987</v>
      </c>
      <c r="J74" s="52">
        <v>1546</v>
      </c>
      <c r="K74" s="52">
        <v>1223</v>
      </c>
      <c r="L74" s="52">
        <v>1346</v>
      </c>
      <c r="M74" s="52">
        <v>985</v>
      </c>
      <c r="N74" s="52">
        <v>1470</v>
      </c>
      <c r="O74" s="52">
        <v>964</v>
      </c>
      <c r="P74" s="52">
        <v>1534</v>
      </c>
      <c r="Q74" s="52">
        <v>1082</v>
      </c>
      <c r="R74" s="52">
        <v>1562</v>
      </c>
      <c r="S74" s="52">
        <v>1142</v>
      </c>
      <c r="T74" s="52">
        <v>1896</v>
      </c>
      <c r="U74" s="52">
        <v>1427</v>
      </c>
      <c r="V74" s="52">
        <v>1838</v>
      </c>
      <c r="W74" s="52">
        <v>1391</v>
      </c>
      <c r="X74" s="52">
        <v>1661</v>
      </c>
      <c r="Y74" s="52">
        <v>1342</v>
      </c>
      <c r="Z74" s="52">
        <v>1829</v>
      </c>
      <c r="AA74" s="52">
        <v>1372</v>
      </c>
      <c r="AB74" s="52">
        <v>1936</v>
      </c>
      <c r="AC74" s="52">
        <v>1596</v>
      </c>
      <c r="AD74" s="52">
        <v>2004</v>
      </c>
      <c r="AE74" s="52">
        <v>1709</v>
      </c>
      <c r="AF74" s="52">
        <v>2127</v>
      </c>
      <c r="AG74" s="52">
        <v>1853</v>
      </c>
      <c r="AH74" s="52">
        <v>2117</v>
      </c>
      <c r="AI74" s="52">
        <v>1912</v>
      </c>
      <c r="AJ74" s="52">
        <v>2127</v>
      </c>
      <c r="AK74" s="52">
        <v>1877</v>
      </c>
      <c r="AL74" s="52">
        <v>2061</v>
      </c>
      <c r="AM74" s="52">
        <v>1854</v>
      </c>
      <c r="AN74" s="52">
        <v>2004</v>
      </c>
      <c r="AO74" s="52">
        <v>1847</v>
      </c>
      <c r="AP74" s="52">
        <v>1954</v>
      </c>
      <c r="AQ74" s="52">
        <v>1925</v>
      </c>
      <c r="AR74" s="52">
        <v>1555</v>
      </c>
      <c r="AS74" s="52">
        <v>1519</v>
      </c>
      <c r="AT74" s="52">
        <v>2171</v>
      </c>
      <c r="AU74" s="52">
        <v>2626</v>
      </c>
    </row>
    <row r="75" spans="1:47" x14ac:dyDescent="0.3">
      <c r="A75" s="27" t="s">
        <v>3</v>
      </c>
      <c r="B75" s="52">
        <v>821</v>
      </c>
      <c r="C75" s="52">
        <v>1153</v>
      </c>
      <c r="D75" s="52">
        <v>1331</v>
      </c>
      <c r="E75" s="52">
        <v>1606</v>
      </c>
      <c r="F75" s="52">
        <v>1520</v>
      </c>
      <c r="G75" s="52">
        <v>1705</v>
      </c>
      <c r="H75" s="52">
        <v>1600</v>
      </c>
      <c r="I75" s="52">
        <v>1707</v>
      </c>
      <c r="J75" s="52">
        <v>1261</v>
      </c>
      <c r="K75" s="52">
        <v>1439</v>
      </c>
      <c r="L75" s="52">
        <v>1755</v>
      </c>
      <c r="M75" s="52">
        <v>1690</v>
      </c>
      <c r="N75" s="52">
        <v>2102</v>
      </c>
      <c r="O75" s="52">
        <v>1890</v>
      </c>
      <c r="P75" s="52">
        <v>2274</v>
      </c>
      <c r="Q75" s="52">
        <v>2097</v>
      </c>
      <c r="R75" s="52">
        <v>2387</v>
      </c>
      <c r="S75" s="52">
        <v>2502</v>
      </c>
      <c r="T75" s="52">
        <v>2483</v>
      </c>
      <c r="U75" s="52">
        <v>2512</v>
      </c>
      <c r="V75" s="52">
        <v>2772</v>
      </c>
      <c r="W75" s="52">
        <v>2882</v>
      </c>
      <c r="X75" s="52">
        <v>2592</v>
      </c>
      <c r="Y75" s="52">
        <v>2629</v>
      </c>
      <c r="Z75" s="52">
        <v>2968</v>
      </c>
      <c r="AA75" s="52">
        <v>2932</v>
      </c>
      <c r="AB75" s="52">
        <v>2986</v>
      </c>
      <c r="AC75" s="52">
        <v>3407</v>
      </c>
      <c r="AD75" s="52">
        <v>3392</v>
      </c>
      <c r="AE75" s="52">
        <v>4006</v>
      </c>
      <c r="AF75" s="52">
        <v>3337</v>
      </c>
      <c r="AG75" s="52">
        <v>3869</v>
      </c>
      <c r="AH75" s="52">
        <v>3191</v>
      </c>
      <c r="AI75" s="52">
        <v>4122</v>
      </c>
      <c r="AJ75" s="52">
        <v>2936</v>
      </c>
      <c r="AK75" s="52">
        <v>3794</v>
      </c>
      <c r="AL75" s="52">
        <v>3068</v>
      </c>
      <c r="AM75" s="52">
        <v>4304</v>
      </c>
      <c r="AN75" s="52">
        <v>3071</v>
      </c>
      <c r="AO75" s="52">
        <v>4139</v>
      </c>
      <c r="AP75" s="52">
        <v>2703</v>
      </c>
      <c r="AQ75" s="52">
        <v>3902</v>
      </c>
      <c r="AR75" s="52">
        <v>2307</v>
      </c>
      <c r="AS75" s="52">
        <v>3464</v>
      </c>
      <c r="AT75" s="52">
        <v>3321</v>
      </c>
      <c r="AU75" s="52">
        <v>4973</v>
      </c>
    </row>
    <row r="76" spans="1:47" x14ac:dyDescent="0.3">
      <c r="A76" s="27" t="s">
        <v>13</v>
      </c>
      <c r="B76" s="52">
        <v>454</v>
      </c>
      <c r="C76" s="52">
        <v>376</v>
      </c>
      <c r="D76" s="52">
        <v>435</v>
      </c>
      <c r="E76" s="52">
        <v>454</v>
      </c>
      <c r="F76" s="52">
        <v>279</v>
      </c>
      <c r="G76" s="52">
        <v>261</v>
      </c>
      <c r="H76" s="52">
        <v>450</v>
      </c>
      <c r="I76" s="52">
        <v>434</v>
      </c>
      <c r="J76" s="52">
        <v>423</v>
      </c>
      <c r="K76" s="52">
        <v>416</v>
      </c>
      <c r="L76" s="52">
        <v>386</v>
      </c>
      <c r="M76" s="52">
        <v>408</v>
      </c>
      <c r="N76" s="52">
        <v>458</v>
      </c>
      <c r="O76" s="52">
        <v>462</v>
      </c>
      <c r="P76" s="52">
        <v>472</v>
      </c>
      <c r="Q76" s="52">
        <v>532</v>
      </c>
      <c r="R76" s="52">
        <v>659</v>
      </c>
      <c r="S76" s="52">
        <v>735</v>
      </c>
      <c r="T76" s="52">
        <v>704</v>
      </c>
      <c r="U76" s="52">
        <v>677</v>
      </c>
      <c r="V76" s="52">
        <v>690</v>
      </c>
      <c r="W76" s="52">
        <v>688</v>
      </c>
      <c r="X76" s="52">
        <v>659</v>
      </c>
      <c r="Y76" s="52">
        <v>623</v>
      </c>
      <c r="Z76" s="52">
        <v>698</v>
      </c>
      <c r="AA76" s="52">
        <v>695</v>
      </c>
      <c r="AB76" s="52">
        <v>773</v>
      </c>
      <c r="AC76" s="52">
        <v>821</v>
      </c>
      <c r="AD76" s="52">
        <v>738</v>
      </c>
      <c r="AE76" s="52">
        <v>765</v>
      </c>
      <c r="AF76" s="52">
        <v>890</v>
      </c>
      <c r="AG76" s="52">
        <v>795</v>
      </c>
      <c r="AH76" s="52">
        <v>1020</v>
      </c>
      <c r="AI76" s="52">
        <v>888</v>
      </c>
      <c r="AJ76" s="52">
        <v>1045</v>
      </c>
      <c r="AK76" s="52">
        <v>851</v>
      </c>
      <c r="AL76" s="52">
        <v>1048</v>
      </c>
      <c r="AM76" s="52">
        <v>844</v>
      </c>
      <c r="AN76" s="52">
        <v>1005</v>
      </c>
      <c r="AO76" s="52">
        <v>817</v>
      </c>
      <c r="AP76" s="52">
        <v>1071</v>
      </c>
      <c r="AQ76" s="52">
        <v>818</v>
      </c>
      <c r="AR76" s="52">
        <v>926</v>
      </c>
      <c r="AS76" s="52">
        <v>619</v>
      </c>
      <c r="AT76" s="52">
        <v>1113</v>
      </c>
      <c r="AU76" s="52">
        <v>774</v>
      </c>
    </row>
    <row r="77" spans="1:47" x14ac:dyDescent="0.3">
      <c r="A77" s="27" t="s">
        <v>6</v>
      </c>
      <c r="B77" s="52">
        <v>2215</v>
      </c>
      <c r="C77" s="52">
        <v>3208</v>
      </c>
      <c r="D77" s="52">
        <v>2887</v>
      </c>
      <c r="E77" s="52">
        <v>4555</v>
      </c>
      <c r="F77" s="52">
        <v>3214</v>
      </c>
      <c r="G77" s="52">
        <v>4676</v>
      </c>
      <c r="H77" s="52">
        <v>3371</v>
      </c>
      <c r="I77" s="52">
        <v>5331</v>
      </c>
      <c r="J77" s="52">
        <v>3475</v>
      </c>
      <c r="K77" s="52">
        <v>6029</v>
      </c>
      <c r="L77" s="52">
        <v>3144</v>
      </c>
      <c r="M77" s="52">
        <v>5255</v>
      </c>
      <c r="N77" s="52">
        <v>4130</v>
      </c>
      <c r="O77" s="52">
        <v>7134</v>
      </c>
      <c r="P77" s="52">
        <v>4188</v>
      </c>
      <c r="Q77" s="52">
        <v>7370</v>
      </c>
      <c r="R77" s="52">
        <v>2616</v>
      </c>
      <c r="S77" s="52">
        <v>6585</v>
      </c>
      <c r="T77" s="52">
        <v>3051</v>
      </c>
      <c r="U77" s="52">
        <v>7092</v>
      </c>
      <c r="V77" s="52">
        <v>3362</v>
      </c>
      <c r="W77" s="52">
        <v>7627</v>
      </c>
      <c r="X77" s="52">
        <v>3083</v>
      </c>
      <c r="Y77" s="52">
        <v>6856</v>
      </c>
      <c r="Z77" s="52">
        <v>3538</v>
      </c>
      <c r="AA77" s="52">
        <v>7987</v>
      </c>
      <c r="AB77" s="52">
        <v>3912</v>
      </c>
      <c r="AC77" s="52">
        <v>9113</v>
      </c>
      <c r="AD77" s="52">
        <v>4459</v>
      </c>
      <c r="AE77" s="52">
        <v>9975</v>
      </c>
      <c r="AF77" s="52">
        <v>4681</v>
      </c>
      <c r="AG77" s="52">
        <v>11028</v>
      </c>
      <c r="AH77" s="52">
        <v>5066</v>
      </c>
      <c r="AI77" s="52">
        <v>11662</v>
      </c>
      <c r="AJ77" s="52">
        <v>4907</v>
      </c>
      <c r="AK77" s="52">
        <v>11876</v>
      </c>
      <c r="AL77" s="52">
        <v>5144</v>
      </c>
      <c r="AM77" s="52">
        <v>12783</v>
      </c>
      <c r="AN77" s="52">
        <v>4917</v>
      </c>
      <c r="AO77" s="52">
        <v>13341</v>
      </c>
      <c r="AP77" s="52">
        <v>4765</v>
      </c>
      <c r="AQ77" s="52">
        <v>12348</v>
      </c>
      <c r="AR77" s="52">
        <v>4506</v>
      </c>
      <c r="AS77" s="52">
        <v>12110</v>
      </c>
      <c r="AT77" s="52">
        <v>6162</v>
      </c>
      <c r="AU77" s="52">
        <v>16970</v>
      </c>
    </row>
    <row r="78" spans="1:47" x14ac:dyDescent="0.3">
      <c r="A78" s="27" t="s">
        <v>8</v>
      </c>
      <c r="B78" s="52">
        <v>437</v>
      </c>
      <c r="C78" s="52">
        <v>268</v>
      </c>
      <c r="D78" s="52">
        <v>632</v>
      </c>
      <c r="E78" s="52">
        <v>683</v>
      </c>
      <c r="F78" s="52">
        <v>596</v>
      </c>
      <c r="G78" s="52">
        <v>657</v>
      </c>
      <c r="H78" s="52">
        <v>795</v>
      </c>
      <c r="I78" s="52">
        <v>956</v>
      </c>
      <c r="J78" s="52">
        <v>842</v>
      </c>
      <c r="K78" s="52">
        <v>1095</v>
      </c>
      <c r="L78" s="52">
        <v>770</v>
      </c>
      <c r="M78" s="52">
        <v>935</v>
      </c>
      <c r="N78" s="52">
        <v>1051</v>
      </c>
      <c r="O78" s="52">
        <v>1322</v>
      </c>
      <c r="P78" s="52">
        <v>1419</v>
      </c>
      <c r="Q78" s="52">
        <v>2083</v>
      </c>
      <c r="R78" s="52">
        <v>1838</v>
      </c>
      <c r="S78" s="52">
        <v>2687</v>
      </c>
      <c r="T78" s="52">
        <v>2154</v>
      </c>
      <c r="U78" s="52">
        <v>3435</v>
      </c>
      <c r="V78" s="52">
        <v>2409</v>
      </c>
      <c r="W78" s="52">
        <v>3437</v>
      </c>
      <c r="X78" s="52">
        <v>1942</v>
      </c>
      <c r="Y78" s="52">
        <v>2596</v>
      </c>
      <c r="Z78" s="52">
        <v>1972</v>
      </c>
      <c r="AA78" s="52">
        <v>2586</v>
      </c>
      <c r="AB78" s="52">
        <v>1756</v>
      </c>
      <c r="AC78" s="52">
        <v>2529</v>
      </c>
      <c r="AD78" s="52">
        <v>1785</v>
      </c>
      <c r="AE78" s="52">
        <v>2365</v>
      </c>
      <c r="AF78" s="52">
        <v>2051</v>
      </c>
      <c r="AG78" s="52">
        <v>2344</v>
      </c>
      <c r="AH78" s="52">
        <v>1945</v>
      </c>
      <c r="AI78" s="52">
        <v>2344</v>
      </c>
      <c r="AJ78" s="52">
        <v>2008</v>
      </c>
      <c r="AK78" s="52">
        <v>2376</v>
      </c>
      <c r="AL78" s="52">
        <v>2309</v>
      </c>
      <c r="AM78" s="52">
        <v>2591</v>
      </c>
      <c r="AN78" s="52">
        <v>1972</v>
      </c>
      <c r="AO78" s="52">
        <v>2428</v>
      </c>
      <c r="AP78" s="52">
        <v>2025</v>
      </c>
      <c r="AQ78" s="52">
        <v>2511</v>
      </c>
      <c r="AR78" s="52">
        <v>1519</v>
      </c>
      <c r="AS78" s="52">
        <v>1824</v>
      </c>
      <c r="AT78" s="52">
        <v>1919</v>
      </c>
      <c r="AU78" s="52">
        <v>2324</v>
      </c>
    </row>
    <row r="79" spans="1:47" x14ac:dyDescent="0.3">
      <c r="A79" s="27" t="s">
        <v>0</v>
      </c>
      <c r="B79" s="52">
        <v>919</v>
      </c>
      <c r="C79" s="52">
        <v>3619</v>
      </c>
      <c r="D79" s="52">
        <v>1230</v>
      </c>
      <c r="E79" s="52">
        <v>3577</v>
      </c>
      <c r="F79" s="52">
        <v>873</v>
      </c>
      <c r="G79" s="52">
        <v>3911</v>
      </c>
      <c r="H79" s="52">
        <v>1202</v>
      </c>
      <c r="I79" s="52">
        <v>5148</v>
      </c>
      <c r="J79" s="52">
        <v>1415</v>
      </c>
      <c r="K79" s="52">
        <v>5749</v>
      </c>
      <c r="L79" s="52">
        <v>1438</v>
      </c>
      <c r="M79" s="52">
        <v>6197</v>
      </c>
      <c r="N79" s="52">
        <v>2409</v>
      </c>
      <c r="O79" s="52">
        <v>9262</v>
      </c>
      <c r="P79" s="52">
        <v>2907</v>
      </c>
      <c r="Q79" s="52">
        <v>9622</v>
      </c>
      <c r="R79" s="52">
        <v>4117</v>
      </c>
      <c r="S79" s="52">
        <v>12746</v>
      </c>
      <c r="T79" s="52">
        <v>4338</v>
      </c>
      <c r="U79" s="52">
        <v>13515</v>
      </c>
      <c r="V79" s="52">
        <v>5167</v>
      </c>
      <c r="W79" s="52">
        <v>14786</v>
      </c>
      <c r="X79" s="52">
        <v>5248</v>
      </c>
      <c r="Y79" s="52">
        <v>14320</v>
      </c>
      <c r="Z79" s="52">
        <v>5260</v>
      </c>
      <c r="AA79" s="52">
        <v>15011</v>
      </c>
      <c r="AB79" s="52">
        <v>6052</v>
      </c>
      <c r="AC79" s="52">
        <v>16434</v>
      </c>
      <c r="AD79" s="52">
        <v>6292</v>
      </c>
      <c r="AE79" s="52">
        <v>19559</v>
      </c>
      <c r="AF79" s="52">
        <v>6578</v>
      </c>
      <c r="AG79" s="52">
        <v>19799</v>
      </c>
      <c r="AH79" s="52">
        <v>6727</v>
      </c>
      <c r="AI79" s="52">
        <v>21139</v>
      </c>
      <c r="AJ79" s="52">
        <v>6459</v>
      </c>
      <c r="AK79" s="52">
        <v>21714</v>
      </c>
      <c r="AL79" s="52">
        <v>6234</v>
      </c>
      <c r="AM79" s="52">
        <v>23832</v>
      </c>
      <c r="AN79" s="52">
        <v>5486</v>
      </c>
      <c r="AO79" s="52">
        <v>23615</v>
      </c>
      <c r="AP79" s="52">
        <v>5928</v>
      </c>
      <c r="AQ79" s="52">
        <v>25248</v>
      </c>
      <c r="AR79" s="52">
        <v>4270</v>
      </c>
      <c r="AS79" s="52">
        <v>21333</v>
      </c>
      <c r="AT79" s="52">
        <v>5514</v>
      </c>
      <c r="AU79" s="52">
        <v>26045</v>
      </c>
    </row>
    <row r="80" spans="1:47" x14ac:dyDescent="0.3">
      <c r="A80" s="27" t="s">
        <v>4</v>
      </c>
      <c r="B80" s="52">
        <v>248</v>
      </c>
      <c r="C80" s="52">
        <v>426</v>
      </c>
      <c r="D80" s="52">
        <v>269</v>
      </c>
      <c r="E80" s="52">
        <v>386</v>
      </c>
      <c r="F80" s="52">
        <v>313</v>
      </c>
      <c r="G80" s="52">
        <v>641</v>
      </c>
      <c r="H80" s="52">
        <v>254</v>
      </c>
      <c r="I80" s="52">
        <v>398</v>
      </c>
      <c r="J80" s="52">
        <v>257</v>
      </c>
      <c r="K80" s="52">
        <v>448</v>
      </c>
      <c r="L80" s="52">
        <v>247</v>
      </c>
      <c r="M80" s="52">
        <v>413</v>
      </c>
      <c r="N80" s="52">
        <v>271</v>
      </c>
      <c r="O80" s="52">
        <v>561</v>
      </c>
      <c r="P80" s="52">
        <v>328</v>
      </c>
      <c r="Q80" s="52">
        <v>668</v>
      </c>
      <c r="R80" s="52">
        <v>216</v>
      </c>
      <c r="S80" s="52">
        <v>446</v>
      </c>
      <c r="T80" s="52">
        <v>288</v>
      </c>
      <c r="U80" s="52">
        <v>705</v>
      </c>
      <c r="V80" s="52">
        <v>383</v>
      </c>
      <c r="W80" s="52">
        <v>674</v>
      </c>
      <c r="X80" s="52">
        <v>393</v>
      </c>
      <c r="Y80" s="52">
        <v>643</v>
      </c>
      <c r="Z80" s="52">
        <v>387</v>
      </c>
      <c r="AA80" s="52">
        <v>726</v>
      </c>
      <c r="AB80" s="52">
        <v>406</v>
      </c>
      <c r="AC80" s="52">
        <v>783</v>
      </c>
      <c r="AD80" s="52">
        <v>407</v>
      </c>
      <c r="AE80" s="52">
        <v>695</v>
      </c>
      <c r="AF80" s="52">
        <v>432</v>
      </c>
      <c r="AG80" s="52">
        <v>782</v>
      </c>
      <c r="AH80" s="52">
        <v>532</v>
      </c>
      <c r="AI80" s="52">
        <v>831</v>
      </c>
      <c r="AJ80" s="52">
        <v>436</v>
      </c>
      <c r="AK80" s="52">
        <v>767</v>
      </c>
      <c r="AL80" s="52">
        <v>472</v>
      </c>
      <c r="AM80" s="52">
        <v>886</v>
      </c>
      <c r="AN80" s="52">
        <v>444</v>
      </c>
      <c r="AO80" s="52">
        <v>794</v>
      </c>
      <c r="AP80" s="52">
        <v>505</v>
      </c>
      <c r="AQ80" s="52">
        <v>828</v>
      </c>
      <c r="AR80" s="52">
        <v>394</v>
      </c>
      <c r="AS80" s="52">
        <v>801</v>
      </c>
      <c r="AT80" s="52">
        <v>505</v>
      </c>
      <c r="AU80" s="52">
        <v>916</v>
      </c>
    </row>
    <row r="81" spans="1:47" x14ac:dyDescent="0.3">
      <c r="A81" s="27" t="s">
        <v>10</v>
      </c>
      <c r="B81" s="52">
        <v>870</v>
      </c>
      <c r="C81" s="52">
        <v>1619</v>
      </c>
      <c r="D81" s="52">
        <v>937</v>
      </c>
      <c r="E81" s="52">
        <v>2222</v>
      </c>
      <c r="F81" s="52">
        <v>1066</v>
      </c>
      <c r="G81" s="52">
        <v>2789</v>
      </c>
      <c r="H81" s="52">
        <v>1207</v>
      </c>
      <c r="I81" s="52">
        <v>3363</v>
      </c>
      <c r="J81" s="52">
        <v>1345</v>
      </c>
      <c r="K81" s="52">
        <v>3779</v>
      </c>
      <c r="L81" s="52">
        <v>1447</v>
      </c>
      <c r="M81" s="52">
        <v>3766</v>
      </c>
      <c r="N81" s="52">
        <v>1622</v>
      </c>
      <c r="O81" s="52">
        <v>5588</v>
      </c>
      <c r="P81" s="52">
        <v>2096</v>
      </c>
      <c r="Q81" s="52">
        <v>6677</v>
      </c>
      <c r="R81" s="52">
        <v>2365</v>
      </c>
      <c r="S81" s="52">
        <v>7280</v>
      </c>
      <c r="T81" s="52">
        <v>3350</v>
      </c>
      <c r="U81" s="52">
        <v>12651</v>
      </c>
      <c r="V81" s="52">
        <v>3550</v>
      </c>
      <c r="W81" s="52">
        <v>12658</v>
      </c>
      <c r="X81" s="52">
        <v>3429</v>
      </c>
      <c r="Y81" s="52">
        <v>12207</v>
      </c>
      <c r="Z81" s="52">
        <v>4454</v>
      </c>
      <c r="AA81" s="52">
        <v>16953</v>
      </c>
      <c r="AB81" s="52">
        <v>5274</v>
      </c>
      <c r="AC81" s="52">
        <v>20427</v>
      </c>
      <c r="AD81" s="52">
        <v>6234</v>
      </c>
      <c r="AE81" s="52">
        <v>23574</v>
      </c>
      <c r="AF81" s="52">
        <v>6870</v>
      </c>
      <c r="AG81" s="52">
        <v>25241</v>
      </c>
      <c r="AH81" s="52">
        <v>7287</v>
      </c>
      <c r="AI81" s="52">
        <v>27246</v>
      </c>
      <c r="AJ81" s="52">
        <v>7270</v>
      </c>
      <c r="AK81" s="52">
        <v>28680</v>
      </c>
      <c r="AL81" s="52">
        <v>7431</v>
      </c>
      <c r="AM81" s="52">
        <v>28468</v>
      </c>
      <c r="AN81" s="52">
        <v>7575</v>
      </c>
      <c r="AO81" s="52">
        <v>29655</v>
      </c>
      <c r="AP81" s="52">
        <v>7545</v>
      </c>
      <c r="AQ81" s="52">
        <v>27941</v>
      </c>
      <c r="AR81" s="52">
        <v>3556</v>
      </c>
      <c r="AS81" s="52">
        <v>15555</v>
      </c>
      <c r="AT81" s="52">
        <v>9144</v>
      </c>
      <c r="AU81" s="52">
        <v>34644</v>
      </c>
    </row>
    <row r="82" spans="1:47" x14ac:dyDescent="0.3">
      <c r="A82" s="27" t="s">
        <v>9</v>
      </c>
      <c r="B82" s="52">
        <v>5988</v>
      </c>
      <c r="C82" s="52">
        <v>1431</v>
      </c>
      <c r="D82" s="52">
        <v>6985.4</v>
      </c>
      <c r="E82" s="52">
        <v>2036.6</v>
      </c>
      <c r="F82" s="52">
        <v>10086</v>
      </c>
      <c r="G82" s="52">
        <v>2989</v>
      </c>
      <c r="H82" s="52">
        <v>10710</v>
      </c>
      <c r="I82" s="52">
        <v>2703</v>
      </c>
      <c r="J82" s="52">
        <v>10682</v>
      </c>
      <c r="K82" s="52">
        <v>2720</v>
      </c>
      <c r="L82" s="52">
        <v>8740</v>
      </c>
      <c r="M82" s="52">
        <v>2150</v>
      </c>
      <c r="N82" s="52">
        <v>14392</v>
      </c>
      <c r="O82" s="52">
        <v>4011</v>
      </c>
      <c r="P82" s="52">
        <v>15784</v>
      </c>
      <c r="Q82" s="52">
        <v>4136</v>
      </c>
      <c r="R82" s="52">
        <v>15660</v>
      </c>
      <c r="S82" s="52">
        <v>3974</v>
      </c>
      <c r="T82" s="52">
        <v>16575</v>
      </c>
      <c r="U82" s="52">
        <v>3778</v>
      </c>
      <c r="V82" s="52">
        <v>19081</v>
      </c>
      <c r="W82" s="52">
        <v>4388</v>
      </c>
      <c r="X82" s="52">
        <v>18999</v>
      </c>
      <c r="Y82" s="52">
        <v>4315</v>
      </c>
      <c r="Z82" s="52">
        <v>21371</v>
      </c>
      <c r="AA82" s="52">
        <v>5084</v>
      </c>
      <c r="AB82" s="52">
        <v>24752</v>
      </c>
      <c r="AC82" s="52">
        <v>6474</v>
      </c>
      <c r="AD82" s="52">
        <v>29984</v>
      </c>
      <c r="AE82" s="52">
        <v>8169</v>
      </c>
      <c r="AF82" s="52">
        <v>34264</v>
      </c>
      <c r="AG82" s="52">
        <v>9834</v>
      </c>
      <c r="AH82" s="52">
        <v>39746</v>
      </c>
      <c r="AI82" s="52">
        <v>12562</v>
      </c>
      <c r="AJ82" s="52">
        <v>41493</v>
      </c>
      <c r="AK82" s="52">
        <v>13743</v>
      </c>
      <c r="AL82" s="52">
        <v>43525</v>
      </c>
      <c r="AM82" s="52">
        <v>13672</v>
      </c>
      <c r="AN82" s="52">
        <v>44880</v>
      </c>
      <c r="AO82" s="52">
        <v>13131</v>
      </c>
      <c r="AP82" s="52">
        <v>41051</v>
      </c>
      <c r="AQ82" s="52">
        <v>10724</v>
      </c>
      <c r="AR82" s="52">
        <v>33343</v>
      </c>
      <c r="AS82" s="52">
        <v>8531</v>
      </c>
      <c r="AT82" s="52">
        <v>42914</v>
      </c>
      <c r="AU82" s="52">
        <v>10081</v>
      </c>
    </row>
    <row r="83" spans="1:47" s="37" customFormat="1" x14ac:dyDescent="0.3">
      <c r="A83" s="26" t="s">
        <v>15</v>
      </c>
      <c r="B83" s="53">
        <v>17238</v>
      </c>
      <c r="C83" s="53">
        <v>18533</v>
      </c>
      <c r="D83" s="53">
        <v>20303.400000000001</v>
      </c>
      <c r="E83" s="53">
        <v>21702.6</v>
      </c>
      <c r="F83" s="53">
        <v>23235</v>
      </c>
      <c r="G83" s="53">
        <v>24351</v>
      </c>
      <c r="H83" s="53">
        <v>25236</v>
      </c>
      <c r="I83" s="53">
        <v>27011</v>
      </c>
      <c r="J83" s="53">
        <v>25097</v>
      </c>
      <c r="K83" s="53">
        <v>28146</v>
      </c>
      <c r="L83" s="53">
        <v>22155</v>
      </c>
      <c r="M83" s="53">
        <v>25779</v>
      </c>
      <c r="N83" s="53">
        <v>33177</v>
      </c>
      <c r="O83" s="53">
        <v>37992</v>
      </c>
      <c r="P83" s="53">
        <v>36270</v>
      </c>
      <c r="Q83" s="53">
        <v>41186</v>
      </c>
      <c r="R83" s="53">
        <v>38625</v>
      </c>
      <c r="S83" s="53">
        <v>46175</v>
      </c>
      <c r="T83" s="53">
        <v>42214</v>
      </c>
      <c r="U83" s="53">
        <v>54192</v>
      </c>
      <c r="V83" s="53">
        <v>47191</v>
      </c>
      <c r="W83" s="53">
        <v>58323</v>
      </c>
      <c r="X83" s="53">
        <v>46108</v>
      </c>
      <c r="Y83" s="53">
        <v>55541</v>
      </c>
      <c r="Z83" s="53">
        <v>52016</v>
      </c>
      <c r="AA83" s="53">
        <v>65823</v>
      </c>
      <c r="AB83" s="53">
        <v>58662</v>
      </c>
      <c r="AC83" s="53">
        <v>76483</v>
      </c>
      <c r="AD83" s="53">
        <v>67713</v>
      </c>
      <c r="AE83" s="53">
        <v>88523</v>
      </c>
      <c r="AF83" s="53">
        <v>75163</v>
      </c>
      <c r="AG83" s="53">
        <v>95491</v>
      </c>
      <c r="AH83" s="53">
        <v>83070</v>
      </c>
      <c r="AI83" s="53">
        <v>104696</v>
      </c>
      <c r="AJ83" s="53">
        <v>84922</v>
      </c>
      <c r="AK83" s="53">
        <v>111042</v>
      </c>
      <c r="AL83" s="53">
        <v>88837</v>
      </c>
      <c r="AM83" s="53">
        <v>115530</v>
      </c>
      <c r="AN83" s="53">
        <v>90101</v>
      </c>
      <c r="AO83" s="53">
        <v>117861</v>
      </c>
      <c r="AP83" s="53">
        <v>85899</v>
      </c>
      <c r="AQ83" s="53">
        <v>113964</v>
      </c>
      <c r="AR83" s="53">
        <v>68717</v>
      </c>
      <c r="AS83" s="53">
        <v>90430</v>
      </c>
      <c r="AT83" s="53">
        <v>93532</v>
      </c>
      <c r="AU83" s="53">
        <v>130303</v>
      </c>
    </row>
    <row r="86" spans="1:47" ht="15.6" x14ac:dyDescent="0.3">
      <c r="A86" s="24" t="s">
        <v>104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:47" x14ac:dyDescent="0.3">
      <c r="A87" s="1" t="s">
        <v>25</v>
      </c>
      <c r="B87" s="18">
        <v>1999</v>
      </c>
      <c r="C87" s="18">
        <v>2000</v>
      </c>
      <c r="D87" s="18">
        <v>2001</v>
      </c>
      <c r="E87" s="18">
        <v>2002</v>
      </c>
      <c r="F87" s="18">
        <v>2003</v>
      </c>
      <c r="G87" s="18">
        <v>2004</v>
      </c>
      <c r="H87" s="18">
        <v>2005</v>
      </c>
      <c r="I87" s="18">
        <v>2006</v>
      </c>
      <c r="J87" s="18">
        <v>2007</v>
      </c>
      <c r="K87" s="18">
        <v>2008</v>
      </c>
      <c r="L87" s="18">
        <v>2009</v>
      </c>
      <c r="M87" s="18">
        <v>2010</v>
      </c>
      <c r="N87" s="18">
        <v>2011</v>
      </c>
      <c r="O87" s="18">
        <v>2012</v>
      </c>
      <c r="P87" s="18">
        <v>2013</v>
      </c>
      <c r="Q87" s="18">
        <v>2014</v>
      </c>
      <c r="R87" s="18">
        <v>2015</v>
      </c>
      <c r="S87" s="18">
        <v>2016</v>
      </c>
      <c r="T87" s="18">
        <v>2017</v>
      </c>
      <c r="U87" s="18">
        <v>2018</v>
      </c>
      <c r="V87" s="18">
        <v>2019</v>
      </c>
      <c r="W87" s="18">
        <v>2020</v>
      </c>
      <c r="X87" s="18">
        <v>2021</v>
      </c>
      <c r="Y87" s="20"/>
      <c r="Z87" s="20"/>
      <c r="AA87" s="20"/>
      <c r="AB87" s="20"/>
      <c r="AC87" s="20"/>
      <c r="AD87" s="20"/>
      <c r="AE87" s="20"/>
      <c r="AF87" s="20"/>
      <c r="AG87" s="20"/>
    </row>
    <row r="88" spans="1:47" x14ac:dyDescent="0.3">
      <c r="A88" s="27" t="s">
        <v>39</v>
      </c>
      <c r="B88" s="52">
        <v>0</v>
      </c>
      <c r="C88" s="52">
        <v>0</v>
      </c>
      <c r="D88" s="52">
        <v>0</v>
      </c>
      <c r="E88" s="52">
        <v>0</v>
      </c>
      <c r="F88" s="52">
        <v>0</v>
      </c>
      <c r="G88" s="52">
        <v>0</v>
      </c>
      <c r="H88" s="52">
        <v>0</v>
      </c>
      <c r="I88" s="52">
        <v>0</v>
      </c>
      <c r="J88" s="52">
        <v>1666</v>
      </c>
      <c r="K88" s="52">
        <v>1549</v>
      </c>
      <c r="L88" s="52">
        <v>1670</v>
      </c>
      <c r="M88" s="52">
        <v>1606</v>
      </c>
      <c r="N88" s="52">
        <v>1855</v>
      </c>
      <c r="O88" s="52">
        <v>1833</v>
      </c>
      <c r="P88" s="52">
        <v>2094</v>
      </c>
      <c r="Q88" s="52">
        <v>2552</v>
      </c>
      <c r="R88" s="52">
        <v>2417</v>
      </c>
      <c r="S88" s="52">
        <v>2449</v>
      </c>
      <c r="T88" s="52">
        <v>2606</v>
      </c>
      <c r="U88" s="52">
        <v>2998</v>
      </c>
      <c r="V88" s="52">
        <v>2925</v>
      </c>
      <c r="W88" s="52">
        <v>2349</v>
      </c>
      <c r="X88" s="52">
        <v>3466</v>
      </c>
    </row>
    <row r="89" spans="1:47" x14ac:dyDescent="0.3">
      <c r="A89" s="27" t="s">
        <v>26</v>
      </c>
      <c r="B89" s="52">
        <v>760</v>
      </c>
      <c r="C89" s="52">
        <v>776</v>
      </c>
      <c r="D89" s="52">
        <v>775</v>
      </c>
      <c r="E89" s="52">
        <v>608</v>
      </c>
      <c r="F89" s="52">
        <v>736</v>
      </c>
      <c r="G89" s="52">
        <v>960</v>
      </c>
      <c r="H89" s="52">
        <v>1551</v>
      </c>
      <c r="I89" s="52">
        <v>2047</v>
      </c>
      <c r="J89" s="52">
        <v>1051</v>
      </c>
      <c r="K89" s="52">
        <v>1438</v>
      </c>
      <c r="L89" s="52">
        <v>1357</v>
      </c>
      <c r="M89" s="52">
        <v>1275</v>
      </c>
      <c r="N89" s="52">
        <v>1459</v>
      </c>
      <c r="O89" s="52">
        <v>1545</v>
      </c>
      <c r="P89" s="52">
        <v>1854</v>
      </c>
      <c r="Q89" s="52">
        <v>2134</v>
      </c>
      <c r="R89" s="52">
        <v>2466</v>
      </c>
      <c r="S89" s="52">
        <v>2476</v>
      </c>
      <c r="T89" s="52">
        <v>2770</v>
      </c>
      <c r="U89" s="52">
        <v>3197</v>
      </c>
      <c r="V89" s="52">
        <v>2802</v>
      </c>
      <c r="W89" s="52">
        <v>2398</v>
      </c>
      <c r="X89" s="52">
        <v>3872</v>
      </c>
      <c r="Y89" s="20"/>
      <c r="Z89" s="20"/>
      <c r="AA89" s="20"/>
      <c r="AB89" s="20"/>
      <c r="AC89" s="20"/>
      <c r="AD89" s="20"/>
      <c r="AE89" s="20"/>
      <c r="AF89" s="20"/>
      <c r="AG89" s="20"/>
    </row>
    <row r="90" spans="1:47" x14ac:dyDescent="0.3">
      <c r="A90" s="27" t="s">
        <v>27</v>
      </c>
      <c r="B90" s="52">
        <v>797</v>
      </c>
      <c r="C90" s="52">
        <v>866</v>
      </c>
      <c r="D90" s="52">
        <v>1148</v>
      </c>
      <c r="E90" s="52">
        <v>1568</v>
      </c>
      <c r="F90" s="52">
        <v>1724</v>
      </c>
      <c r="G90" s="52">
        <v>1141</v>
      </c>
      <c r="H90" s="52">
        <v>1684</v>
      </c>
      <c r="I90" s="52">
        <v>1934</v>
      </c>
      <c r="J90" s="52">
        <v>3181</v>
      </c>
      <c r="K90" s="52">
        <v>3324</v>
      </c>
      <c r="L90" s="52">
        <v>3905</v>
      </c>
      <c r="M90" s="52">
        <v>3723</v>
      </c>
      <c r="N90" s="52">
        <v>4052</v>
      </c>
      <c r="O90" s="52">
        <v>4440</v>
      </c>
      <c r="P90" s="52">
        <v>5297</v>
      </c>
      <c r="Q90" s="52">
        <v>5797</v>
      </c>
      <c r="R90" s="52">
        <v>7166</v>
      </c>
      <c r="S90" s="52">
        <v>6735</v>
      </c>
      <c r="T90" s="52">
        <v>6661</v>
      </c>
      <c r="U90" s="52">
        <v>7188</v>
      </c>
      <c r="V90" s="52">
        <v>6775</v>
      </c>
      <c r="W90" s="52">
        <v>5634</v>
      </c>
      <c r="X90" s="52">
        <v>7020</v>
      </c>
    </row>
    <row r="91" spans="1:47" x14ac:dyDescent="0.3">
      <c r="A91" s="27" t="s">
        <v>28</v>
      </c>
      <c r="B91" s="52">
        <v>81</v>
      </c>
      <c r="C91" s="52">
        <v>335</v>
      </c>
      <c r="D91" s="52">
        <v>709</v>
      </c>
      <c r="E91" s="52">
        <v>682</v>
      </c>
      <c r="F91" s="52">
        <v>596</v>
      </c>
      <c r="G91" s="52">
        <v>417</v>
      </c>
      <c r="H91" s="52">
        <v>557</v>
      </c>
      <c r="I91" s="52">
        <v>617</v>
      </c>
      <c r="J91" s="52">
        <v>610</v>
      </c>
      <c r="K91" s="52">
        <v>729</v>
      </c>
      <c r="L91" s="52">
        <v>911</v>
      </c>
      <c r="M91" s="52">
        <v>1044</v>
      </c>
      <c r="N91" s="52">
        <v>830</v>
      </c>
      <c r="O91" s="52">
        <v>1053</v>
      </c>
      <c r="P91" s="52">
        <v>1173</v>
      </c>
      <c r="Q91" s="52">
        <v>1355</v>
      </c>
      <c r="R91" s="52">
        <v>1577</v>
      </c>
      <c r="S91" s="52">
        <v>1913</v>
      </c>
      <c r="T91" s="52">
        <v>1971</v>
      </c>
      <c r="U91" s="52">
        <v>1857</v>
      </c>
      <c r="V91" s="52">
        <v>2018</v>
      </c>
      <c r="W91" s="52">
        <v>1857</v>
      </c>
      <c r="X91" s="52">
        <v>2542</v>
      </c>
    </row>
    <row r="92" spans="1:47" x14ac:dyDescent="0.3">
      <c r="A92" s="27" t="s">
        <v>29</v>
      </c>
      <c r="B92" s="52">
        <v>562</v>
      </c>
      <c r="C92" s="52">
        <v>639</v>
      </c>
      <c r="D92" s="52">
        <v>821</v>
      </c>
      <c r="E92" s="52">
        <v>1102</v>
      </c>
      <c r="F92" s="52">
        <v>1425</v>
      </c>
      <c r="G92" s="52">
        <v>1656</v>
      </c>
      <c r="H92" s="52">
        <v>1450</v>
      </c>
      <c r="I92" s="52">
        <v>1638</v>
      </c>
      <c r="J92" s="52">
        <v>2874</v>
      </c>
      <c r="K92" s="52">
        <v>3919</v>
      </c>
      <c r="L92" s="52">
        <v>3528</v>
      </c>
      <c r="M92" s="52">
        <v>3159</v>
      </c>
      <c r="N92" s="52">
        <v>3427</v>
      </c>
      <c r="O92" s="52">
        <v>4338</v>
      </c>
      <c r="P92" s="52">
        <v>5889</v>
      </c>
      <c r="Q92" s="52">
        <v>5769</v>
      </c>
      <c r="R92" s="52">
        <v>6093</v>
      </c>
      <c r="S92" s="52">
        <v>6717</v>
      </c>
      <c r="T92" s="52">
        <v>7228</v>
      </c>
      <c r="U92" s="52">
        <v>7878</v>
      </c>
      <c r="V92" s="52">
        <v>7825</v>
      </c>
      <c r="W92" s="52">
        <v>5221</v>
      </c>
      <c r="X92" s="52">
        <v>9152</v>
      </c>
    </row>
    <row r="93" spans="1:47" x14ac:dyDescent="0.3">
      <c r="A93" s="27" t="s">
        <v>30</v>
      </c>
      <c r="B93" s="52">
        <v>4449</v>
      </c>
      <c r="C93" s="52">
        <v>4348</v>
      </c>
      <c r="D93" s="52">
        <v>4304</v>
      </c>
      <c r="E93" s="52">
        <v>5808</v>
      </c>
      <c r="F93" s="52">
        <v>6619</v>
      </c>
      <c r="G93" s="52">
        <v>6092</v>
      </c>
      <c r="H93" s="52">
        <v>8567</v>
      </c>
      <c r="I93" s="52">
        <v>8190</v>
      </c>
      <c r="J93" s="52">
        <v>9787</v>
      </c>
      <c r="K93" s="52">
        <v>10615</v>
      </c>
      <c r="L93" s="52">
        <v>12085</v>
      </c>
      <c r="M93" s="52">
        <v>11335</v>
      </c>
      <c r="N93" s="52">
        <v>12383</v>
      </c>
      <c r="O93" s="52">
        <v>15850</v>
      </c>
      <c r="P93" s="52">
        <v>17287</v>
      </c>
      <c r="Q93" s="52">
        <v>19031</v>
      </c>
      <c r="R93" s="52">
        <v>20856</v>
      </c>
      <c r="S93" s="52">
        <v>21481</v>
      </c>
      <c r="T93" s="52">
        <v>23126</v>
      </c>
      <c r="U93" s="52">
        <v>21844</v>
      </c>
      <c r="V93" s="52">
        <v>21342</v>
      </c>
      <c r="W93" s="52">
        <v>17245</v>
      </c>
      <c r="X93" s="52">
        <v>22952</v>
      </c>
    </row>
    <row r="94" spans="1:47" x14ac:dyDescent="0.3">
      <c r="A94" s="27" t="s">
        <v>40</v>
      </c>
      <c r="B94" s="52">
        <v>19379</v>
      </c>
      <c r="C94" s="52">
        <v>27174</v>
      </c>
      <c r="D94" s="52">
        <v>30184</v>
      </c>
      <c r="E94" s="52">
        <v>31137</v>
      </c>
      <c r="F94" s="52">
        <v>29060</v>
      </c>
      <c r="G94" s="52">
        <v>25832</v>
      </c>
      <c r="H94" s="52">
        <v>39986</v>
      </c>
      <c r="I94" s="52">
        <v>44129</v>
      </c>
      <c r="J94" s="52">
        <v>40565</v>
      </c>
      <c r="K94" s="52">
        <v>44057</v>
      </c>
      <c r="L94" s="52">
        <v>49236</v>
      </c>
      <c r="M94" s="52">
        <v>49757</v>
      </c>
      <c r="N94" s="52">
        <v>57228</v>
      </c>
      <c r="O94" s="52">
        <v>64145</v>
      </c>
      <c r="P94" s="52">
        <v>73161</v>
      </c>
      <c r="Q94" s="52">
        <v>78847</v>
      </c>
      <c r="R94" s="52">
        <v>85911</v>
      </c>
      <c r="S94" s="52">
        <v>88047</v>
      </c>
      <c r="T94" s="52">
        <v>92654</v>
      </c>
      <c r="U94" s="52">
        <v>93957</v>
      </c>
      <c r="V94" s="52">
        <v>91876</v>
      </c>
      <c r="W94" s="52">
        <v>76141</v>
      </c>
      <c r="X94" s="52">
        <v>105455</v>
      </c>
    </row>
    <row r="95" spans="1:47" x14ac:dyDescent="0.3">
      <c r="A95" s="27" t="s">
        <v>31</v>
      </c>
      <c r="B95" s="52">
        <v>22</v>
      </c>
      <c r="C95" s="52">
        <v>54</v>
      </c>
      <c r="D95" s="52">
        <v>0</v>
      </c>
      <c r="E95" s="52">
        <v>407</v>
      </c>
      <c r="F95" s="52">
        <v>370</v>
      </c>
      <c r="G95" s="52">
        <v>416</v>
      </c>
      <c r="H95" s="52">
        <v>351</v>
      </c>
      <c r="I95" s="52">
        <v>352</v>
      </c>
      <c r="J95" s="52">
        <v>1658</v>
      </c>
      <c r="K95" s="52">
        <v>2255</v>
      </c>
      <c r="L95" s="52">
        <v>2385</v>
      </c>
      <c r="M95" s="52">
        <v>2319</v>
      </c>
      <c r="N95" s="52">
        <v>3244</v>
      </c>
      <c r="O95" s="52">
        <v>3760</v>
      </c>
      <c r="P95" s="52">
        <v>4612</v>
      </c>
      <c r="Q95" s="52">
        <v>5224</v>
      </c>
      <c r="R95" s="52">
        <v>6312</v>
      </c>
      <c r="S95" s="52">
        <v>7107</v>
      </c>
      <c r="T95" s="52">
        <v>6688</v>
      </c>
      <c r="U95" s="52">
        <v>6519</v>
      </c>
      <c r="V95" s="52">
        <v>6306</v>
      </c>
      <c r="W95" s="52">
        <v>4730</v>
      </c>
      <c r="X95" s="52">
        <v>5719</v>
      </c>
    </row>
    <row r="96" spans="1:47" x14ac:dyDescent="0.3">
      <c r="A96" s="27" t="s">
        <v>32</v>
      </c>
      <c r="B96" s="52">
        <v>463</v>
      </c>
      <c r="C96" s="52">
        <v>1057</v>
      </c>
      <c r="D96" s="52">
        <v>1118</v>
      </c>
      <c r="E96" s="52">
        <v>1334</v>
      </c>
      <c r="F96" s="52">
        <v>1165</v>
      </c>
      <c r="G96" s="52">
        <v>1051</v>
      </c>
      <c r="H96" s="52">
        <v>2947</v>
      </c>
      <c r="I96" s="52">
        <v>3155</v>
      </c>
      <c r="J96" s="52">
        <v>2978</v>
      </c>
      <c r="K96" s="52">
        <v>4283</v>
      </c>
      <c r="L96" s="52">
        <v>4718</v>
      </c>
      <c r="M96" s="52">
        <v>3780</v>
      </c>
      <c r="N96" s="52">
        <v>4766</v>
      </c>
      <c r="O96" s="52">
        <v>6029</v>
      </c>
      <c r="P96" s="52">
        <v>7005</v>
      </c>
      <c r="Q96" s="52">
        <v>7872</v>
      </c>
      <c r="R96" s="52">
        <v>8646</v>
      </c>
      <c r="S96" s="52">
        <v>9431</v>
      </c>
      <c r="T96" s="52">
        <v>9481</v>
      </c>
      <c r="U96" s="52">
        <v>9639</v>
      </c>
      <c r="V96" s="52">
        <v>9329</v>
      </c>
      <c r="W96" s="52">
        <v>7786</v>
      </c>
      <c r="X96" s="52">
        <v>10485</v>
      </c>
    </row>
    <row r="97" spans="1:37" x14ac:dyDescent="0.3">
      <c r="A97" s="27" t="s">
        <v>70</v>
      </c>
      <c r="B97" s="52">
        <v>0</v>
      </c>
      <c r="C97" s="52">
        <v>0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52">
        <v>0</v>
      </c>
      <c r="J97" s="52">
        <v>1877</v>
      </c>
      <c r="K97" s="52">
        <v>1971</v>
      </c>
      <c r="L97" s="52">
        <v>2358</v>
      </c>
      <c r="M97" s="52">
        <v>2113</v>
      </c>
      <c r="N97" s="52">
        <v>2945</v>
      </c>
      <c r="O97" s="52">
        <v>3109</v>
      </c>
      <c r="P97" s="52">
        <v>3860</v>
      </c>
      <c r="Q97" s="52">
        <v>3994</v>
      </c>
      <c r="R97" s="52">
        <v>4515</v>
      </c>
      <c r="S97" s="52">
        <v>4846</v>
      </c>
      <c r="T97" s="52">
        <v>4935</v>
      </c>
      <c r="U97" s="52">
        <v>5458</v>
      </c>
      <c r="V97" s="52">
        <v>4658</v>
      </c>
      <c r="W97" s="52">
        <v>3068</v>
      </c>
      <c r="X97" s="52">
        <v>5047</v>
      </c>
    </row>
    <row r="98" spans="1:37" x14ac:dyDescent="0.3">
      <c r="A98" s="27" t="s">
        <v>33</v>
      </c>
      <c r="B98" s="52">
        <v>4772</v>
      </c>
      <c r="C98" s="52">
        <v>3318</v>
      </c>
      <c r="D98" s="52">
        <v>5532</v>
      </c>
      <c r="E98" s="52">
        <v>5343</v>
      </c>
      <c r="F98" s="52">
        <v>6636</v>
      </c>
      <c r="G98" s="52">
        <v>6563</v>
      </c>
      <c r="H98" s="52">
        <v>8011</v>
      </c>
      <c r="I98" s="52">
        <v>9438</v>
      </c>
      <c r="J98" s="52">
        <v>9852</v>
      </c>
      <c r="K98" s="52">
        <v>11850</v>
      </c>
      <c r="L98" s="52">
        <v>11650</v>
      </c>
      <c r="M98" s="52">
        <v>10894</v>
      </c>
      <c r="N98" s="52">
        <v>13224</v>
      </c>
      <c r="O98" s="52">
        <v>15240</v>
      </c>
      <c r="P98" s="52">
        <v>18200</v>
      </c>
      <c r="Q98" s="52">
        <v>19830</v>
      </c>
      <c r="R98" s="52">
        <v>22329</v>
      </c>
      <c r="S98" s="52">
        <v>22604</v>
      </c>
      <c r="T98" s="52">
        <v>22959</v>
      </c>
      <c r="U98" s="52">
        <v>23748</v>
      </c>
      <c r="V98" s="52">
        <v>22173</v>
      </c>
      <c r="W98" s="52">
        <v>16726</v>
      </c>
      <c r="X98" s="52">
        <v>23907</v>
      </c>
    </row>
    <row r="99" spans="1:37" x14ac:dyDescent="0.3">
      <c r="A99" s="27" t="s">
        <v>34</v>
      </c>
      <c r="B99" s="52">
        <v>1108</v>
      </c>
      <c r="C99" s="52">
        <v>1198</v>
      </c>
      <c r="D99" s="52">
        <v>1278</v>
      </c>
      <c r="E99" s="52">
        <v>2119</v>
      </c>
      <c r="F99" s="52">
        <v>2438</v>
      </c>
      <c r="G99" s="52">
        <v>2198</v>
      </c>
      <c r="H99" s="52">
        <v>2724</v>
      </c>
      <c r="I99" s="52">
        <v>2651</v>
      </c>
      <c r="J99" s="52">
        <v>4265</v>
      </c>
      <c r="K99" s="52">
        <v>5062</v>
      </c>
      <c r="L99" s="52">
        <v>5142</v>
      </c>
      <c r="M99" s="52">
        <v>4883</v>
      </c>
      <c r="N99" s="52">
        <v>5424</v>
      </c>
      <c r="O99" s="52">
        <v>5914</v>
      </c>
      <c r="P99" s="52">
        <v>6878</v>
      </c>
      <c r="Q99" s="52">
        <v>8375</v>
      </c>
      <c r="R99" s="52">
        <v>8390</v>
      </c>
      <c r="S99" s="52">
        <v>9796</v>
      </c>
      <c r="T99" s="52">
        <v>9561</v>
      </c>
      <c r="U99" s="52">
        <v>9703</v>
      </c>
      <c r="V99" s="52">
        <v>9052</v>
      </c>
      <c r="W99" s="52">
        <v>6086</v>
      </c>
      <c r="X99" s="52">
        <v>10174</v>
      </c>
    </row>
    <row r="100" spans="1:37" x14ac:dyDescent="0.3">
      <c r="A100" s="27" t="s">
        <v>38</v>
      </c>
      <c r="B100" s="52">
        <v>0</v>
      </c>
      <c r="C100" s="52">
        <v>0</v>
      </c>
      <c r="D100" s="52">
        <v>0</v>
      </c>
      <c r="E100" s="52">
        <v>0</v>
      </c>
      <c r="F100" s="52">
        <v>0</v>
      </c>
      <c r="G100" s="52">
        <v>0</v>
      </c>
      <c r="H100" s="52">
        <v>0</v>
      </c>
      <c r="I100" s="52">
        <v>0</v>
      </c>
      <c r="J100" s="52">
        <v>1400</v>
      </c>
      <c r="K100" s="52">
        <v>1720</v>
      </c>
      <c r="L100" s="52">
        <v>1958</v>
      </c>
      <c r="M100" s="52">
        <v>1571</v>
      </c>
      <c r="N100" s="52">
        <v>2015</v>
      </c>
      <c r="O100" s="52">
        <v>1988</v>
      </c>
      <c r="P100" s="52">
        <v>2536</v>
      </c>
      <c r="Q100" s="52">
        <v>2753</v>
      </c>
      <c r="R100" s="52">
        <v>2971</v>
      </c>
      <c r="S100" s="52">
        <v>3014</v>
      </c>
      <c r="T100" s="52">
        <v>3276</v>
      </c>
      <c r="U100" s="52">
        <v>3290</v>
      </c>
      <c r="V100" s="52">
        <v>3652</v>
      </c>
      <c r="W100" s="52">
        <v>2458</v>
      </c>
      <c r="X100" s="52">
        <v>4260</v>
      </c>
    </row>
    <row r="101" spans="1:37" x14ac:dyDescent="0.3">
      <c r="A101" s="27" t="s">
        <v>35</v>
      </c>
      <c r="B101" s="52">
        <v>1593</v>
      </c>
      <c r="C101" s="52">
        <v>1831</v>
      </c>
      <c r="D101" s="52">
        <v>1377</v>
      </c>
      <c r="E101" s="52">
        <v>1698</v>
      </c>
      <c r="F101" s="52">
        <v>1888</v>
      </c>
      <c r="G101" s="52">
        <v>1090</v>
      </c>
      <c r="H101" s="52">
        <v>2130</v>
      </c>
      <c r="I101" s="52">
        <v>2393</v>
      </c>
      <c r="J101" s="52">
        <v>2146</v>
      </c>
      <c r="K101" s="52">
        <v>2736</v>
      </c>
      <c r="L101" s="52">
        <v>3412</v>
      </c>
      <c r="M101" s="52">
        <v>3244</v>
      </c>
      <c r="N101" s="52">
        <v>3684</v>
      </c>
      <c r="O101" s="52">
        <v>4731</v>
      </c>
      <c r="P101" s="52">
        <v>4969</v>
      </c>
      <c r="Q101" s="52">
        <v>5484</v>
      </c>
      <c r="R101" s="52">
        <v>6313</v>
      </c>
      <c r="S101" s="52">
        <v>7705</v>
      </c>
      <c r="T101" s="52">
        <v>8396</v>
      </c>
      <c r="U101" s="52">
        <v>8533</v>
      </c>
      <c r="V101" s="52">
        <v>7460</v>
      </c>
      <c r="W101" s="52">
        <v>6118</v>
      </c>
      <c r="X101" s="52">
        <v>8061</v>
      </c>
    </row>
    <row r="102" spans="1:37" x14ac:dyDescent="0.3">
      <c r="A102" s="27" t="s">
        <v>36</v>
      </c>
      <c r="B102" s="52">
        <v>0</v>
      </c>
      <c r="C102" s="52">
        <v>0</v>
      </c>
      <c r="D102" s="52">
        <v>0</v>
      </c>
      <c r="E102" s="52">
        <v>5</v>
      </c>
      <c r="F102" s="52">
        <v>104</v>
      </c>
      <c r="G102" s="52">
        <v>43</v>
      </c>
      <c r="H102" s="52">
        <v>81</v>
      </c>
      <c r="I102" s="52">
        <v>102</v>
      </c>
      <c r="J102" s="52">
        <v>157</v>
      </c>
      <c r="K102" s="52">
        <v>133</v>
      </c>
      <c r="L102" s="52">
        <v>199</v>
      </c>
      <c r="M102" s="52">
        <v>210</v>
      </c>
      <c r="N102" s="52">
        <v>221</v>
      </c>
      <c r="O102" s="52">
        <v>173</v>
      </c>
      <c r="P102" s="52">
        <v>211</v>
      </c>
      <c r="Q102" s="52">
        <v>406</v>
      </c>
      <c r="R102" s="52">
        <v>400</v>
      </c>
      <c r="S102" s="52">
        <v>446</v>
      </c>
      <c r="T102" s="52">
        <v>553</v>
      </c>
      <c r="U102" s="52">
        <v>580</v>
      </c>
      <c r="V102" s="52">
        <v>508</v>
      </c>
      <c r="W102" s="52">
        <v>473</v>
      </c>
      <c r="X102" s="52">
        <v>535</v>
      </c>
    </row>
    <row r="103" spans="1:37" x14ac:dyDescent="0.3">
      <c r="A103" s="27" t="s">
        <v>37</v>
      </c>
      <c r="B103" s="52">
        <v>244</v>
      </c>
      <c r="C103" s="52">
        <v>410</v>
      </c>
      <c r="D103" s="52">
        <v>340</v>
      </c>
      <c r="E103" s="52">
        <v>436</v>
      </c>
      <c r="F103" s="52">
        <v>482</v>
      </c>
      <c r="G103" s="52">
        <v>475</v>
      </c>
      <c r="H103" s="52">
        <v>1130</v>
      </c>
      <c r="I103" s="52">
        <v>810</v>
      </c>
      <c r="J103" s="52">
        <v>733</v>
      </c>
      <c r="K103" s="52">
        <v>765</v>
      </c>
      <c r="L103" s="52">
        <v>1000</v>
      </c>
      <c r="M103" s="52">
        <v>736</v>
      </c>
      <c r="N103" s="52">
        <v>1082</v>
      </c>
      <c r="O103" s="52">
        <v>997</v>
      </c>
      <c r="P103" s="52">
        <v>1210</v>
      </c>
      <c r="Q103" s="52">
        <v>1231</v>
      </c>
      <c r="R103" s="52">
        <v>1404</v>
      </c>
      <c r="S103" s="52">
        <v>1197</v>
      </c>
      <c r="T103" s="52">
        <v>1502</v>
      </c>
      <c r="U103" s="52">
        <v>1573</v>
      </c>
      <c r="V103" s="52">
        <v>1162</v>
      </c>
      <c r="W103" s="52">
        <v>857</v>
      </c>
      <c r="X103" s="52">
        <v>1188</v>
      </c>
    </row>
    <row r="104" spans="1:37" s="37" customFormat="1" x14ac:dyDescent="0.3">
      <c r="A104" s="27" t="s">
        <v>44</v>
      </c>
      <c r="B104" s="52">
        <v>1541</v>
      </c>
      <c r="C104" s="52">
        <v>0</v>
      </c>
      <c r="D104" s="52">
        <v>0</v>
      </c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:37" x14ac:dyDescent="0.3">
      <c r="A105" s="26" t="s">
        <v>15</v>
      </c>
      <c r="B105" s="53">
        <v>35771</v>
      </c>
      <c r="C105" s="53">
        <v>42006</v>
      </c>
      <c r="D105" s="53">
        <v>47586</v>
      </c>
      <c r="E105" s="53">
        <v>52247</v>
      </c>
      <c r="F105" s="53">
        <v>53243</v>
      </c>
      <c r="G105" s="53">
        <v>47934</v>
      </c>
      <c r="H105" s="53">
        <v>71169</v>
      </c>
      <c r="I105" s="53">
        <v>77456</v>
      </c>
      <c r="J105" s="53">
        <v>84800</v>
      </c>
      <c r="K105" s="53">
        <v>96406</v>
      </c>
      <c r="L105" s="53">
        <v>105514</v>
      </c>
      <c r="M105" s="53">
        <v>101649</v>
      </c>
      <c r="N105" s="53">
        <v>117839</v>
      </c>
      <c r="O105" s="53">
        <v>135145</v>
      </c>
      <c r="P105" s="53">
        <v>156236</v>
      </c>
      <c r="Q105" s="53">
        <v>170654</v>
      </c>
      <c r="R105" s="53">
        <v>187766</v>
      </c>
      <c r="S105" s="53">
        <v>195964</v>
      </c>
      <c r="T105" s="53">
        <v>204367</v>
      </c>
      <c r="U105" s="53">
        <v>207962</v>
      </c>
      <c r="V105" s="53">
        <v>199863</v>
      </c>
      <c r="W105" s="53">
        <v>159147</v>
      </c>
      <c r="X105" s="53">
        <v>223835</v>
      </c>
    </row>
    <row r="107" spans="1:37" x14ac:dyDescent="0.3">
      <c r="J107" s="49"/>
    </row>
    <row r="108" spans="1:37" ht="15.6" x14ac:dyDescent="0.3">
      <c r="A108" s="24" t="s">
        <v>105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37" x14ac:dyDescent="0.3">
      <c r="A109" s="1" t="s">
        <v>25</v>
      </c>
      <c r="B109" s="18">
        <v>1999</v>
      </c>
      <c r="C109" s="18">
        <v>2000</v>
      </c>
      <c r="D109" s="18">
        <v>2001</v>
      </c>
      <c r="E109" s="18">
        <v>2002</v>
      </c>
      <c r="F109" s="18">
        <v>2003</v>
      </c>
      <c r="G109" s="18">
        <v>2004</v>
      </c>
      <c r="H109" s="18">
        <v>2005</v>
      </c>
      <c r="I109" s="18">
        <v>2006</v>
      </c>
      <c r="J109" s="18">
        <v>2007</v>
      </c>
      <c r="K109" s="18">
        <v>2008</v>
      </c>
      <c r="L109" s="18">
        <v>2009</v>
      </c>
      <c r="M109" s="18">
        <v>2010</v>
      </c>
      <c r="N109" s="18">
        <v>2011</v>
      </c>
      <c r="O109" s="18">
        <v>2012</v>
      </c>
      <c r="P109" s="18">
        <v>2013</v>
      </c>
      <c r="Q109" s="18">
        <v>2014</v>
      </c>
      <c r="R109" s="18">
        <v>2015</v>
      </c>
      <c r="S109" s="18">
        <v>2016</v>
      </c>
      <c r="T109" s="18">
        <v>2017</v>
      </c>
      <c r="U109" s="18">
        <v>2018</v>
      </c>
      <c r="V109" s="18">
        <v>2019</v>
      </c>
      <c r="W109" s="18">
        <v>2020</v>
      </c>
      <c r="X109" s="18">
        <v>2021</v>
      </c>
    </row>
    <row r="110" spans="1:37" x14ac:dyDescent="0.3">
      <c r="A110" s="27" t="s">
        <v>39</v>
      </c>
      <c r="B110" s="31"/>
      <c r="C110" s="14">
        <v>0</v>
      </c>
      <c r="D110" s="31"/>
      <c r="E110" s="31"/>
      <c r="F110" s="31"/>
      <c r="G110" s="31"/>
      <c r="H110" s="31"/>
      <c r="I110" s="31"/>
      <c r="J110" s="14">
        <f>J88/$J$105</f>
        <v>1.964622641509434E-2</v>
      </c>
      <c r="K110" s="14">
        <f>K88/$K$105</f>
        <v>1.6067464680621538E-2</v>
      </c>
      <c r="L110" s="14">
        <f>L88/$L$105</f>
        <v>1.5827283583221184E-2</v>
      </c>
      <c r="M110" s="14">
        <f>M88/$M$105</f>
        <v>1.579946679259019E-2</v>
      </c>
      <c r="N110" s="14">
        <f>N88/$N$105</f>
        <v>1.5741817225197092E-2</v>
      </c>
      <c r="O110" s="14">
        <f>O88/$O$105</f>
        <v>1.3563209885678346E-2</v>
      </c>
      <c r="P110" s="14">
        <f>P88/$P$105</f>
        <v>1.340280089095983E-2</v>
      </c>
      <c r="Q110" s="14">
        <f>Q88/$Q$105</f>
        <v>1.4954234884620343E-2</v>
      </c>
      <c r="R110" s="14">
        <f>R88/$R$105</f>
        <v>1.2872405014752404E-2</v>
      </c>
      <c r="S110" s="14">
        <f>S88/$S$105</f>
        <v>1.2497193362046089E-2</v>
      </c>
      <c r="T110" s="14">
        <f>T88/$T$105</f>
        <v>1.2751569480395563E-2</v>
      </c>
      <c r="U110" s="14">
        <f>U88/$U$105</f>
        <v>1.4416095248170339E-2</v>
      </c>
      <c r="V110" s="14">
        <f>V88/$V$105</f>
        <v>1.4635024992119602E-2</v>
      </c>
      <c r="W110" s="14">
        <f>W88/$W$105</f>
        <v>1.4759938924390658E-2</v>
      </c>
      <c r="X110" s="14">
        <f>X88/$X$105</f>
        <v>1.5484620367681551E-2</v>
      </c>
    </row>
    <row r="111" spans="1:37" x14ac:dyDescent="0.3">
      <c r="A111" s="27" t="s">
        <v>26</v>
      </c>
      <c r="B111" s="14">
        <v>2.1246260937631042E-2</v>
      </c>
      <c r="C111" s="14">
        <v>1.8473551397419415E-2</v>
      </c>
      <c r="D111" s="14">
        <v>1.5971478031489572E-2</v>
      </c>
      <c r="E111" s="14">
        <v>1.1637031791299022E-2</v>
      </c>
      <c r="F111" s="14">
        <v>1.3823153782585831E-2</v>
      </c>
      <c r="G111" s="14">
        <v>2.0027537864563776E-2</v>
      </c>
      <c r="H111" s="14">
        <v>2.1793196475993763E-2</v>
      </c>
      <c r="I111" s="14">
        <v>2.6427907457136954E-2</v>
      </c>
      <c r="J111" s="14">
        <f t="shared" ref="J111:J125" si="5">J89/$J$105</f>
        <v>1.2393867924528302E-2</v>
      </c>
      <c r="K111" s="14">
        <f t="shared" ref="K111:K125" si="6">K89/$K$105</f>
        <v>1.4916084061158019E-2</v>
      </c>
      <c r="L111" s="14">
        <f t="shared" ref="L111:L125" si="7">L89/$L$105</f>
        <v>1.2860852588282123E-2</v>
      </c>
      <c r="M111" s="14">
        <f t="shared" ref="M111:M125" si="8">M89/$M$105</f>
        <v>1.2543163238202048E-2</v>
      </c>
      <c r="N111" s="14">
        <f t="shared" ref="N111:N125" si="9">N89/$N$105</f>
        <v>1.2381299909198144E-2</v>
      </c>
      <c r="O111" s="14">
        <f t="shared" ref="O111:O125" si="10">O89/$O$105</f>
        <v>1.143216545192201E-2</v>
      </c>
      <c r="P111" s="14">
        <f t="shared" ref="P111:P125" si="11">P89/$P$105</f>
        <v>1.1866663253027472E-2</v>
      </c>
      <c r="Q111" s="14">
        <f t="shared" ref="Q111:Q125" si="12">Q89/$Q$105</f>
        <v>1.2504834343173907E-2</v>
      </c>
      <c r="R111" s="14">
        <f t="shared" ref="R111:R125" si="13">R89/$R$105</f>
        <v>1.3133368128415155E-2</v>
      </c>
      <c r="S111" s="14">
        <f t="shared" ref="S111:S125" si="14">S89/$S$105</f>
        <v>1.2634973770692576E-2</v>
      </c>
      <c r="T111" s="14">
        <f t="shared" ref="T111:T125" si="15">T89/$T$105</f>
        <v>1.3554047375554762E-2</v>
      </c>
      <c r="U111" s="14">
        <f t="shared" ref="U111:U125" si="16">U89/$U$105</f>
        <v>1.5373000836691318E-2</v>
      </c>
      <c r="V111" s="14">
        <f t="shared" ref="V111:V125" si="17">V89/$V$105</f>
        <v>1.401960342834842E-2</v>
      </c>
      <c r="W111" s="14">
        <f t="shared" ref="W111:W125" si="18">W89/$W$105</f>
        <v>1.50678303706636E-2</v>
      </c>
      <c r="X111" s="14">
        <f t="shared" ref="X111:X125" si="19">X89/$X$105</f>
        <v>1.729845645229745E-2</v>
      </c>
    </row>
    <row r="112" spans="1:37" x14ac:dyDescent="0.3">
      <c r="A112" s="27" t="s">
        <v>27</v>
      </c>
      <c r="B112" s="14">
        <v>2.2280618378015711E-2</v>
      </c>
      <c r="C112" s="14">
        <v>2.0616102461553112E-2</v>
      </c>
      <c r="D112" s="14">
        <v>2.3658395845354875E-2</v>
      </c>
      <c r="E112" s="14">
        <v>3.0011292514402741E-2</v>
      </c>
      <c r="F112" s="14">
        <v>3.237923521899181E-2</v>
      </c>
      <c r="G112" s="14">
        <v>2.3803563232778404E-2</v>
      </c>
      <c r="H112" s="14">
        <v>2.3661987663167953E-2</v>
      </c>
      <c r="I112" s="14">
        <v>2.4969014666391242E-2</v>
      </c>
      <c r="J112" s="14">
        <f t="shared" si="5"/>
        <v>3.7511792452830192E-2</v>
      </c>
      <c r="K112" s="14">
        <f t="shared" si="6"/>
        <v>3.4479181793664292E-2</v>
      </c>
      <c r="L112" s="14">
        <f t="shared" si="7"/>
        <v>3.7009306821843543E-2</v>
      </c>
      <c r="M112" s="14">
        <f t="shared" si="8"/>
        <v>3.6626036655549983E-2</v>
      </c>
      <c r="N112" s="14">
        <f t="shared" si="9"/>
        <v>3.4385899405120546E-2</v>
      </c>
      <c r="O112" s="14">
        <f t="shared" si="10"/>
        <v>3.2853601687076843E-2</v>
      </c>
      <c r="P112" s="14">
        <f t="shared" si="11"/>
        <v>3.3903837783865437E-2</v>
      </c>
      <c r="Q112" s="14">
        <f t="shared" si="12"/>
        <v>3.3969318035322937E-2</v>
      </c>
      <c r="R112" s="14">
        <f t="shared" si="13"/>
        <v>3.8164523928719787E-2</v>
      </c>
      <c r="S112" s="14">
        <f t="shared" si="14"/>
        <v>3.4368557490151254E-2</v>
      </c>
      <c r="T112" s="14">
        <f t="shared" si="15"/>
        <v>3.259332475399649E-2</v>
      </c>
      <c r="U112" s="14">
        <f t="shared" si="16"/>
        <v>3.4564006885873383E-2</v>
      </c>
      <c r="V112" s="14">
        <f t="shared" si="17"/>
        <v>3.3898220280892413E-2</v>
      </c>
      <c r="W112" s="14">
        <f t="shared" si="18"/>
        <v>3.540123282248487E-2</v>
      </c>
      <c r="X112" s="14">
        <f t="shared" si="19"/>
        <v>3.1362387472915317E-2</v>
      </c>
    </row>
    <row r="113" spans="1:24" x14ac:dyDescent="0.3">
      <c r="A113" s="27" t="s">
        <v>28</v>
      </c>
      <c r="B113" s="14">
        <v>2.2644041262475188E-3</v>
      </c>
      <c r="C113" s="14">
        <v>7.9750511831643105E-3</v>
      </c>
      <c r="D113" s="14">
        <v>1.4611326353969169E-2</v>
      </c>
      <c r="E113" s="14">
        <v>1.3053381055371601E-2</v>
      </c>
      <c r="F113" s="14">
        <v>1.1193749530463527E-2</v>
      </c>
      <c r="G113" s="14">
        <v>8.6994617599198895E-3</v>
      </c>
      <c r="H113" s="14">
        <v>7.8264412876392804E-3</v>
      </c>
      <c r="I113" s="14">
        <v>7.9658128485850035E-3</v>
      </c>
      <c r="J113" s="14">
        <f t="shared" si="5"/>
        <v>7.1933962264150945E-3</v>
      </c>
      <c r="K113" s="14">
        <f t="shared" si="6"/>
        <v>7.5617700143144617E-3</v>
      </c>
      <c r="L113" s="14">
        <f t="shared" si="7"/>
        <v>8.6339253558769449E-3</v>
      </c>
      <c r="M113" s="14">
        <f t="shared" si="8"/>
        <v>1.02706371926925E-2</v>
      </c>
      <c r="N113" s="14">
        <f t="shared" si="9"/>
        <v>7.0435085158563806E-3</v>
      </c>
      <c r="O113" s="14">
        <f t="shared" si="10"/>
        <v>7.7916312109216025E-3</v>
      </c>
      <c r="P113" s="14">
        <f t="shared" si="11"/>
        <v>7.5078727053944031E-3</v>
      </c>
      <c r="Q113" s="14">
        <f t="shared" si="12"/>
        <v>7.9400424250237328E-3</v>
      </c>
      <c r="R113" s="14">
        <f t="shared" si="13"/>
        <v>8.3987516376766835E-3</v>
      </c>
      <c r="S113" s="14">
        <f t="shared" si="14"/>
        <v>9.7619971015084402E-3</v>
      </c>
      <c r="T113" s="14">
        <f t="shared" si="15"/>
        <v>9.6444142156023229E-3</v>
      </c>
      <c r="U113" s="14">
        <f t="shared" si="16"/>
        <v>8.9295159692636163E-3</v>
      </c>
      <c r="V113" s="14">
        <f t="shared" si="17"/>
        <v>1.0096916387725592E-2</v>
      </c>
      <c r="W113" s="14">
        <f t="shared" si="18"/>
        <v>1.1668457463854172E-2</v>
      </c>
      <c r="X113" s="14">
        <f t="shared" si="19"/>
        <v>1.1356579623383295E-2</v>
      </c>
    </row>
    <row r="114" spans="1:24" x14ac:dyDescent="0.3">
      <c r="A114" s="27" t="s">
        <v>29</v>
      </c>
      <c r="B114" s="14">
        <v>1.5711050851248218E-2</v>
      </c>
      <c r="C114" s="14">
        <v>1.5212112555349235E-2</v>
      </c>
      <c r="D114" s="14">
        <v>1.6919462534003792E-2</v>
      </c>
      <c r="E114" s="14">
        <v>2.1092120121729476E-2</v>
      </c>
      <c r="F114" s="14">
        <v>2.6763578994816316E-2</v>
      </c>
      <c r="G114" s="14">
        <v>3.4547502816372512E-2</v>
      </c>
      <c r="H114" s="14">
        <v>2.0374039258665991E-2</v>
      </c>
      <c r="I114" s="14">
        <v>2.114749018797769E-2</v>
      </c>
      <c r="J114" s="14">
        <f t="shared" si="5"/>
        <v>3.3891509433962262E-2</v>
      </c>
      <c r="K114" s="14">
        <f t="shared" si="6"/>
        <v>4.0650996825923699E-2</v>
      </c>
      <c r="L114" s="14">
        <f t="shared" si="7"/>
        <v>3.3436321246469662E-2</v>
      </c>
      <c r="M114" s="14">
        <f t="shared" si="8"/>
        <v>3.1077531505474723E-2</v>
      </c>
      <c r="N114" s="14">
        <f t="shared" si="9"/>
        <v>2.9082052631132307E-2</v>
      </c>
      <c r="O114" s="14">
        <f t="shared" si="10"/>
        <v>3.209885678345481E-2</v>
      </c>
      <c r="P114" s="14">
        <f t="shared" si="11"/>
        <v>3.7692977290765255E-2</v>
      </c>
      <c r="Q114" s="14">
        <f t="shared" si="12"/>
        <v>3.3805243357905468E-2</v>
      </c>
      <c r="R114" s="14">
        <f t="shared" si="13"/>
        <v>3.244996431728854E-2</v>
      </c>
      <c r="S114" s="14">
        <f t="shared" si="14"/>
        <v>3.427670388438693E-2</v>
      </c>
      <c r="T114" s="14">
        <f t="shared" si="15"/>
        <v>3.53677452817725E-2</v>
      </c>
      <c r="U114" s="14">
        <f t="shared" si="16"/>
        <v>3.7881920735518992E-2</v>
      </c>
      <c r="V114" s="14">
        <f t="shared" si="17"/>
        <v>3.9151818996012271E-2</v>
      </c>
      <c r="W114" s="14">
        <f t="shared" si="18"/>
        <v>3.2806147775327213E-2</v>
      </c>
      <c r="X114" s="14">
        <f t="shared" si="19"/>
        <v>4.0887260705430341E-2</v>
      </c>
    </row>
    <row r="115" spans="1:24" x14ac:dyDescent="0.3">
      <c r="A115" s="27" t="s">
        <v>30</v>
      </c>
      <c r="B115" s="14">
        <v>0.12437449330463224</v>
      </c>
      <c r="C115" s="14">
        <v>0.1035090225205923</v>
      </c>
      <c r="D115" s="14">
        <v>8.8698376061330478E-2</v>
      </c>
      <c r="E115" s="14">
        <v>0.11116427737477749</v>
      </c>
      <c r="F115" s="14">
        <v>0.12431447674855382</v>
      </c>
      <c r="G115" s="14">
        <v>0.1270914173655443</v>
      </c>
      <c r="H115" s="14">
        <v>0.12037544436482177</v>
      </c>
      <c r="I115" s="14">
        <v>0.10573745093988846</v>
      </c>
      <c r="J115" s="14">
        <f t="shared" si="5"/>
        <v>0.11541273584905661</v>
      </c>
      <c r="K115" s="14">
        <f t="shared" si="6"/>
        <v>0.11010725473518246</v>
      </c>
      <c r="L115" s="14">
        <f t="shared" si="7"/>
        <v>0.11453456413366947</v>
      </c>
      <c r="M115" s="14">
        <f t="shared" si="8"/>
        <v>0.1115111806313884</v>
      </c>
      <c r="N115" s="14">
        <f t="shared" si="9"/>
        <v>0.10508405536367417</v>
      </c>
      <c r="O115" s="14">
        <f t="shared" si="10"/>
        <v>0.11728143845499278</v>
      </c>
      <c r="P115" s="14">
        <f t="shared" si="11"/>
        <v>0.11064671394556952</v>
      </c>
      <c r="Q115" s="14">
        <f t="shared" si="12"/>
        <v>0.11151804235470601</v>
      </c>
      <c r="R115" s="14">
        <f t="shared" si="13"/>
        <v>0.11107442241939436</v>
      </c>
      <c r="S115" s="14">
        <f t="shared" si="14"/>
        <v>0.10961707252352473</v>
      </c>
      <c r="T115" s="14">
        <f t="shared" si="15"/>
        <v>0.11315916953324166</v>
      </c>
      <c r="U115" s="14">
        <f t="shared" si="16"/>
        <v>0.10503842048066474</v>
      </c>
      <c r="V115" s="14">
        <f t="shared" si="17"/>
        <v>0.1067831464553219</v>
      </c>
      <c r="W115" s="14">
        <f t="shared" si="18"/>
        <v>0.10835893859136522</v>
      </c>
      <c r="X115" s="14">
        <f t="shared" si="19"/>
        <v>0.10253981727611856</v>
      </c>
    </row>
    <row r="116" spans="1:24" x14ac:dyDescent="0.3">
      <c r="A116" s="27" t="s">
        <v>40</v>
      </c>
      <c r="B116" s="14">
        <v>0.54175169830309466</v>
      </c>
      <c r="C116" s="14">
        <v>0.64690758463076703</v>
      </c>
      <c r="D116" s="14">
        <v>0.64137334102712062</v>
      </c>
      <c r="E116" s="14">
        <v>0.59595766264091721</v>
      </c>
      <c r="F116" s="14">
        <v>0.54578919690481553</v>
      </c>
      <c r="G116" s="14">
        <v>0.53890766470563689</v>
      </c>
      <c r="H116" s="14">
        <v>0.56184574744621951</v>
      </c>
      <c r="I116" s="14">
        <v>0.56972991117537697</v>
      </c>
      <c r="J116" s="14">
        <f t="shared" si="5"/>
        <v>0.47836084905660375</v>
      </c>
      <c r="K116" s="14">
        <f t="shared" si="6"/>
        <v>0.45699437794328152</v>
      </c>
      <c r="L116" s="14">
        <f t="shared" si="7"/>
        <v>0.46663002066076542</v>
      </c>
      <c r="M116" s="14">
        <f t="shared" si="8"/>
        <v>0.48949817509272103</v>
      </c>
      <c r="N116" s="14">
        <f t="shared" si="9"/>
        <v>0.48564566909087825</v>
      </c>
      <c r="O116" s="14">
        <f t="shared" si="10"/>
        <v>0.47463835140034777</v>
      </c>
      <c r="P116" s="14">
        <f t="shared" si="11"/>
        <v>0.46827235720320542</v>
      </c>
      <c r="Q116" s="14">
        <f t="shared" si="12"/>
        <v>0.4620284317976725</v>
      </c>
      <c r="R116" s="14">
        <f t="shared" si="13"/>
        <v>0.45754289914041946</v>
      </c>
      <c r="S116" s="14">
        <f t="shared" si="14"/>
        <v>0.44930191259619112</v>
      </c>
      <c r="T116" s="14">
        <f t="shared" si="15"/>
        <v>0.45337065181756347</v>
      </c>
      <c r="U116" s="14">
        <f t="shared" si="16"/>
        <v>0.45179888633500354</v>
      </c>
      <c r="V116" s="14">
        <f t="shared" si="17"/>
        <v>0.45969489100033523</v>
      </c>
      <c r="W116" s="14">
        <f t="shared" si="18"/>
        <v>0.47843189001363517</v>
      </c>
      <c r="X116" s="14">
        <f t="shared" si="19"/>
        <v>0.47112828646100924</v>
      </c>
    </row>
    <row r="117" spans="1:24" x14ac:dyDescent="0.3">
      <c r="A117" s="27" t="s">
        <v>31</v>
      </c>
      <c r="B117" s="14">
        <v>6.1502334293142493E-4</v>
      </c>
      <c r="C117" s="14">
        <v>1.2855306384802171E-3</v>
      </c>
      <c r="D117" s="14">
        <v>0</v>
      </c>
      <c r="E117" s="14">
        <v>7.7899209523991809E-3</v>
      </c>
      <c r="F117" s="14">
        <v>6.9491398091803772E-3</v>
      </c>
      <c r="G117" s="14">
        <v>8.6785997413109696E-3</v>
      </c>
      <c r="H117" s="14">
        <v>4.9319226067529405E-3</v>
      </c>
      <c r="I117" s="14">
        <v>4.54451559595125E-3</v>
      </c>
      <c r="J117" s="14">
        <f t="shared" si="5"/>
        <v>1.955188679245283E-2</v>
      </c>
      <c r="K117" s="14">
        <f t="shared" si="6"/>
        <v>2.3390660332344462E-2</v>
      </c>
      <c r="L117" s="14">
        <f t="shared" si="7"/>
        <v>2.2603635536516481E-2</v>
      </c>
      <c r="M117" s="14">
        <f t="shared" si="8"/>
        <v>2.2813800430894548E-2</v>
      </c>
      <c r="N117" s="14">
        <f t="shared" si="9"/>
        <v>2.7529086295708553E-2</v>
      </c>
      <c r="O117" s="14">
        <f t="shared" si="10"/>
        <v>2.7821968996263272E-2</v>
      </c>
      <c r="P117" s="14">
        <f t="shared" si="11"/>
        <v>2.9519444942266826E-2</v>
      </c>
      <c r="Q117" s="14">
        <f t="shared" si="12"/>
        <v>3.0611646958172676E-2</v>
      </c>
      <c r="R117" s="14">
        <f t="shared" si="13"/>
        <v>3.3616309662026139E-2</v>
      </c>
      <c r="S117" s="14">
        <f t="shared" si="14"/>
        <v>3.6266865342613946E-2</v>
      </c>
      <c r="T117" s="14">
        <f t="shared" si="15"/>
        <v>3.2725440017223918E-2</v>
      </c>
      <c r="U117" s="14">
        <f t="shared" si="16"/>
        <v>3.1347073022956119E-2</v>
      </c>
      <c r="V117" s="14">
        <f t="shared" si="17"/>
        <v>3.1551612854805539E-2</v>
      </c>
      <c r="W117" s="14">
        <f t="shared" si="18"/>
        <v>2.9720949813694258E-2</v>
      </c>
      <c r="X117" s="14">
        <f t="shared" si="19"/>
        <v>2.5550070364330869E-2</v>
      </c>
    </row>
    <row r="118" spans="1:24" x14ac:dyDescent="0.3">
      <c r="A118" s="27" t="s">
        <v>32</v>
      </c>
      <c r="B118" s="14">
        <v>1.2943445808056805E-2</v>
      </c>
      <c r="C118" s="14">
        <v>2.5163071942103508E-2</v>
      </c>
      <c r="D118" s="14">
        <v>2.3040145082845603E-2</v>
      </c>
      <c r="E118" s="14">
        <v>2.5532566463146208E-2</v>
      </c>
      <c r="F118" s="14">
        <v>2.1880399669446323E-2</v>
      </c>
      <c r="G118" s="14">
        <v>2.1925981557975548E-2</v>
      </c>
      <c r="H118" s="14">
        <v>4.1408478410543917E-2</v>
      </c>
      <c r="I118" s="14">
        <v>4.0732803139847139E-2</v>
      </c>
      <c r="J118" s="14">
        <f t="shared" si="5"/>
        <v>3.511792452830189E-2</v>
      </c>
      <c r="K118" s="14">
        <f t="shared" si="6"/>
        <v>4.4426695433894159E-2</v>
      </c>
      <c r="L118" s="14">
        <f t="shared" si="7"/>
        <v>4.4714445476429665E-2</v>
      </c>
      <c r="M118" s="14">
        <f t="shared" si="8"/>
        <v>3.718678983561078E-2</v>
      </c>
      <c r="N118" s="14">
        <f t="shared" si="9"/>
        <v>4.0445013959724711E-2</v>
      </c>
      <c r="O118" s="14">
        <f t="shared" si="10"/>
        <v>4.461134337193385E-2</v>
      </c>
      <c r="P118" s="14">
        <f t="shared" si="11"/>
        <v>4.483601730715072E-2</v>
      </c>
      <c r="Q118" s="14">
        <f t="shared" si="12"/>
        <v>4.6128423593938615E-2</v>
      </c>
      <c r="R118" s="14">
        <f t="shared" si="13"/>
        <v>4.6046675116900825E-2</v>
      </c>
      <c r="S118" s="14">
        <f t="shared" si="14"/>
        <v>4.8126186442407792E-2</v>
      </c>
      <c r="T118" s="14">
        <f t="shared" si="15"/>
        <v>4.6392030024416858E-2</v>
      </c>
      <c r="U118" s="14">
        <f t="shared" si="16"/>
        <v>4.6349813908310174E-2</v>
      </c>
      <c r="V118" s="14">
        <f t="shared" si="17"/>
        <v>4.6676973727002996E-2</v>
      </c>
      <c r="W118" s="14">
        <f t="shared" si="18"/>
        <v>4.8923322462880232E-2</v>
      </c>
      <c r="X118" s="14">
        <f t="shared" si="19"/>
        <v>4.6842540264033776E-2</v>
      </c>
    </row>
    <row r="119" spans="1:24" x14ac:dyDescent="0.3">
      <c r="A119" s="27" t="s">
        <v>70</v>
      </c>
      <c r="B119" s="31"/>
      <c r="C119" s="14">
        <v>0</v>
      </c>
      <c r="D119" s="31"/>
      <c r="E119" s="31"/>
      <c r="F119" s="31"/>
      <c r="G119" s="31"/>
      <c r="H119" s="31"/>
      <c r="I119" s="31"/>
      <c r="J119" s="14">
        <f t="shared" si="5"/>
        <v>2.2134433962264152E-2</v>
      </c>
      <c r="K119" s="14">
        <f t="shared" si="6"/>
        <v>2.0444785594257619E-2</v>
      </c>
      <c r="L119" s="14">
        <f t="shared" si="7"/>
        <v>2.2347745322895539E-2</v>
      </c>
      <c r="M119" s="14">
        <f t="shared" si="8"/>
        <v>2.0787218762604649E-2</v>
      </c>
      <c r="N119" s="14">
        <f t="shared" si="9"/>
        <v>2.4991725999032578E-2</v>
      </c>
      <c r="O119" s="14">
        <f t="shared" si="10"/>
        <v>2.3004920640793222E-2</v>
      </c>
      <c r="P119" s="14">
        <f t="shared" si="11"/>
        <v>2.4706213676745435E-2</v>
      </c>
      <c r="Q119" s="14">
        <f t="shared" si="12"/>
        <v>2.3404080771619769E-2</v>
      </c>
      <c r="R119" s="14">
        <f t="shared" si="13"/>
        <v>2.4045886901782006E-2</v>
      </c>
      <c r="S119" s="14">
        <f t="shared" si="14"/>
        <v>2.4729031862995243E-2</v>
      </c>
      <c r="T119" s="14">
        <f t="shared" si="15"/>
        <v>2.4147734223235649E-2</v>
      </c>
      <c r="U119" s="14">
        <f t="shared" si="16"/>
        <v>2.6245179407776421E-2</v>
      </c>
      <c r="V119" s="14">
        <f t="shared" si="17"/>
        <v>2.3305964585741232E-2</v>
      </c>
      <c r="W119" s="14">
        <f t="shared" si="18"/>
        <v>1.9277774636028325E-2</v>
      </c>
      <c r="X119" s="14">
        <f t="shared" si="19"/>
        <v>2.2547858913932139E-2</v>
      </c>
    </row>
    <row r="120" spans="1:24" x14ac:dyDescent="0.3">
      <c r="A120" s="27" t="s">
        <v>33</v>
      </c>
      <c r="B120" s="14">
        <v>0.13340415420312543</v>
      </c>
      <c r="C120" s="14">
        <v>7.8988715897728892E-2</v>
      </c>
      <c r="D120" s="14">
        <v>0.11400544060671008</v>
      </c>
      <c r="E120" s="14">
        <v>0.10226424483702413</v>
      </c>
      <c r="F120" s="14">
        <v>0.12463376155059724</v>
      </c>
      <c r="G120" s="14">
        <v>0.13691742813034588</v>
      </c>
      <c r="H120" s="14">
        <v>0.11256305413874018</v>
      </c>
      <c r="I120" s="14">
        <v>0.12184982441644289</v>
      </c>
      <c r="J120" s="14">
        <f t="shared" si="5"/>
        <v>0.11617924528301887</v>
      </c>
      <c r="K120" s="14">
        <f t="shared" si="6"/>
        <v>0.12291766072651079</v>
      </c>
      <c r="L120" s="14">
        <f t="shared" si="7"/>
        <v>0.11041188846977652</v>
      </c>
      <c r="M120" s="14">
        <f t="shared" si="8"/>
        <v>0.10717272181723382</v>
      </c>
      <c r="N120" s="14">
        <f t="shared" si="9"/>
        <v>0.11222091158275274</v>
      </c>
      <c r="O120" s="14">
        <f t="shared" si="10"/>
        <v>0.11276776795293944</v>
      </c>
      <c r="P120" s="14">
        <f t="shared" si="11"/>
        <v>0.11649043754320387</v>
      </c>
      <c r="Q120" s="14">
        <f t="shared" si="12"/>
        <v>0.11620003047101152</v>
      </c>
      <c r="R120" s="14">
        <f t="shared" si="13"/>
        <v>0.11891929316276642</v>
      </c>
      <c r="S120" s="14">
        <f t="shared" si="14"/>
        <v>0.11534771692759895</v>
      </c>
      <c r="T120" s="14">
        <f t="shared" si="15"/>
        <v>0.11234201216439053</v>
      </c>
      <c r="U120" s="14">
        <f t="shared" si="16"/>
        <v>0.11419393927736798</v>
      </c>
      <c r="V120" s="14">
        <f t="shared" si="17"/>
        <v>0.11094099458128819</v>
      </c>
      <c r="W120" s="14">
        <f t="shared" si="18"/>
        <v>0.10509780266043343</v>
      </c>
      <c r="X120" s="14">
        <f t="shared" si="19"/>
        <v>0.10680635289387272</v>
      </c>
    </row>
    <row r="121" spans="1:24" x14ac:dyDescent="0.3">
      <c r="A121" s="27" t="s">
        <v>34</v>
      </c>
      <c r="B121" s="14">
        <v>3.097481199854631E-2</v>
      </c>
      <c r="C121" s="14">
        <v>2.8519735275912964E-2</v>
      </c>
      <c r="D121" s="14">
        <v>2.6337482482895063E-2</v>
      </c>
      <c r="E121" s="14">
        <v>4.0557352575267477E-2</v>
      </c>
      <c r="F121" s="14">
        <v>4.5789196904815567E-2</v>
      </c>
      <c r="G121" s="14">
        <v>4.5854716902407479E-2</v>
      </c>
      <c r="H121" s="14">
        <v>3.8275091683176665E-2</v>
      </c>
      <c r="I121" s="14">
        <v>3.4225883082007851E-2</v>
      </c>
      <c r="J121" s="14">
        <f t="shared" si="5"/>
        <v>5.0294811320754716E-2</v>
      </c>
      <c r="K121" s="14">
        <f t="shared" si="6"/>
        <v>5.2507105366885881E-2</v>
      </c>
      <c r="L121" s="14">
        <f t="shared" si="7"/>
        <v>4.8732869571810375E-2</v>
      </c>
      <c r="M121" s="14">
        <f t="shared" si="8"/>
        <v>4.803785575854165E-2</v>
      </c>
      <c r="N121" s="14">
        <f t="shared" si="9"/>
        <v>4.6028903843379529E-2</v>
      </c>
      <c r="O121" s="14">
        <f t="shared" si="10"/>
        <v>4.3760405490399203E-2</v>
      </c>
      <c r="P121" s="14">
        <f t="shared" si="11"/>
        <v>4.4023144473744849E-2</v>
      </c>
      <c r="Q121" s="14">
        <f t="shared" si="12"/>
        <v>4.9075907977545206E-2</v>
      </c>
      <c r="R121" s="14">
        <f t="shared" si="13"/>
        <v>4.46832759924587E-2</v>
      </c>
      <c r="S121" s="14">
        <f t="shared" si="14"/>
        <v>4.9988773448184358E-2</v>
      </c>
      <c r="T121" s="14">
        <f t="shared" si="15"/>
        <v>4.678348265620183E-2</v>
      </c>
      <c r="U121" s="14">
        <f t="shared" si="16"/>
        <v>4.6657562439291797E-2</v>
      </c>
      <c r="V121" s="14">
        <f t="shared" si="17"/>
        <v>4.5291024351680899E-2</v>
      </c>
      <c r="W121" s="14">
        <f t="shared" si="18"/>
        <v>3.8241374326880177E-2</v>
      </c>
      <c r="X121" s="14">
        <f t="shared" si="19"/>
        <v>4.5453123952911741E-2</v>
      </c>
    </row>
    <row r="122" spans="1:24" x14ac:dyDescent="0.3">
      <c r="A122" s="27" t="s">
        <v>38</v>
      </c>
      <c r="B122" s="31"/>
      <c r="C122" s="14">
        <v>0</v>
      </c>
      <c r="D122" s="31"/>
      <c r="E122" s="31"/>
      <c r="F122" s="31"/>
      <c r="G122" s="31"/>
      <c r="H122" s="31"/>
      <c r="I122" s="31"/>
      <c r="J122" s="14">
        <f t="shared" si="5"/>
        <v>1.6509433962264151E-2</v>
      </c>
      <c r="K122" s="14">
        <f t="shared" si="6"/>
        <v>1.784121320249777E-2</v>
      </c>
      <c r="L122" s="14">
        <f t="shared" si="7"/>
        <v>1.855677919517789E-2</v>
      </c>
      <c r="M122" s="14">
        <f t="shared" si="8"/>
        <v>1.5455144664482681E-2</v>
      </c>
      <c r="N122" s="14">
        <f t="shared" si="9"/>
        <v>1.709960199933808E-2</v>
      </c>
      <c r="O122" s="14">
        <f t="shared" si="10"/>
        <v>1.4710126160790262E-2</v>
      </c>
      <c r="P122" s="14">
        <f t="shared" si="11"/>
        <v>1.6231854374151925E-2</v>
      </c>
      <c r="Q122" s="14">
        <f t="shared" si="12"/>
        <v>1.6132056676081429E-2</v>
      </c>
      <c r="R122" s="14">
        <f t="shared" si="13"/>
        <v>1.5822885932490441E-2</v>
      </c>
      <c r="S122" s="14">
        <f t="shared" si="14"/>
        <v>1.5380375987426262E-2</v>
      </c>
      <c r="T122" s="14">
        <f t="shared" si="15"/>
        <v>1.6029985271594729E-2</v>
      </c>
      <c r="U122" s="14">
        <f t="shared" si="16"/>
        <v>1.5820197920773986E-2</v>
      </c>
      <c r="V122" s="14">
        <f t="shared" si="17"/>
        <v>1.8272516673921636E-2</v>
      </c>
      <c r="W122" s="14">
        <f t="shared" si="18"/>
        <v>1.5444840304875368E-2</v>
      </c>
      <c r="X122" s="14">
        <f t="shared" si="19"/>
        <v>1.9031876158777671E-2</v>
      </c>
    </row>
    <row r="123" spans="1:24" x14ac:dyDescent="0.3">
      <c r="A123" s="27" t="s">
        <v>35</v>
      </c>
      <c r="B123" s="14">
        <v>4.4533281149534538E-2</v>
      </c>
      <c r="C123" s="14">
        <v>4.358901109365329E-2</v>
      </c>
      <c r="D123" s="14">
        <v>2.8377709999175667E-2</v>
      </c>
      <c r="E123" s="14">
        <v>3.2499473653989704E-2</v>
      </c>
      <c r="F123" s="14">
        <v>3.5459394485763657E-2</v>
      </c>
      <c r="G123" s="14">
        <v>2.2739600283723453E-2</v>
      </c>
      <c r="H123" s="14">
        <v>2.9928761117902457E-2</v>
      </c>
      <c r="I123" s="14">
        <v>3.089495971906631E-2</v>
      </c>
      <c r="J123" s="14">
        <f t="shared" si="5"/>
        <v>2.5306603773584905E-2</v>
      </c>
      <c r="K123" s="14">
        <f t="shared" si="6"/>
        <v>2.8379976350019709E-2</v>
      </c>
      <c r="L123" s="14">
        <f t="shared" si="7"/>
        <v>3.2336941069431545E-2</v>
      </c>
      <c r="M123" s="14">
        <f t="shared" si="8"/>
        <v>3.1913742388021527E-2</v>
      </c>
      <c r="N123" s="14">
        <f t="shared" si="9"/>
        <v>3.126299442459627E-2</v>
      </c>
      <c r="O123" s="14">
        <f t="shared" si="10"/>
        <v>3.5006844500351478E-2</v>
      </c>
      <c r="P123" s="14">
        <f t="shared" si="11"/>
        <v>3.1804449678691213E-2</v>
      </c>
      <c r="Q123" s="14">
        <f t="shared" si="12"/>
        <v>3.2135197534191993E-2</v>
      </c>
      <c r="R123" s="14">
        <f t="shared" si="13"/>
        <v>3.3621635439855989E-2</v>
      </c>
      <c r="S123" s="14">
        <f t="shared" si="14"/>
        <v>3.9318446245228712E-2</v>
      </c>
      <c r="T123" s="14">
        <f t="shared" si="15"/>
        <v>4.1082953705833133E-2</v>
      </c>
      <c r="U123" s="14">
        <f t="shared" si="16"/>
        <v>4.1031534607284023E-2</v>
      </c>
      <c r="V123" s="14">
        <f t="shared" si="17"/>
        <v>3.732556801408965E-2</v>
      </c>
      <c r="W123" s="14">
        <f t="shared" si="18"/>
        <v>3.8442446291793123E-2</v>
      </c>
      <c r="X123" s="14">
        <f t="shared" si="19"/>
        <v>3.6013134675095496E-2</v>
      </c>
    </row>
    <row r="124" spans="1:24" x14ac:dyDescent="0.3">
      <c r="A124" s="27" t="s">
        <v>36</v>
      </c>
      <c r="B124" s="14">
        <v>0</v>
      </c>
      <c r="C124" s="14">
        <v>0</v>
      </c>
      <c r="D124" s="14">
        <v>0</v>
      </c>
      <c r="E124" s="14">
        <v>9.5699274599498542E-5</v>
      </c>
      <c r="F124" s="14">
        <v>1.953271730147998E-3</v>
      </c>
      <c r="G124" s="14">
        <v>8.9706680018358581E-4</v>
      </c>
      <c r="H124" s="14">
        <v>1.1381359861737555E-3</v>
      </c>
      <c r="I124" s="14">
        <v>1.3168766783722371E-3</v>
      </c>
      <c r="J124" s="14">
        <f t="shared" si="5"/>
        <v>1.8514150943396226E-3</v>
      </c>
      <c r="K124" s="14">
        <f t="shared" si="6"/>
        <v>1.3795821836815136E-3</v>
      </c>
      <c r="L124" s="14">
        <f t="shared" si="7"/>
        <v>1.8860056485395303E-3</v>
      </c>
      <c r="M124" s="14">
        <f t="shared" si="8"/>
        <v>2.0659327686450434E-3</v>
      </c>
      <c r="N124" s="14">
        <f t="shared" si="9"/>
        <v>1.8754402192822409E-3</v>
      </c>
      <c r="O124" s="14">
        <f t="shared" si="10"/>
        <v>1.2801065522216879E-3</v>
      </c>
      <c r="P124" s="14">
        <f t="shared" si="11"/>
        <v>1.3505210066821988E-3</v>
      </c>
      <c r="Q124" s="14">
        <f t="shared" si="12"/>
        <v>2.3790828225532363E-3</v>
      </c>
      <c r="R124" s="14">
        <f t="shared" si="13"/>
        <v>2.13031113194082E-3</v>
      </c>
      <c r="S124" s="14">
        <f t="shared" si="14"/>
        <v>2.2759282317160296E-3</v>
      </c>
      <c r="T124" s="14">
        <f t="shared" si="15"/>
        <v>2.70591631721364E-3</v>
      </c>
      <c r="U124" s="14">
        <f t="shared" si="16"/>
        <v>2.788971062020946E-3</v>
      </c>
      <c r="V124" s="14">
        <f t="shared" si="17"/>
        <v>2.5417410926484641E-3</v>
      </c>
      <c r="W124" s="14">
        <f t="shared" si="18"/>
        <v>2.9720949813694256E-3</v>
      </c>
      <c r="X124" s="14">
        <f t="shared" si="19"/>
        <v>2.3901534612549421E-3</v>
      </c>
    </row>
    <row r="125" spans="1:24" x14ac:dyDescent="0.3">
      <c r="A125" s="27" t="s">
        <v>37</v>
      </c>
      <c r="B125" s="14">
        <v>6.8211679852394399E-3</v>
      </c>
      <c r="C125" s="14">
        <v>9.7605104032757219E-3</v>
      </c>
      <c r="D125" s="14">
        <v>7.0068419751051023E-3</v>
      </c>
      <c r="E125" s="14">
        <v>8.344976745076272E-3</v>
      </c>
      <c r="F125" s="14">
        <v>9.0714446698219511E-3</v>
      </c>
      <c r="G125" s="14">
        <v>9.909458839237285E-3</v>
      </c>
      <c r="H125" s="14">
        <v>1.5877699560201772E-2</v>
      </c>
      <c r="I125" s="14">
        <v>1.0457550092956E-2</v>
      </c>
      <c r="J125" s="14">
        <f t="shared" si="5"/>
        <v>8.6438679245283024E-3</v>
      </c>
      <c r="K125" s="14">
        <f t="shared" si="6"/>
        <v>7.93519075576209E-3</v>
      </c>
      <c r="L125" s="14">
        <f t="shared" si="7"/>
        <v>9.4774153192941218E-3</v>
      </c>
      <c r="M125" s="14">
        <f t="shared" si="8"/>
        <v>7.2406024653464372E-3</v>
      </c>
      <c r="N125" s="14">
        <f t="shared" si="9"/>
        <v>9.1820195351284377E-3</v>
      </c>
      <c r="O125" s="14">
        <f t="shared" si="10"/>
        <v>7.3772614599134263E-3</v>
      </c>
      <c r="P125" s="14">
        <f t="shared" si="11"/>
        <v>7.7446939245756422E-3</v>
      </c>
      <c r="Q125" s="14">
        <f t="shared" si="12"/>
        <v>7.2134259964606751E-3</v>
      </c>
      <c r="R125" s="14">
        <f t="shared" si="13"/>
        <v>7.4773920731122778E-3</v>
      </c>
      <c r="S125" s="14">
        <f t="shared" si="14"/>
        <v>6.1082647833275499E-3</v>
      </c>
      <c r="T125" s="14">
        <f t="shared" si="15"/>
        <v>7.3495231617629071E-3</v>
      </c>
      <c r="U125" s="14">
        <f t="shared" si="16"/>
        <v>7.5638818630326694E-3</v>
      </c>
      <c r="V125" s="14">
        <f t="shared" si="17"/>
        <v>5.813982578065975E-3</v>
      </c>
      <c r="W125" s="14">
        <f t="shared" si="18"/>
        <v>5.3849585603247315E-3</v>
      </c>
      <c r="X125" s="14">
        <f t="shared" si="19"/>
        <v>5.3074809569548997E-3</v>
      </c>
    </row>
    <row r="126" spans="1:24" x14ac:dyDescent="0.3"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8" spans="1:24" ht="15.6" x14ac:dyDescent="0.3">
      <c r="A128" s="24" t="s">
        <v>106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47" x14ac:dyDescent="0.3">
      <c r="A129" s="1" t="s">
        <v>25</v>
      </c>
      <c r="B129" s="18">
        <v>1999</v>
      </c>
      <c r="C129" s="18">
        <v>2000</v>
      </c>
      <c r="D129" s="18">
        <v>2001</v>
      </c>
      <c r="E129" s="18">
        <v>2002</v>
      </c>
      <c r="F129" s="18">
        <v>2003</v>
      </c>
      <c r="G129" s="18">
        <v>2004</v>
      </c>
      <c r="H129" s="18">
        <v>2005</v>
      </c>
      <c r="I129" s="18">
        <v>2006</v>
      </c>
      <c r="J129" s="18">
        <v>2007</v>
      </c>
      <c r="K129" s="18">
        <v>2008</v>
      </c>
      <c r="L129" s="18">
        <v>2009</v>
      </c>
      <c r="M129" s="18">
        <v>2010</v>
      </c>
      <c r="N129" s="18">
        <v>2011</v>
      </c>
      <c r="O129" s="18">
        <v>2012</v>
      </c>
      <c r="P129" s="18">
        <v>2013</v>
      </c>
      <c r="Q129" s="18">
        <v>2014</v>
      </c>
      <c r="R129" s="18">
        <v>2015</v>
      </c>
      <c r="S129" s="18">
        <v>2016</v>
      </c>
      <c r="T129" s="18">
        <v>2017</v>
      </c>
      <c r="U129" s="18">
        <v>2018</v>
      </c>
      <c r="V129" s="18">
        <v>2019</v>
      </c>
      <c r="W129" s="18">
        <v>2020</v>
      </c>
      <c r="X129" s="18">
        <v>2021</v>
      </c>
    </row>
    <row r="130" spans="1:47" s="37" customFormat="1" x14ac:dyDescent="0.3">
      <c r="A130" s="27" t="s">
        <v>41</v>
      </c>
      <c r="B130" s="52">
        <v>14851</v>
      </c>
      <c r="C130" s="52">
        <v>14832</v>
      </c>
      <c r="D130" s="52">
        <v>17402</v>
      </c>
      <c r="E130" s="52">
        <v>21110</v>
      </c>
      <c r="F130" s="52">
        <v>24183</v>
      </c>
      <c r="G130" s="52">
        <v>22102</v>
      </c>
      <c r="H130" s="52">
        <v>31183</v>
      </c>
      <c r="I130" s="52">
        <v>33327</v>
      </c>
      <c r="J130" s="52">
        <v>44235</v>
      </c>
      <c r="K130" s="52">
        <v>52349</v>
      </c>
      <c r="L130" s="52">
        <v>56278</v>
      </c>
      <c r="M130" s="52">
        <v>51892</v>
      </c>
      <c r="N130" s="52">
        <v>60611</v>
      </c>
      <c r="O130" s="52">
        <v>71000</v>
      </c>
      <c r="P130" s="52">
        <v>83075</v>
      </c>
      <c r="Q130" s="52">
        <v>91807</v>
      </c>
      <c r="R130" s="52">
        <v>101855</v>
      </c>
      <c r="S130" s="52">
        <v>107917</v>
      </c>
      <c r="T130" s="52">
        <v>111713</v>
      </c>
      <c r="U130" s="52">
        <v>114005</v>
      </c>
      <c r="V130" s="52">
        <v>107987</v>
      </c>
      <c r="W130" s="52">
        <v>83006</v>
      </c>
      <c r="X130" s="52">
        <v>118380</v>
      </c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</row>
    <row r="131" spans="1:47" x14ac:dyDescent="0.3">
      <c r="A131" s="27" t="s">
        <v>40</v>
      </c>
      <c r="B131" s="52">
        <v>19379</v>
      </c>
      <c r="C131" s="52">
        <v>27174</v>
      </c>
      <c r="D131" s="52">
        <v>30184</v>
      </c>
      <c r="E131" s="52">
        <v>31137</v>
      </c>
      <c r="F131" s="52">
        <v>29060</v>
      </c>
      <c r="G131" s="52">
        <v>25832</v>
      </c>
      <c r="H131" s="52">
        <v>39986</v>
      </c>
      <c r="I131" s="52">
        <v>44129</v>
      </c>
      <c r="J131" s="52">
        <v>40565</v>
      </c>
      <c r="K131" s="52">
        <v>44057</v>
      </c>
      <c r="L131" s="52">
        <v>49236</v>
      </c>
      <c r="M131" s="52">
        <v>49757</v>
      </c>
      <c r="N131" s="52">
        <v>57228</v>
      </c>
      <c r="O131" s="52">
        <v>64145</v>
      </c>
      <c r="P131" s="52">
        <v>73161</v>
      </c>
      <c r="Q131" s="52">
        <v>78847</v>
      </c>
      <c r="R131" s="52">
        <v>85911</v>
      </c>
      <c r="S131" s="52">
        <v>88047</v>
      </c>
      <c r="T131" s="52">
        <v>92654</v>
      </c>
      <c r="U131" s="52">
        <v>93957</v>
      </c>
      <c r="V131" s="52">
        <v>91876</v>
      </c>
      <c r="W131" s="52">
        <v>76141</v>
      </c>
      <c r="X131" s="52">
        <v>105455</v>
      </c>
    </row>
    <row r="132" spans="1:47" x14ac:dyDescent="0.3">
      <c r="A132" s="26" t="s">
        <v>45</v>
      </c>
      <c r="B132" s="53" t="s">
        <v>74</v>
      </c>
      <c r="C132" s="53">
        <v>42006</v>
      </c>
      <c r="D132" s="53">
        <v>47586</v>
      </c>
      <c r="E132" s="53">
        <v>52247</v>
      </c>
      <c r="F132" s="53">
        <v>53243</v>
      </c>
      <c r="G132" s="53">
        <v>47934</v>
      </c>
      <c r="H132" s="53">
        <v>71169</v>
      </c>
      <c r="I132" s="53">
        <v>77456</v>
      </c>
      <c r="J132" s="53">
        <v>84800</v>
      </c>
      <c r="K132" s="53">
        <v>96406</v>
      </c>
      <c r="L132" s="53">
        <v>105514</v>
      </c>
      <c r="M132" s="53">
        <v>101649</v>
      </c>
      <c r="N132" s="53">
        <v>117839</v>
      </c>
      <c r="O132" s="53">
        <v>135145</v>
      </c>
      <c r="P132" s="53">
        <v>156236</v>
      </c>
      <c r="Q132" s="53">
        <v>170654</v>
      </c>
      <c r="R132" s="53">
        <v>187766</v>
      </c>
      <c r="S132" s="53">
        <v>195964</v>
      </c>
      <c r="T132" s="53">
        <v>204367</v>
      </c>
      <c r="U132" s="53">
        <v>207962</v>
      </c>
      <c r="V132" s="53">
        <v>199863</v>
      </c>
      <c r="W132" s="53">
        <v>159147</v>
      </c>
      <c r="X132" s="53">
        <v>223835</v>
      </c>
    </row>
    <row r="133" spans="1:47" x14ac:dyDescent="0.3">
      <c r="A133" s="51" t="s">
        <v>76</v>
      </c>
    </row>
    <row r="135" spans="1:47" ht="15.6" x14ac:dyDescent="0.3">
      <c r="A135" s="24" t="s">
        <v>107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47" x14ac:dyDescent="0.3">
      <c r="A136" s="59" t="s">
        <v>25</v>
      </c>
      <c r="B136" s="58">
        <v>1999</v>
      </c>
      <c r="C136" s="58"/>
      <c r="D136" s="58">
        <v>2000</v>
      </c>
      <c r="E136" s="58"/>
      <c r="F136" s="58">
        <v>2001</v>
      </c>
      <c r="G136" s="58"/>
      <c r="H136" s="58">
        <v>2002</v>
      </c>
      <c r="I136" s="58"/>
      <c r="J136" s="58">
        <v>2003</v>
      </c>
      <c r="K136" s="58"/>
      <c r="L136" s="58">
        <v>2004</v>
      </c>
      <c r="M136" s="58"/>
      <c r="N136" s="58">
        <v>2005</v>
      </c>
      <c r="O136" s="58"/>
      <c r="P136" s="58">
        <v>2006</v>
      </c>
      <c r="Q136" s="58"/>
      <c r="R136" s="58">
        <v>2007</v>
      </c>
      <c r="S136" s="58"/>
      <c r="T136" s="58">
        <v>2008</v>
      </c>
      <c r="U136" s="58"/>
      <c r="V136" s="58">
        <v>2009</v>
      </c>
      <c r="W136" s="58"/>
      <c r="X136" s="58">
        <v>2010</v>
      </c>
      <c r="Y136" s="58"/>
      <c r="Z136" s="58">
        <v>2011</v>
      </c>
      <c r="AA136" s="58"/>
      <c r="AB136" s="58">
        <v>2012</v>
      </c>
      <c r="AC136" s="58"/>
      <c r="AD136" s="58">
        <v>2013</v>
      </c>
      <c r="AE136" s="58"/>
      <c r="AF136" s="58">
        <v>2014</v>
      </c>
      <c r="AG136" s="58"/>
      <c r="AH136" s="58">
        <v>2015</v>
      </c>
      <c r="AI136" s="58"/>
      <c r="AJ136" s="58">
        <v>2016</v>
      </c>
      <c r="AK136" s="58"/>
      <c r="AL136" s="58">
        <v>2017</v>
      </c>
      <c r="AM136" s="58"/>
      <c r="AN136" s="58">
        <v>2018</v>
      </c>
      <c r="AO136" s="58"/>
      <c r="AP136" s="58">
        <v>2019</v>
      </c>
      <c r="AQ136" s="58"/>
      <c r="AR136" s="58">
        <v>2020</v>
      </c>
      <c r="AS136" s="58"/>
      <c r="AT136" s="58">
        <v>2021</v>
      </c>
      <c r="AU136" s="58"/>
    </row>
    <row r="137" spans="1:47" x14ac:dyDescent="0.3">
      <c r="A137" s="59"/>
      <c r="B137" s="18" t="s">
        <v>64</v>
      </c>
      <c r="C137" s="18" t="s">
        <v>65</v>
      </c>
      <c r="D137" s="18" t="s">
        <v>64</v>
      </c>
      <c r="E137" s="18" t="s">
        <v>65</v>
      </c>
      <c r="F137" s="18" t="s">
        <v>64</v>
      </c>
      <c r="G137" s="18" t="s">
        <v>65</v>
      </c>
      <c r="H137" s="18" t="s">
        <v>64</v>
      </c>
      <c r="I137" s="18" t="s">
        <v>65</v>
      </c>
      <c r="J137" s="18" t="s">
        <v>64</v>
      </c>
      <c r="K137" s="18" t="s">
        <v>65</v>
      </c>
      <c r="L137" s="18" t="s">
        <v>64</v>
      </c>
      <c r="M137" s="18" t="s">
        <v>65</v>
      </c>
      <c r="N137" s="18" t="s">
        <v>64</v>
      </c>
      <c r="O137" s="18" t="s">
        <v>65</v>
      </c>
      <c r="P137" s="18" t="s">
        <v>64</v>
      </c>
      <c r="Q137" s="18" t="s">
        <v>65</v>
      </c>
      <c r="R137" s="18" t="s">
        <v>64</v>
      </c>
      <c r="S137" s="18" t="s">
        <v>65</v>
      </c>
      <c r="T137" s="18" t="s">
        <v>64</v>
      </c>
      <c r="U137" s="18" t="s">
        <v>65</v>
      </c>
      <c r="V137" s="18" t="s">
        <v>64</v>
      </c>
      <c r="W137" s="18" t="s">
        <v>65</v>
      </c>
      <c r="X137" s="18" t="s">
        <v>64</v>
      </c>
      <c r="Y137" s="18" t="s">
        <v>65</v>
      </c>
      <c r="Z137" s="18" t="s">
        <v>64</v>
      </c>
      <c r="AA137" s="18" t="s">
        <v>65</v>
      </c>
      <c r="AB137" s="18" t="s">
        <v>64</v>
      </c>
      <c r="AC137" s="18" t="s">
        <v>65</v>
      </c>
      <c r="AD137" s="18" t="s">
        <v>64</v>
      </c>
      <c r="AE137" s="18" t="s">
        <v>65</v>
      </c>
      <c r="AF137" s="18" t="s">
        <v>64</v>
      </c>
      <c r="AG137" s="18" t="s">
        <v>65</v>
      </c>
      <c r="AH137" s="18" t="s">
        <v>64</v>
      </c>
      <c r="AI137" s="18" t="s">
        <v>65</v>
      </c>
      <c r="AJ137" s="18" t="s">
        <v>64</v>
      </c>
      <c r="AK137" s="18" t="s">
        <v>65</v>
      </c>
      <c r="AL137" s="18" t="s">
        <v>64</v>
      </c>
      <c r="AM137" s="18" t="s">
        <v>65</v>
      </c>
      <c r="AN137" s="18" t="s">
        <v>64</v>
      </c>
      <c r="AO137" s="18" t="s">
        <v>65</v>
      </c>
      <c r="AP137" s="18" t="s">
        <v>64</v>
      </c>
      <c r="AQ137" s="18" t="s">
        <v>65</v>
      </c>
      <c r="AR137" s="18" t="s">
        <v>64</v>
      </c>
      <c r="AS137" s="18" t="s">
        <v>65</v>
      </c>
      <c r="AT137" s="18" t="s">
        <v>64</v>
      </c>
      <c r="AU137" s="18" t="s">
        <v>65</v>
      </c>
    </row>
    <row r="138" spans="1:47" x14ac:dyDescent="0.3">
      <c r="A138" s="27" t="s">
        <v>39</v>
      </c>
      <c r="B138" s="52">
        <v>0</v>
      </c>
      <c r="C138" s="52">
        <v>0</v>
      </c>
      <c r="D138" s="52">
        <v>0</v>
      </c>
      <c r="E138" s="52">
        <v>0</v>
      </c>
      <c r="F138" s="52"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690</v>
      </c>
      <c r="S138" s="52">
        <v>976</v>
      </c>
      <c r="T138" s="52">
        <v>679</v>
      </c>
      <c r="U138" s="52">
        <v>870</v>
      </c>
      <c r="V138" s="52">
        <v>771</v>
      </c>
      <c r="W138" s="52">
        <v>899</v>
      </c>
      <c r="X138" s="52">
        <v>745</v>
      </c>
      <c r="Y138" s="52">
        <v>861</v>
      </c>
      <c r="Z138" s="52">
        <v>819</v>
      </c>
      <c r="AA138" s="52">
        <v>1036</v>
      </c>
      <c r="AB138" s="52">
        <v>846</v>
      </c>
      <c r="AC138" s="52">
        <v>987</v>
      </c>
      <c r="AD138" s="52">
        <v>904</v>
      </c>
      <c r="AE138" s="52">
        <v>1190</v>
      </c>
      <c r="AF138" s="52">
        <v>1117</v>
      </c>
      <c r="AG138" s="52">
        <v>1435</v>
      </c>
      <c r="AH138" s="52">
        <v>1109</v>
      </c>
      <c r="AI138" s="52">
        <v>1308</v>
      </c>
      <c r="AJ138" s="52">
        <v>1008</v>
      </c>
      <c r="AK138" s="52">
        <v>1441</v>
      </c>
      <c r="AL138" s="52">
        <v>1070</v>
      </c>
      <c r="AM138" s="52">
        <v>1536</v>
      </c>
      <c r="AN138" s="52">
        <v>1231</v>
      </c>
      <c r="AO138" s="52">
        <v>1767</v>
      </c>
      <c r="AP138" s="52">
        <v>1188</v>
      </c>
      <c r="AQ138" s="52">
        <v>1737</v>
      </c>
      <c r="AR138" s="52">
        <v>902</v>
      </c>
      <c r="AS138" s="52">
        <v>1447</v>
      </c>
      <c r="AT138" s="52">
        <v>1365</v>
      </c>
      <c r="AU138" s="52">
        <v>2101</v>
      </c>
    </row>
    <row r="139" spans="1:47" x14ac:dyDescent="0.3">
      <c r="A139" s="27" t="s">
        <v>26</v>
      </c>
      <c r="B139" s="52">
        <v>356</v>
      </c>
      <c r="C139" s="52">
        <v>404</v>
      </c>
      <c r="D139" s="52">
        <v>380</v>
      </c>
      <c r="E139" s="52">
        <v>396</v>
      </c>
      <c r="F139" s="52">
        <v>366</v>
      </c>
      <c r="G139" s="52">
        <v>409</v>
      </c>
      <c r="H139" s="52">
        <v>325</v>
      </c>
      <c r="I139" s="52">
        <v>283</v>
      </c>
      <c r="J139" s="52">
        <v>369</v>
      </c>
      <c r="K139" s="52">
        <v>367</v>
      </c>
      <c r="L139" s="52">
        <v>407</v>
      </c>
      <c r="M139" s="52">
        <v>553</v>
      </c>
      <c r="N139" s="52">
        <v>631</v>
      </c>
      <c r="O139" s="52">
        <v>920</v>
      </c>
      <c r="P139" s="52">
        <v>857</v>
      </c>
      <c r="Q139" s="52">
        <v>1190</v>
      </c>
      <c r="R139" s="52">
        <v>435</v>
      </c>
      <c r="S139" s="52">
        <v>616</v>
      </c>
      <c r="T139" s="52">
        <v>569</v>
      </c>
      <c r="U139" s="52">
        <v>869</v>
      </c>
      <c r="V139" s="52">
        <v>589</v>
      </c>
      <c r="W139" s="52">
        <v>768</v>
      </c>
      <c r="X139" s="52">
        <v>607</v>
      </c>
      <c r="Y139" s="52">
        <v>668</v>
      </c>
      <c r="Z139" s="52">
        <v>661</v>
      </c>
      <c r="AA139" s="52">
        <v>798</v>
      </c>
      <c r="AB139" s="52">
        <v>671</v>
      </c>
      <c r="AC139" s="52">
        <v>874</v>
      </c>
      <c r="AD139" s="52">
        <v>844</v>
      </c>
      <c r="AE139" s="52">
        <v>1010</v>
      </c>
      <c r="AF139" s="52">
        <v>928</v>
      </c>
      <c r="AG139" s="52">
        <v>1206</v>
      </c>
      <c r="AH139" s="52">
        <v>1015</v>
      </c>
      <c r="AI139" s="52">
        <v>1451</v>
      </c>
      <c r="AJ139" s="52">
        <v>1060</v>
      </c>
      <c r="AK139" s="52">
        <v>1416</v>
      </c>
      <c r="AL139" s="52">
        <v>1252</v>
      </c>
      <c r="AM139" s="52">
        <v>1518</v>
      </c>
      <c r="AN139" s="52">
        <v>1408</v>
      </c>
      <c r="AO139" s="52">
        <v>1789</v>
      </c>
      <c r="AP139" s="52">
        <v>1249</v>
      </c>
      <c r="AQ139" s="52">
        <v>1553</v>
      </c>
      <c r="AR139" s="52">
        <v>997</v>
      </c>
      <c r="AS139" s="52">
        <v>1401</v>
      </c>
      <c r="AT139" s="52">
        <v>1432</v>
      </c>
      <c r="AU139" s="52">
        <v>2440</v>
      </c>
    </row>
    <row r="140" spans="1:47" x14ac:dyDescent="0.3">
      <c r="A140" s="27" t="s">
        <v>27</v>
      </c>
      <c r="B140" s="52">
        <v>434</v>
      </c>
      <c r="C140" s="52">
        <v>363</v>
      </c>
      <c r="D140" s="52">
        <v>403</v>
      </c>
      <c r="E140" s="52">
        <v>463</v>
      </c>
      <c r="F140" s="52">
        <v>561</v>
      </c>
      <c r="G140" s="52">
        <v>587</v>
      </c>
      <c r="H140" s="52">
        <v>820</v>
      </c>
      <c r="I140" s="52">
        <v>748</v>
      </c>
      <c r="J140" s="52">
        <v>962</v>
      </c>
      <c r="K140" s="52">
        <v>762</v>
      </c>
      <c r="L140" s="52">
        <v>608</v>
      </c>
      <c r="M140" s="52">
        <v>533</v>
      </c>
      <c r="N140" s="52">
        <v>770</v>
      </c>
      <c r="O140" s="52">
        <v>914</v>
      </c>
      <c r="P140" s="52">
        <v>982</v>
      </c>
      <c r="Q140" s="52">
        <v>952</v>
      </c>
      <c r="R140" s="52">
        <v>1484</v>
      </c>
      <c r="S140" s="52">
        <v>1697</v>
      </c>
      <c r="T140" s="52">
        <v>1478</v>
      </c>
      <c r="U140" s="52">
        <v>1846</v>
      </c>
      <c r="V140" s="52">
        <v>1721</v>
      </c>
      <c r="W140" s="52">
        <v>2184</v>
      </c>
      <c r="X140" s="52">
        <v>1687</v>
      </c>
      <c r="Y140" s="52">
        <v>2036</v>
      </c>
      <c r="Z140" s="52">
        <v>1950</v>
      </c>
      <c r="AA140" s="52">
        <v>2102</v>
      </c>
      <c r="AB140" s="52">
        <v>2048</v>
      </c>
      <c r="AC140" s="52">
        <v>2392</v>
      </c>
      <c r="AD140" s="52">
        <v>2418</v>
      </c>
      <c r="AE140" s="52">
        <v>2879</v>
      </c>
      <c r="AF140" s="52">
        <v>2839</v>
      </c>
      <c r="AG140" s="52">
        <v>2958</v>
      </c>
      <c r="AH140" s="52">
        <v>3055</v>
      </c>
      <c r="AI140" s="52">
        <v>4111</v>
      </c>
      <c r="AJ140" s="52">
        <v>3076</v>
      </c>
      <c r="AK140" s="52">
        <v>3659</v>
      </c>
      <c r="AL140" s="52">
        <v>3017</v>
      </c>
      <c r="AM140" s="52">
        <v>3644</v>
      </c>
      <c r="AN140" s="52">
        <v>3469</v>
      </c>
      <c r="AO140" s="52">
        <v>3719</v>
      </c>
      <c r="AP140" s="52">
        <v>3158</v>
      </c>
      <c r="AQ140" s="52">
        <v>3617</v>
      </c>
      <c r="AR140" s="52">
        <v>2611</v>
      </c>
      <c r="AS140" s="52">
        <v>3023</v>
      </c>
      <c r="AT140" s="52">
        <v>3269</v>
      </c>
      <c r="AU140" s="52">
        <v>3751</v>
      </c>
    </row>
    <row r="141" spans="1:47" x14ac:dyDescent="0.3">
      <c r="A141" s="27" t="s">
        <v>28</v>
      </c>
      <c r="B141" s="52">
        <v>20</v>
      </c>
      <c r="C141" s="52">
        <v>61</v>
      </c>
      <c r="D141" s="52">
        <v>189</v>
      </c>
      <c r="E141" s="52">
        <v>146</v>
      </c>
      <c r="F141" s="52">
        <v>454</v>
      </c>
      <c r="G141" s="52">
        <v>255</v>
      </c>
      <c r="H141" s="52">
        <v>432</v>
      </c>
      <c r="I141" s="52">
        <v>250</v>
      </c>
      <c r="J141" s="52">
        <v>390</v>
      </c>
      <c r="K141" s="52">
        <v>206</v>
      </c>
      <c r="L141" s="52">
        <v>244</v>
      </c>
      <c r="M141" s="52">
        <v>173</v>
      </c>
      <c r="N141" s="52">
        <v>300</v>
      </c>
      <c r="O141" s="52">
        <v>257</v>
      </c>
      <c r="P141" s="52">
        <v>329</v>
      </c>
      <c r="Q141" s="52">
        <v>288</v>
      </c>
      <c r="R141" s="52">
        <v>301</v>
      </c>
      <c r="S141" s="52">
        <v>309</v>
      </c>
      <c r="T141" s="52">
        <v>338</v>
      </c>
      <c r="U141" s="52">
        <v>391</v>
      </c>
      <c r="V141" s="52">
        <v>412</v>
      </c>
      <c r="W141" s="52">
        <v>499</v>
      </c>
      <c r="X141" s="52">
        <v>502</v>
      </c>
      <c r="Y141" s="52">
        <v>542</v>
      </c>
      <c r="Z141" s="52">
        <v>354</v>
      </c>
      <c r="AA141" s="52">
        <v>476</v>
      </c>
      <c r="AB141" s="52">
        <v>477</v>
      </c>
      <c r="AC141" s="52">
        <v>576</v>
      </c>
      <c r="AD141" s="52">
        <v>511</v>
      </c>
      <c r="AE141" s="52">
        <v>662</v>
      </c>
      <c r="AF141" s="52">
        <v>723</v>
      </c>
      <c r="AG141" s="52">
        <v>632</v>
      </c>
      <c r="AH141" s="52">
        <v>802</v>
      </c>
      <c r="AI141" s="52">
        <v>775</v>
      </c>
      <c r="AJ141" s="52">
        <v>942</v>
      </c>
      <c r="AK141" s="52">
        <v>971</v>
      </c>
      <c r="AL141" s="52">
        <v>924</v>
      </c>
      <c r="AM141" s="52">
        <v>1047</v>
      </c>
      <c r="AN141" s="52">
        <v>817</v>
      </c>
      <c r="AO141" s="52">
        <v>1040</v>
      </c>
      <c r="AP141" s="52">
        <v>823</v>
      </c>
      <c r="AQ141" s="52">
        <v>1195</v>
      </c>
      <c r="AR141" s="52">
        <v>859</v>
      </c>
      <c r="AS141" s="52">
        <v>998</v>
      </c>
      <c r="AT141" s="52">
        <v>1011</v>
      </c>
      <c r="AU141" s="52">
        <v>1531</v>
      </c>
    </row>
    <row r="142" spans="1:47" x14ac:dyDescent="0.3">
      <c r="A142" s="27" t="s">
        <v>29</v>
      </c>
      <c r="B142" s="52">
        <v>221</v>
      </c>
      <c r="C142" s="52">
        <v>341</v>
      </c>
      <c r="D142" s="52">
        <v>269</v>
      </c>
      <c r="E142" s="52">
        <v>370</v>
      </c>
      <c r="F142" s="52">
        <v>311</v>
      </c>
      <c r="G142" s="52">
        <v>510</v>
      </c>
      <c r="H142" s="52">
        <v>486</v>
      </c>
      <c r="I142" s="52">
        <v>616</v>
      </c>
      <c r="J142" s="52">
        <v>667</v>
      </c>
      <c r="K142" s="52">
        <v>758</v>
      </c>
      <c r="L142" s="52">
        <v>720</v>
      </c>
      <c r="M142" s="52">
        <v>936</v>
      </c>
      <c r="N142" s="52">
        <v>687</v>
      </c>
      <c r="O142" s="52">
        <v>763</v>
      </c>
      <c r="P142" s="52">
        <v>819</v>
      </c>
      <c r="Q142" s="52">
        <v>819</v>
      </c>
      <c r="R142" s="52">
        <v>1257</v>
      </c>
      <c r="S142" s="52">
        <v>1617</v>
      </c>
      <c r="T142" s="52">
        <v>1664</v>
      </c>
      <c r="U142" s="52">
        <v>2255</v>
      </c>
      <c r="V142" s="52">
        <v>1553</v>
      </c>
      <c r="W142" s="52">
        <v>1975</v>
      </c>
      <c r="X142" s="52">
        <v>1526</v>
      </c>
      <c r="Y142" s="52">
        <v>1633</v>
      </c>
      <c r="Z142" s="52">
        <v>1523</v>
      </c>
      <c r="AA142" s="52">
        <v>1904</v>
      </c>
      <c r="AB142" s="52">
        <v>1843</v>
      </c>
      <c r="AC142" s="52">
        <v>2495</v>
      </c>
      <c r="AD142" s="52">
        <v>2570</v>
      </c>
      <c r="AE142" s="52">
        <v>3319</v>
      </c>
      <c r="AF142" s="52">
        <v>2425</v>
      </c>
      <c r="AG142" s="52">
        <v>3344</v>
      </c>
      <c r="AH142" s="52">
        <v>2630</v>
      </c>
      <c r="AI142" s="52">
        <v>3463</v>
      </c>
      <c r="AJ142" s="52">
        <v>2899</v>
      </c>
      <c r="AK142" s="52">
        <v>3818</v>
      </c>
      <c r="AL142" s="52">
        <v>3152</v>
      </c>
      <c r="AM142" s="52">
        <v>4076</v>
      </c>
      <c r="AN142" s="52">
        <v>3294</v>
      </c>
      <c r="AO142" s="52">
        <v>4584</v>
      </c>
      <c r="AP142" s="52">
        <v>3285</v>
      </c>
      <c r="AQ142" s="52">
        <v>4540</v>
      </c>
      <c r="AR142" s="52">
        <v>2012</v>
      </c>
      <c r="AS142" s="52">
        <v>3209</v>
      </c>
      <c r="AT142" s="52">
        <v>3635</v>
      </c>
      <c r="AU142" s="52">
        <v>5517</v>
      </c>
    </row>
    <row r="143" spans="1:47" x14ac:dyDescent="0.3">
      <c r="A143" s="27" t="s">
        <v>30</v>
      </c>
      <c r="B143" s="52">
        <v>2137</v>
      </c>
      <c r="C143" s="52">
        <v>2312</v>
      </c>
      <c r="D143" s="52">
        <v>2373</v>
      </c>
      <c r="E143" s="52">
        <v>1975</v>
      </c>
      <c r="F143" s="52">
        <v>2261</v>
      </c>
      <c r="G143" s="52">
        <v>2043</v>
      </c>
      <c r="H143" s="52">
        <v>2707</v>
      </c>
      <c r="I143" s="52">
        <v>3101</v>
      </c>
      <c r="J143" s="52">
        <v>3126</v>
      </c>
      <c r="K143" s="52">
        <v>3493</v>
      </c>
      <c r="L143" s="52">
        <v>2711</v>
      </c>
      <c r="M143" s="52">
        <v>3381</v>
      </c>
      <c r="N143" s="52">
        <v>3650</v>
      </c>
      <c r="O143" s="52">
        <v>4917</v>
      </c>
      <c r="P143" s="52">
        <v>3627</v>
      </c>
      <c r="Q143" s="52">
        <v>4563</v>
      </c>
      <c r="R143" s="52">
        <v>4453</v>
      </c>
      <c r="S143" s="52">
        <v>5334</v>
      </c>
      <c r="T143" s="52">
        <v>4616</v>
      </c>
      <c r="U143" s="52">
        <v>5999</v>
      </c>
      <c r="V143" s="52">
        <v>5538</v>
      </c>
      <c r="W143" s="52">
        <v>6547</v>
      </c>
      <c r="X143" s="52">
        <v>5327</v>
      </c>
      <c r="Y143" s="52">
        <v>6008</v>
      </c>
      <c r="Z143" s="52">
        <v>5768</v>
      </c>
      <c r="AA143" s="52">
        <v>6615</v>
      </c>
      <c r="AB143" s="52">
        <v>6960</v>
      </c>
      <c r="AC143" s="52">
        <v>8890</v>
      </c>
      <c r="AD143" s="52">
        <v>7815</v>
      </c>
      <c r="AE143" s="52">
        <v>9472</v>
      </c>
      <c r="AF143" s="52">
        <v>8474</v>
      </c>
      <c r="AG143" s="52">
        <v>10557</v>
      </c>
      <c r="AH143" s="52">
        <v>9339</v>
      </c>
      <c r="AI143" s="52">
        <v>11517</v>
      </c>
      <c r="AJ143" s="52">
        <v>9199</v>
      </c>
      <c r="AK143" s="52">
        <v>12282</v>
      </c>
      <c r="AL143" s="52">
        <v>10057</v>
      </c>
      <c r="AM143" s="52">
        <v>13069</v>
      </c>
      <c r="AN143" s="52">
        <v>9532</v>
      </c>
      <c r="AO143" s="52">
        <v>12312</v>
      </c>
      <c r="AP143" s="52">
        <v>9465</v>
      </c>
      <c r="AQ143" s="52">
        <v>11877</v>
      </c>
      <c r="AR143" s="52">
        <v>7722</v>
      </c>
      <c r="AS143" s="52">
        <v>9523</v>
      </c>
      <c r="AT143" s="52">
        <v>9790</v>
      </c>
      <c r="AU143" s="52">
        <v>13162</v>
      </c>
    </row>
    <row r="144" spans="1:47" x14ac:dyDescent="0.3">
      <c r="A144" s="27" t="s">
        <v>40</v>
      </c>
      <c r="B144" s="52">
        <v>9623</v>
      </c>
      <c r="C144" s="52">
        <v>9756</v>
      </c>
      <c r="D144" s="52">
        <v>13102.4</v>
      </c>
      <c r="E144" s="52">
        <v>14071.6</v>
      </c>
      <c r="F144" s="52">
        <v>14911</v>
      </c>
      <c r="G144" s="52">
        <v>15273</v>
      </c>
      <c r="H144" s="52">
        <v>15285</v>
      </c>
      <c r="I144" s="52">
        <v>15852</v>
      </c>
      <c r="J144" s="52">
        <v>13541</v>
      </c>
      <c r="K144" s="52">
        <v>15519</v>
      </c>
      <c r="L144" s="52">
        <v>12330</v>
      </c>
      <c r="M144" s="52">
        <v>13502</v>
      </c>
      <c r="N144" s="52">
        <v>19989</v>
      </c>
      <c r="O144" s="52">
        <v>19997</v>
      </c>
      <c r="P144" s="52">
        <v>21920</v>
      </c>
      <c r="Q144" s="52">
        <v>22209</v>
      </c>
      <c r="R144" s="52">
        <v>19259</v>
      </c>
      <c r="S144" s="52">
        <v>21306</v>
      </c>
      <c r="T144" s="52">
        <v>20114</v>
      </c>
      <c r="U144" s="52">
        <v>23943</v>
      </c>
      <c r="V144" s="52">
        <v>22681</v>
      </c>
      <c r="W144" s="52">
        <v>26555</v>
      </c>
      <c r="X144" s="52">
        <v>23014</v>
      </c>
      <c r="Y144" s="52">
        <v>26743</v>
      </c>
      <c r="Z144" s="52">
        <v>25645</v>
      </c>
      <c r="AA144" s="52">
        <v>31583</v>
      </c>
      <c r="AB144" s="52">
        <v>28630</v>
      </c>
      <c r="AC144" s="52">
        <v>35515</v>
      </c>
      <c r="AD144" s="52">
        <v>32916</v>
      </c>
      <c r="AE144" s="52">
        <v>40245</v>
      </c>
      <c r="AF144" s="52">
        <v>35982</v>
      </c>
      <c r="AG144" s="52">
        <v>42865</v>
      </c>
      <c r="AH144" s="52">
        <v>39662</v>
      </c>
      <c r="AI144" s="52">
        <v>46249</v>
      </c>
      <c r="AJ144" s="52">
        <v>40183</v>
      </c>
      <c r="AK144" s="52">
        <v>47864</v>
      </c>
      <c r="AL144" s="52">
        <v>42154</v>
      </c>
      <c r="AM144" s="52">
        <v>50500</v>
      </c>
      <c r="AN144" s="52">
        <v>42799</v>
      </c>
      <c r="AO144" s="52">
        <v>51158</v>
      </c>
      <c r="AP144" s="52">
        <v>40428</v>
      </c>
      <c r="AQ144" s="52">
        <v>51448</v>
      </c>
      <c r="AR144" s="52">
        <v>34048</v>
      </c>
      <c r="AS144" s="52">
        <v>42093</v>
      </c>
      <c r="AT144" s="52">
        <v>46063</v>
      </c>
      <c r="AU144" s="52">
        <v>59392</v>
      </c>
    </row>
    <row r="145" spans="1:47" x14ac:dyDescent="0.3">
      <c r="A145" s="27" t="s">
        <v>31</v>
      </c>
      <c r="B145" s="52">
        <v>2</v>
      </c>
      <c r="C145" s="52">
        <v>20</v>
      </c>
      <c r="D145" s="52">
        <v>19</v>
      </c>
      <c r="E145" s="52">
        <v>35</v>
      </c>
      <c r="F145" s="52">
        <v>0</v>
      </c>
      <c r="G145" s="52">
        <v>0</v>
      </c>
      <c r="H145" s="52">
        <v>235</v>
      </c>
      <c r="I145" s="52">
        <v>172</v>
      </c>
      <c r="J145" s="52">
        <v>184</v>
      </c>
      <c r="K145" s="52">
        <v>186</v>
      </c>
      <c r="L145" s="52">
        <v>172</v>
      </c>
      <c r="M145" s="52">
        <v>244</v>
      </c>
      <c r="N145" s="52">
        <v>201</v>
      </c>
      <c r="O145" s="52">
        <v>150</v>
      </c>
      <c r="P145" s="52">
        <v>144</v>
      </c>
      <c r="Q145" s="52">
        <v>208</v>
      </c>
      <c r="R145" s="52">
        <v>778</v>
      </c>
      <c r="S145" s="52">
        <v>880</v>
      </c>
      <c r="T145" s="52">
        <v>1042</v>
      </c>
      <c r="U145" s="52">
        <v>1213</v>
      </c>
      <c r="V145" s="52">
        <v>1153</v>
      </c>
      <c r="W145" s="52">
        <v>1232</v>
      </c>
      <c r="X145" s="52">
        <v>1032</v>
      </c>
      <c r="Y145" s="52">
        <v>1287</v>
      </c>
      <c r="Z145" s="52">
        <v>1485</v>
      </c>
      <c r="AA145" s="52">
        <v>1759</v>
      </c>
      <c r="AB145" s="52">
        <v>1724</v>
      </c>
      <c r="AC145" s="52">
        <v>2036</v>
      </c>
      <c r="AD145" s="52">
        <v>1969</v>
      </c>
      <c r="AE145" s="52">
        <v>2643</v>
      </c>
      <c r="AF145" s="52">
        <v>2242</v>
      </c>
      <c r="AG145" s="52">
        <v>2982</v>
      </c>
      <c r="AH145" s="52">
        <v>2760</v>
      </c>
      <c r="AI145" s="52">
        <v>3552</v>
      </c>
      <c r="AJ145" s="52">
        <v>3112</v>
      </c>
      <c r="AK145" s="52">
        <v>3995</v>
      </c>
      <c r="AL145" s="52">
        <v>2815</v>
      </c>
      <c r="AM145" s="52">
        <v>3873</v>
      </c>
      <c r="AN145" s="52">
        <v>2731</v>
      </c>
      <c r="AO145" s="52">
        <v>3788</v>
      </c>
      <c r="AP145" s="52">
        <v>2763</v>
      </c>
      <c r="AQ145" s="52">
        <v>3543</v>
      </c>
      <c r="AR145" s="52">
        <v>2046</v>
      </c>
      <c r="AS145" s="52">
        <v>2684</v>
      </c>
      <c r="AT145" s="52">
        <v>2375</v>
      </c>
      <c r="AU145" s="52">
        <v>3344</v>
      </c>
    </row>
    <row r="146" spans="1:47" x14ac:dyDescent="0.3">
      <c r="A146" s="27" t="s">
        <v>32</v>
      </c>
      <c r="B146" s="52">
        <v>208</v>
      </c>
      <c r="C146" s="52">
        <v>255</v>
      </c>
      <c r="D146" s="52">
        <v>440</v>
      </c>
      <c r="E146" s="52">
        <v>617</v>
      </c>
      <c r="F146" s="52">
        <v>456</v>
      </c>
      <c r="G146" s="52">
        <v>662</v>
      </c>
      <c r="H146" s="52">
        <v>569</v>
      </c>
      <c r="I146" s="52">
        <v>765</v>
      </c>
      <c r="J146" s="52">
        <v>533</v>
      </c>
      <c r="K146" s="52">
        <v>632</v>
      </c>
      <c r="L146" s="52">
        <v>427</v>
      </c>
      <c r="M146" s="52">
        <v>624</v>
      </c>
      <c r="N146" s="52">
        <v>1066</v>
      </c>
      <c r="O146" s="52">
        <v>1881</v>
      </c>
      <c r="P146" s="52">
        <v>988</v>
      </c>
      <c r="Q146" s="52">
        <v>2167</v>
      </c>
      <c r="R146" s="52">
        <v>1233</v>
      </c>
      <c r="S146" s="52">
        <v>1745</v>
      </c>
      <c r="T146" s="52">
        <v>1735</v>
      </c>
      <c r="U146" s="52">
        <v>2548</v>
      </c>
      <c r="V146" s="52">
        <v>1805</v>
      </c>
      <c r="W146" s="52">
        <v>2913</v>
      </c>
      <c r="X146" s="52">
        <v>1559</v>
      </c>
      <c r="Y146" s="52">
        <v>2221</v>
      </c>
      <c r="Z146" s="52">
        <v>1864</v>
      </c>
      <c r="AA146" s="52">
        <v>2902</v>
      </c>
      <c r="AB146" s="52">
        <v>2258</v>
      </c>
      <c r="AC146" s="52">
        <v>3771</v>
      </c>
      <c r="AD146" s="52">
        <v>2732</v>
      </c>
      <c r="AE146" s="52">
        <v>4273</v>
      </c>
      <c r="AF146" s="52">
        <v>2976</v>
      </c>
      <c r="AG146" s="52">
        <v>4896</v>
      </c>
      <c r="AH146" s="52">
        <v>3443</v>
      </c>
      <c r="AI146" s="52">
        <v>5203</v>
      </c>
      <c r="AJ146" s="52">
        <v>3659</v>
      </c>
      <c r="AK146" s="52">
        <v>5772</v>
      </c>
      <c r="AL146" s="52">
        <v>3764</v>
      </c>
      <c r="AM146" s="52">
        <v>5717</v>
      </c>
      <c r="AN146" s="52">
        <v>3729</v>
      </c>
      <c r="AO146" s="52">
        <v>5910</v>
      </c>
      <c r="AP146" s="52">
        <v>3630</v>
      </c>
      <c r="AQ146" s="52">
        <v>5699</v>
      </c>
      <c r="AR146" s="52">
        <v>2920</v>
      </c>
      <c r="AS146" s="52">
        <v>4866</v>
      </c>
      <c r="AT146" s="52">
        <v>4035</v>
      </c>
      <c r="AU146" s="52">
        <v>6450</v>
      </c>
    </row>
    <row r="147" spans="1:47" x14ac:dyDescent="0.3">
      <c r="A147" s="27" t="s">
        <v>70</v>
      </c>
      <c r="B147" s="52">
        <v>0</v>
      </c>
      <c r="C147" s="52">
        <v>0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811</v>
      </c>
      <c r="S147" s="52">
        <v>1066</v>
      </c>
      <c r="T147" s="52">
        <v>736</v>
      </c>
      <c r="U147" s="52">
        <v>1235</v>
      </c>
      <c r="V147" s="52">
        <v>890</v>
      </c>
      <c r="W147" s="52">
        <v>1468</v>
      </c>
      <c r="X147" s="52">
        <v>842</v>
      </c>
      <c r="Y147" s="52">
        <v>1271</v>
      </c>
      <c r="Z147" s="52">
        <v>1106</v>
      </c>
      <c r="AA147" s="52">
        <v>1839</v>
      </c>
      <c r="AB147" s="52">
        <v>1198</v>
      </c>
      <c r="AC147" s="52">
        <v>1911</v>
      </c>
      <c r="AD147" s="52">
        <v>1354</v>
      </c>
      <c r="AE147" s="52">
        <v>2506</v>
      </c>
      <c r="AF147" s="52">
        <v>1586</v>
      </c>
      <c r="AG147" s="52">
        <v>2408</v>
      </c>
      <c r="AH147" s="52">
        <v>1800</v>
      </c>
      <c r="AI147" s="52">
        <v>2715</v>
      </c>
      <c r="AJ147" s="52">
        <v>1899</v>
      </c>
      <c r="AK147" s="52">
        <v>2947</v>
      </c>
      <c r="AL147" s="52">
        <v>1850</v>
      </c>
      <c r="AM147" s="52">
        <v>3085</v>
      </c>
      <c r="AN147" s="52">
        <v>1958</v>
      </c>
      <c r="AO147" s="52">
        <v>3500</v>
      </c>
      <c r="AP147" s="52">
        <v>1786</v>
      </c>
      <c r="AQ147" s="52">
        <v>2872</v>
      </c>
      <c r="AR147" s="52">
        <v>1163</v>
      </c>
      <c r="AS147" s="52">
        <v>1905</v>
      </c>
      <c r="AT147" s="52">
        <v>1745</v>
      </c>
      <c r="AU147" s="52">
        <v>3302</v>
      </c>
    </row>
    <row r="148" spans="1:47" x14ac:dyDescent="0.3">
      <c r="A148" s="27" t="s">
        <v>33</v>
      </c>
      <c r="B148" s="52">
        <v>2244</v>
      </c>
      <c r="C148" s="52">
        <v>2528</v>
      </c>
      <c r="D148" s="52">
        <v>1595</v>
      </c>
      <c r="E148" s="52">
        <v>1723</v>
      </c>
      <c r="F148" s="52">
        <v>2555</v>
      </c>
      <c r="G148" s="52">
        <v>2977</v>
      </c>
      <c r="H148" s="52">
        <v>2521</v>
      </c>
      <c r="I148" s="52">
        <v>2822</v>
      </c>
      <c r="J148" s="52">
        <v>3054</v>
      </c>
      <c r="K148" s="52">
        <v>3582</v>
      </c>
      <c r="L148" s="52">
        <v>3034</v>
      </c>
      <c r="M148" s="52">
        <v>3529</v>
      </c>
      <c r="N148" s="52">
        <v>3527</v>
      </c>
      <c r="O148" s="52">
        <v>4484</v>
      </c>
      <c r="P148" s="52">
        <v>4195</v>
      </c>
      <c r="Q148" s="52">
        <v>5243</v>
      </c>
      <c r="R148" s="52">
        <v>4388</v>
      </c>
      <c r="S148" s="52">
        <v>5464</v>
      </c>
      <c r="T148" s="52">
        <v>5114</v>
      </c>
      <c r="U148" s="52">
        <v>6736</v>
      </c>
      <c r="V148" s="52">
        <v>5223</v>
      </c>
      <c r="W148" s="52">
        <v>6427</v>
      </c>
      <c r="X148" s="52">
        <v>4860</v>
      </c>
      <c r="Y148" s="52">
        <v>6034</v>
      </c>
      <c r="Z148" s="52">
        <v>5842</v>
      </c>
      <c r="AA148" s="52">
        <v>7382</v>
      </c>
      <c r="AB148" s="52">
        <v>6743</v>
      </c>
      <c r="AC148" s="52">
        <v>8497</v>
      </c>
      <c r="AD148" s="52">
        <v>7521</v>
      </c>
      <c r="AE148" s="52">
        <v>10679</v>
      </c>
      <c r="AF148" s="52">
        <v>8528</v>
      </c>
      <c r="AG148" s="52">
        <v>11302</v>
      </c>
      <c r="AH148" s="52">
        <v>9791</v>
      </c>
      <c r="AI148" s="52">
        <v>12538</v>
      </c>
      <c r="AJ148" s="52">
        <v>9436</v>
      </c>
      <c r="AK148" s="52">
        <v>13168</v>
      </c>
      <c r="AL148" s="52">
        <v>9845</v>
      </c>
      <c r="AM148" s="52">
        <v>13114</v>
      </c>
      <c r="AN148" s="52">
        <v>10142</v>
      </c>
      <c r="AO148" s="52">
        <v>13606</v>
      </c>
      <c r="AP148" s="52">
        <v>9503</v>
      </c>
      <c r="AQ148" s="52">
        <v>12670</v>
      </c>
      <c r="AR148" s="52">
        <v>7242</v>
      </c>
      <c r="AS148" s="52">
        <v>9484</v>
      </c>
      <c r="AT148" s="52">
        <v>9791</v>
      </c>
      <c r="AU148" s="52">
        <v>14116</v>
      </c>
    </row>
    <row r="149" spans="1:47" x14ac:dyDescent="0.3">
      <c r="A149" s="27" t="s">
        <v>34</v>
      </c>
      <c r="B149" s="52">
        <v>477</v>
      </c>
      <c r="C149" s="52">
        <v>631</v>
      </c>
      <c r="D149" s="52">
        <v>528</v>
      </c>
      <c r="E149" s="52">
        <v>670</v>
      </c>
      <c r="F149" s="52">
        <v>547</v>
      </c>
      <c r="G149" s="52">
        <v>731</v>
      </c>
      <c r="H149" s="52">
        <v>868</v>
      </c>
      <c r="I149" s="52">
        <v>1251</v>
      </c>
      <c r="J149" s="52">
        <v>1126</v>
      </c>
      <c r="K149" s="52">
        <v>1312</v>
      </c>
      <c r="L149" s="52">
        <v>876</v>
      </c>
      <c r="M149" s="52">
        <v>1322</v>
      </c>
      <c r="N149" s="52">
        <v>1158</v>
      </c>
      <c r="O149" s="52">
        <v>1566</v>
      </c>
      <c r="P149" s="52">
        <v>1080</v>
      </c>
      <c r="Q149" s="52">
        <v>1571</v>
      </c>
      <c r="R149" s="52">
        <v>1710</v>
      </c>
      <c r="S149" s="52">
        <v>2555</v>
      </c>
      <c r="T149" s="52">
        <v>2053</v>
      </c>
      <c r="U149" s="52">
        <v>3009</v>
      </c>
      <c r="V149" s="52">
        <v>2243</v>
      </c>
      <c r="W149" s="52">
        <v>2899</v>
      </c>
      <c r="X149" s="52">
        <v>2034</v>
      </c>
      <c r="Y149" s="52">
        <v>2849</v>
      </c>
      <c r="Z149" s="52">
        <v>2178</v>
      </c>
      <c r="AA149" s="52">
        <v>3246</v>
      </c>
      <c r="AB149" s="52">
        <v>2370</v>
      </c>
      <c r="AC149" s="52">
        <v>3544</v>
      </c>
      <c r="AD149" s="52">
        <v>2678</v>
      </c>
      <c r="AE149" s="52">
        <v>4200</v>
      </c>
      <c r="AF149" s="52">
        <v>3309</v>
      </c>
      <c r="AG149" s="52">
        <v>5066</v>
      </c>
      <c r="AH149" s="52">
        <v>3236</v>
      </c>
      <c r="AI149" s="52">
        <v>5154</v>
      </c>
      <c r="AJ149" s="52">
        <v>3654</v>
      </c>
      <c r="AK149" s="52">
        <v>6142</v>
      </c>
      <c r="AL149" s="52">
        <v>3544</v>
      </c>
      <c r="AM149" s="52">
        <v>6017</v>
      </c>
      <c r="AN149" s="52">
        <v>3666</v>
      </c>
      <c r="AO149" s="52">
        <v>6037</v>
      </c>
      <c r="AP149" s="52">
        <v>3526</v>
      </c>
      <c r="AQ149" s="52">
        <v>5526</v>
      </c>
      <c r="AR149" s="52">
        <v>2310</v>
      </c>
      <c r="AS149" s="52">
        <v>3776</v>
      </c>
      <c r="AT149" s="52">
        <v>3791</v>
      </c>
      <c r="AU149" s="52">
        <v>6383</v>
      </c>
    </row>
    <row r="150" spans="1:47" x14ac:dyDescent="0.3">
      <c r="A150" s="27" t="s">
        <v>38</v>
      </c>
      <c r="B150" s="52">
        <v>0</v>
      </c>
      <c r="C150" s="52">
        <v>0</v>
      </c>
      <c r="D150" s="52">
        <v>0</v>
      </c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696</v>
      </c>
      <c r="S150" s="52">
        <v>704</v>
      </c>
      <c r="T150" s="52">
        <v>733</v>
      </c>
      <c r="U150" s="52">
        <v>987</v>
      </c>
      <c r="V150" s="52">
        <v>835</v>
      </c>
      <c r="W150" s="52">
        <v>1123</v>
      </c>
      <c r="X150" s="52">
        <v>764</v>
      </c>
      <c r="Y150" s="52">
        <v>807</v>
      </c>
      <c r="Z150" s="52">
        <v>877</v>
      </c>
      <c r="AA150" s="52">
        <v>1138</v>
      </c>
      <c r="AB150" s="52">
        <v>776</v>
      </c>
      <c r="AC150" s="52">
        <v>1212</v>
      </c>
      <c r="AD150" s="52">
        <v>1109</v>
      </c>
      <c r="AE150" s="52">
        <v>1427</v>
      </c>
      <c r="AF150" s="52">
        <v>1220</v>
      </c>
      <c r="AG150" s="52">
        <v>1533</v>
      </c>
      <c r="AH150" s="52">
        <v>1246</v>
      </c>
      <c r="AI150" s="52">
        <v>1725</v>
      </c>
      <c r="AJ150" s="52">
        <v>1218</v>
      </c>
      <c r="AK150" s="52">
        <v>1796</v>
      </c>
      <c r="AL150" s="52">
        <v>1391</v>
      </c>
      <c r="AM150" s="52">
        <v>1885</v>
      </c>
      <c r="AN150" s="52">
        <v>1292</v>
      </c>
      <c r="AO150" s="52">
        <v>1998</v>
      </c>
      <c r="AP150" s="52">
        <v>1470</v>
      </c>
      <c r="AQ150" s="52">
        <v>2182</v>
      </c>
      <c r="AR150" s="52">
        <v>1078</v>
      </c>
      <c r="AS150" s="52">
        <v>1380</v>
      </c>
      <c r="AT150" s="52">
        <v>1674</v>
      </c>
      <c r="AU150" s="52">
        <v>2586</v>
      </c>
    </row>
    <row r="151" spans="1:47" x14ac:dyDescent="0.3">
      <c r="A151" s="27" t="s">
        <v>35</v>
      </c>
      <c r="B151" s="52">
        <v>762</v>
      </c>
      <c r="C151" s="52">
        <v>831</v>
      </c>
      <c r="D151" s="52">
        <v>816</v>
      </c>
      <c r="E151" s="52">
        <v>1015</v>
      </c>
      <c r="F151" s="52">
        <v>659</v>
      </c>
      <c r="G151" s="52">
        <v>718</v>
      </c>
      <c r="H151" s="52">
        <v>759</v>
      </c>
      <c r="I151" s="52">
        <v>939</v>
      </c>
      <c r="J151" s="52">
        <v>887</v>
      </c>
      <c r="K151" s="52">
        <v>1001</v>
      </c>
      <c r="L151" s="52">
        <v>437</v>
      </c>
      <c r="M151" s="52">
        <v>653</v>
      </c>
      <c r="N151" s="52">
        <v>875</v>
      </c>
      <c r="O151" s="52">
        <v>1255</v>
      </c>
      <c r="P151" s="52">
        <v>999</v>
      </c>
      <c r="Q151" s="52">
        <v>1394</v>
      </c>
      <c r="R151" s="52">
        <v>733</v>
      </c>
      <c r="S151" s="52">
        <v>1413</v>
      </c>
      <c r="T151" s="52">
        <v>975</v>
      </c>
      <c r="U151" s="52">
        <v>1761</v>
      </c>
      <c r="V151" s="52">
        <v>1222</v>
      </c>
      <c r="W151" s="52">
        <v>2190</v>
      </c>
      <c r="X151" s="52">
        <v>1208</v>
      </c>
      <c r="Y151" s="52">
        <v>2036</v>
      </c>
      <c r="Z151" s="52">
        <v>1401</v>
      </c>
      <c r="AA151" s="52">
        <v>2283</v>
      </c>
      <c r="AB151" s="52">
        <v>1633</v>
      </c>
      <c r="AC151" s="52">
        <v>3098</v>
      </c>
      <c r="AD151" s="52">
        <v>1771</v>
      </c>
      <c r="AE151" s="52">
        <v>3198</v>
      </c>
      <c r="AF151" s="52">
        <v>2114</v>
      </c>
      <c r="AG151" s="52">
        <v>3370</v>
      </c>
      <c r="AH151" s="52">
        <v>2400</v>
      </c>
      <c r="AI151" s="52">
        <v>3913</v>
      </c>
      <c r="AJ151" s="52">
        <v>2896</v>
      </c>
      <c r="AK151" s="52">
        <v>4809</v>
      </c>
      <c r="AL151" s="52">
        <v>3171</v>
      </c>
      <c r="AM151" s="52">
        <v>5225</v>
      </c>
      <c r="AN151" s="52">
        <v>3184</v>
      </c>
      <c r="AO151" s="52">
        <v>5349</v>
      </c>
      <c r="AP151" s="52">
        <v>2925</v>
      </c>
      <c r="AQ151" s="52">
        <v>4535</v>
      </c>
      <c r="AR151" s="52">
        <v>2312</v>
      </c>
      <c r="AS151" s="52">
        <v>3806</v>
      </c>
      <c r="AT151" s="52">
        <v>2859</v>
      </c>
      <c r="AU151" s="52">
        <v>5202</v>
      </c>
    </row>
    <row r="152" spans="1:47" x14ac:dyDescent="0.3">
      <c r="A152" s="27" t="s">
        <v>36</v>
      </c>
      <c r="B152" s="52">
        <v>0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2</v>
      </c>
      <c r="I152" s="52">
        <v>3</v>
      </c>
      <c r="J152" s="52">
        <v>40</v>
      </c>
      <c r="K152" s="52">
        <v>64</v>
      </c>
      <c r="L152" s="52">
        <v>9</v>
      </c>
      <c r="M152" s="52">
        <v>34</v>
      </c>
      <c r="N152" s="52">
        <v>23</v>
      </c>
      <c r="O152" s="52">
        <v>58</v>
      </c>
      <c r="P152" s="52">
        <v>31</v>
      </c>
      <c r="Q152" s="52">
        <v>71</v>
      </c>
      <c r="R152" s="52">
        <v>51</v>
      </c>
      <c r="S152" s="52">
        <v>106</v>
      </c>
      <c r="T152" s="52">
        <v>51</v>
      </c>
      <c r="U152" s="52">
        <v>82</v>
      </c>
      <c r="V152" s="52">
        <v>70</v>
      </c>
      <c r="W152" s="52">
        <v>129</v>
      </c>
      <c r="X152" s="52">
        <v>69</v>
      </c>
      <c r="Y152" s="52">
        <v>141</v>
      </c>
      <c r="Z152" s="52">
        <v>76</v>
      </c>
      <c r="AA152" s="52">
        <v>145</v>
      </c>
      <c r="AB152" s="52">
        <v>42</v>
      </c>
      <c r="AC152" s="52">
        <v>131</v>
      </c>
      <c r="AD152" s="52">
        <v>82</v>
      </c>
      <c r="AE152" s="52">
        <v>129</v>
      </c>
      <c r="AF152" s="52">
        <v>164</v>
      </c>
      <c r="AG152" s="52">
        <v>242</v>
      </c>
      <c r="AH152" s="52">
        <v>160</v>
      </c>
      <c r="AI152" s="52">
        <v>240</v>
      </c>
      <c r="AJ152" s="52">
        <v>149</v>
      </c>
      <c r="AK152" s="52">
        <v>297</v>
      </c>
      <c r="AL152" s="52">
        <v>182</v>
      </c>
      <c r="AM152" s="52">
        <v>371</v>
      </c>
      <c r="AN152" s="52">
        <v>191</v>
      </c>
      <c r="AO152" s="52">
        <v>389</v>
      </c>
      <c r="AP152" s="52">
        <v>176</v>
      </c>
      <c r="AQ152" s="52">
        <v>332</v>
      </c>
      <c r="AR152" s="52">
        <v>141</v>
      </c>
      <c r="AS152" s="52">
        <v>332</v>
      </c>
      <c r="AT152" s="52">
        <v>179</v>
      </c>
      <c r="AU152" s="52">
        <v>356</v>
      </c>
    </row>
    <row r="153" spans="1:47" s="37" customFormat="1" x14ac:dyDescent="0.3">
      <c r="A153" s="27" t="s">
        <v>37</v>
      </c>
      <c r="B153" s="52">
        <v>138</v>
      </c>
      <c r="C153" s="52">
        <v>106</v>
      </c>
      <c r="D153" s="52">
        <v>189</v>
      </c>
      <c r="E153" s="52">
        <v>221</v>
      </c>
      <c r="F153" s="52">
        <v>154</v>
      </c>
      <c r="G153" s="52">
        <v>186</v>
      </c>
      <c r="H153" s="52">
        <v>227</v>
      </c>
      <c r="I153" s="52">
        <v>209</v>
      </c>
      <c r="J153" s="52">
        <v>218</v>
      </c>
      <c r="K153" s="52">
        <v>264</v>
      </c>
      <c r="L153" s="52">
        <v>180</v>
      </c>
      <c r="M153" s="52">
        <v>295</v>
      </c>
      <c r="N153" s="52">
        <v>300</v>
      </c>
      <c r="O153" s="52">
        <v>830</v>
      </c>
      <c r="P153" s="52">
        <v>299</v>
      </c>
      <c r="Q153" s="52">
        <v>511</v>
      </c>
      <c r="R153" s="52">
        <v>346</v>
      </c>
      <c r="S153" s="52">
        <v>387</v>
      </c>
      <c r="T153" s="52">
        <v>317</v>
      </c>
      <c r="U153" s="52">
        <v>448</v>
      </c>
      <c r="V153" s="52">
        <v>485</v>
      </c>
      <c r="W153" s="52">
        <v>515</v>
      </c>
      <c r="X153" s="52">
        <v>332</v>
      </c>
      <c r="Y153" s="52">
        <v>404</v>
      </c>
      <c r="Z153" s="52">
        <v>467</v>
      </c>
      <c r="AA153" s="52">
        <v>615</v>
      </c>
      <c r="AB153" s="52">
        <v>443</v>
      </c>
      <c r="AC153" s="52">
        <v>554</v>
      </c>
      <c r="AD153" s="52">
        <v>519</v>
      </c>
      <c r="AE153" s="52">
        <v>691</v>
      </c>
      <c r="AF153" s="52">
        <v>536</v>
      </c>
      <c r="AG153" s="52">
        <v>695</v>
      </c>
      <c r="AH153" s="52">
        <v>622</v>
      </c>
      <c r="AI153" s="52">
        <v>782</v>
      </c>
      <c r="AJ153" s="52">
        <v>532</v>
      </c>
      <c r="AK153" s="52">
        <v>665</v>
      </c>
      <c r="AL153" s="52">
        <v>649</v>
      </c>
      <c r="AM153" s="52">
        <v>853</v>
      </c>
      <c r="AN153" s="52">
        <v>658</v>
      </c>
      <c r="AO153" s="52">
        <v>915</v>
      </c>
      <c r="AP153" s="52">
        <v>524</v>
      </c>
      <c r="AQ153" s="52">
        <v>638</v>
      </c>
      <c r="AR153" s="52">
        <v>354</v>
      </c>
      <c r="AS153" s="52">
        <v>503</v>
      </c>
      <c r="AT153" s="52">
        <v>518</v>
      </c>
      <c r="AU153" s="52">
        <v>670</v>
      </c>
    </row>
    <row r="154" spans="1:47" x14ac:dyDescent="0.3">
      <c r="A154" s="27" t="s">
        <v>44</v>
      </c>
      <c r="B154" s="52">
        <v>616</v>
      </c>
      <c r="C154" s="52">
        <v>925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</row>
    <row r="155" spans="1:47" x14ac:dyDescent="0.3">
      <c r="A155" s="26" t="s">
        <v>15</v>
      </c>
      <c r="B155" s="53">
        <v>17238</v>
      </c>
      <c r="C155" s="53">
        <v>18533</v>
      </c>
      <c r="D155" s="53">
        <v>20303.400000000001</v>
      </c>
      <c r="E155" s="53">
        <v>21702.6</v>
      </c>
      <c r="F155" s="53">
        <v>23235</v>
      </c>
      <c r="G155" s="53">
        <v>24351</v>
      </c>
      <c r="H155" s="53">
        <v>25236</v>
      </c>
      <c r="I155" s="53">
        <v>27011</v>
      </c>
      <c r="J155" s="53">
        <v>25097</v>
      </c>
      <c r="K155" s="53">
        <v>28146</v>
      </c>
      <c r="L155" s="53">
        <v>22155</v>
      </c>
      <c r="M155" s="53">
        <v>25779</v>
      </c>
      <c r="N155" s="53">
        <v>33177</v>
      </c>
      <c r="O155" s="53">
        <v>37992</v>
      </c>
      <c r="P155" s="53">
        <v>36270</v>
      </c>
      <c r="Q155" s="53">
        <v>41186</v>
      </c>
      <c r="R155" s="53">
        <v>38625</v>
      </c>
      <c r="S155" s="53">
        <v>46175</v>
      </c>
      <c r="T155" s="53">
        <v>42214</v>
      </c>
      <c r="U155" s="53">
        <v>54192</v>
      </c>
      <c r="V155" s="53">
        <v>47191</v>
      </c>
      <c r="W155" s="53">
        <v>58323</v>
      </c>
      <c r="X155" s="53">
        <v>46108</v>
      </c>
      <c r="Y155" s="53">
        <v>55541</v>
      </c>
      <c r="Z155" s="53">
        <v>52016</v>
      </c>
      <c r="AA155" s="53">
        <v>65823</v>
      </c>
      <c r="AB155" s="53">
        <v>58662</v>
      </c>
      <c r="AC155" s="53">
        <v>76483</v>
      </c>
      <c r="AD155" s="53">
        <v>67713</v>
      </c>
      <c r="AE155" s="53">
        <v>88523</v>
      </c>
      <c r="AF155" s="53">
        <v>75163</v>
      </c>
      <c r="AG155" s="53">
        <v>95491</v>
      </c>
      <c r="AH155" s="53">
        <v>83070</v>
      </c>
      <c r="AI155" s="53">
        <v>104696</v>
      </c>
      <c r="AJ155" s="53">
        <v>84922</v>
      </c>
      <c r="AK155" s="53">
        <v>111042</v>
      </c>
      <c r="AL155" s="53">
        <v>88837</v>
      </c>
      <c r="AM155" s="53">
        <v>115530</v>
      </c>
      <c r="AN155" s="53">
        <v>90101</v>
      </c>
      <c r="AO155" s="53">
        <v>117861</v>
      </c>
      <c r="AP155" s="53">
        <v>85899</v>
      </c>
      <c r="AQ155" s="53">
        <v>113964</v>
      </c>
      <c r="AR155" s="53">
        <v>68717</v>
      </c>
      <c r="AS155" s="53">
        <v>90430</v>
      </c>
      <c r="AT155" s="53">
        <v>93532</v>
      </c>
      <c r="AU155" s="53">
        <v>130303</v>
      </c>
    </row>
    <row r="156" spans="1:47" x14ac:dyDescent="0.3">
      <c r="C156" s="39"/>
      <c r="E156" s="39"/>
      <c r="G156" s="39"/>
      <c r="I156" s="39"/>
      <c r="K156" s="39"/>
      <c r="M156" s="39"/>
      <c r="O156" s="39"/>
      <c r="Q156" s="39"/>
      <c r="S156" s="39"/>
      <c r="U156" s="39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spans="1:47" x14ac:dyDescent="0.3">
      <c r="R157" s="49"/>
    </row>
    <row r="158" spans="1:47" ht="15.6" x14ac:dyDescent="0.3">
      <c r="A158" s="24" t="s">
        <v>124</v>
      </c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</row>
    <row r="159" spans="1:47" x14ac:dyDescent="0.3">
      <c r="A159" s="59" t="s">
        <v>25</v>
      </c>
      <c r="B159" s="58">
        <v>1999</v>
      </c>
      <c r="C159" s="58"/>
      <c r="D159" s="58">
        <v>2000</v>
      </c>
      <c r="E159" s="58"/>
      <c r="F159" s="58">
        <v>2001</v>
      </c>
      <c r="G159" s="58"/>
      <c r="H159" s="58">
        <v>2002</v>
      </c>
      <c r="I159" s="58"/>
      <c r="J159" s="58">
        <v>2003</v>
      </c>
      <c r="K159" s="58"/>
      <c r="L159" s="58">
        <v>2004</v>
      </c>
      <c r="M159" s="58"/>
      <c r="N159" s="58">
        <v>2005</v>
      </c>
      <c r="O159" s="58"/>
      <c r="P159" s="58">
        <v>2006</v>
      </c>
      <c r="Q159" s="58"/>
      <c r="R159" s="58">
        <v>2007</v>
      </c>
      <c r="S159" s="58"/>
      <c r="T159" s="58">
        <v>2008</v>
      </c>
      <c r="U159" s="58"/>
      <c r="V159" s="58">
        <v>2009</v>
      </c>
      <c r="W159" s="58"/>
      <c r="X159" s="58">
        <v>2010</v>
      </c>
      <c r="Y159" s="58"/>
      <c r="Z159" s="58">
        <v>2011</v>
      </c>
      <c r="AA159" s="58"/>
      <c r="AB159" s="58">
        <v>2012</v>
      </c>
      <c r="AC159" s="58"/>
      <c r="AD159" s="58">
        <v>2013</v>
      </c>
      <c r="AE159" s="58"/>
      <c r="AF159" s="58">
        <v>2014</v>
      </c>
      <c r="AG159" s="58"/>
      <c r="AH159" s="58">
        <v>2015</v>
      </c>
      <c r="AI159" s="58"/>
      <c r="AJ159" s="58">
        <v>2016</v>
      </c>
      <c r="AK159" s="58"/>
      <c r="AL159" s="58">
        <v>2017</v>
      </c>
      <c r="AM159" s="58"/>
      <c r="AN159" s="58">
        <v>2018</v>
      </c>
      <c r="AO159" s="58"/>
      <c r="AP159" s="58">
        <v>2019</v>
      </c>
      <c r="AQ159" s="58"/>
      <c r="AR159" s="58">
        <v>2020</v>
      </c>
      <c r="AS159" s="58"/>
      <c r="AT159" s="58">
        <v>2021</v>
      </c>
      <c r="AU159" s="58"/>
    </row>
    <row r="160" spans="1:47" x14ac:dyDescent="0.3">
      <c r="A160" s="59"/>
      <c r="B160" s="18" t="s">
        <v>64</v>
      </c>
      <c r="C160" s="18" t="s">
        <v>65</v>
      </c>
      <c r="D160" s="18" t="s">
        <v>64</v>
      </c>
      <c r="E160" s="18" t="s">
        <v>65</v>
      </c>
      <c r="F160" s="18" t="s">
        <v>64</v>
      </c>
      <c r="G160" s="18" t="s">
        <v>65</v>
      </c>
      <c r="H160" s="18" t="s">
        <v>64</v>
      </c>
      <c r="I160" s="18" t="s">
        <v>65</v>
      </c>
      <c r="J160" s="18" t="s">
        <v>64</v>
      </c>
      <c r="K160" s="18" t="s">
        <v>65</v>
      </c>
      <c r="L160" s="18" t="s">
        <v>64</v>
      </c>
      <c r="M160" s="18" t="s">
        <v>65</v>
      </c>
      <c r="N160" s="18" t="s">
        <v>64</v>
      </c>
      <c r="O160" s="18" t="s">
        <v>65</v>
      </c>
      <c r="P160" s="18" t="s">
        <v>64</v>
      </c>
      <c r="Q160" s="18" t="s">
        <v>65</v>
      </c>
      <c r="R160" s="18" t="s">
        <v>64</v>
      </c>
      <c r="S160" s="18" t="s">
        <v>65</v>
      </c>
      <c r="T160" s="18" t="s">
        <v>64</v>
      </c>
      <c r="U160" s="18" t="s">
        <v>65</v>
      </c>
      <c r="V160" s="18" t="s">
        <v>64</v>
      </c>
      <c r="W160" s="18" t="s">
        <v>65</v>
      </c>
      <c r="X160" s="18" t="s">
        <v>64</v>
      </c>
      <c r="Y160" s="18" t="s">
        <v>65</v>
      </c>
      <c r="Z160" s="18" t="s">
        <v>64</v>
      </c>
      <c r="AA160" s="18" t="s">
        <v>65</v>
      </c>
      <c r="AB160" s="18" t="s">
        <v>64</v>
      </c>
      <c r="AC160" s="18" t="s">
        <v>65</v>
      </c>
      <c r="AD160" s="18" t="s">
        <v>64</v>
      </c>
      <c r="AE160" s="18" t="s">
        <v>65</v>
      </c>
      <c r="AF160" s="18" t="s">
        <v>64</v>
      </c>
      <c r="AG160" s="18" t="s">
        <v>65</v>
      </c>
      <c r="AH160" s="18" t="s">
        <v>64</v>
      </c>
      <c r="AI160" s="18" t="s">
        <v>65</v>
      </c>
      <c r="AJ160" s="18" t="s">
        <v>64</v>
      </c>
      <c r="AK160" s="18" t="s">
        <v>65</v>
      </c>
      <c r="AL160" s="18" t="s">
        <v>64</v>
      </c>
      <c r="AM160" s="18" t="s">
        <v>65</v>
      </c>
      <c r="AN160" s="18" t="s">
        <v>64</v>
      </c>
      <c r="AO160" s="18" t="s">
        <v>65</v>
      </c>
      <c r="AP160" s="18" t="s">
        <v>64</v>
      </c>
      <c r="AQ160" s="18" t="s">
        <v>65</v>
      </c>
      <c r="AR160" s="18" t="s">
        <v>64</v>
      </c>
      <c r="AS160" s="18" t="s">
        <v>65</v>
      </c>
      <c r="AT160" s="18" t="s">
        <v>64</v>
      </c>
      <c r="AU160" s="18" t="s">
        <v>65</v>
      </c>
    </row>
    <row r="161" spans="1:47" x14ac:dyDescent="0.3">
      <c r="A161" s="27" t="s">
        <v>39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>
        <f>R138/SUM($R$138:$S$153)</f>
        <v>8.1367924528301886E-3</v>
      </c>
      <c r="S161" s="32">
        <f>S138/SUM($R$138:$S$154)</f>
        <v>1.1509433962264152E-2</v>
      </c>
      <c r="T161" s="32">
        <f>T138/SUM($T$138:$U$153)</f>
        <v>7.0431300956372012E-3</v>
      </c>
      <c r="U161" s="32">
        <f>U138/SUM($T$138:$U$153)</f>
        <v>9.0243345849843372E-3</v>
      </c>
      <c r="V161" s="32">
        <f>V138/SUM($V$155:$W$155)</f>
        <v>7.3070872111757681E-3</v>
      </c>
      <c r="W161" s="32">
        <f>W138/SUM($V$155:$W$155)</f>
        <v>8.520196372045416E-3</v>
      </c>
      <c r="X161" s="32">
        <f>X138/SUM($X$155:$Y$155)</f>
        <v>7.3291424411455102E-3</v>
      </c>
      <c r="Y161" s="32">
        <f>Y138/SUM($X$155:$Y$155)</f>
        <v>8.4703243514446767E-3</v>
      </c>
      <c r="Z161" s="32">
        <f>Z138/SUM($Z$155:$AA$155)</f>
        <v>6.9501608126341877E-3</v>
      </c>
      <c r="AA161" s="32">
        <f>AA138/SUM($Z$155:$AA$155)</f>
        <v>8.7916564125629041E-3</v>
      </c>
      <c r="AB161" s="32">
        <f>AB138/SUM($AB$155:$AC$155)</f>
        <v>6.2599430241592367E-3</v>
      </c>
      <c r="AC161" s="32">
        <f>AC138/SUM($AB$155:$AC$155)</f>
        <v>7.3032668615191088E-3</v>
      </c>
      <c r="AD161" s="32">
        <f>AD138/SUM($AD$155:$AE$155)</f>
        <v>5.786118436211885E-3</v>
      </c>
      <c r="AE161" s="32">
        <f>AE138/SUM($AD$155:$AE$155)</f>
        <v>7.6166824547479455E-3</v>
      </c>
      <c r="AF161" s="32">
        <f>AF138/SUM($AF$155:$AG$155)</f>
        <v>6.5454076669752836E-3</v>
      </c>
      <c r="AG161" s="32">
        <f>AG138/SUM($AF$155:$AG$155)</f>
        <v>8.4088272176450589E-3</v>
      </c>
      <c r="AH161" s="32">
        <f>AH138/SUM($AH$155:$AI$155)</f>
        <v>5.9062876133059231E-3</v>
      </c>
      <c r="AI161" s="32">
        <f>AI138/SUM($AH$155:$AI$155)</f>
        <v>6.9661174014464811E-3</v>
      </c>
      <c r="AJ161" s="32">
        <f>AJ138/SUM($AJ$155:$AK$155)</f>
        <v>5.1438019228021471E-3</v>
      </c>
      <c r="AK161" s="32">
        <f>AK138/SUM($AJ$155:$AK$155)</f>
        <v>7.3533914392439424E-3</v>
      </c>
      <c r="AL161" s="32">
        <f>AL138/SUM($AL$155:$AM$155)</f>
        <v>5.2356789501240416E-3</v>
      </c>
      <c r="AM161" s="32">
        <f>AM138/SUM($AL$155:$AM$155)</f>
        <v>7.515890530271521E-3</v>
      </c>
      <c r="AN161" s="32">
        <f>AN138/SUM($AN$155:$AO$155)</f>
        <v>5.9193506505996292E-3</v>
      </c>
      <c r="AO161" s="32">
        <f>AO138/SUM($AN$155:$AO$155)</f>
        <v>8.4967445975707104E-3</v>
      </c>
      <c r="AP161" s="32">
        <f>AP138/SUM($AP$138:$AQ$153)</f>
        <v>5.9440716891070383E-3</v>
      </c>
      <c r="AQ161" s="32">
        <f>AQ138/SUM($AP$138:$AQ$153)</f>
        <v>8.6909533030125642E-3</v>
      </c>
      <c r="AR161" s="32">
        <f>AR138/SUM($AR$155:$AS$155)</f>
        <v>5.6677160109835558E-3</v>
      </c>
      <c r="AS161" s="32">
        <f>AS138/SUM($AR$155:$AS$155)</f>
        <v>9.0922229134071022E-3</v>
      </c>
      <c r="AT161" s="32">
        <f>AT138/SUM($AT$155:$AU$155)</f>
        <v>6.0982420086224225E-3</v>
      </c>
      <c r="AU161" s="32">
        <f>AU138/SUM($AT$155:$AU$155)</f>
        <v>9.3863783590591287E-3</v>
      </c>
    </row>
    <row r="162" spans="1:47" x14ac:dyDescent="0.3">
      <c r="A162" s="27" t="s">
        <v>26</v>
      </c>
      <c r="B162" s="32">
        <v>9.9521959128903298E-3</v>
      </c>
      <c r="C162" s="32">
        <v>1.1294065024740712E-2</v>
      </c>
      <c r="D162" s="32">
        <v>9.0463267152311577E-3</v>
      </c>
      <c r="E162" s="32">
        <v>9.4272246821882587E-3</v>
      </c>
      <c r="F162" s="32">
        <v>7.6913377884251666E-3</v>
      </c>
      <c r="G162" s="32">
        <v>8.5949649056445178E-3</v>
      </c>
      <c r="H162" s="32">
        <v>6.2204528489674046E-3</v>
      </c>
      <c r="I162" s="32">
        <v>5.4165789423316173E-3</v>
      </c>
      <c r="J162" s="32">
        <v>6.9304885149221495E-3</v>
      </c>
      <c r="K162" s="32">
        <v>6.8929248915350376E-3</v>
      </c>
      <c r="L162" s="32">
        <v>8.4908415738306833E-3</v>
      </c>
      <c r="M162" s="32">
        <v>1.1536696290733091E-2</v>
      </c>
      <c r="N162" s="32">
        <v>8.8662198429091312E-3</v>
      </c>
      <c r="O162" s="32">
        <v>1.292697663308463E-2</v>
      </c>
      <c r="P162" s="32">
        <v>1.1064346209460856E-2</v>
      </c>
      <c r="Q162" s="32">
        <v>1.53635612476761E-2</v>
      </c>
      <c r="R162" s="32">
        <f t="shared" ref="R162:R176" si="20">R139/SUM($R$138:$S$153)</f>
        <v>5.1297169811320752E-3</v>
      </c>
      <c r="S162" s="32">
        <f t="shared" ref="S162:S176" si="21">S139/SUM($R$138:$S$154)</f>
        <v>7.2641509433962262E-3</v>
      </c>
      <c r="T162" s="32">
        <f t="shared" ref="T162:U176" si="22">T139/SUM($T$138:$U$153)</f>
        <v>5.9021222745472271E-3</v>
      </c>
      <c r="U162" s="32">
        <f t="shared" si="22"/>
        <v>9.0139617866107913E-3</v>
      </c>
      <c r="V162" s="32">
        <f t="shared" ref="V162:W176" si="23">V139/SUM($V$155:$W$155)</f>
        <v>5.5821976230642379E-3</v>
      </c>
      <c r="W162" s="32">
        <f t="shared" si="23"/>
        <v>7.2786549652178855E-3</v>
      </c>
      <c r="X162" s="32">
        <f t="shared" ref="X162:Y176" si="24">X139/SUM($X$155:$Y$155)</f>
        <v>5.9715294788930534E-3</v>
      </c>
      <c r="Y162" s="32">
        <f t="shared" si="24"/>
        <v>6.5716337593089945E-3</v>
      </c>
      <c r="Z162" s="32">
        <f t="shared" ref="Z162:AA176" si="25">Z139/SUM($Z$155:$AA$155)</f>
        <v>5.6093483481699609E-3</v>
      </c>
      <c r="AA162" s="32">
        <f t="shared" si="25"/>
        <v>6.7719515610281823E-3</v>
      </c>
      <c r="AB162" s="32">
        <f t="shared" ref="AB162:AC176" si="26">AB139/SUM($AB$155:$AC$155)</f>
        <v>4.9650375522586852E-3</v>
      </c>
      <c r="AC162" s="32">
        <f t="shared" si="26"/>
        <v>6.4671278996633243E-3</v>
      </c>
      <c r="AD162" s="32">
        <f t="shared" ref="AD162:AE176" si="27">AD139/SUM($AD$155:$AE$155)</f>
        <v>5.4020840267287951E-3</v>
      </c>
      <c r="AE162" s="32">
        <f t="shared" si="27"/>
        <v>6.4645792262986767E-3</v>
      </c>
      <c r="AF162" s="32">
        <f t="shared" ref="AF162:AG176" si="28">AF139/SUM($AF$155:$AG$155)</f>
        <v>5.4379035944073974E-3</v>
      </c>
      <c r="AG162" s="32">
        <f t="shared" si="28"/>
        <v>7.0669307487665096E-3</v>
      </c>
      <c r="AH162" s="32">
        <f t="shared" ref="AH162:AI176" si="29">AH139/SUM($AH$155:$AI$155)</f>
        <v>5.4056644972998308E-3</v>
      </c>
      <c r="AI162" s="32">
        <f t="shared" si="29"/>
        <v>7.7277036311153248E-3</v>
      </c>
      <c r="AJ162" s="32">
        <f t="shared" ref="AJ162:AK176" si="30">AJ139/SUM($AJ$155:$AK$155)</f>
        <v>5.4091567838990837E-3</v>
      </c>
      <c r="AK162" s="32">
        <f t="shared" si="30"/>
        <v>7.2258169867934928E-3</v>
      </c>
      <c r="AL162" s="32">
        <f t="shared" ref="AL162:AM176" si="31">AL139/SUM($AL$155:$AM$155)</f>
        <v>6.1262336874348599E-3</v>
      </c>
      <c r="AM162" s="32">
        <f t="shared" si="31"/>
        <v>7.4278136881199023E-3</v>
      </c>
      <c r="AN162" s="32">
        <f t="shared" ref="AN162:AO176" si="32">AN139/SUM($AN$155:$AO$155)</f>
        <v>6.7704676815956762E-3</v>
      </c>
      <c r="AO162" s="32">
        <f t="shared" si="32"/>
        <v>8.6025331550956419E-3</v>
      </c>
      <c r="AP162" s="32">
        <f t="shared" ref="AP162:AQ176" si="33">AP139/SUM($AP$138:$AQ$153)</f>
        <v>6.2492807573187635E-3</v>
      </c>
      <c r="AQ162" s="32">
        <f t="shared" si="33"/>
        <v>7.7703226710296551E-3</v>
      </c>
      <c r="AR162" s="32">
        <f t="shared" ref="AR162:AS177" si="34">AR139/SUM($AR$155:$AS$155)</f>
        <v>6.2646484068188532E-3</v>
      </c>
      <c r="AS162" s="32">
        <f t="shared" si="34"/>
        <v>8.8031819638447473E-3</v>
      </c>
      <c r="AT162" s="32">
        <f t="shared" ref="AT162:AU177" si="35">AT139/SUM($AT$155:$AU$155)</f>
        <v>6.3975696383496775E-3</v>
      </c>
      <c r="AU162" s="32">
        <f t="shared" si="35"/>
        <v>1.0900886813947774E-2</v>
      </c>
    </row>
    <row r="163" spans="1:47" x14ac:dyDescent="0.3">
      <c r="A163" s="27" t="s">
        <v>27</v>
      </c>
      <c r="B163" s="32">
        <v>1.2132733219647199E-2</v>
      </c>
      <c r="C163" s="32">
        <v>1.0147885158368512E-2</v>
      </c>
      <c r="D163" s="32">
        <v>9.5938675427319903E-3</v>
      </c>
      <c r="E163" s="32">
        <v>1.102223491882112E-2</v>
      </c>
      <c r="F163" s="32">
        <v>1.1789181692094313E-2</v>
      </c>
      <c r="G163" s="32">
        <v>1.2335560879250199E-2</v>
      </c>
      <c r="H163" s="32">
        <v>1.5694681034317759E-2</v>
      </c>
      <c r="I163" s="32">
        <v>1.431661148008498E-2</v>
      </c>
      <c r="J163" s="32">
        <v>1.8068102849200834E-2</v>
      </c>
      <c r="K163" s="32">
        <v>1.4311740510489642E-2</v>
      </c>
      <c r="L163" s="32">
        <v>1.2684107314223723E-2</v>
      </c>
      <c r="M163" s="32">
        <v>1.1119455918554679E-2</v>
      </c>
      <c r="N163" s="32">
        <v>1.0819317399429526E-2</v>
      </c>
      <c r="O163" s="32">
        <v>1.2842670263738426E-2</v>
      </c>
      <c r="P163" s="32">
        <v>1.2678165668250361E-2</v>
      </c>
      <c r="Q163" s="32">
        <v>1.2290848998140881E-2</v>
      </c>
      <c r="R163" s="32">
        <f t="shared" si="20"/>
        <v>1.7500000000000002E-2</v>
      </c>
      <c r="S163" s="32">
        <f t="shared" si="21"/>
        <v>2.0011792452830187E-2</v>
      </c>
      <c r="T163" s="32">
        <f t="shared" si="22"/>
        <v>1.5330995996099828E-2</v>
      </c>
      <c r="U163" s="32">
        <f t="shared" si="22"/>
        <v>1.9148185797564467E-2</v>
      </c>
      <c r="V163" s="32">
        <f t="shared" si="23"/>
        <v>1.6310631764505184E-2</v>
      </c>
      <c r="W163" s="32">
        <f t="shared" si="23"/>
        <v>2.0698675057338363E-2</v>
      </c>
      <c r="X163" s="32">
        <f t="shared" si="24"/>
        <v>1.6596326574781849E-2</v>
      </c>
      <c r="Y163" s="32">
        <f t="shared" si="24"/>
        <v>2.0029710080768134E-2</v>
      </c>
      <c r="Z163" s="32">
        <f t="shared" si="25"/>
        <v>1.6548001934843303E-2</v>
      </c>
      <c r="AA163" s="32">
        <f t="shared" si="25"/>
        <v>1.7837897470277243E-2</v>
      </c>
      <c r="AB163" s="32">
        <f t="shared" si="26"/>
        <v>1.5154093751156165E-2</v>
      </c>
      <c r="AC163" s="32">
        <f t="shared" si="26"/>
        <v>1.7699507935920678E-2</v>
      </c>
      <c r="AD163" s="32">
        <f t="shared" si="27"/>
        <v>1.5476586702168515E-2</v>
      </c>
      <c r="AE163" s="32">
        <f t="shared" si="27"/>
        <v>1.8427251081696919E-2</v>
      </c>
      <c r="AF163" s="32">
        <f t="shared" si="28"/>
        <v>1.6636000328149356E-2</v>
      </c>
      <c r="AG163" s="32">
        <f t="shared" si="28"/>
        <v>1.7333317707173581E-2</v>
      </c>
      <c r="AH163" s="32">
        <f t="shared" si="29"/>
        <v>1.6270251270198013E-2</v>
      </c>
      <c r="AI163" s="32">
        <f t="shared" si="29"/>
        <v>2.1894272658521778E-2</v>
      </c>
      <c r="AJ163" s="32">
        <f t="shared" si="30"/>
        <v>1.5696760629503377E-2</v>
      </c>
      <c r="AK163" s="32">
        <f t="shared" si="30"/>
        <v>1.8671796860647873E-2</v>
      </c>
      <c r="AL163" s="32">
        <f t="shared" si="31"/>
        <v>1.4762657376190872E-2</v>
      </c>
      <c r="AM163" s="32">
        <f t="shared" si="31"/>
        <v>1.7830667377805615E-2</v>
      </c>
      <c r="AN163" s="32">
        <f t="shared" si="32"/>
        <v>1.6680932093363212E-2</v>
      </c>
      <c r="AO163" s="32">
        <f t="shared" si="32"/>
        <v>1.7883074792510171E-2</v>
      </c>
      <c r="AP163" s="32">
        <f t="shared" si="33"/>
        <v>1.5800823564141437E-2</v>
      </c>
      <c r="AQ163" s="32">
        <f t="shared" si="33"/>
        <v>1.8097396716750973E-2</v>
      </c>
      <c r="AR163" s="32">
        <f t="shared" si="34"/>
        <v>1.6406215637115373E-2</v>
      </c>
      <c r="AS163" s="32">
        <f t="shared" si="34"/>
        <v>1.89950171853695E-2</v>
      </c>
      <c r="AT163" s="32">
        <f t="shared" si="35"/>
        <v>1.4604507784752162E-2</v>
      </c>
      <c r="AU163" s="32">
        <f t="shared" si="35"/>
        <v>1.6757879688163155E-2</v>
      </c>
    </row>
    <row r="164" spans="1:47" x14ac:dyDescent="0.3">
      <c r="A164" s="27" t="s">
        <v>28</v>
      </c>
      <c r="B164" s="32">
        <v>5.59112129937659E-4</v>
      </c>
      <c r="C164" s="32">
        <v>1.70529199630986E-3</v>
      </c>
      <c r="D164" s="32">
        <v>4.4993572346807599E-3</v>
      </c>
      <c r="E164" s="32">
        <v>3.4756939484835501E-3</v>
      </c>
      <c r="F164" s="32">
        <v>9.5406211911066279E-3</v>
      </c>
      <c r="G164" s="32">
        <v>5.3587189509519606E-3</v>
      </c>
      <c r="H164" s="32">
        <v>8.2684173253966733E-3</v>
      </c>
      <c r="I164" s="32">
        <v>4.7849637299749266E-3</v>
      </c>
      <c r="J164" s="32">
        <v>7.3249065604868244E-3</v>
      </c>
      <c r="K164" s="32">
        <v>3.8690532088725277E-3</v>
      </c>
      <c r="L164" s="32">
        <v>5.0903325405766264E-3</v>
      </c>
      <c r="M164" s="32">
        <v>3.6091292193432636E-3</v>
      </c>
      <c r="N164" s="32">
        <v>4.2153184673102053E-3</v>
      </c>
      <c r="O164" s="32">
        <v>3.611122820329076E-3</v>
      </c>
      <c r="P164" s="32">
        <v>4.2475728155339804E-3</v>
      </c>
      <c r="Q164" s="32">
        <v>3.7182400330510227E-3</v>
      </c>
      <c r="R164" s="32">
        <f t="shared" si="20"/>
        <v>3.5495283018867926E-3</v>
      </c>
      <c r="S164" s="32">
        <f t="shared" si="21"/>
        <v>3.6438679245283019E-3</v>
      </c>
      <c r="T164" s="32">
        <f t="shared" si="22"/>
        <v>3.5060058502582826E-3</v>
      </c>
      <c r="U164" s="32">
        <f t="shared" si="22"/>
        <v>4.0557641640561791E-3</v>
      </c>
      <c r="V164" s="32">
        <f t="shared" si="23"/>
        <v>3.9046951115491784E-3</v>
      </c>
      <c r="W164" s="32">
        <f t="shared" si="23"/>
        <v>4.7292302443277673E-3</v>
      </c>
      <c r="X164" s="32">
        <f t="shared" si="24"/>
        <v>4.9385630945705319E-3</v>
      </c>
      <c r="Y164" s="32">
        <f t="shared" si="24"/>
        <v>5.3320740981219689E-3</v>
      </c>
      <c r="Z164" s="32">
        <f t="shared" si="25"/>
        <v>3.0040988127869382E-3</v>
      </c>
      <c r="AA164" s="32">
        <f t="shared" si="25"/>
        <v>4.039409703069442E-3</v>
      </c>
      <c r="AB164" s="32">
        <f t="shared" si="26"/>
        <v>3.5295423434089312E-3</v>
      </c>
      <c r="AC164" s="32">
        <f t="shared" si="26"/>
        <v>4.2620888675126718E-3</v>
      </c>
      <c r="AD164" s="32">
        <f t="shared" si="27"/>
        <v>3.2706930540976472E-3</v>
      </c>
      <c r="AE164" s="32">
        <f t="shared" si="27"/>
        <v>4.2371796512967559E-3</v>
      </c>
      <c r="AF164" s="32">
        <f t="shared" si="28"/>
        <v>4.2366425633152457E-3</v>
      </c>
      <c r="AG164" s="32">
        <f t="shared" si="28"/>
        <v>3.7033998617084863E-3</v>
      </c>
      <c r="AH164" s="32">
        <f t="shared" si="29"/>
        <v>4.2712738195413444E-3</v>
      </c>
      <c r="AI164" s="32">
        <f t="shared" si="29"/>
        <v>4.127477818135339E-3</v>
      </c>
      <c r="AJ164" s="32">
        <f t="shared" si="30"/>
        <v>4.8070053683329592E-3</v>
      </c>
      <c r="AK164" s="32">
        <f t="shared" si="30"/>
        <v>4.954991733175481E-3</v>
      </c>
      <c r="AL164" s="32">
        <f t="shared" si="31"/>
        <v>4.5212778971164625E-3</v>
      </c>
      <c r="AM164" s="32">
        <f t="shared" si="31"/>
        <v>5.1231363184858613E-3</v>
      </c>
      <c r="AN164" s="32">
        <f t="shared" si="32"/>
        <v>3.9286023408122636E-3</v>
      </c>
      <c r="AO164" s="32">
        <f t="shared" si="32"/>
        <v>5.0009136284513518E-3</v>
      </c>
      <c r="AP164" s="32">
        <f t="shared" si="33"/>
        <v>4.1178207071844216E-3</v>
      </c>
      <c r="AQ164" s="32">
        <f t="shared" si="33"/>
        <v>5.9790956805411705E-3</v>
      </c>
      <c r="AR164" s="32">
        <f t="shared" si="34"/>
        <v>5.3975255581317902E-3</v>
      </c>
      <c r="AS164" s="32">
        <f t="shared" si="34"/>
        <v>6.2709319057223821E-3</v>
      </c>
      <c r="AT164" s="32">
        <f t="shared" si="35"/>
        <v>4.5167199052873769E-3</v>
      </c>
      <c r="AU164" s="32">
        <f t="shared" si="35"/>
        <v>6.8398597180959189E-3</v>
      </c>
    </row>
    <row r="165" spans="1:47" x14ac:dyDescent="0.3">
      <c r="A165" s="27" t="s">
        <v>29</v>
      </c>
      <c r="B165" s="32">
        <v>6.1781890358111316E-3</v>
      </c>
      <c r="C165" s="32">
        <v>9.532861815437086E-3</v>
      </c>
      <c r="D165" s="32">
        <v>6.4038470694662668E-3</v>
      </c>
      <c r="E165" s="32">
        <v>8.8082654858829684E-3</v>
      </c>
      <c r="F165" s="32">
        <v>6.5355356617492538E-3</v>
      </c>
      <c r="G165" s="32">
        <v>1.0717437901903921E-2</v>
      </c>
      <c r="H165" s="32">
        <v>9.3019694910712585E-3</v>
      </c>
      <c r="I165" s="32">
        <v>1.1790150630658219E-2</v>
      </c>
      <c r="J165" s="32">
        <v>1.2527468399601826E-2</v>
      </c>
      <c r="K165" s="32">
        <v>1.4236613263715418E-2</v>
      </c>
      <c r="L165" s="32">
        <v>1.5020653398422831E-2</v>
      </c>
      <c r="M165" s="32">
        <v>1.9526849417949681E-2</v>
      </c>
      <c r="N165" s="32">
        <v>9.6530792901403702E-3</v>
      </c>
      <c r="O165" s="32">
        <v>1.0720959968525623E-2</v>
      </c>
      <c r="P165" s="32">
        <v>1.0573745093988845E-2</v>
      </c>
      <c r="Q165" s="32">
        <v>1.0573745093988845E-2</v>
      </c>
      <c r="R165" s="32">
        <f t="shared" si="20"/>
        <v>1.4823113207547169E-2</v>
      </c>
      <c r="S165" s="32">
        <f t="shared" si="21"/>
        <v>1.9068396226415093E-2</v>
      </c>
      <c r="T165" s="32">
        <f t="shared" si="22"/>
        <v>1.7260336493579238E-2</v>
      </c>
      <c r="U165" s="32">
        <f t="shared" si="22"/>
        <v>2.3390660332344462E-2</v>
      </c>
      <c r="V165" s="32">
        <f t="shared" si="23"/>
        <v>1.4718425990863771E-2</v>
      </c>
      <c r="W165" s="32">
        <f t="shared" si="23"/>
        <v>1.8717895255605892E-2</v>
      </c>
      <c r="X165" s="32">
        <f t="shared" si="24"/>
        <v>1.5012444785487314E-2</v>
      </c>
      <c r="Y165" s="32">
        <f t="shared" si="24"/>
        <v>1.6065086719987409E-2</v>
      </c>
      <c r="Z165" s="32">
        <f t="shared" si="25"/>
        <v>1.2924413818854539E-2</v>
      </c>
      <c r="AA165" s="32">
        <f t="shared" si="25"/>
        <v>1.6157638812277768E-2</v>
      </c>
      <c r="AB165" s="32">
        <f t="shared" si="26"/>
        <v>1.3637204484072662E-2</v>
      </c>
      <c r="AC165" s="32">
        <f t="shared" si="26"/>
        <v>1.8461652299382146E-2</v>
      </c>
      <c r="AD165" s="32">
        <f t="shared" si="27"/>
        <v>1.6449473872859006E-2</v>
      </c>
      <c r="AE165" s="32">
        <f t="shared" si="27"/>
        <v>2.1243503417906245E-2</v>
      </c>
      <c r="AF165" s="32">
        <f t="shared" si="28"/>
        <v>1.4210039026333986E-2</v>
      </c>
      <c r="AG165" s="32">
        <f t="shared" si="28"/>
        <v>1.9595204331571484E-2</v>
      </c>
      <c r="AH165" s="32">
        <f t="shared" si="29"/>
        <v>1.4006795692510891E-2</v>
      </c>
      <c r="AI165" s="32">
        <f t="shared" si="29"/>
        <v>1.8443168624777649E-2</v>
      </c>
      <c r="AJ165" s="32">
        <f t="shared" si="30"/>
        <v>1.4793533506154191E-2</v>
      </c>
      <c r="AK165" s="32">
        <f t="shared" si="30"/>
        <v>1.9483170378232738E-2</v>
      </c>
      <c r="AL165" s="32">
        <f t="shared" si="31"/>
        <v>1.5423233692328018E-2</v>
      </c>
      <c r="AM165" s="32">
        <f t="shared" si="31"/>
        <v>1.9944511589444481E-2</v>
      </c>
      <c r="AN165" s="32">
        <f t="shared" si="32"/>
        <v>1.5839432203960339E-2</v>
      </c>
      <c r="AO165" s="32">
        <f t="shared" si="32"/>
        <v>2.204248853155865E-2</v>
      </c>
      <c r="AP165" s="32">
        <f t="shared" si="33"/>
        <v>1.6436258837303552E-2</v>
      </c>
      <c r="AQ165" s="32">
        <f t="shared" si="33"/>
        <v>2.2715560158708716E-2</v>
      </c>
      <c r="AR165" s="32">
        <f t="shared" si="34"/>
        <v>1.2642399793901237E-2</v>
      </c>
      <c r="AS165" s="32">
        <f t="shared" si="34"/>
        <v>2.0163747981425978E-2</v>
      </c>
      <c r="AT165" s="32">
        <f t="shared" si="35"/>
        <v>1.6239640806844327E-2</v>
      </c>
      <c r="AU165" s="32">
        <f t="shared" si="35"/>
        <v>2.4647619898586014E-2</v>
      </c>
    </row>
    <row r="166" spans="1:47" x14ac:dyDescent="0.3">
      <c r="A166" s="27" t="s">
        <v>30</v>
      </c>
      <c r="B166" s="32">
        <v>5.9741131083838862E-2</v>
      </c>
      <c r="C166" s="32">
        <v>6.4633362220793383E-2</v>
      </c>
      <c r="D166" s="32">
        <v>5.6491929724325096E-2</v>
      </c>
      <c r="E166" s="32">
        <v>4.7017092796267201E-2</v>
      </c>
      <c r="F166" s="32">
        <v>4.7513974698440715E-2</v>
      </c>
      <c r="G166" s="32">
        <v>4.2932795359979826E-2</v>
      </c>
      <c r="H166" s="32">
        <v>5.1811587268168507E-2</v>
      </c>
      <c r="I166" s="32">
        <v>5.9352690106608992E-2</v>
      </c>
      <c r="J166" s="32">
        <v>5.8711943354055933E-2</v>
      </c>
      <c r="K166" s="32">
        <v>6.5604868245590975E-2</v>
      </c>
      <c r="L166" s="32">
        <v>5.6556932448783744E-2</v>
      </c>
      <c r="M166" s="32">
        <v>7.0534484916760551E-2</v>
      </c>
      <c r="N166" s="32">
        <v>5.1286374685607497E-2</v>
      </c>
      <c r="O166" s="32">
        <v>6.9089069679214271E-2</v>
      </c>
      <c r="P166" s="32">
        <v>4.6826585416236313E-2</v>
      </c>
      <c r="Q166" s="32">
        <v>5.8910865523652135E-2</v>
      </c>
      <c r="R166" s="32">
        <f t="shared" si="20"/>
        <v>5.2511792452830192E-2</v>
      </c>
      <c r="S166" s="32">
        <f t="shared" si="21"/>
        <v>6.2900943396226414E-2</v>
      </c>
      <c r="T166" s="32">
        <f t="shared" si="22"/>
        <v>4.7880837292284713E-2</v>
      </c>
      <c r="U166" s="32">
        <f t="shared" si="22"/>
        <v>6.2226417442897745E-2</v>
      </c>
      <c r="V166" s="32">
        <f t="shared" si="23"/>
        <v>5.2485926038250849E-2</v>
      </c>
      <c r="W166" s="32">
        <f t="shared" si="23"/>
        <v>6.2048638095418621E-2</v>
      </c>
      <c r="X166" s="32">
        <f t="shared" si="24"/>
        <v>5.2405827897962595E-2</v>
      </c>
      <c r="Y166" s="32">
        <f t="shared" si="24"/>
        <v>5.9105352733425806E-2</v>
      </c>
      <c r="Z166" s="32">
        <f t="shared" si="25"/>
        <v>4.8948141107782651E-2</v>
      </c>
      <c r="AA166" s="32">
        <f t="shared" si="25"/>
        <v>5.6135914255891511E-2</v>
      </c>
      <c r="AB166" s="32">
        <f t="shared" si="26"/>
        <v>5.1500240482444781E-2</v>
      </c>
      <c r="AC166" s="32">
        <f t="shared" si="26"/>
        <v>6.5781197972548E-2</v>
      </c>
      <c r="AD166" s="32">
        <f t="shared" si="27"/>
        <v>5.002048183517243E-2</v>
      </c>
      <c r="AE166" s="32">
        <f t="shared" si="27"/>
        <v>6.0626232110397089E-2</v>
      </c>
      <c r="AF166" s="32">
        <f t="shared" si="28"/>
        <v>4.9656029158414099E-2</v>
      </c>
      <c r="AG166" s="32">
        <f t="shared" si="28"/>
        <v>6.1862013196291914E-2</v>
      </c>
      <c r="AH166" s="32">
        <f t="shared" si="29"/>
        <v>4.9737439152988297E-2</v>
      </c>
      <c r="AI166" s="32">
        <f t="shared" si="29"/>
        <v>6.1336983266406062E-2</v>
      </c>
      <c r="AJ166" s="32">
        <f t="shared" si="30"/>
        <v>4.6942295523667611E-2</v>
      </c>
      <c r="AK166" s="32">
        <f t="shared" si="30"/>
        <v>6.2674776999857115E-2</v>
      </c>
      <c r="AL166" s="32">
        <f t="shared" si="31"/>
        <v>4.9210488973268678E-2</v>
      </c>
      <c r="AM166" s="32">
        <f t="shared" si="31"/>
        <v>6.3948680559972992E-2</v>
      </c>
      <c r="AN166" s="32">
        <f t="shared" si="32"/>
        <v>4.5835296833075273E-2</v>
      </c>
      <c r="AO166" s="32">
        <f t="shared" si="32"/>
        <v>5.9203123647589465E-2</v>
      </c>
      <c r="AP166" s="32">
        <f t="shared" si="33"/>
        <v>4.7357439846294709E-2</v>
      </c>
      <c r="AQ166" s="32">
        <f t="shared" si="33"/>
        <v>5.9425706609027185E-2</v>
      </c>
      <c r="AR166" s="32">
        <f t="shared" si="34"/>
        <v>4.8521178533054349E-2</v>
      </c>
      <c r="AS166" s="32">
        <f t="shared" si="34"/>
        <v>5.9837760058310867E-2</v>
      </c>
      <c r="AT166" s="32">
        <f t="shared" si="35"/>
        <v>4.37375745526839E-2</v>
      </c>
      <c r="AU166" s="32">
        <f t="shared" si="35"/>
        <v>5.8802242723434671E-2</v>
      </c>
    </row>
    <row r="167" spans="1:47" x14ac:dyDescent="0.3">
      <c r="A167" s="27" t="s">
        <v>40</v>
      </c>
      <c r="B167" s="32">
        <v>0.26901680131950462</v>
      </c>
      <c r="C167" s="32">
        <v>0.27273489698359005</v>
      </c>
      <c r="D167" s="32">
        <v>0.31191734514117031</v>
      </c>
      <c r="E167" s="32">
        <v>0.33499023948959672</v>
      </c>
      <c r="F167" s="32">
        <v>0.31334846383390075</v>
      </c>
      <c r="G167" s="32">
        <v>0.32095574328584037</v>
      </c>
      <c r="H167" s="32">
        <v>0.29255268245066701</v>
      </c>
      <c r="I167" s="32">
        <v>0.30340498019025014</v>
      </c>
      <c r="J167" s="32">
        <v>0.25432451214244128</v>
      </c>
      <c r="K167" s="32">
        <v>0.29147493567229493</v>
      </c>
      <c r="L167" s="32">
        <v>0.25722868944799099</v>
      </c>
      <c r="M167" s="32">
        <v>0.2816789752576459</v>
      </c>
      <c r="N167" s="32">
        <v>0.28086666947687899</v>
      </c>
      <c r="O167" s="32">
        <v>0.28097907796934057</v>
      </c>
      <c r="P167" s="32">
        <v>0.28299938029332783</v>
      </c>
      <c r="Q167" s="32">
        <v>0.28673053088204914</v>
      </c>
      <c r="R167" s="32">
        <f t="shared" si="20"/>
        <v>0.22711084905660378</v>
      </c>
      <c r="S167" s="32">
        <f t="shared" si="21"/>
        <v>0.25124999999999997</v>
      </c>
      <c r="T167" s="32">
        <f t="shared" si="22"/>
        <v>0.20863846648548845</v>
      </c>
      <c r="U167" s="32">
        <f t="shared" si="22"/>
        <v>0.24835591145779309</v>
      </c>
      <c r="V167" s="32">
        <f t="shared" si="23"/>
        <v>0.21495725685690997</v>
      </c>
      <c r="W167" s="32">
        <f t="shared" si="23"/>
        <v>0.25167276380385539</v>
      </c>
      <c r="X167" s="32">
        <f t="shared" si="24"/>
        <v>0.22640655589331918</v>
      </c>
      <c r="Y167" s="32">
        <f t="shared" si="24"/>
        <v>0.26309161919940188</v>
      </c>
      <c r="Z167" s="32">
        <f t="shared" si="25"/>
        <v>0.2176274408302854</v>
      </c>
      <c r="AA167" s="32">
        <f t="shared" si="25"/>
        <v>0.26801822826059285</v>
      </c>
      <c r="AB167" s="32">
        <f t="shared" si="26"/>
        <v>0.21184653520293018</v>
      </c>
      <c r="AC167" s="32">
        <f t="shared" si="26"/>
        <v>0.26279181619741759</v>
      </c>
      <c r="AD167" s="32">
        <f t="shared" si="27"/>
        <v>0.21068127704242301</v>
      </c>
      <c r="AE167" s="32">
        <f t="shared" si="27"/>
        <v>0.25759108016078242</v>
      </c>
      <c r="AF167" s="32">
        <f t="shared" si="28"/>
        <v>0.21084768010125751</v>
      </c>
      <c r="AG167" s="32">
        <f t="shared" si="28"/>
        <v>0.25118075169641496</v>
      </c>
      <c r="AH167" s="32">
        <f t="shared" si="29"/>
        <v>0.21123100028759201</v>
      </c>
      <c r="AI167" s="32">
        <f t="shared" si="29"/>
        <v>0.24631189885282745</v>
      </c>
      <c r="AJ167" s="32">
        <f t="shared" si="30"/>
        <v>0.20505296891265742</v>
      </c>
      <c r="AK167" s="32">
        <f t="shared" si="30"/>
        <v>0.2442489436835337</v>
      </c>
      <c r="AL167" s="32">
        <f t="shared" si="31"/>
        <v>0.206266178003298</v>
      </c>
      <c r="AM167" s="32">
        <f t="shared" si="31"/>
        <v>0.24710447381426551</v>
      </c>
      <c r="AN167" s="32">
        <f t="shared" si="32"/>
        <v>0.20580202152316288</v>
      </c>
      <c r="AO167" s="32">
        <f t="shared" si="32"/>
        <v>0.24599686481184063</v>
      </c>
      <c r="AP167" s="32">
        <f t="shared" si="33"/>
        <v>0.20227856081415771</v>
      </c>
      <c r="AQ167" s="32">
        <f t="shared" si="33"/>
        <v>0.25741633018617754</v>
      </c>
      <c r="AR167" s="32">
        <f t="shared" si="34"/>
        <v>0.21394057066737041</v>
      </c>
      <c r="AS167" s="32">
        <f t="shared" si="34"/>
        <v>0.2644913193462648</v>
      </c>
      <c r="AT167" s="32">
        <f t="shared" si="35"/>
        <v>0.20578997922576897</v>
      </c>
      <c r="AU167" s="32">
        <f t="shared" si="35"/>
        <v>0.26533830723524027</v>
      </c>
    </row>
    <row r="168" spans="1:47" x14ac:dyDescent="0.3">
      <c r="A168" s="27" t="s">
        <v>31</v>
      </c>
      <c r="B168" s="32">
        <v>5.5911212993765902E-5</v>
      </c>
      <c r="C168" s="32">
        <v>5.59112129937659E-4</v>
      </c>
      <c r="D168" s="32">
        <v>4.5231633576155785E-4</v>
      </c>
      <c r="E168" s="32">
        <v>8.3321430271865926E-4</v>
      </c>
      <c r="F168" s="32">
        <v>0</v>
      </c>
      <c r="G168" s="32">
        <v>0</v>
      </c>
      <c r="H168" s="32">
        <v>4.497865906176431E-3</v>
      </c>
      <c r="I168" s="32">
        <v>3.2920550462227495E-3</v>
      </c>
      <c r="J168" s="32">
        <v>3.4558533516142968E-3</v>
      </c>
      <c r="K168" s="32">
        <v>3.4934169750014087E-3</v>
      </c>
      <c r="L168" s="32">
        <v>3.5882672007343432E-3</v>
      </c>
      <c r="M168" s="32">
        <v>5.0903325405766264E-3</v>
      </c>
      <c r="N168" s="32">
        <v>2.8242633730978374E-3</v>
      </c>
      <c r="O168" s="32">
        <v>2.1076592336551027E-3</v>
      </c>
      <c r="P168" s="32">
        <v>1.8591200165255113E-3</v>
      </c>
      <c r="Q168" s="32">
        <v>2.6853955794257384E-3</v>
      </c>
      <c r="R168" s="32">
        <f t="shared" si="20"/>
        <v>9.1745283018867928E-3</v>
      </c>
      <c r="S168" s="32">
        <f t="shared" si="21"/>
        <v>1.0377358490566037E-2</v>
      </c>
      <c r="T168" s="32">
        <f t="shared" si="22"/>
        <v>1.0808455905234115E-2</v>
      </c>
      <c r="U168" s="32">
        <f t="shared" si="22"/>
        <v>1.2582204427110345E-2</v>
      </c>
      <c r="V168" s="32">
        <f t="shared" si="23"/>
        <v>1.0927459863146123E-2</v>
      </c>
      <c r="W168" s="32">
        <f t="shared" si="23"/>
        <v>1.1676175673370358E-2</v>
      </c>
      <c r="X168" s="32">
        <f t="shared" si="24"/>
        <v>1.0152583891627069E-2</v>
      </c>
      <c r="Y168" s="32">
        <f t="shared" si="24"/>
        <v>1.2661216539267479E-2</v>
      </c>
      <c r="Z168" s="32">
        <f t="shared" si="25"/>
        <v>1.2601939934996054E-2</v>
      </c>
      <c r="AA168" s="32">
        <f t="shared" si="25"/>
        <v>1.4927146360712497E-2</v>
      </c>
      <c r="AB168" s="32">
        <f t="shared" si="26"/>
        <v>1.2756668763180289E-2</v>
      </c>
      <c r="AC168" s="32">
        <f t="shared" si="26"/>
        <v>1.5065300233082985E-2</v>
      </c>
      <c r="AD168" s="32">
        <f t="shared" si="27"/>
        <v>1.2602729204536726E-2</v>
      </c>
      <c r="AE168" s="32">
        <f t="shared" si="27"/>
        <v>1.6916715737730102E-2</v>
      </c>
      <c r="AF168" s="32">
        <f t="shared" si="28"/>
        <v>1.3137693813212699E-2</v>
      </c>
      <c r="AG168" s="32">
        <f t="shared" si="28"/>
        <v>1.7473953144959978E-2</v>
      </c>
      <c r="AH168" s="32">
        <f t="shared" si="29"/>
        <v>1.4699146810391658E-2</v>
      </c>
      <c r="AI168" s="32">
        <f t="shared" si="29"/>
        <v>1.8917162851634483E-2</v>
      </c>
      <c r="AJ168" s="32">
        <f t="shared" si="30"/>
        <v>1.5880467841032028E-2</v>
      </c>
      <c r="AK168" s="32">
        <f t="shared" si="30"/>
        <v>2.0386397501581922E-2</v>
      </c>
      <c r="AL168" s="32">
        <f t="shared" si="31"/>
        <v>1.3774239480933811E-2</v>
      </c>
      <c r="AM168" s="32">
        <f t="shared" si="31"/>
        <v>1.8951200536290104E-2</v>
      </c>
      <c r="AN168" s="32">
        <f t="shared" si="32"/>
        <v>1.3132206845481387E-2</v>
      </c>
      <c r="AO168" s="32">
        <f t="shared" si="32"/>
        <v>1.8214866177474733E-2</v>
      </c>
      <c r="AP168" s="32">
        <f t="shared" si="33"/>
        <v>1.3824469761786824E-2</v>
      </c>
      <c r="AQ168" s="32">
        <f t="shared" si="33"/>
        <v>1.7727143093018718E-2</v>
      </c>
      <c r="AR168" s="32">
        <f t="shared" si="34"/>
        <v>1.2856038756621236E-2</v>
      </c>
      <c r="AS168" s="32">
        <f t="shared" si="34"/>
        <v>1.686491105707302E-2</v>
      </c>
      <c r="AT168" s="32">
        <f t="shared" si="35"/>
        <v>1.0610494337346706E-2</v>
      </c>
      <c r="AU168" s="32">
        <f t="shared" si="35"/>
        <v>1.4939576026984163E-2</v>
      </c>
    </row>
    <row r="169" spans="1:47" x14ac:dyDescent="0.3">
      <c r="A169" s="27" t="s">
        <v>32</v>
      </c>
      <c r="B169" s="32">
        <v>5.8147661513516533E-3</v>
      </c>
      <c r="C169" s="32">
        <v>7.1286796567051518E-3</v>
      </c>
      <c r="D169" s="32">
        <v>1.0474694091320288E-2</v>
      </c>
      <c r="E169" s="32">
        <v>1.4688377850783221E-2</v>
      </c>
      <c r="F169" s="32">
        <v>9.5826503593493886E-3</v>
      </c>
      <c r="G169" s="32">
        <v>1.3911654688353717E-2</v>
      </c>
      <c r="H169" s="32">
        <v>1.0890577449422933E-2</v>
      </c>
      <c r="I169" s="32">
        <v>1.4641989013723275E-2</v>
      </c>
      <c r="J169" s="32">
        <v>1.0010705632665326E-2</v>
      </c>
      <c r="K169" s="32">
        <v>1.1870104990327366E-2</v>
      </c>
      <c r="L169" s="32">
        <v>8.9080819460090957E-3</v>
      </c>
      <c r="M169" s="32">
        <v>1.3017899611966454E-2</v>
      </c>
      <c r="N169" s="32">
        <v>1.4978431620508929E-2</v>
      </c>
      <c r="O169" s="32">
        <v>2.6430046790034988E-2</v>
      </c>
      <c r="P169" s="32">
        <v>1.2755629002272258E-2</v>
      </c>
      <c r="Q169" s="32">
        <v>2.7977174137574883E-2</v>
      </c>
      <c r="R169" s="32">
        <f t="shared" si="20"/>
        <v>1.4540094339622641E-2</v>
      </c>
      <c r="S169" s="32">
        <f t="shared" si="21"/>
        <v>2.0577830188679244E-2</v>
      </c>
      <c r="T169" s="32">
        <f t="shared" si="22"/>
        <v>1.7996805178100948E-2</v>
      </c>
      <c r="U169" s="32">
        <f t="shared" si="22"/>
        <v>2.6429890255793207E-2</v>
      </c>
      <c r="V169" s="32">
        <f t="shared" si="23"/>
        <v>1.7106734651325891E-2</v>
      </c>
      <c r="W169" s="32">
        <f t="shared" si="23"/>
        <v>2.7607710825103778E-2</v>
      </c>
      <c r="X169" s="32">
        <f t="shared" si="24"/>
        <v>1.533709136341725E-2</v>
      </c>
      <c r="Y169" s="32">
        <f t="shared" si="24"/>
        <v>2.1849698472193528E-2</v>
      </c>
      <c r="Z169" s="32">
        <f t="shared" si="25"/>
        <v>1.5818192618742521E-2</v>
      </c>
      <c r="AA169" s="32">
        <f t="shared" si="25"/>
        <v>2.4626821340982187E-2</v>
      </c>
      <c r="AB169" s="32">
        <f t="shared" si="26"/>
        <v>1.6707980317436828E-2</v>
      </c>
      <c r="AC169" s="32">
        <f t="shared" si="26"/>
        <v>2.7903363054497022E-2</v>
      </c>
      <c r="AD169" s="32">
        <f t="shared" si="27"/>
        <v>1.7486366778463349E-2</v>
      </c>
      <c r="AE169" s="32">
        <f t="shared" si="27"/>
        <v>2.7349650528687371E-2</v>
      </c>
      <c r="AF169" s="32">
        <f t="shared" si="28"/>
        <v>1.7438794285513377E-2</v>
      </c>
      <c r="AG169" s="32">
        <f t="shared" si="28"/>
        <v>2.8689629308425234E-2</v>
      </c>
      <c r="AH169" s="32">
        <f t="shared" si="29"/>
        <v>1.8336653068180608E-2</v>
      </c>
      <c r="AI169" s="32">
        <f t="shared" si="29"/>
        <v>2.7710022048720216E-2</v>
      </c>
      <c r="AJ169" s="32">
        <f t="shared" si="30"/>
        <v>1.8671796860647873E-2</v>
      </c>
      <c r="AK169" s="32">
        <f t="shared" si="30"/>
        <v>2.9454389581759916E-2</v>
      </c>
      <c r="AL169" s="32">
        <f t="shared" si="31"/>
        <v>1.8417846325483076E-2</v>
      </c>
      <c r="AM169" s="32">
        <f t="shared" si="31"/>
        <v>2.7974183698933782E-2</v>
      </c>
      <c r="AN169" s="32">
        <f t="shared" si="32"/>
        <v>1.7931160500476048E-2</v>
      </c>
      <c r="AO169" s="32">
        <f t="shared" si="32"/>
        <v>2.8418653407834123E-2</v>
      </c>
      <c r="AP169" s="32">
        <f t="shared" si="33"/>
        <v>1.8162441272271505E-2</v>
      </c>
      <c r="AQ169" s="32">
        <f t="shared" si="33"/>
        <v>2.8514532454731491E-2</v>
      </c>
      <c r="AR169" s="32">
        <f t="shared" si="34"/>
        <v>1.8347816798305969E-2</v>
      </c>
      <c r="AS169" s="32">
        <f t="shared" si="34"/>
        <v>3.0575505664574263E-2</v>
      </c>
      <c r="AT169" s="32">
        <f t="shared" si="35"/>
        <v>1.8026671432081667E-2</v>
      </c>
      <c r="AU169" s="32">
        <f t="shared" si="35"/>
        <v>2.8815868831952106E-2</v>
      </c>
    </row>
    <row r="170" spans="1:47" x14ac:dyDescent="0.3">
      <c r="A170" s="27" t="s">
        <v>70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>
        <f t="shared" si="20"/>
        <v>9.5636792452830181E-3</v>
      </c>
      <c r="S170" s="32">
        <f t="shared" si="21"/>
        <v>1.2570754716981132E-2</v>
      </c>
      <c r="T170" s="32">
        <f t="shared" si="22"/>
        <v>7.6343796029292778E-3</v>
      </c>
      <c r="U170" s="32">
        <f t="shared" si="22"/>
        <v>1.2810405991328341E-2</v>
      </c>
      <c r="V170" s="32">
        <f t="shared" si="23"/>
        <v>8.4348996341717681E-3</v>
      </c>
      <c r="W170" s="32">
        <f t="shared" si="23"/>
        <v>1.3912845688723771E-2</v>
      </c>
      <c r="X170" s="32">
        <f t="shared" si="24"/>
        <v>8.2834066247577456E-3</v>
      </c>
      <c r="Y170" s="32">
        <f t="shared" si="24"/>
        <v>1.2503812137846905E-2</v>
      </c>
      <c r="Z170" s="32">
        <f t="shared" si="25"/>
        <v>9.3856872512495856E-3</v>
      </c>
      <c r="AA170" s="32">
        <f t="shared" si="25"/>
        <v>1.5606038747782993E-2</v>
      </c>
      <c r="AB170" s="32">
        <f t="shared" si="26"/>
        <v>8.864552887639203E-3</v>
      </c>
      <c r="AC170" s="32">
        <f t="shared" si="26"/>
        <v>1.4140367753154019E-2</v>
      </c>
      <c r="AD170" s="32">
        <f t="shared" si="27"/>
        <v>8.6663765073350576E-3</v>
      </c>
      <c r="AE170" s="32">
        <f t="shared" si="27"/>
        <v>1.6039837169410379E-2</v>
      </c>
      <c r="AF170" s="32">
        <f t="shared" si="28"/>
        <v>9.2936585137178146E-3</v>
      </c>
      <c r="AG170" s="32">
        <f t="shared" si="28"/>
        <v>1.4110422257901954E-2</v>
      </c>
      <c r="AH170" s="32">
        <f t="shared" si="29"/>
        <v>9.5864000937336893E-3</v>
      </c>
      <c r="AI170" s="32">
        <f t="shared" si="29"/>
        <v>1.4459486808048316E-2</v>
      </c>
      <c r="AJ170" s="32">
        <f t="shared" si="30"/>
        <v>9.690555408136188E-3</v>
      </c>
      <c r="AK170" s="32">
        <f t="shared" si="30"/>
        <v>1.5038476454859055E-2</v>
      </c>
      <c r="AL170" s="32">
        <f t="shared" si="31"/>
        <v>9.0523421100275493E-3</v>
      </c>
      <c r="AM170" s="32">
        <f t="shared" si="31"/>
        <v>1.5095392113208102E-2</v>
      </c>
      <c r="AN170" s="32">
        <f t="shared" si="32"/>
        <v>9.4151816197189878E-3</v>
      </c>
      <c r="AO170" s="32">
        <f t="shared" si="32"/>
        <v>1.6829997788057435E-2</v>
      </c>
      <c r="AP170" s="32">
        <f t="shared" si="33"/>
        <v>8.9361212430514904E-3</v>
      </c>
      <c r="AQ170" s="32">
        <f t="shared" si="33"/>
        <v>1.4369843342689743E-2</v>
      </c>
      <c r="AR170" s="32">
        <f t="shared" si="34"/>
        <v>7.3077092248047407E-3</v>
      </c>
      <c r="AS170" s="32">
        <f t="shared" si="34"/>
        <v>1.1970065411223585E-2</v>
      </c>
      <c r="AT170" s="32">
        <f t="shared" si="35"/>
        <v>7.7959211025978954E-3</v>
      </c>
      <c r="AU170" s="32">
        <f t="shared" si="35"/>
        <v>1.4751937811334243E-2</v>
      </c>
    </row>
    <row r="171" spans="1:47" x14ac:dyDescent="0.3">
      <c r="A171" s="27" t="s">
        <v>33</v>
      </c>
      <c r="B171" s="32">
        <v>6.2732380979005339E-2</v>
      </c>
      <c r="C171" s="32">
        <v>7.0671773224120091E-2</v>
      </c>
      <c r="D171" s="32">
        <v>3.7970766081036042E-2</v>
      </c>
      <c r="E171" s="32">
        <v>4.101794981669285E-2</v>
      </c>
      <c r="F171" s="32">
        <v>5.3692262430126508E-2</v>
      </c>
      <c r="G171" s="32">
        <v>6.2560416929348966E-2</v>
      </c>
      <c r="H171" s="32">
        <v>4.8251574253067163E-2</v>
      </c>
      <c r="I171" s="32">
        <v>5.4012670583956972E-2</v>
      </c>
      <c r="J171" s="32">
        <v>5.7359652912119904E-2</v>
      </c>
      <c r="K171" s="32">
        <v>6.7276449486317447E-2</v>
      </c>
      <c r="L171" s="32">
        <v>6.3295364459465098E-2</v>
      </c>
      <c r="M171" s="32">
        <v>7.3622063670880797E-2</v>
      </c>
      <c r="N171" s="32">
        <v>4.9558094114010312E-2</v>
      </c>
      <c r="O171" s="32">
        <v>6.300496002472987E-2</v>
      </c>
      <c r="P171" s="32">
        <v>5.4159781036975829E-2</v>
      </c>
      <c r="Q171" s="32">
        <v>6.7690043379467046E-2</v>
      </c>
      <c r="R171" s="32">
        <f t="shared" si="20"/>
        <v>5.1745283018867924E-2</v>
      </c>
      <c r="S171" s="32">
        <f t="shared" si="21"/>
        <v>6.4433962264150949E-2</v>
      </c>
      <c r="T171" s="32">
        <f t="shared" si="22"/>
        <v>5.3046490882310227E-2</v>
      </c>
      <c r="U171" s="32">
        <f t="shared" si="22"/>
        <v>6.9871169844200567E-2</v>
      </c>
      <c r="V171" s="32">
        <f t="shared" si="23"/>
        <v>4.9500540212673201E-2</v>
      </c>
      <c r="W171" s="32">
        <f t="shared" si="23"/>
        <v>6.0911348257103322E-2</v>
      </c>
      <c r="X171" s="32">
        <f t="shared" si="24"/>
        <v>4.7811586931499575E-2</v>
      </c>
      <c r="Y171" s="32">
        <f t="shared" si="24"/>
        <v>5.9361134885734246E-2</v>
      </c>
      <c r="Z171" s="32">
        <f t="shared" si="25"/>
        <v>4.9576116565822857E-2</v>
      </c>
      <c r="AA171" s="32">
        <f t="shared" si="25"/>
        <v>6.2644795016929877E-2</v>
      </c>
      <c r="AB171" s="32">
        <f t="shared" si="26"/>
        <v>4.9894557697288101E-2</v>
      </c>
      <c r="AC171" s="32">
        <f t="shared" si="26"/>
        <v>6.2873210255651332E-2</v>
      </c>
      <c r="AD171" s="32">
        <f t="shared" si="27"/>
        <v>4.813871322870529E-2</v>
      </c>
      <c r="AE171" s="32">
        <f t="shared" si="27"/>
        <v>6.8351724314498583E-2</v>
      </c>
      <c r="AF171" s="32">
        <f t="shared" si="28"/>
        <v>4.9972458893433498E-2</v>
      </c>
      <c r="AG171" s="32">
        <f t="shared" si="28"/>
        <v>6.6227571577578026E-2</v>
      </c>
      <c r="AH171" s="32">
        <f t="shared" si="29"/>
        <v>5.2144690732081424E-2</v>
      </c>
      <c r="AI171" s="32">
        <f t="shared" si="29"/>
        <v>6.6774602430685004E-2</v>
      </c>
      <c r="AJ171" s="32">
        <f t="shared" si="30"/>
        <v>4.8151701332897881E-2</v>
      </c>
      <c r="AK171" s="32">
        <f t="shared" si="30"/>
        <v>6.7196015594701064E-2</v>
      </c>
      <c r="AL171" s="32">
        <f t="shared" si="31"/>
        <v>4.8173139499038495E-2</v>
      </c>
      <c r="AM171" s="32">
        <f t="shared" si="31"/>
        <v>6.4168872665352039E-2</v>
      </c>
      <c r="AN171" s="32">
        <f t="shared" si="32"/>
        <v>4.8768525018993855E-2</v>
      </c>
      <c r="AO171" s="32">
        <f t="shared" si="32"/>
        <v>6.5425414258374129E-2</v>
      </c>
      <c r="AP171" s="32">
        <f t="shared" si="33"/>
        <v>4.7547570085508577E-2</v>
      </c>
      <c r="AQ171" s="32">
        <f t="shared" si="33"/>
        <v>6.3393424495779616E-2</v>
      </c>
      <c r="AR171" s="32">
        <f t="shared" si="34"/>
        <v>4.5505099059360211E-2</v>
      </c>
      <c r="AS171" s="32">
        <f t="shared" si="34"/>
        <v>5.9592703601073223E-2</v>
      </c>
      <c r="AT171" s="32">
        <f t="shared" si="35"/>
        <v>4.374204212924699E-2</v>
      </c>
      <c r="AU171" s="32">
        <f t="shared" si="35"/>
        <v>6.3064310764625722E-2</v>
      </c>
    </row>
    <row r="172" spans="1:47" x14ac:dyDescent="0.3">
      <c r="A172" s="27" t="s">
        <v>34</v>
      </c>
      <c r="B172" s="32">
        <v>1.3334824299013167E-2</v>
      </c>
      <c r="C172" s="32">
        <v>1.7639987699533143E-2</v>
      </c>
      <c r="D172" s="32">
        <v>1.2569632909584344E-2</v>
      </c>
      <c r="E172" s="32">
        <v>1.5950102366328621E-2</v>
      </c>
      <c r="F172" s="32">
        <v>1.149497751439499E-2</v>
      </c>
      <c r="G172" s="32">
        <v>1.5361660992728954E-2</v>
      </c>
      <c r="H172" s="32">
        <v>1.6613394070472947E-2</v>
      </c>
      <c r="I172" s="32">
        <v>2.3943958504794534E-2</v>
      </c>
      <c r="J172" s="32">
        <v>2.114831996694401E-2</v>
      </c>
      <c r="K172" s="32">
        <v>2.4641736941945418E-2</v>
      </c>
      <c r="L172" s="32">
        <v>1.8275128301414444E-2</v>
      </c>
      <c r="M172" s="32">
        <v>2.7579588600993032E-2</v>
      </c>
      <c r="N172" s="32">
        <v>1.6271129283817392E-2</v>
      </c>
      <c r="O172" s="32">
        <v>2.2003962399359273E-2</v>
      </c>
      <c r="P172" s="32">
        <v>1.3943400123941335E-2</v>
      </c>
      <c r="Q172" s="32">
        <v>2.0282482958066516E-2</v>
      </c>
      <c r="R172" s="32">
        <f t="shared" si="20"/>
        <v>2.0165094339622641E-2</v>
      </c>
      <c r="S172" s="32">
        <f t="shared" si="21"/>
        <v>3.0129716981132076E-2</v>
      </c>
      <c r="T172" s="32">
        <f t="shared" si="22"/>
        <v>2.1295355060888328E-2</v>
      </c>
      <c r="U172" s="32">
        <f t="shared" si="22"/>
        <v>3.1211750305997554E-2</v>
      </c>
      <c r="V172" s="32">
        <f t="shared" si="23"/>
        <v>2.1257842561176715E-2</v>
      </c>
      <c r="W172" s="32">
        <f t="shared" si="23"/>
        <v>2.747502701063366E-2</v>
      </c>
      <c r="X172" s="32">
        <f t="shared" si="24"/>
        <v>2.0010034530590561E-2</v>
      </c>
      <c r="Y172" s="32">
        <f t="shared" si="24"/>
        <v>2.8027821227951086E-2</v>
      </c>
      <c r="Z172" s="32">
        <f t="shared" si="25"/>
        <v>1.8482845237994212E-2</v>
      </c>
      <c r="AA172" s="32">
        <f t="shared" si="25"/>
        <v>2.7546058605385313E-2</v>
      </c>
      <c r="AB172" s="32">
        <f t="shared" si="26"/>
        <v>1.7536719819453182E-2</v>
      </c>
      <c r="AC172" s="32">
        <f t="shared" si="26"/>
        <v>2.6223685670946021E-2</v>
      </c>
      <c r="AD172" s="32">
        <f t="shared" si="27"/>
        <v>1.7140735809928569E-2</v>
      </c>
      <c r="AE172" s="32">
        <f t="shared" si="27"/>
        <v>2.6882408663816276E-2</v>
      </c>
      <c r="AF172" s="32">
        <f t="shared" si="28"/>
        <v>1.9390110984799654E-2</v>
      </c>
      <c r="AG172" s="32">
        <f t="shared" si="28"/>
        <v>2.9685796992745556E-2</v>
      </c>
      <c r="AH172" s="32">
        <f t="shared" si="29"/>
        <v>1.7234217057401233E-2</v>
      </c>
      <c r="AI172" s="32">
        <f t="shared" si="29"/>
        <v>2.7449058935057464E-2</v>
      </c>
      <c r="AJ172" s="32">
        <f t="shared" si="30"/>
        <v>1.8646281970157785E-2</v>
      </c>
      <c r="AK172" s="32">
        <f t="shared" si="30"/>
        <v>3.1342491478026577E-2</v>
      </c>
      <c r="AL172" s="32">
        <f t="shared" si="31"/>
        <v>1.7341351588074396E-2</v>
      </c>
      <c r="AM172" s="32">
        <f t="shared" si="31"/>
        <v>2.9442131068127438E-2</v>
      </c>
      <c r="AN172" s="32">
        <f t="shared" si="32"/>
        <v>1.7628220540291013E-2</v>
      </c>
      <c r="AO172" s="32">
        <f t="shared" si="32"/>
        <v>2.902934189900078E-2</v>
      </c>
      <c r="AP172" s="32">
        <f t="shared" si="33"/>
        <v>1.7642084828107252E-2</v>
      </c>
      <c r="AQ172" s="32">
        <f t="shared" si="33"/>
        <v>2.7648939523573647E-2</v>
      </c>
      <c r="AR172" s="32">
        <f t="shared" si="34"/>
        <v>1.4514882467153009E-2</v>
      </c>
      <c r="AS172" s="32">
        <f t="shared" si="34"/>
        <v>2.372649185972717E-2</v>
      </c>
      <c r="AT172" s="32">
        <f t="shared" si="35"/>
        <v>1.693658275068689E-2</v>
      </c>
      <c r="AU172" s="32">
        <f t="shared" si="35"/>
        <v>2.8516541202224854E-2</v>
      </c>
    </row>
    <row r="173" spans="1:47" x14ac:dyDescent="0.3">
      <c r="A173" s="27" t="s">
        <v>38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>
        <f t="shared" si="20"/>
        <v>8.2075471698113203E-3</v>
      </c>
      <c r="S173" s="32">
        <f t="shared" si="21"/>
        <v>8.3018867924528304E-3</v>
      </c>
      <c r="T173" s="32">
        <f t="shared" si="22"/>
        <v>7.6032612078086427E-3</v>
      </c>
      <c r="U173" s="32">
        <f t="shared" si="22"/>
        <v>1.0237951994689127E-2</v>
      </c>
      <c r="V173" s="32">
        <f t="shared" si="23"/>
        <v>7.9136417916105921E-3</v>
      </c>
      <c r="W173" s="32">
        <f t="shared" si="23"/>
        <v>1.06431374035673E-2</v>
      </c>
      <c r="X173" s="32">
        <f t="shared" si="24"/>
        <v>7.516060167832443E-3</v>
      </c>
      <c r="Y173" s="32">
        <f t="shared" si="24"/>
        <v>7.9390844966502373E-3</v>
      </c>
      <c r="Z173" s="32">
        <f t="shared" si="25"/>
        <v>7.4423577932602961E-3</v>
      </c>
      <c r="AA173" s="32">
        <f t="shared" si="25"/>
        <v>9.6572442060777839E-3</v>
      </c>
      <c r="AB173" s="32">
        <f t="shared" si="26"/>
        <v>5.7419808353990163E-3</v>
      </c>
      <c r="AC173" s="32">
        <f t="shared" si="26"/>
        <v>8.9681453253912472E-3</v>
      </c>
      <c r="AD173" s="32">
        <f t="shared" si="27"/>
        <v>7.0982360019457742E-3</v>
      </c>
      <c r="AE173" s="32">
        <f t="shared" si="27"/>
        <v>9.1336183722061492E-3</v>
      </c>
      <c r="AF173" s="32">
        <f t="shared" si="28"/>
        <v>7.1489680874752427E-3</v>
      </c>
      <c r="AG173" s="32">
        <f t="shared" si="28"/>
        <v>8.9830885886061848E-3</v>
      </c>
      <c r="AH173" s="32">
        <f t="shared" si="29"/>
        <v>6.6359191759956544E-3</v>
      </c>
      <c r="AI173" s="32">
        <f t="shared" si="29"/>
        <v>9.1869667564947865E-3</v>
      </c>
      <c r="AJ173" s="32">
        <f t="shared" si="30"/>
        <v>6.2154273233859282E-3</v>
      </c>
      <c r="AK173" s="32">
        <f t="shared" si="30"/>
        <v>9.164948664040334E-3</v>
      </c>
      <c r="AL173" s="32">
        <f t="shared" si="31"/>
        <v>6.806382635161254E-3</v>
      </c>
      <c r="AM173" s="32">
        <f t="shared" si="31"/>
        <v>9.2236026364334745E-3</v>
      </c>
      <c r="AN173" s="32">
        <f t="shared" si="32"/>
        <v>6.212673469191487E-3</v>
      </c>
      <c r="AO173" s="32">
        <f t="shared" si="32"/>
        <v>9.6075244515824998E-3</v>
      </c>
      <c r="AP173" s="32">
        <f t="shared" si="33"/>
        <v>7.3550382011677998E-3</v>
      </c>
      <c r="AQ173" s="32">
        <f t="shared" si="33"/>
        <v>1.0917478472753836E-2</v>
      </c>
      <c r="AR173" s="32">
        <f t="shared" si="34"/>
        <v>6.7736118180047374E-3</v>
      </c>
      <c r="AS173" s="32">
        <f t="shared" si="34"/>
        <v>8.6712284868706285E-3</v>
      </c>
      <c r="AT173" s="32">
        <f t="shared" si="35"/>
        <v>7.4787231666182683E-3</v>
      </c>
      <c r="AU173" s="32">
        <f t="shared" si="35"/>
        <v>1.1553152992159404E-2</v>
      </c>
    </row>
    <row r="174" spans="1:47" x14ac:dyDescent="0.3">
      <c r="A174" s="27" t="s">
        <v>35</v>
      </c>
      <c r="B174" s="32">
        <v>2.1302172150624809E-2</v>
      </c>
      <c r="C174" s="32">
        <v>2.3231108998909733E-2</v>
      </c>
      <c r="D174" s="32">
        <v>1.9425796314812168E-2</v>
      </c>
      <c r="E174" s="32">
        <v>2.4163214778841119E-2</v>
      </c>
      <c r="F174" s="32">
        <v>1.3848610935989577E-2</v>
      </c>
      <c r="G174" s="32">
        <v>1.508847139915101E-2</v>
      </c>
      <c r="H174" s="32">
        <v>1.4527149884203878E-2</v>
      </c>
      <c r="I174" s="32">
        <v>1.7972323769785824E-2</v>
      </c>
      <c r="J174" s="32">
        <v>1.6659466972184137E-2</v>
      </c>
      <c r="K174" s="32">
        <v>1.8800593505249517E-2</v>
      </c>
      <c r="L174" s="32">
        <v>9.1167021320983019E-3</v>
      </c>
      <c r="M174" s="32">
        <v>1.3622898151625151E-2</v>
      </c>
      <c r="N174" s="32">
        <v>1.2294678862988099E-2</v>
      </c>
      <c r="O174" s="32">
        <v>1.7634082254914359E-2</v>
      </c>
      <c r="P174" s="32">
        <v>1.2897645114645735E-2</v>
      </c>
      <c r="Q174" s="32">
        <v>1.7997314604420573E-2</v>
      </c>
      <c r="R174" s="32">
        <f t="shared" si="20"/>
        <v>8.6438679245283024E-3</v>
      </c>
      <c r="S174" s="32">
        <f t="shared" si="21"/>
        <v>1.6662735849056604E-2</v>
      </c>
      <c r="T174" s="32">
        <f t="shared" si="22"/>
        <v>1.0113478414206584E-2</v>
      </c>
      <c r="U174" s="32">
        <f t="shared" si="22"/>
        <v>1.8266497935813125E-2</v>
      </c>
      <c r="V174" s="32">
        <f t="shared" si="23"/>
        <v>1.1581401520177417E-2</v>
      </c>
      <c r="W174" s="32">
        <f t="shared" si="23"/>
        <v>2.0755539549254128E-2</v>
      </c>
      <c r="X174" s="32">
        <f t="shared" si="24"/>
        <v>1.1884032307253392E-2</v>
      </c>
      <c r="Y174" s="32">
        <f t="shared" si="24"/>
        <v>2.0029710080768134E-2</v>
      </c>
      <c r="Z174" s="32">
        <f t="shared" si="25"/>
        <v>1.1889102928572036E-2</v>
      </c>
      <c r="AA174" s="32">
        <f t="shared" si="25"/>
        <v>1.9373891496024236E-2</v>
      </c>
      <c r="AB174" s="32">
        <f t="shared" si="26"/>
        <v>1.2083317917792002E-2</v>
      </c>
      <c r="AC174" s="32">
        <f t="shared" si="26"/>
        <v>2.2923526582559473E-2</v>
      </c>
      <c r="AD174" s="32">
        <f t="shared" si="27"/>
        <v>1.1335415653242531E-2</v>
      </c>
      <c r="AE174" s="32">
        <f t="shared" si="27"/>
        <v>2.0469034025448682E-2</v>
      </c>
      <c r="AF174" s="32">
        <f t="shared" si="28"/>
        <v>1.2387638145018576E-2</v>
      </c>
      <c r="AG174" s="32">
        <f t="shared" si="28"/>
        <v>1.9747559389173414E-2</v>
      </c>
      <c r="AH174" s="32">
        <f t="shared" si="29"/>
        <v>1.2781866791644919E-2</v>
      </c>
      <c r="AI174" s="32">
        <f t="shared" si="29"/>
        <v>2.083976864821107E-2</v>
      </c>
      <c r="AJ174" s="32">
        <f t="shared" si="30"/>
        <v>1.4778224571860137E-2</v>
      </c>
      <c r="AK174" s="32">
        <f t="shared" si="30"/>
        <v>2.4540221673368577E-2</v>
      </c>
      <c r="AL174" s="32">
        <f t="shared" si="31"/>
        <v>1.551620369237695E-2</v>
      </c>
      <c r="AM174" s="32">
        <f t="shared" si="31"/>
        <v>2.5566750013456183E-2</v>
      </c>
      <c r="AN174" s="32">
        <f t="shared" si="32"/>
        <v>1.5310489416335676E-2</v>
      </c>
      <c r="AO174" s="32">
        <f t="shared" si="32"/>
        <v>2.5721045190948345E-2</v>
      </c>
      <c r="AP174" s="32">
        <f t="shared" si="33"/>
        <v>1.4635024992119602E-2</v>
      </c>
      <c r="AQ174" s="32">
        <f t="shared" si="33"/>
        <v>2.2690543021970048E-2</v>
      </c>
      <c r="AR174" s="32">
        <f t="shared" si="34"/>
        <v>1.4527449464960068E-2</v>
      </c>
      <c r="AS174" s="32">
        <f t="shared" si="34"/>
        <v>2.3914996826833054E-2</v>
      </c>
      <c r="AT174" s="32">
        <f t="shared" si="35"/>
        <v>1.2772801393883888E-2</v>
      </c>
      <c r="AU174" s="32">
        <f t="shared" si="35"/>
        <v>2.3240333281211608E-2</v>
      </c>
    </row>
    <row r="175" spans="1:47" x14ac:dyDescent="0.3">
      <c r="A175" s="27" t="s">
        <v>36</v>
      </c>
      <c r="B175" s="32">
        <v>0</v>
      </c>
      <c r="C175" s="32">
        <v>0</v>
      </c>
      <c r="D175" s="32">
        <v>0</v>
      </c>
      <c r="E175" s="32">
        <v>0</v>
      </c>
      <c r="F175" s="32">
        <v>0</v>
      </c>
      <c r="G175" s="32">
        <v>0</v>
      </c>
      <c r="H175" s="32">
        <v>3.8279709839799411E-5</v>
      </c>
      <c r="I175" s="32">
        <v>5.7419564759699124E-5</v>
      </c>
      <c r="J175" s="32">
        <v>7.5127246774223837E-4</v>
      </c>
      <c r="K175" s="32">
        <v>1.2020359483875815E-3</v>
      </c>
      <c r="L175" s="32">
        <v>1.8775816748028539E-4</v>
      </c>
      <c r="M175" s="32">
        <v>7.0930863270330042E-4</v>
      </c>
      <c r="N175" s="32">
        <v>3.2317441582711576E-4</v>
      </c>
      <c r="O175" s="32">
        <v>8.1496157034663971E-4</v>
      </c>
      <c r="P175" s="32">
        <v>4.0022722577979754E-4</v>
      </c>
      <c r="Q175" s="32">
        <v>9.1664945259243961E-4</v>
      </c>
      <c r="R175" s="32">
        <f t="shared" si="20"/>
        <v>6.0141509433962259E-4</v>
      </c>
      <c r="S175" s="32">
        <f t="shared" si="21"/>
        <v>1.25E-3</v>
      </c>
      <c r="T175" s="32">
        <f t="shared" si="22"/>
        <v>5.2901271705080592E-4</v>
      </c>
      <c r="U175" s="32">
        <f t="shared" si="22"/>
        <v>8.5056946663070762E-4</v>
      </c>
      <c r="V175" s="32">
        <f t="shared" si="23"/>
        <v>6.6341907235058857E-4</v>
      </c>
      <c r="W175" s="32">
        <f t="shared" si="23"/>
        <v>1.2225865761889417E-3</v>
      </c>
      <c r="X175" s="32">
        <f t="shared" si="24"/>
        <v>6.7880648112622849E-4</v>
      </c>
      <c r="Y175" s="32">
        <f t="shared" si="24"/>
        <v>1.3871262875188148E-3</v>
      </c>
      <c r="Z175" s="32">
        <f t="shared" si="25"/>
        <v>6.4494776771696974E-4</v>
      </c>
      <c r="AA175" s="32">
        <f t="shared" si="25"/>
        <v>1.2304924515652712E-3</v>
      </c>
      <c r="AB175" s="32">
        <f t="shared" si="26"/>
        <v>3.1077731325613228E-4</v>
      </c>
      <c r="AC175" s="32">
        <f t="shared" si="26"/>
        <v>9.6932923896555546E-4</v>
      </c>
      <c r="AD175" s="32">
        <f t="shared" si="27"/>
        <v>5.2484702629355593E-4</v>
      </c>
      <c r="AE175" s="32">
        <f t="shared" si="27"/>
        <v>8.2567398038864285E-4</v>
      </c>
      <c r="AF175" s="32">
        <f t="shared" si="28"/>
        <v>9.6100882487372104E-4</v>
      </c>
      <c r="AG175" s="32">
        <f t="shared" si="28"/>
        <v>1.4180739976795153E-3</v>
      </c>
      <c r="AH175" s="32">
        <f t="shared" si="29"/>
        <v>8.5212445277632793E-4</v>
      </c>
      <c r="AI175" s="32">
        <f t="shared" si="29"/>
        <v>1.278186679164492E-3</v>
      </c>
      <c r="AJ175" s="32">
        <f t="shared" si="30"/>
        <v>7.6034373660468254E-4</v>
      </c>
      <c r="AK175" s="32">
        <f t="shared" si="30"/>
        <v>1.515584495111347E-3</v>
      </c>
      <c r="AL175" s="32">
        <f t="shared" si="31"/>
        <v>8.905547373108183E-4</v>
      </c>
      <c r="AM175" s="32">
        <f t="shared" si="31"/>
        <v>1.8153615799028219E-3</v>
      </c>
      <c r="AN175" s="32">
        <f t="shared" si="32"/>
        <v>9.1843702214827706E-4</v>
      </c>
      <c r="AO175" s="32">
        <f t="shared" si="32"/>
        <v>1.8705340398726691E-3</v>
      </c>
      <c r="AP175" s="32">
        <f t="shared" si="33"/>
        <v>8.8060321320104274E-4</v>
      </c>
      <c r="AQ175" s="32">
        <f t="shared" si="33"/>
        <v>1.6611378794474214E-3</v>
      </c>
      <c r="AR175" s="32">
        <f t="shared" si="34"/>
        <v>8.859733453976512E-4</v>
      </c>
      <c r="AS175" s="32">
        <f t="shared" si="34"/>
        <v>2.0861216359717746E-3</v>
      </c>
      <c r="AT175" s="32">
        <f t="shared" si="35"/>
        <v>7.9969620479370968E-4</v>
      </c>
      <c r="AU175" s="32">
        <f t="shared" si="35"/>
        <v>1.5904572564612327E-3</v>
      </c>
    </row>
    <row r="176" spans="1:47" x14ac:dyDescent="0.3">
      <c r="A176" s="27" t="s">
        <v>37</v>
      </c>
      <c r="B176" s="32">
        <v>3.8578736965698469E-3</v>
      </c>
      <c r="C176" s="32">
        <v>2.9632942886695926E-3</v>
      </c>
      <c r="D176" s="32">
        <v>4.4993572346807599E-3</v>
      </c>
      <c r="E176" s="32">
        <v>5.2611531685949628E-3</v>
      </c>
      <c r="F176" s="32">
        <v>3.2362459546925568E-3</v>
      </c>
      <c r="G176" s="32">
        <v>3.9087126465767244E-3</v>
      </c>
      <c r="H176" s="32">
        <v>4.3447470668172335E-3</v>
      </c>
      <c r="I176" s="32">
        <v>4.0002296782590385E-3</v>
      </c>
      <c r="J176" s="32">
        <v>4.0944349491951991E-3</v>
      </c>
      <c r="K176" s="32">
        <v>4.9583982870987737E-3</v>
      </c>
      <c r="L176" s="32">
        <v>3.7551633496057078E-3</v>
      </c>
      <c r="M176" s="32">
        <v>6.1542954896315763E-3</v>
      </c>
      <c r="N176" s="32">
        <v>4.2153184673102053E-3</v>
      </c>
      <c r="O176" s="32">
        <v>1.1662381092891567E-2</v>
      </c>
      <c r="P176" s="32">
        <v>3.8602561454244991E-3</v>
      </c>
      <c r="Q176" s="32">
        <v>6.5972939475315018E-3</v>
      </c>
      <c r="R176" s="32">
        <f t="shared" si="20"/>
        <v>4.0801886792452826E-3</v>
      </c>
      <c r="S176" s="32">
        <f t="shared" si="21"/>
        <v>4.5636792452830189E-3</v>
      </c>
      <c r="T176" s="32">
        <f t="shared" si="22"/>
        <v>3.2881770844138333E-3</v>
      </c>
      <c r="U176" s="32">
        <f t="shared" si="22"/>
        <v>4.6470136713482567E-3</v>
      </c>
      <c r="V176" s="32">
        <f t="shared" si="23"/>
        <v>4.5965464298576494E-3</v>
      </c>
      <c r="W176" s="32">
        <f t="shared" si="23"/>
        <v>4.8808688894364733E-3</v>
      </c>
      <c r="X176" s="32">
        <f t="shared" si="24"/>
        <v>3.2661413294769255E-3</v>
      </c>
      <c r="Y176" s="32">
        <f t="shared" si="24"/>
        <v>3.9744611358695121E-3</v>
      </c>
      <c r="Z176" s="32">
        <f t="shared" si="25"/>
        <v>3.9630343095240113E-3</v>
      </c>
      <c r="AA176" s="32">
        <f t="shared" si="25"/>
        <v>5.2189852256044264E-3</v>
      </c>
      <c r="AB176" s="32">
        <f t="shared" si="26"/>
        <v>3.2779607088682526E-3</v>
      </c>
      <c r="AC176" s="32">
        <f t="shared" si="26"/>
        <v>4.0993007510451741E-3</v>
      </c>
      <c r="AD176" s="32">
        <f t="shared" si="27"/>
        <v>3.3218976420287256E-3</v>
      </c>
      <c r="AE176" s="32">
        <f t="shared" si="27"/>
        <v>4.4227962825469161E-3</v>
      </c>
      <c r="AF176" s="32">
        <f t="shared" si="28"/>
        <v>3.1408581105628933E-3</v>
      </c>
      <c r="AG176" s="32">
        <f t="shared" si="28"/>
        <v>4.0725678858977814E-3</v>
      </c>
      <c r="AH176" s="32">
        <f t="shared" si="29"/>
        <v>3.312633810167975E-3</v>
      </c>
      <c r="AI176" s="32">
        <f t="shared" si="29"/>
        <v>4.1647582629443028E-3</v>
      </c>
      <c r="AJ176" s="32">
        <f t="shared" si="30"/>
        <v>2.7147843481455779E-3</v>
      </c>
      <c r="AK176" s="32">
        <f t="shared" si="30"/>
        <v>3.393480435181972E-3</v>
      </c>
      <c r="AL176" s="32">
        <f t="shared" si="31"/>
        <v>3.1756594753556103E-3</v>
      </c>
      <c r="AM176" s="32">
        <f t="shared" si="31"/>
        <v>4.1738636864072963E-3</v>
      </c>
      <c r="AN176" s="32">
        <f t="shared" si="32"/>
        <v>3.1640395841547975E-3</v>
      </c>
      <c r="AO176" s="32">
        <f t="shared" si="32"/>
        <v>4.3998422788778723E-3</v>
      </c>
      <c r="AP176" s="32">
        <f t="shared" si="33"/>
        <v>2.6217959302121951E-3</v>
      </c>
      <c r="AQ176" s="32">
        <f t="shared" si="33"/>
        <v>3.1921866478537798E-3</v>
      </c>
      <c r="AR176" s="32">
        <f t="shared" si="34"/>
        <v>2.2243586118494223E-3</v>
      </c>
      <c r="AS176" s="32">
        <f t="shared" si="34"/>
        <v>3.1605999484753092E-3</v>
      </c>
      <c r="AT176" s="32">
        <f t="shared" si="35"/>
        <v>2.3142046596823554E-3</v>
      </c>
      <c r="AU176" s="32">
        <f t="shared" si="35"/>
        <v>2.9932762972725447E-3</v>
      </c>
    </row>
    <row r="177" spans="1:47" x14ac:dyDescent="0.3">
      <c r="A177" s="27" t="s">
        <v>44</v>
      </c>
      <c r="B177" s="32">
        <v>1.7220653602079899E-2</v>
      </c>
      <c r="C177" s="32">
        <v>2.585893600961673E-2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2">
        <v>0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32">
        <v>0</v>
      </c>
      <c r="W177" s="32">
        <v>0</v>
      </c>
      <c r="X177" s="32">
        <v>0</v>
      </c>
      <c r="Y177" s="32">
        <v>0</v>
      </c>
      <c r="Z177" s="32">
        <v>0</v>
      </c>
      <c r="AA177" s="32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2">
        <v>0</v>
      </c>
      <c r="AL177" s="32">
        <v>0</v>
      </c>
      <c r="AM177" s="32">
        <v>0</v>
      </c>
      <c r="AN177" s="32">
        <v>0</v>
      </c>
      <c r="AO177" s="32">
        <v>0</v>
      </c>
      <c r="AP177" s="32">
        <v>0</v>
      </c>
      <c r="AQ177" s="32">
        <v>0</v>
      </c>
      <c r="AR177" s="32">
        <f t="shared" si="34"/>
        <v>0</v>
      </c>
      <c r="AS177" s="32">
        <f t="shared" si="34"/>
        <v>0</v>
      </c>
      <c r="AT177" s="32">
        <f t="shared" si="35"/>
        <v>0</v>
      </c>
      <c r="AU177" s="32">
        <f t="shared" si="35"/>
        <v>0</v>
      </c>
    </row>
    <row r="178" spans="1:47" x14ac:dyDescent="0.3">
      <c r="A178" s="26" t="s">
        <v>15</v>
      </c>
      <c r="B178" s="48">
        <v>0.48189874479326827</v>
      </c>
      <c r="C178" s="48">
        <v>0.51810125520673167</v>
      </c>
      <c r="D178" s="48">
        <v>0.48334523639480076</v>
      </c>
      <c r="E178" s="48">
        <v>0.51665476360519924</v>
      </c>
      <c r="F178" s="48">
        <v>0.48827386206026985</v>
      </c>
      <c r="G178" s="48">
        <v>0.51172613793973021</v>
      </c>
      <c r="H178" s="48">
        <v>0.48301337875858902</v>
      </c>
      <c r="I178" s="48">
        <v>0.51698662124141104</v>
      </c>
      <c r="J178" s="48">
        <v>0.47136712807317394</v>
      </c>
      <c r="K178" s="48">
        <v>0.52863287192682606</v>
      </c>
      <c r="L178" s="48">
        <v>0.46219802228063589</v>
      </c>
      <c r="M178" s="48">
        <v>0.53780197771936411</v>
      </c>
      <c r="N178" s="48">
        <v>0.46617206929983562</v>
      </c>
      <c r="O178" s="48">
        <v>0.53382793070016443</v>
      </c>
      <c r="P178" s="48">
        <v>0.46826585416236316</v>
      </c>
      <c r="Q178" s="48">
        <v>0.5317341458376369</v>
      </c>
      <c r="R178" s="48">
        <v>0.45594682835820893</v>
      </c>
      <c r="S178" s="48">
        <v>0.54405317164179101</v>
      </c>
      <c r="T178" s="48">
        <v>0.43696808510638296</v>
      </c>
      <c r="U178" s="48">
        <v>0.56303191489361704</v>
      </c>
      <c r="V178" s="48">
        <f>+SUM(V161:V176)</f>
        <v>0.44724870633280889</v>
      </c>
      <c r="W178" s="48">
        <f>SUM(W161:W176)</f>
        <v>0.552751293667191</v>
      </c>
      <c r="X178" s="48">
        <v>0.45411418769909334</v>
      </c>
      <c r="Y178" s="48">
        <v>0.5458858123009066</v>
      </c>
      <c r="Z178" s="48">
        <v>0.44277782864562959</v>
      </c>
      <c r="AA178" s="48">
        <v>0.55722217135437047</v>
      </c>
      <c r="AB178" s="48">
        <v>0.43445036247965674</v>
      </c>
      <c r="AC178" s="48">
        <v>0.56554963752034326</v>
      </c>
      <c r="AD178" s="48">
        <v>0.43295241496294973</v>
      </c>
      <c r="AE178" s="48">
        <v>0.56704758503705022</v>
      </c>
      <c r="AF178" s="48">
        <f>SUM(AF161:AF176)</f>
        <v>0.44044089209746035</v>
      </c>
      <c r="AG178" s="48">
        <f>SUM(AG161:AG176)</f>
        <v>0.55955910790253971</v>
      </c>
      <c r="AH178" s="48">
        <v>0.44237763580319334</v>
      </c>
      <c r="AI178" s="48">
        <v>0.55762236419680666</v>
      </c>
      <c r="AJ178" s="48">
        <v>0.43305180812712546</v>
      </c>
      <c r="AK178" s="48">
        <v>0.56694819187287449</v>
      </c>
      <c r="AL178" s="48">
        <v>0.43420461557447859</v>
      </c>
      <c r="AM178" s="48">
        <v>0.56579538442552146</v>
      </c>
      <c r="AN178" s="48">
        <f t="shared" ref="AN178:AS178" si="36">SUM(AN161:AN176)</f>
        <v>0.43325703734336074</v>
      </c>
      <c r="AO178" s="48">
        <f t="shared" si="36"/>
        <v>0.56674296265663926</v>
      </c>
      <c r="AP178" s="48">
        <f t="shared" si="36"/>
        <v>0.42978940574293389</v>
      </c>
      <c r="AQ178" s="48">
        <f t="shared" si="36"/>
        <v>0.57021059425706611</v>
      </c>
      <c r="AR178" s="48">
        <f t="shared" si="36"/>
        <v>0.43178319415383259</v>
      </c>
      <c r="AS178" s="48">
        <f t="shared" si="36"/>
        <v>0.56821680584616741</v>
      </c>
      <c r="AT178" s="48">
        <f t="shared" ref="AT178:AU178" si="37">SUM(AT161:AT176)</f>
        <v>0.4178613710992472</v>
      </c>
      <c r="AU178" s="48">
        <f t="shared" si="37"/>
        <v>0.58213862890075263</v>
      </c>
    </row>
    <row r="179" spans="1:47" x14ac:dyDescent="0.3">
      <c r="A179" s="47"/>
    </row>
    <row r="180" spans="1:47" ht="15.6" x14ac:dyDescent="0.3">
      <c r="A180" s="24" t="s">
        <v>109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</row>
    <row r="181" spans="1:47" x14ac:dyDescent="0.3">
      <c r="A181" s="59" t="s">
        <v>25</v>
      </c>
      <c r="B181" s="58">
        <v>1999</v>
      </c>
      <c r="C181" s="58"/>
      <c r="D181" s="58">
        <v>2000</v>
      </c>
      <c r="E181" s="58"/>
      <c r="F181" s="58">
        <v>2001</v>
      </c>
      <c r="G181" s="58"/>
      <c r="H181" s="58">
        <v>2002</v>
      </c>
      <c r="I181" s="58"/>
      <c r="J181" s="58">
        <v>2003</v>
      </c>
      <c r="K181" s="58"/>
      <c r="L181" s="58">
        <v>2004</v>
      </c>
      <c r="M181" s="58"/>
      <c r="N181" s="58">
        <v>2005</v>
      </c>
      <c r="O181" s="58"/>
      <c r="P181" s="58">
        <v>2006</v>
      </c>
      <c r="Q181" s="58"/>
      <c r="R181" s="58">
        <v>2007</v>
      </c>
      <c r="S181" s="58"/>
      <c r="T181" s="58">
        <v>2008</v>
      </c>
      <c r="U181" s="58"/>
      <c r="V181" s="58">
        <v>2009</v>
      </c>
      <c r="W181" s="58"/>
      <c r="X181" s="58">
        <v>2010</v>
      </c>
      <c r="Y181" s="58"/>
      <c r="Z181" s="58">
        <v>2011</v>
      </c>
      <c r="AA181" s="58"/>
      <c r="AB181" s="58">
        <v>2012</v>
      </c>
      <c r="AC181" s="58"/>
      <c r="AD181" s="58">
        <v>2013</v>
      </c>
      <c r="AE181" s="58"/>
      <c r="AF181" s="58">
        <v>2014</v>
      </c>
      <c r="AG181" s="58"/>
      <c r="AH181" s="58">
        <v>2015</v>
      </c>
      <c r="AI181" s="58"/>
      <c r="AJ181" s="58">
        <v>2016</v>
      </c>
      <c r="AK181" s="58"/>
      <c r="AL181" s="58">
        <v>2017</v>
      </c>
      <c r="AM181" s="58"/>
      <c r="AN181" s="58">
        <v>2018</v>
      </c>
      <c r="AO181" s="58"/>
      <c r="AP181" s="58">
        <v>2019</v>
      </c>
      <c r="AQ181" s="58"/>
      <c r="AR181" s="58">
        <v>2020</v>
      </c>
      <c r="AS181" s="58"/>
      <c r="AT181" s="58">
        <v>2021</v>
      </c>
      <c r="AU181" s="58"/>
    </row>
    <row r="182" spans="1:47" s="37" customFormat="1" x14ac:dyDescent="0.3">
      <c r="A182" s="59"/>
      <c r="B182" s="18" t="s">
        <v>64</v>
      </c>
      <c r="C182" s="18" t="s">
        <v>65</v>
      </c>
      <c r="D182" s="18" t="s">
        <v>64</v>
      </c>
      <c r="E182" s="18" t="s">
        <v>65</v>
      </c>
      <c r="F182" s="18" t="s">
        <v>64</v>
      </c>
      <c r="G182" s="18" t="s">
        <v>65</v>
      </c>
      <c r="H182" s="18" t="s">
        <v>64</v>
      </c>
      <c r="I182" s="18" t="s">
        <v>65</v>
      </c>
      <c r="J182" s="18" t="s">
        <v>64</v>
      </c>
      <c r="K182" s="18" t="s">
        <v>65</v>
      </c>
      <c r="L182" s="18" t="s">
        <v>64</v>
      </c>
      <c r="M182" s="18" t="s">
        <v>65</v>
      </c>
      <c r="N182" s="18" t="s">
        <v>64</v>
      </c>
      <c r="O182" s="18" t="s">
        <v>65</v>
      </c>
      <c r="P182" s="18" t="s">
        <v>64</v>
      </c>
      <c r="Q182" s="18" t="s">
        <v>65</v>
      </c>
      <c r="R182" s="18" t="s">
        <v>64</v>
      </c>
      <c r="S182" s="18" t="s">
        <v>65</v>
      </c>
      <c r="T182" s="18" t="s">
        <v>64</v>
      </c>
      <c r="U182" s="18" t="s">
        <v>65</v>
      </c>
      <c r="V182" s="18" t="s">
        <v>64</v>
      </c>
      <c r="W182" s="18" t="s">
        <v>65</v>
      </c>
      <c r="X182" s="18" t="s">
        <v>64</v>
      </c>
      <c r="Y182" s="18" t="s">
        <v>65</v>
      </c>
      <c r="Z182" s="18" t="s">
        <v>64</v>
      </c>
      <c r="AA182" s="18" t="s">
        <v>65</v>
      </c>
      <c r="AB182" s="18" t="s">
        <v>64</v>
      </c>
      <c r="AC182" s="18" t="s">
        <v>65</v>
      </c>
      <c r="AD182" s="18" t="s">
        <v>64</v>
      </c>
      <c r="AE182" s="18" t="s">
        <v>65</v>
      </c>
      <c r="AF182" s="18" t="s">
        <v>64</v>
      </c>
      <c r="AG182" s="18" t="s">
        <v>65</v>
      </c>
      <c r="AH182" s="18" t="s">
        <v>64</v>
      </c>
      <c r="AI182" s="18" t="s">
        <v>65</v>
      </c>
      <c r="AJ182" s="18" t="s">
        <v>64</v>
      </c>
      <c r="AK182" s="18" t="s">
        <v>65</v>
      </c>
      <c r="AL182" s="18" t="s">
        <v>64</v>
      </c>
      <c r="AM182" s="18" t="s">
        <v>65</v>
      </c>
      <c r="AN182" s="18" t="s">
        <v>64</v>
      </c>
      <c r="AO182" s="18" t="s">
        <v>65</v>
      </c>
      <c r="AP182" s="18" t="s">
        <v>64</v>
      </c>
      <c r="AQ182" s="18" t="s">
        <v>65</v>
      </c>
      <c r="AR182" s="18" t="s">
        <v>64</v>
      </c>
      <c r="AS182" s="18" t="s">
        <v>65</v>
      </c>
      <c r="AT182" s="18" t="s">
        <v>64</v>
      </c>
      <c r="AU182" s="18" t="s">
        <v>65</v>
      </c>
    </row>
    <row r="183" spans="1:47" x14ac:dyDescent="0.3">
      <c r="A183" s="27" t="s">
        <v>41</v>
      </c>
      <c r="B183" s="52">
        <v>6999</v>
      </c>
      <c r="C183" s="52">
        <v>7852</v>
      </c>
      <c r="D183" s="52">
        <v>7201</v>
      </c>
      <c r="E183" s="52">
        <v>7631</v>
      </c>
      <c r="F183" s="52">
        <v>8324</v>
      </c>
      <c r="G183" s="52">
        <v>9078</v>
      </c>
      <c r="H183" s="52">
        <v>9951</v>
      </c>
      <c r="I183" s="52">
        <v>11159</v>
      </c>
      <c r="J183" s="52">
        <v>11556</v>
      </c>
      <c r="K183" s="52">
        <v>12627</v>
      </c>
      <c r="L183" s="52">
        <v>9825</v>
      </c>
      <c r="M183" s="52">
        <v>12277</v>
      </c>
      <c r="N183" s="52">
        <v>13188</v>
      </c>
      <c r="O183" s="52">
        <v>17995</v>
      </c>
      <c r="P183" s="52">
        <v>14350</v>
      </c>
      <c r="Q183" s="52">
        <v>18977</v>
      </c>
      <c r="R183" s="52">
        <v>19366</v>
      </c>
      <c r="S183" s="52">
        <v>24869</v>
      </c>
      <c r="T183" s="52">
        <v>22100</v>
      </c>
      <c r="U183" s="52">
        <v>30249</v>
      </c>
      <c r="V183" s="52">
        <v>24510</v>
      </c>
      <c r="W183" s="52">
        <v>31768</v>
      </c>
      <c r="X183" s="52">
        <v>23094</v>
      </c>
      <c r="Y183" s="52">
        <v>28798</v>
      </c>
      <c r="Z183" s="52">
        <v>26371</v>
      </c>
      <c r="AA183" s="52">
        <v>34240</v>
      </c>
      <c r="AB183" s="52">
        <v>30032</v>
      </c>
      <c r="AC183" s="52">
        <v>40968</v>
      </c>
      <c r="AD183" s="52">
        <v>34797</v>
      </c>
      <c r="AE183" s="52">
        <v>48278</v>
      </c>
      <c r="AF183" s="52">
        <v>39181</v>
      </c>
      <c r="AG183" s="52">
        <v>52626</v>
      </c>
      <c r="AH183" s="52">
        <v>43408</v>
      </c>
      <c r="AI183" s="52">
        <v>58447</v>
      </c>
      <c r="AJ183" s="52">
        <v>44739</v>
      </c>
      <c r="AK183" s="52">
        <v>63178</v>
      </c>
      <c r="AL183" s="52">
        <v>46683</v>
      </c>
      <c r="AM183" s="52">
        <v>65030</v>
      </c>
      <c r="AN183" s="52">
        <v>47302</v>
      </c>
      <c r="AO183" s="52">
        <v>66703</v>
      </c>
      <c r="AP183" s="52">
        <v>45471</v>
      </c>
      <c r="AQ183" s="52">
        <v>62516</v>
      </c>
      <c r="AR183" s="52">
        <v>34669</v>
      </c>
      <c r="AS183" s="52">
        <v>48337</v>
      </c>
      <c r="AT183" s="52">
        <v>47469</v>
      </c>
      <c r="AU183" s="52">
        <v>70911</v>
      </c>
    </row>
    <row r="184" spans="1:47" x14ac:dyDescent="0.3">
      <c r="A184" s="27" t="s">
        <v>40</v>
      </c>
      <c r="B184" s="52">
        <v>9623</v>
      </c>
      <c r="C184" s="52">
        <v>9756</v>
      </c>
      <c r="D184" s="52">
        <v>13102.4</v>
      </c>
      <c r="E184" s="52">
        <v>14071.6</v>
      </c>
      <c r="F184" s="52">
        <v>14911</v>
      </c>
      <c r="G184" s="52">
        <v>15273</v>
      </c>
      <c r="H184" s="52">
        <v>15285</v>
      </c>
      <c r="I184" s="52">
        <v>15852</v>
      </c>
      <c r="J184" s="52">
        <v>13541</v>
      </c>
      <c r="K184" s="52">
        <v>15519</v>
      </c>
      <c r="L184" s="52">
        <v>12330</v>
      </c>
      <c r="M184" s="52">
        <v>13502</v>
      </c>
      <c r="N184" s="52">
        <v>19989</v>
      </c>
      <c r="O184" s="52">
        <v>19997</v>
      </c>
      <c r="P184" s="52">
        <v>21920</v>
      </c>
      <c r="Q184" s="52">
        <v>22209</v>
      </c>
      <c r="R184" s="52">
        <v>19259</v>
      </c>
      <c r="S184" s="52">
        <v>21306</v>
      </c>
      <c r="T184" s="52">
        <v>20114</v>
      </c>
      <c r="U184" s="52">
        <v>23943</v>
      </c>
      <c r="V184" s="52">
        <v>22681</v>
      </c>
      <c r="W184" s="52">
        <v>26555</v>
      </c>
      <c r="X184" s="52">
        <v>23014</v>
      </c>
      <c r="Y184" s="52">
        <v>26743</v>
      </c>
      <c r="Z184" s="52">
        <v>25645</v>
      </c>
      <c r="AA184" s="52">
        <v>31583</v>
      </c>
      <c r="AB184" s="52">
        <v>28630</v>
      </c>
      <c r="AC184" s="52">
        <v>35515</v>
      </c>
      <c r="AD184" s="52">
        <v>32916</v>
      </c>
      <c r="AE184" s="52">
        <v>40245</v>
      </c>
      <c r="AF184" s="52">
        <v>35982</v>
      </c>
      <c r="AG184" s="52">
        <v>42865</v>
      </c>
      <c r="AH184" s="52">
        <v>39662</v>
      </c>
      <c r="AI184" s="52">
        <v>46249</v>
      </c>
      <c r="AJ184" s="52">
        <v>40183</v>
      </c>
      <c r="AK184" s="52">
        <v>47864</v>
      </c>
      <c r="AL184" s="52">
        <v>42154</v>
      </c>
      <c r="AM184" s="52">
        <v>50500</v>
      </c>
      <c r="AN184" s="52">
        <v>42799</v>
      </c>
      <c r="AO184" s="52">
        <v>51158</v>
      </c>
      <c r="AP184" s="52">
        <v>40428</v>
      </c>
      <c r="AQ184" s="52">
        <v>51448</v>
      </c>
      <c r="AR184" s="52">
        <v>34048</v>
      </c>
      <c r="AS184" s="52">
        <v>42093</v>
      </c>
      <c r="AT184" s="52">
        <v>46063</v>
      </c>
      <c r="AU184" s="52">
        <v>59392</v>
      </c>
    </row>
    <row r="185" spans="1:47" x14ac:dyDescent="0.3">
      <c r="A185" s="26" t="s">
        <v>15</v>
      </c>
      <c r="B185" s="53">
        <v>16622</v>
      </c>
      <c r="C185" s="53">
        <v>17608</v>
      </c>
      <c r="D185" s="53">
        <v>20303.400000000001</v>
      </c>
      <c r="E185" s="53">
        <v>21702.6</v>
      </c>
      <c r="F185" s="53">
        <v>23235</v>
      </c>
      <c r="G185" s="53">
        <v>24351</v>
      </c>
      <c r="H185" s="53">
        <v>25236</v>
      </c>
      <c r="I185" s="53">
        <v>27011</v>
      </c>
      <c r="J185" s="53">
        <v>25097</v>
      </c>
      <c r="K185" s="53">
        <v>28146</v>
      </c>
      <c r="L185" s="53">
        <v>22155</v>
      </c>
      <c r="M185" s="53">
        <v>25779</v>
      </c>
      <c r="N185" s="53">
        <v>33177</v>
      </c>
      <c r="O185" s="53">
        <v>37992</v>
      </c>
      <c r="P185" s="53">
        <v>36270</v>
      </c>
      <c r="Q185" s="53">
        <v>41186</v>
      </c>
      <c r="R185" s="53">
        <v>38625</v>
      </c>
      <c r="S185" s="53">
        <v>46175</v>
      </c>
      <c r="T185" s="53">
        <v>42214</v>
      </c>
      <c r="U185" s="53">
        <v>54192</v>
      </c>
      <c r="V185" s="53">
        <v>47191</v>
      </c>
      <c r="W185" s="53">
        <v>58323</v>
      </c>
      <c r="X185" s="53">
        <v>46108</v>
      </c>
      <c r="Y185" s="53">
        <v>55541</v>
      </c>
      <c r="Z185" s="53">
        <v>52016</v>
      </c>
      <c r="AA185" s="53">
        <v>65823</v>
      </c>
      <c r="AB185" s="53">
        <v>58662</v>
      </c>
      <c r="AC185" s="53">
        <v>76483</v>
      </c>
      <c r="AD185" s="53">
        <v>67713</v>
      </c>
      <c r="AE185" s="53">
        <v>88523</v>
      </c>
      <c r="AF185" s="53">
        <v>75163</v>
      </c>
      <c r="AG185" s="53">
        <v>95491</v>
      </c>
      <c r="AH185" s="53">
        <v>83070</v>
      </c>
      <c r="AI185" s="53">
        <v>104696</v>
      </c>
      <c r="AJ185" s="53">
        <v>84922</v>
      </c>
      <c r="AK185" s="53">
        <v>111042</v>
      </c>
      <c r="AL185" s="53">
        <v>88837</v>
      </c>
      <c r="AM185" s="53">
        <v>115530</v>
      </c>
      <c r="AN185" s="53">
        <v>90101</v>
      </c>
      <c r="AO185" s="53">
        <v>117861</v>
      </c>
      <c r="AP185" s="53">
        <v>85899</v>
      </c>
      <c r="AQ185" s="53">
        <v>113964</v>
      </c>
      <c r="AR185" s="53">
        <v>68717</v>
      </c>
      <c r="AS185" s="53">
        <v>90430</v>
      </c>
      <c r="AT185" s="53">
        <v>93532</v>
      </c>
      <c r="AU185" s="53">
        <v>130303</v>
      </c>
    </row>
    <row r="186" spans="1:47" x14ac:dyDescent="0.3">
      <c r="V186" s="20"/>
      <c r="W186" s="20"/>
      <c r="X186" s="20"/>
      <c r="Y186" s="20"/>
      <c r="Z186" s="20"/>
      <c r="AA186" s="20"/>
      <c r="AB186" s="20"/>
      <c r="AC186" s="33"/>
      <c r="AD186" s="20"/>
      <c r="AE186" s="20"/>
      <c r="AF186" s="20"/>
      <c r="AG186" s="20"/>
    </row>
    <row r="187" spans="1:47" x14ac:dyDescent="0.3"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spans="1:47" x14ac:dyDescent="0.3">
      <c r="A188" s="29" t="s">
        <v>66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</row>
    <row r="189" spans="1:47" x14ac:dyDescent="0.3">
      <c r="A189" s="29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</row>
    <row r="190" spans="1:47" x14ac:dyDescent="0.3">
      <c r="A190" s="30" t="s">
        <v>62</v>
      </c>
    </row>
    <row r="192" spans="1:47" x14ac:dyDescent="0.3"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4" spans="1:21" x14ac:dyDescent="0.3">
      <c r="A194" s="3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</row>
  </sheetData>
  <mergeCells count="144">
    <mergeCell ref="AN30:AO30"/>
    <mergeCell ref="AN39:AO39"/>
    <mergeCell ref="X39:Y39"/>
    <mergeCell ref="Z39:AA39"/>
    <mergeCell ref="AB39:AC39"/>
    <mergeCell ref="AD39:AE39"/>
    <mergeCell ref="X136:Y136"/>
    <mergeCell ref="Z136:AA136"/>
    <mergeCell ref="AB136:AC136"/>
    <mergeCell ref="AD136:AE136"/>
    <mergeCell ref="AF136:AG136"/>
    <mergeCell ref="AF39:AG39"/>
    <mergeCell ref="AF30:AG30"/>
    <mergeCell ref="AD30:AE30"/>
    <mergeCell ref="X71:Y71"/>
    <mergeCell ref="Z71:AA71"/>
    <mergeCell ref="AB71:AC71"/>
    <mergeCell ref="AD71:AE71"/>
    <mergeCell ref="AF71:AG71"/>
    <mergeCell ref="X30:Y30"/>
    <mergeCell ref="Z30:AA30"/>
    <mergeCell ref="AB30:AC30"/>
    <mergeCell ref="AP30:AQ30"/>
    <mergeCell ref="AP39:AQ39"/>
    <mergeCell ref="AP71:AQ71"/>
    <mergeCell ref="AP136:AQ136"/>
    <mergeCell ref="AP159:AQ159"/>
    <mergeCell ref="AP181:AQ181"/>
    <mergeCell ref="AH71:AI71"/>
    <mergeCell ref="AH30:AI30"/>
    <mergeCell ref="AH136:AI136"/>
    <mergeCell ref="AH39:AI39"/>
    <mergeCell ref="AN71:AO71"/>
    <mergeCell ref="AN136:AO136"/>
    <mergeCell ref="AN159:AO159"/>
    <mergeCell ref="AN181:AO181"/>
    <mergeCell ref="AJ30:AK30"/>
    <mergeCell ref="AJ39:AK39"/>
    <mergeCell ref="AJ71:AK71"/>
    <mergeCell ref="AJ136:AK136"/>
    <mergeCell ref="AL30:AM30"/>
    <mergeCell ref="AL39:AM39"/>
    <mergeCell ref="AL71:AM71"/>
    <mergeCell ref="AL136:AM136"/>
    <mergeCell ref="AJ159:AK159"/>
    <mergeCell ref="AL159:AM159"/>
    <mergeCell ref="L30:M30"/>
    <mergeCell ref="N30:O30"/>
    <mergeCell ref="P30:Q30"/>
    <mergeCell ref="R30:S30"/>
    <mergeCell ref="T30:U30"/>
    <mergeCell ref="V30:W30"/>
    <mergeCell ref="N71:O71"/>
    <mergeCell ref="P71:Q71"/>
    <mergeCell ref="A71:A72"/>
    <mergeCell ref="B71:C71"/>
    <mergeCell ref="D71:E71"/>
    <mergeCell ref="F71:G71"/>
    <mergeCell ref="H71:I71"/>
    <mergeCell ref="J71:K71"/>
    <mergeCell ref="A30:A31"/>
    <mergeCell ref="B30:C30"/>
    <mergeCell ref="D30:E30"/>
    <mergeCell ref="F30:G30"/>
    <mergeCell ref="H30:I30"/>
    <mergeCell ref="J30:K30"/>
    <mergeCell ref="L39:M39"/>
    <mergeCell ref="N39:O39"/>
    <mergeCell ref="P39:Q39"/>
    <mergeCell ref="R39:S39"/>
    <mergeCell ref="T39:U39"/>
    <mergeCell ref="V39:W39"/>
    <mergeCell ref="T136:U136"/>
    <mergeCell ref="V136:W136"/>
    <mergeCell ref="A136:A137"/>
    <mergeCell ref="B136:C136"/>
    <mergeCell ref="D136:E136"/>
    <mergeCell ref="F136:G136"/>
    <mergeCell ref="H136:I136"/>
    <mergeCell ref="J136:K136"/>
    <mergeCell ref="A39:A40"/>
    <mergeCell ref="B39:C39"/>
    <mergeCell ref="D39:E39"/>
    <mergeCell ref="F39:G39"/>
    <mergeCell ref="H39:I39"/>
    <mergeCell ref="J39:K39"/>
    <mergeCell ref="R71:S71"/>
    <mergeCell ref="T71:U71"/>
    <mergeCell ref="V71:W71"/>
    <mergeCell ref="L71:M71"/>
    <mergeCell ref="A159:A160"/>
    <mergeCell ref="B159:C159"/>
    <mergeCell ref="D159:E159"/>
    <mergeCell ref="F159:G159"/>
    <mergeCell ref="H159:I159"/>
    <mergeCell ref="J159:K159"/>
    <mergeCell ref="R159:S159"/>
    <mergeCell ref="L136:M136"/>
    <mergeCell ref="N136:O136"/>
    <mergeCell ref="P136:Q136"/>
    <mergeCell ref="R136:S136"/>
    <mergeCell ref="AF159:AG159"/>
    <mergeCell ref="AH159:AI159"/>
    <mergeCell ref="X181:Y181"/>
    <mergeCell ref="Z181:AA181"/>
    <mergeCell ref="AB181:AC181"/>
    <mergeCell ref="AD181:AE181"/>
    <mergeCell ref="L181:M181"/>
    <mergeCell ref="N181:O181"/>
    <mergeCell ref="P181:Q181"/>
    <mergeCell ref="R181:S181"/>
    <mergeCell ref="T181:U181"/>
    <mergeCell ref="V181:W181"/>
    <mergeCell ref="T159:U159"/>
    <mergeCell ref="V159:W159"/>
    <mergeCell ref="L159:M159"/>
    <mergeCell ref="N159:O159"/>
    <mergeCell ref="P159:Q159"/>
    <mergeCell ref="X159:Y159"/>
    <mergeCell ref="Z159:AA159"/>
    <mergeCell ref="AB159:AC159"/>
    <mergeCell ref="AD159:AE159"/>
    <mergeCell ref="AJ181:AK181"/>
    <mergeCell ref="AL181:AM181"/>
    <mergeCell ref="A181:A182"/>
    <mergeCell ref="B181:C181"/>
    <mergeCell ref="D181:E181"/>
    <mergeCell ref="F181:G181"/>
    <mergeCell ref="H181:I181"/>
    <mergeCell ref="J181:K181"/>
    <mergeCell ref="AF181:AG181"/>
    <mergeCell ref="AH181:AI181"/>
    <mergeCell ref="AT30:AU30"/>
    <mergeCell ref="AT39:AU39"/>
    <mergeCell ref="AT71:AU71"/>
    <mergeCell ref="AT136:AU136"/>
    <mergeCell ref="AT159:AU159"/>
    <mergeCell ref="AT181:AU181"/>
    <mergeCell ref="AR30:AS30"/>
    <mergeCell ref="AR39:AS39"/>
    <mergeCell ref="AR71:AS71"/>
    <mergeCell ref="AR136:AS136"/>
    <mergeCell ref="AR159:AS159"/>
    <mergeCell ref="AR181:AS181"/>
  </mergeCells>
  <hyperlinks>
    <hyperlink ref="A190" location="INDICE!A1" display="Volver al Índice" xr:uid="{00000000-0004-0000-0200-000000000000}"/>
  </hyperlinks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1"/>
  <sheetViews>
    <sheetView showGridLines="0" zoomScale="80" zoomScaleNormal="80" zoomScalePageLayoutView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4.4" x14ac:dyDescent="0.3"/>
  <cols>
    <col min="1" max="1" width="28.5546875" style="28" customWidth="1"/>
    <col min="2" max="19" width="9.88671875" style="19" customWidth="1"/>
    <col min="20" max="37" width="9.88671875" customWidth="1"/>
  </cols>
  <sheetData>
    <row r="1" spans="1:24" ht="17.25" customHeight="1" x14ac:dyDescent="0.3">
      <c r="A1" s="23" t="s">
        <v>80</v>
      </c>
    </row>
    <row r="2" spans="1:24" ht="17.25" customHeight="1" x14ac:dyDescent="0.3"/>
    <row r="3" spans="1:24" ht="25.5" customHeight="1" x14ac:dyDescent="0.3"/>
    <row r="5" spans="1:24" ht="15.6" x14ac:dyDescent="0.3">
      <c r="A5" s="24" t="s">
        <v>110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24" x14ac:dyDescent="0.3">
      <c r="A6" s="1"/>
      <c r="B6" s="18">
        <v>1999</v>
      </c>
      <c r="C6" s="18">
        <v>2000</v>
      </c>
      <c r="D6" s="18">
        <v>2001</v>
      </c>
      <c r="E6" s="18">
        <v>2002</v>
      </c>
      <c r="F6" s="18">
        <v>2003</v>
      </c>
      <c r="G6" s="18">
        <v>2004</v>
      </c>
      <c r="H6" s="18">
        <v>2005</v>
      </c>
      <c r="I6" s="18">
        <v>2006</v>
      </c>
      <c r="J6" s="18">
        <v>2007</v>
      </c>
      <c r="K6" s="18">
        <v>2008</v>
      </c>
      <c r="L6" s="18">
        <v>2009</v>
      </c>
      <c r="M6" s="18">
        <v>2010</v>
      </c>
      <c r="N6" s="18">
        <v>2011</v>
      </c>
      <c r="O6" s="18">
        <v>2012</v>
      </c>
      <c r="P6" s="18">
        <v>2013</v>
      </c>
      <c r="Q6" s="18">
        <v>2014</v>
      </c>
      <c r="R6" s="18">
        <v>2015</v>
      </c>
      <c r="S6" s="18">
        <v>2016</v>
      </c>
      <c r="T6" s="18">
        <v>2017</v>
      </c>
      <c r="U6" s="18">
        <v>2018</v>
      </c>
      <c r="V6" s="18">
        <v>2019</v>
      </c>
      <c r="W6" s="18">
        <v>2020</v>
      </c>
      <c r="X6" s="18">
        <v>2021</v>
      </c>
    </row>
    <row r="7" spans="1:24" x14ac:dyDescent="0.3">
      <c r="A7" s="26" t="s">
        <v>46</v>
      </c>
      <c r="B7" s="21">
        <v>1073</v>
      </c>
      <c r="C7" s="21">
        <v>1900</v>
      </c>
      <c r="D7" s="21">
        <v>2085</v>
      </c>
      <c r="E7" s="21">
        <v>2553</v>
      </c>
      <c r="F7" s="21">
        <v>2959</v>
      </c>
      <c r="G7" s="21">
        <v>3066</v>
      </c>
      <c r="H7" s="21">
        <v>3460</v>
      </c>
      <c r="I7" s="21">
        <v>3650</v>
      </c>
      <c r="J7" s="31">
        <v>5481</v>
      </c>
      <c r="K7" s="31">
        <v>6239</v>
      </c>
      <c r="L7" s="31">
        <v>8606</v>
      </c>
      <c r="M7" s="31">
        <v>8088</v>
      </c>
      <c r="N7" s="31">
        <v>10011</v>
      </c>
      <c r="O7" s="31">
        <v>10589</v>
      </c>
      <c r="P7" s="31">
        <v>12609</v>
      </c>
      <c r="Q7" s="31">
        <v>13002</v>
      </c>
      <c r="R7" s="31">
        <v>13984</v>
      </c>
      <c r="S7" s="31">
        <v>13977</v>
      </c>
      <c r="T7" s="31">
        <v>14810</v>
      </c>
      <c r="U7" s="31">
        <v>16328</v>
      </c>
      <c r="V7" s="31">
        <v>16184</v>
      </c>
      <c r="W7" s="31">
        <v>15240</v>
      </c>
      <c r="X7" s="31">
        <v>19210</v>
      </c>
    </row>
    <row r="10" spans="1:24" ht="15.6" x14ac:dyDescent="0.3">
      <c r="A10" s="24" t="s">
        <v>111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24" x14ac:dyDescent="0.3">
      <c r="A11" s="1" t="s">
        <v>47</v>
      </c>
      <c r="B11" s="18">
        <v>1999</v>
      </c>
      <c r="C11" s="18">
        <v>2000</v>
      </c>
      <c r="D11" s="18">
        <v>2001</v>
      </c>
      <c r="E11" s="18">
        <v>2002</v>
      </c>
      <c r="F11" s="18">
        <v>2003</v>
      </c>
      <c r="G11" s="18">
        <v>2004</v>
      </c>
      <c r="H11" s="18">
        <v>2005</v>
      </c>
      <c r="I11" s="18">
        <v>2006</v>
      </c>
      <c r="J11" s="18">
        <v>2007</v>
      </c>
      <c r="K11" s="18">
        <v>2008</v>
      </c>
      <c r="L11" s="18">
        <v>2009</v>
      </c>
      <c r="M11" s="18">
        <v>2010</v>
      </c>
      <c r="N11" s="18">
        <v>2011</v>
      </c>
      <c r="O11" s="18">
        <v>2012</v>
      </c>
      <c r="P11" s="18">
        <v>2013</v>
      </c>
      <c r="Q11" s="18">
        <v>2014</v>
      </c>
      <c r="R11" s="18">
        <v>2015</v>
      </c>
      <c r="S11" s="18">
        <v>2016</v>
      </c>
      <c r="T11" s="18">
        <v>2017</v>
      </c>
      <c r="U11" s="18">
        <v>2018</v>
      </c>
      <c r="V11" s="18">
        <v>2019</v>
      </c>
      <c r="W11" s="18">
        <v>2020</v>
      </c>
      <c r="X11" s="18">
        <v>2021</v>
      </c>
    </row>
    <row r="12" spans="1:24" x14ac:dyDescent="0.3">
      <c r="A12" s="27" t="s">
        <v>67</v>
      </c>
      <c r="B12" s="52">
        <v>823</v>
      </c>
      <c r="C12" s="52">
        <v>1655</v>
      </c>
      <c r="D12" s="52">
        <v>1530</v>
      </c>
      <c r="E12" s="52">
        <v>1760</v>
      </c>
      <c r="F12" s="52">
        <v>2096</v>
      </c>
      <c r="G12" s="52">
        <v>1999</v>
      </c>
      <c r="H12" s="52">
        <v>2106</v>
      </c>
      <c r="I12" s="52">
        <v>2181</v>
      </c>
      <c r="J12" s="52">
        <v>3213</v>
      </c>
      <c r="K12" s="52">
        <v>3398</v>
      </c>
      <c r="L12" s="52">
        <v>4236</v>
      </c>
      <c r="M12" s="52">
        <v>4286</v>
      </c>
      <c r="N12" s="52">
        <v>4795</v>
      </c>
      <c r="O12" s="52">
        <v>5075</v>
      </c>
      <c r="P12" s="52">
        <v>6145</v>
      </c>
      <c r="Q12" s="52">
        <v>6565</v>
      </c>
      <c r="R12" s="52">
        <v>6641</v>
      </c>
      <c r="S12" s="52">
        <v>6638</v>
      </c>
      <c r="T12" s="52">
        <v>7463</v>
      </c>
      <c r="U12" s="52">
        <v>7687</v>
      </c>
      <c r="V12" s="52">
        <v>7771</v>
      </c>
      <c r="W12" s="52">
        <v>6369</v>
      </c>
      <c r="X12" s="52">
        <v>9341</v>
      </c>
    </row>
    <row r="13" spans="1:24" x14ac:dyDescent="0.3">
      <c r="A13" s="27" t="s">
        <v>20</v>
      </c>
      <c r="B13" s="52">
        <v>250</v>
      </c>
      <c r="C13" s="52">
        <v>245</v>
      </c>
      <c r="D13" s="52">
        <v>555</v>
      </c>
      <c r="E13" s="52">
        <v>793</v>
      </c>
      <c r="F13" s="52">
        <v>863</v>
      </c>
      <c r="G13" s="52">
        <v>1067</v>
      </c>
      <c r="H13" s="52">
        <v>1354</v>
      </c>
      <c r="I13" s="52">
        <v>1469</v>
      </c>
      <c r="J13" s="52">
        <v>2268</v>
      </c>
      <c r="K13" s="52">
        <v>2841</v>
      </c>
      <c r="L13" s="52">
        <v>4370</v>
      </c>
      <c r="M13" s="52">
        <v>3802</v>
      </c>
      <c r="N13" s="52">
        <v>5216</v>
      </c>
      <c r="O13" s="52">
        <v>5514</v>
      </c>
      <c r="P13" s="52">
        <v>6464</v>
      </c>
      <c r="Q13" s="52">
        <v>6437</v>
      </c>
      <c r="R13" s="52">
        <v>7343</v>
      </c>
      <c r="S13" s="52">
        <v>7339</v>
      </c>
      <c r="T13" s="52">
        <v>7347</v>
      </c>
      <c r="U13" s="52">
        <v>8641</v>
      </c>
      <c r="V13" s="52">
        <v>8413</v>
      </c>
      <c r="W13" s="52">
        <v>8871</v>
      </c>
      <c r="X13" s="52">
        <v>9869</v>
      </c>
    </row>
    <row r="14" spans="1:24" s="37" customFormat="1" x14ac:dyDescent="0.3">
      <c r="A14" s="26" t="s">
        <v>15</v>
      </c>
      <c r="B14" s="53">
        <v>1073</v>
      </c>
      <c r="C14" s="53">
        <v>1900</v>
      </c>
      <c r="D14" s="53">
        <v>2085</v>
      </c>
      <c r="E14" s="53">
        <v>2553</v>
      </c>
      <c r="F14" s="53">
        <v>2959</v>
      </c>
      <c r="G14" s="53">
        <v>3066</v>
      </c>
      <c r="H14" s="53">
        <v>3460</v>
      </c>
      <c r="I14" s="53">
        <v>3650</v>
      </c>
      <c r="J14" s="53">
        <v>5481</v>
      </c>
      <c r="K14" s="53">
        <v>6239</v>
      </c>
      <c r="L14" s="53">
        <v>8606</v>
      </c>
      <c r="M14" s="53">
        <v>8088</v>
      </c>
      <c r="N14" s="53">
        <v>10011</v>
      </c>
      <c r="O14" s="53">
        <v>10589</v>
      </c>
      <c r="P14" s="53">
        <v>12609</v>
      </c>
      <c r="Q14" s="53">
        <v>13002</v>
      </c>
      <c r="R14" s="53">
        <v>13984</v>
      </c>
      <c r="S14" s="53">
        <v>13977</v>
      </c>
      <c r="T14" s="53">
        <v>14810</v>
      </c>
      <c r="U14" s="53">
        <v>16328</v>
      </c>
      <c r="V14" s="53">
        <v>16184</v>
      </c>
      <c r="W14" s="53">
        <v>15240</v>
      </c>
      <c r="X14" s="53">
        <v>19210</v>
      </c>
    </row>
    <row r="17" spans="1:47" ht="15.6" x14ac:dyDescent="0.3">
      <c r="A17" s="24" t="s">
        <v>112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47" x14ac:dyDescent="0.3">
      <c r="A18" s="1" t="s">
        <v>48</v>
      </c>
      <c r="B18" s="18">
        <v>1999</v>
      </c>
      <c r="C18" s="18">
        <v>2000</v>
      </c>
      <c r="D18" s="18">
        <v>2001</v>
      </c>
      <c r="E18" s="18">
        <v>2002</v>
      </c>
      <c r="F18" s="18">
        <v>2003</v>
      </c>
      <c r="G18" s="18">
        <v>2004</v>
      </c>
      <c r="H18" s="18">
        <v>2005</v>
      </c>
      <c r="I18" s="18">
        <v>2006</v>
      </c>
      <c r="J18" s="18">
        <v>2007</v>
      </c>
      <c r="K18" s="18">
        <v>2008</v>
      </c>
      <c r="L18" s="18">
        <v>2009</v>
      </c>
      <c r="M18" s="18">
        <v>2010</v>
      </c>
      <c r="N18" s="18">
        <v>2011</v>
      </c>
      <c r="O18" s="18">
        <v>2012</v>
      </c>
      <c r="P18" s="18">
        <v>2013</v>
      </c>
      <c r="Q18" s="18">
        <v>2014</v>
      </c>
      <c r="R18" s="18">
        <v>2015</v>
      </c>
      <c r="S18" s="18">
        <v>2016</v>
      </c>
      <c r="T18" s="18">
        <v>2017</v>
      </c>
      <c r="U18" s="18">
        <v>2018</v>
      </c>
      <c r="V18" s="18">
        <v>2019</v>
      </c>
      <c r="W18" s="18">
        <v>2020</v>
      </c>
      <c r="X18" s="18">
        <v>2021</v>
      </c>
    </row>
    <row r="19" spans="1:47" x14ac:dyDescent="0.3">
      <c r="A19" s="27" t="s">
        <v>14</v>
      </c>
      <c r="B19" s="52">
        <v>63</v>
      </c>
      <c r="C19" s="52">
        <v>157</v>
      </c>
      <c r="D19" s="52">
        <v>91</v>
      </c>
      <c r="E19" s="52">
        <v>158</v>
      </c>
      <c r="F19" s="52">
        <v>150</v>
      </c>
      <c r="G19" s="52">
        <v>232</v>
      </c>
      <c r="H19" s="52">
        <v>213</v>
      </c>
      <c r="I19" s="52">
        <v>214</v>
      </c>
      <c r="J19" s="52">
        <v>314</v>
      </c>
      <c r="K19" s="52">
        <v>320</v>
      </c>
      <c r="L19" s="52">
        <v>384</v>
      </c>
      <c r="M19" s="52">
        <v>394</v>
      </c>
      <c r="N19" s="52">
        <v>492</v>
      </c>
      <c r="O19" s="52">
        <v>603</v>
      </c>
      <c r="P19" s="52">
        <v>634</v>
      </c>
      <c r="Q19" s="52">
        <v>612</v>
      </c>
      <c r="R19" s="52">
        <v>693</v>
      </c>
      <c r="S19" s="52">
        <v>706</v>
      </c>
      <c r="T19" s="52">
        <v>727</v>
      </c>
      <c r="U19" s="52">
        <v>832</v>
      </c>
      <c r="V19" s="52">
        <v>883</v>
      </c>
      <c r="W19" s="52">
        <v>774</v>
      </c>
      <c r="X19" s="52">
        <v>903</v>
      </c>
    </row>
    <row r="20" spans="1:47" x14ac:dyDescent="0.3">
      <c r="A20" s="27" t="s">
        <v>49</v>
      </c>
      <c r="B20" s="52">
        <v>1010</v>
      </c>
      <c r="C20" s="52">
        <v>1743</v>
      </c>
      <c r="D20" s="52">
        <v>1994</v>
      </c>
      <c r="E20" s="52">
        <v>2395</v>
      </c>
      <c r="F20" s="52">
        <v>2809</v>
      </c>
      <c r="G20" s="52">
        <v>2834</v>
      </c>
      <c r="H20" s="52">
        <v>3247</v>
      </c>
      <c r="I20" s="52">
        <v>3436</v>
      </c>
      <c r="J20" s="52">
        <v>5167</v>
      </c>
      <c r="K20" s="52">
        <v>5919</v>
      </c>
      <c r="L20" s="52">
        <v>8222</v>
      </c>
      <c r="M20" s="52">
        <v>7694</v>
      </c>
      <c r="N20" s="52">
        <v>9519</v>
      </c>
      <c r="O20" s="52">
        <v>9986</v>
      </c>
      <c r="P20" s="52">
        <v>11975</v>
      </c>
      <c r="Q20" s="52">
        <v>12390</v>
      </c>
      <c r="R20" s="52">
        <v>13291</v>
      </c>
      <c r="S20" s="52">
        <v>13271</v>
      </c>
      <c r="T20" s="52">
        <v>14083</v>
      </c>
      <c r="U20" s="52">
        <v>15496</v>
      </c>
      <c r="V20" s="52">
        <v>15301</v>
      </c>
      <c r="W20" s="52">
        <v>14466</v>
      </c>
      <c r="X20" s="52">
        <v>18307</v>
      </c>
    </row>
    <row r="21" spans="1:47" s="37" customFormat="1" x14ac:dyDescent="0.3">
      <c r="A21" s="26" t="s">
        <v>15</v>
      </c>
      <c r="B21" s="53">
        <v>1073</v>
      </c>
      <c r="C21" s="53">
        <v>1900</v>
      </c>
      <c r="D21" s="53">
        <v>2085</v>
      </c>
      <c r="E21" s="53">
        <v>2553</v>
      </c>
      <c r="F21" s="53">
        <v>2959</v>
      </c>
      <c r="G21" s="53">
        <v>3066</v>
      </c>
      <c r="H21" s="53">
        <v>3460</v>
      </c>
      <c r="I21" s="53">
        <v>3650</v>
      </c>
      <c r="J21" s="53">
        <v>5481</v>
      </c>
      <c r="K21" s="53">
        <v>6239</v>
      </c>
      <c r="L21" s="53">
        <v>8606</v>
      </c>
      <c r="M21" s="53">
        <v>8088</v>
      </c>
      <c r="N21" s="53">
        <v>10011</v>
      </c>
      <c r="O21" s="53">
        <v>10589</v>
      </c>
      <c r="P21" s="53">
        <v>12609</v>
      </c>
      <c r="Q21" s="53">
        <v>13002</v>
      </c>
      <c r="R21" s="53">
        <v>13984</v>
      </c>
      <c r="S21" s="53">
        <v>13977</v>
      </c>
      <c r="T21" s="53">
        <v>14810</v>
      </c>
      <c r="U21" s="53">
        <v>16328</v>
      </c>
      <c r="V21" s="53">
        <v>16184</v>
      </c>
      <c r="W21" s="53">
        <v>15240</v>
      </c>
      <c r="X21" s="53">
        <v>19210</v>
      </c>
    </row>
    <row r="24" spans="1:47" ht="15.6" x14ac:dyDescent="0.3">
      <c r="A24" s="24" t="s">
        <v>113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47" x14ac:dyDescent="0.3">
      <c r="A25" s="1" t="s">
        <v>63</v>
      </c>
      <c r="B25" s="18">
        <v>1999</v>
      </c>
      <c r="C25" s="18">
        <v>2000</v>
      </c>
      <c r="D25" s="18">
        <v>2001</v>
      </c>
      <c r="E25" s="18">
        <v>2002</v>
      </c>
      <c r="F25" s="18">
        <v>2003</v>
      </c>
      <c r="G25" s="18">
        <v>2004</v>
      </c>
      <c r="H25" s="18">
        <v>2005</v>
      </c>
      <c r="I25" s="18">
        <v>2006</v>
      </c>
      <c r="J25" s="18">
        <v>2007</v>
      </c>
      <c r="K25" s="18">
        <v>2008</v>
      </c>
      <c r="L25" s="18">
        <v>2009</v>
      </c>
      <c r="M25" s="18">
        <v>2010</v>
      </c>
      <c r="N25" s="18">
        <v>2011</v>
      </c>
      <c r="O25" s="18">
        <v>2012</v>
      </c>
      <c r="P25" s="18">
        <v>2013</v>
      </c>
      <c r="Q25" s="18">
        <v>2014</v>
      </c>
      <c r="R25" s="18">
        <v>2015</v>
      </c>
      <c r="S25" s="18">
        <v>2016</v>
      </c>
      <c r="T25" s="18">
        <v>2017</v>
      </c>
      <c r="U25" s="18">
        <v>2018</v>
      </c>
      <c r="V25" s="18">
        <v>2019</v>
      </c>
      <c r="W25" s="18">
        <v>2020</v>
      </c>
      <c r="X25" s="18">
        <v>2021</v>
      </c>
    </row>
    <row r="26" spans="1:47" x14ac:dyDescent="0.3">
      <c r="A26" s="27" t="s">
        <v>64</v>
      </c>
      <c r="B26" s="52">
        <v>770</v>
      </c>
      <c r="C26" s="52">
        <v>1203</v>
      </c>
      <c r="D26" s="52">
        <v>1486</v>
      </c>
      <c r="E26" s="52">
        <v>1786</v>
      </c>
      <c r="F26" s="52">
        <v>1933</v>
      </c>
      <c r="G26" s="52">
        <v>1999</v>
      </c>
      <c r="H26" s="52">
        <v>2199</v>
      </c>
      <c r="I26" s="52">
        <v>2311</v>
      </c>
      <c r="J26" s="52">
        <v>3220</v>
      </c>
      <c r="K26" s="52">
        <v>3614</v>
      </c>
      <c r="L26" s="52">
        <v>4867</v>
      </c>
      <c r="M26" s="52">
        <v>4429</v>
      </c>
      <c r="N26" s="52">
        <v>5197</v>
      </c>
      <c r="O26" s="52">
        <v>5501</v>
      </c>
      <c r="P26" s="52">
        <v>6510</v>
      </c>
      <c r="Q26" s="52">
        <v>6791</v>
      </c>
      <c r="R26" s="52">
        <v>7201</v>
      </c>
      <c r="S26" s="52">
        <v>7145</v>
      </c>
      <c r="T26" s="52">
        <v>7453</v>
      </c>
      <c r="U26" s="52">
        <v>8243</v>
      </c>
      <c r="V26" s="52">
        <v>8022</v>
      </c>
      <c r="W26" s="52">
        <v>7427</v>
      </c>
      <c r="X26" s="52">
        <v>9471</v>
      </c>
    </row>
    <row r="27" spans="1:47" x14ac:dyDescent="0.3">
      <c r="A27" s="27" t="s">
        <v>65</v>
      </c>
      <c r="B27" s="52">
        <v>303</v>
      </c>
      <c r="C27" s="52">
        <v>697</v>
      </c>
      <c r="D27" s="52">
        <v>599</v>
      </c>
      <c r="E27" s="52">
        <v>767</v>
      </c>
      <c r="F27" s="52">
        <v>1026</v>
      </c>
      <c r="G27" s="52">
        <v>1067</v>
      </c>
      <c r="H27" s="52">
        <v>1261</v>
      </c>
      <c r="I27" s="52">
        <v>1339</v>
      </c>
      <c r="J27" s="52">
        <v>2261</v>
      </c>
      <c r="K27" s="52">
        <v>2625</v>
      </c>
      <c r="L27" s="52">
        <v>3739</v>
      </c>
      <c r="M27" s="52">
        <v>3659</v>
      </c>
      <c r="N27" s="52">
        <v>4814</v>
      </c>
      <c r="O27" s="52">
        <v>5088</v>
      </c>
      <c r="P27" s="52">
        <v>6099</v>
      </c>
      <c r="Q27" s="52">
        <v>6211</v>
      </c>
      <c r="R27" s="52">
        <v>6783</v>
      </c>
      <c r="S27" s="52">
        <v>6832</v>
      </c>
      <c r="T27" s="52">
        <v>7357</v>
      </c>
      <c r="U27" s="52">
        <v>8085</v>
      </c>
      <c r="V27" s="52">
        <v>8162</v>
      </c>
      <c r="W27" s="52">
        <v>7813</v>
      </c>
      <c r="X27" s="52">
        <v>9739</v>
      </c>
    </row>
    <row r="28" spans="1:47" s="37" customFormat="1" x14ac:dyDescent="0.3">
      <c r="A28" s="26" t="s">
        <v>15</v>
      </c>
      <c r="B28" s="53">
        <v>1073</v>
      </c>
      <c r="C28" s="53">
        <v>1900</v>
      </c>
      <c r="D28" s="53">
        <v>2085</v>
      </c>
      <c r="E28" s="53">
        <v>2553</v>
      </c>
      <c r="F28" s="53">
        <v>2959</v>
      </c>
      <c r="G28" s="53">
        <v>3066</v>
      </c>
      <c r="H28" s="53">
        <v>3460</v>
      </c>
      <c r="I28" s="53">
        <v>3650</v>
      </c>
      <c r="J28" s="53">
        <v>5481</v>
      </c>
      <c r="K28" s="53">
        <v>6239</v>
      </c>
      <c r="L28" s="53">
        <v>8606</v>
      </c>
      <c r="M28" s="53">
        <v>8088</v>
      </c>
      <c r="N28" s="53">
        <v>10011</v>
      </c>
      <c r="O28" s="53">
        <v>10589</v>
      </c>
      <c r="P28" s="53">
        <v>12609</v>
      </c>
      <c r="Q28" s="53">
        <v>13002</v>
      </c>
      <c r="R28" s="53">
        <v>13984</v>
      </c>
      <c r="S28" s="53">
        <v>13977</v>
      </c>
      <c r="T28" s="53">
        <v>14810</v>
      </c>
      <c r="U28" s="53">
        <v>16328</v>
      </c>
      <c r="V28" s="53">
        <v>16184</v>
      </c>
      <c r="W28" s="53">
        <v>15240</v>
      </c>
      <c r="X28" s="53">
        <v>19210</v>
      </c>
    </row>
    <row r="31" spans="1:47" ht="15.6" x14ac:dyDescent="0.3">
      <c r="A31" s="24" t="s">
        <v>114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47" x14ac:dyDescent="0.3">
      <c r="A32" s="59" t="s">
        <v>47</v>
      </c>
      <c r="B32" s="58">
        <v>1999</v>
      </c>
      <c r="C32" s="58"/>
      <c r="D32" s="58">
        <v>2000</v>
      </c>
      <c r="E32" s="58"/>
      <c r="F32" s="58">
        <v>2001</v>
      </c>
      <c r="G32" s="58"/>
      <c r="H32" s="58">
        <v>2002</v>
      </c>
      <c r="I32" s="58"/>
      <c r="J32" s="58">
        <v>2003</v>
      </c>
      <c r="K32" s="58"/>
      <c r="L32" s="58">
        <v>2004</v>
      </c>
      <c r="M32" s="58"/>
      <c r="N32" s="58">
        <v>2005</v>
      </c>
      <c r="O32" s="58"/>
      <c r="P32" s="58">
        <v>2006</v>
      </c>
      <c r="Q32" s="58"/>
      <c r="R32" s="58">
        <v>2007</v>
      </c>
      <c r="S32" s="58"/>
      <c r="T32" s="60">
        <v>2008</v>
      </c>
      <c r="U32" s="60"/>
      <c r="V32" s="60">
        <v>2009</v>
      </c>
      <c r="W32" s="60"/>
      <c r="X32" s="60">
        <v>2010</v>
      </c>
      <c r="Y32" s="60"/>
      <c r="Z32" s="60">
        <v>2011</v>
      </c>
      <c r="AA32" s="60"/>
      <c r="AB32" s="60">
        <v>2012</v>
      </c>
      <c r="AC32" s="60"/>
      <c r="AD32" s="60">
        <v>2013</v>
      </c>
      <c r="AE32" s="60"/>
      <c r="AF32" s="60">
        <v>2014</v>
      </c>
      <c r="AG32" s="60"/>
      <c r="AH32" s="60">
        <v>2015</v>
      </c>
      <c r="AI32" s="60"/>
      <c r="AJ32" s="60">
        <v>2016</v>
      </c>
      <c r="AK32" s="60"/>
      <c r="AL32" s="60">
        <v>2017</v>
      </c>
      <c r="AM32" s="60"/>
      <c r="AN32" s="60">
        <v>2018</v>
      </c>
      <c r="AO32" s="60"/>
      <c r="AP32" s="60">
        <v>2019</v>
      </c>
      <c r="AQ32" s="60"/>
      <c r="AR32" s="60">
        <v>2020</v>
      </c>
      <c r="AS32" s="60"/>
      <c r="AT32" s="60">
        <v>2021</v>
      </c>
      <c r="AU32" s="60"/>
    </row>
    <row r="33" spans="1:47" x14ac:dyDescent="0.3">
      <c r="A33" s="59"/>
      <c r="B33" s="18" t="s">
        <v>64</v>
      </c>
      <c r="C33" s="18" t="s">
        <v>65</v>
      </c>
      <c r="D33" s="18" t="s">
        <v>64</v>
      </c>
      <c r="E33" s="18" t="s">
        <v>65</v>
      </c>
      <c r="F33" s="18" t="s">
        <v>64</v>
      </c>
      <c r="G33" s="18" t="s">
        <v>65</v>
      </c>
      <c r="H33" s="18" t="s">
        <v>64</v>
      </c>
      <c r="I33" s="18" t="s">
        <v>65</v>
      </c>
      <c r="J33" s="18" t="s">
        <v>64</v>
      </c>
      <c r="K33" s="18" t="s">
        <v>65</v>
      </c>
      <c r="L33" s="18" t="s">
        <v>64</v>
      </c>
      <c r="M33" s="18" t="s">
        <v>65</v>
      </c>
      <c r="N33" s="18" t="s">
        <v>64</v>
      </c>
      <c r="O33" s="18" t="s">
        <v>65</v>
      </c>
      <c r="P33" s="18" t="s">
        <v>64</v>
      </c>
      <c r="Q33" s="18" t="s">
        <v>65</v>
      </c>
      <c r="R33" s="18" t="s">
        <v>64</v>
      </c>
      <c r="S33" s="18" t="s">
        <v>65</v>
      </c>
      <c r="T33" s="3" t="s">
        <v>64</v>
      </c>
      <c r="U33" s="3" t="s">
        <v>65</v>
      </c>
      <c r="V33" s="3" t="s">
        <v>64</v>
      </c>
      <c r="W33" s="3" t="s">
        <v>65</v>
      </c>
      <c r="X33" s="3" t="s">
        <v>64</v>
      </c>
      <c r="Y33" s="3" t="s">
        <v>65</v>
      </c>
      <c r="Z33" s="3" t="s">
        <v>64</v>
      </c>
      <c r="AA33" s="3" t="s">
        <v>65</v>
      </c>
      <c r="AB33" s="3" t="s">
        <v>64</v>
      </c>
      <c r="AC33" s="3" t="s">
        <v>65</v>
      </c>
      <c r="AD33" s="3" t="s">
        <v>64</v>
      </c>
      <c r="AE33" s="3" t="s">
        <v>65</v>
      </c>
      <c r="AF33" s="3" t="s">
        <v>64</v>
      </c>
      <c r="AG33" s="3" t="s">
        <v>65</v>
      </c>
      <c r="AH33" s="3" t="s">
        <v>64</v>
      </c>
      <c r="AI33" s="3" t="s">
        <v>65</v>
      </c>
      <c r="AJ33" s="3" t="s">
        <v>64</v>
      </c>
      <c r="AK33" s="3" t="s">
        <v>65</v>
      </c>
      <c r="AL33" s="3" t="s">
        <v>64</v>
      </c>
      <c r="AM33" s="3" t="s">
        <v>65</v>
      </c>
      <c r="AN33" s="3" t="s">
        <v>64</v>
      </c>
      <c r="AO33" s="3" t="s">
        <v>65</v>
      </c>
      <c r="AP33" s="3" t="s">
        <v>64</v>
      </c>
      <c r="AQ33" s="3" t="s">
        <v>65</v>
      </c>
      <c r="AR33" s="3" t="s">
        <v>64</v>
      </c>
      <c r="AS33" s="3" t="s">
        <v>65</v>
      </c>
      <c r="AT33" s="3" t="s">
        <v>64</v>
      </c>
      <c r="AU33" s="3" t="s">
        <v>65</v>
      </c>
    </row>
    <row r="34" spans="1:47" x14ac:dyDescent="0.3">
      <c r="A34" s="27" t="s">
        <v>67</v>
      </c>
      <c r="B34" s="52">
        <v>552</v>
      </c>
      <c r="C34" s="52">
        <v>271</v>
      </c>
      <c r="D34" s="52">
        <v>1003</v>
      </c>
      <c r="E34" s="52">
        <v>652</v>
      </c>
      <c r="F34" s="52">
        <v>1043</v>
      </c>
      <c r="G34" s="52">
        <v>487</v>
      </c>
      <c r="H34" s="52">
        <v>1180</v>
      </c>
      <c r="I34" s="52">
        <v>580</v>
      </c>
      <c r="J34" s="52">
        <v>1377</v>
      </c>
      <c r="K34" s="52">
        <v>719</v>
      </c>
      <c r="L34" s="52">
        <v>1278</v>
      </c>
      <c r="M34" s="52">
        <v>721</v>
      </c>
      <c r="N34" s="52">
        <v>1306</v>
      </c>
      <c r="O34" s="52">
        <v>800</v>
      </c>
      <c r="P34" s="52">
        <v>1379</v>
      </c>
      <c r="Q34" s="52">
        <v>802</v>
      </c>
      <c r="R34" s="52">
        <v>1941</v>
      </c>
      <c r="S34" s="52">
        <v>1272</v>
      </c>
      <c r="T34" s="55">
        <v>2044</v>
      </c>
      <c r="U34" s="55">
        <v>1354</v>
      </c>
      <c r="V34" s="55">
        <v>2579</v>
      </c>
      <c r="W34" s="55">
        <v>1657</v>
      </c>
      <c r="X34" s="55">
        <v>2430</v>
      </c>
      <c r="Y34" s="55">
        <v>1856</v>
      </c>
      <c r="Z34" s="55">
        <v>2725</v>
      </c>
      <c r="AA34" s="55">
        <v>2070</v>
      </c>
      <c r="AB34" s="55">
        <v>2847</v>
      </c>
      <c r="AC34" s="55">
        <v>2228</v>
      </c>
      <c r="AD34" s="55">
        <v>3490</v>
      </c>
      <c r="AE34" s="55">
        <v>2655</v>
      </c>
      <c r="AF34" s="55">
        <v>3676</v>
      </c>
      <c r="AG34" s="55">
        <v>2889</v>
      </c>
      <c r="AH34" s="55">
        <v>3612</v>
      </c>
      <c r="AI34" s="55">
        <v>3029</v>
      </c>
      <c r="AJ34" s="55">
        <v>3635</v>
      </c>
      <c r="AK34" s="55">
        <v>3003</v>
      </c>
      <c r="AL34" s="55">
        <v>4078</v>
      </c>
      <c r="AM34" s="55">
        <v>3385</v>
      </c>
      <c r="AN34" s="55">
        <v>4342</v>
      </c>
      <c r="AO34" s="55">
        <v>3345</v>
      </c>
      <c r="AP34" s="55">
        <v>4266</v>
      </c>
      <c r="AQ34" s="55">
        <v>3505</v>
      </c>
      <c r="AR34" s="55">
        <v>3478</v>
      </c>
      <c r="AS34" s="55">
        <v>2891</v>
      </c>
      <c r="AT34" s="55">
        <v>5153</v>
      </c>
      <c r="AU34" s="55">
        <v>4188</v>
      </c>
    </row>
    <row r="35" spans="1:47" x14ac:dyDescent="0.3">
      <c r="A35" s="27" t="s">
        <v>20</v>
      </c>
      <c r="B35" s="52">
        <v>218</v>
      </c>
      <c r="C35" s="52">
        <v>32</v>
      </c>
      <c r="D35" s="52">
        <v>200</v>
      </c>
      <c r="E35" s="52">
        <v>45</v>
      </c>
      <c r="F35" s="52">
        <v>443</v>
      </c>
      <c r="G35" s="52">
        <v>112</v>
      </c>
      <c r="H35" s="52">
        <v>606</v>
      </c>
      <c r="I35" s="52">
        <v>187</v>
      </c>
      <c r="J35" s="52">
        <v>556</v>
      </c>
      <c r="K35" s="52">
        <v>307</v>
      </c>
      <c r="L35" s="52">
        <v>721</v>
      </c>
      <c r="M35" s="52">
        <v>346</v>
      </c>
      <c r="N35" s="52">
        <v>893</v>
      </c>
      <c r="O35" s="52">
        <v>461</v>
      </c>
      <c r="P35" s="52">
        <v>932</v>
      </c>
      <c r="Q35" s="52">
        <v>537</v>
      </c>
      <c r="R35" s="52">
        <v>1279</v>
      </c>
      <c r="S35" s="52">
        <v>989</v>
      </c>
      <c r="T35" s="55">
        <v>1570</v>
      </c>
      <c r="U35" s="55">
        <v>1271</v>
      </c>
      <c r="V35" s="55">
        <v>2288</v>
      </c>
      <c r="W35" s="55">
        <v>2082</v>
      </c>
      <c r="X35" s="55">
        <v>1999</v>
      </c>
      <c r="Y35" s="55">
        <v>1803</v>
      </c>
      <c r="Z35" s="55">
        <v>2472</v>
      </c>
      <c r="AA35" s="55">
        <v>2744</v>
      </c>
      <c r="AB35" s="55">
        <v>2654</v>
      </c>
      <c r="AC35" s="55">
        <v>2860</v>
      </c>
      <c r="AD35" s="55">
        <v>3020</v>
      </c>
      <c r="AE35" s="55">
        <v>3444</v>
      </c>
      <c r="AF35" s="55">
        <v>3115</v>
      </c>
      <c r="AG35" s="55">
        <v>3322</v>
      </c>
      <c r="AH35" s="55">
        <v>3589</v>
      </c>
      <c r="AI35" s="55">
        <v>3754</v>
      </c>
      <c r="AJ35" s="55">
        <v>3510</v>
      </c>
      <c r="AK35" s="55">
        <v>3829</v>
      </c>
      <c r="AL35" s="55">
        <v>3375</v>
      </c>
      <c r="AM35" s="55">
        <v>3972</v>
      </c>
      <c r="AN35" s="55">
        <v>3901</v>
      </c>
      <c r="AO35" s="55">
        <v>4740</v>
      </c>
      <c r="AP35" s="55">
        <v>3756</v>
      </c>
      <c r="AQ35" s="55">
        <v>4657</v>
      </c>
      <c r="AR35" s="55">
        <v>3949</v>
      </c>
      <c r="AS35" s="55">
        <v>4922</v>
      </c>
      <c r="AT35" s="55">
        <v>4318</v>
      </c>
      <c r="AU35" s="55">
        <v>5551</v>
      </c>
    </row>
    <row r="36" spans="1:47" s="37" customFormat="1" x14ac:dyDescent="0.3">
      <c r="A36" s="26" t="s">
        <v>15</v>
      </c>
      <c r="B36" s="53">
        <v>770</v>
      </c>
      <c r="C36" s="53">
        <v>303</v>
      </c>
      <c r="D36" s="53">
        <v>1203</v>
      </c>
      <c r="E36" s="53">
        <v>697</v>
      </c>
      <c r="F36" s="53">
        <v>1486</v>
      </c>
      <c r="G36" s="53">
        <v>599</v>
      </c>
      <c r="H36" s="53">
        <v>1786</v>
      </c>
      <c r="I36" s="53">
        <v>767</v>
      </c>
      <c r="J36" s="53">
        <v>1933</v>
      </c>
      <c r="K36" s="53">
        <v>1026</v>
      </c>
      <c r="L36" s="53">
        <v>1999</v>
      </c>
      <c r="M36" s="53">
        <v>1067</v>
      </c>
      <c r="N36" s="53">
        <v>2199</v>
      </c>
      <c r="O36" s="53">
        <v>1261</v>
      </c>
      <c r="P36" s="53">
        <v>2311</v>
      </c>
      <c r="Q36" s="53">
        <v>1339</v>
      </c>
      <c r="R36" s="53">
        <v>3220</v>
      </c>
      <c r="S36" s="53">
        <v>2261</v>
      </c>
      <c r="T36" s="56">
        <v>3614</v>
      </c>
      <c r="U36" s="56">
        <v>2625</v>
      </c>
      <c r="V36" s="56">
        <v>4867</v>
      </c>
      <c r="W36" s="56">
        <v>3739</v>
      </c>
      <c r="X36" s="56">
        <v>4429</v>
      </c>
      <c r="Y36" s="56">
        <v>3659</v>
      </c>
      <c r="Z36" s="56">
        <v>5197</v>
      </c>
      <c r="AA36" s="56">
        <v>4814</v>
      </c>
      <c r="AB36" s="56">
        <v>5501</v>
      </c>
      <c r="AC36" s="56">
        <v>5088</v>
      </c>
      <c r="AD36" s="56">
        <v>6510</v>
      </c>
      <c r="AE36" s="56">
        <v>6099</v>
      </c>
      <c r="AF36" s="56">
        <v>6791</v>
      </c>
      <c r="AG36" s="56">
        <v>6211</v>
      </c>
      <c r="AH36" s="56">
        <v>7201</v>
      </c>
      <c r="AI36" s="56">
        <v>6783</v>
      </c>
      <c r="AJ36" s="56">
        <v>7145</v>
      </c>
      <c r="AK36" s="56">
        <v>6832</v>
      </c>
      <c r="AL36" s="56">
        <v>7453</v>
      </c>
      <c r="AM36" s="56">
        <v>7357</v>
      </c>
      <c r="AN36" s="56">
        <v>8243</v>
      </c>
      <c r="AO36" s="56">
        <v>8085</v>
      </c>
      <c r="AP36" s="56">
        <v>8022</v>
      </c>
      <c r="AQ36" s="56">
        <v>8162</v>
      </c>
      <c r="AR36" s="56">
        <v>7427</v>
      </c>
      <c r="AS36" s="56">
        <v>7813</v>
      </c>
      <c r="AT36" s="56">
        <v>9471</v>
      </c>
      <c r="AU36" s="56">
        <v>9739</v>
      </c>
    </row>
    <row r="39" spans="1:47" ht="15.6" x14ac:dyDescent="0.3">
      <c r="A39" s="24" t="s">
        <v>115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47" x14ac:dyDescent="0.3">
      <c r="A40" s="59" t="s">
        <v>48</v>
      </c>
      <c r="B40" s="58">
        <v>1999</v>
      </c>
      <c r="C40" s="58"/>
      <c r="D40" s="58">
        <v>2000</v>
      </c>
      <c r="E40" s="58"/>
      <c r="F40" s="58">
        <v>2001</v>
      </c>
      <c r="G40" s="58"/>
      <c r="H40" s="58">
        <v>2002</v>
      </c>
      <c r="I40" s="58"/>
      <c r="J40" s="58">
        <v>2003</v>
      </c>
      <c r="K40" s="58"/>
      <c r="L40" s="58">
        <v>2004</v>
      </c>
      <c r="M40" s="58"/>
      <c r="N40" s="58">
        <v>2005</v>
      </c>
      <c r="O40" s="58"/>
      <c r="P40" s="58">
        <v>2006</v>
      </c>
      <c r="Q40" s="58"/>
      <c r="R40" s="58">
        <v>2007</v>
      </c>
      <c r="S40" s="58"/>
      <c r="T40" s="60">
        <v>2008</v>
      </c>
      <c r="U40" s="60"/>
      <c r="V40" s="60">
        <v>2009</v>
      </c>
      <c r="W40" s="60"/>
      <c r="X40" s="60">
        <v>2010</v>
      </c>
      <c r="Y40" s="60"/>
      <c r="Z40" s="60">
        <v>2011</v>
      </c>
      <c r="AA40" s="60"/>
      <c r="AB40" s="60">
        <v>2012</v>
      </c>
      <c r="AC40" s="60"/>
      <c r="AD40" s="60">
        <v>2013</v>
      </c>
      <c r="AE40" s="60"/>
      <c r="AF40" s="60">
        <v>2014</v>
      </c>
      <c r="AG40" s="60"/>
      <c r="AH40" s="60">
        <v>2015</v>
      </c>
      <c r="AI40" s="60"/>
      <c r="AJ40" s="60">
        <v>2016</v>
      </c>
      <c r="AK40" s="60"/>
      <c r="AL40" s="60">
        <v>2017</v>
      </c>
      <c r="AM40" s="60"/>
      <c r="AN40" s="60">
        <v>2018</v>
      </c>
      <c r="AO40" s="60"/>
      <c r="AP40" s="60">
        <v>2019</v>
      </c>
      <c r="AQ40" s="60"/>
      <c r="AR40" s="60">
        <v>2020</v>
      </c>
      <c r="AS40" s="60"/>
      <c r="AT40" s="60">
        <v>2021</v>
      </c>
      <c r="AU40" s="60"/>
    </row>
    <row r="41" spans="1:47" x14ac:dyDescent="0.3">
      <c r="A41" s="59"/>
      <c r="B41" s="18" t="s">
        <v>64</v>
      </c>
      <c r="C41" s="18" t="s">
        <v>65</v>
      </c>
      <c r="D41" s="18" t="s">
        <v>64</v>
      </c>
      <c r="E41" s="18" t="s">
        <v>65</v>
      </c>
      <c r="F41" s="18" t="s">
        <v>64</v>
      </c>
      <c r="G41" s="18" t="s">
        <v>65</v>
      </c>
      <c r="H41" s="18" t="s">
        <v>64</v>
      </c>
      <c r="I41" s="18" t="s">
        <v>65</v>
      </c>
      <c r="J41" s="18" t="s">
        <v>64</v>
      </c>
      <c r="K41" s="18" t="s">
        <v>65</v>
      </c>
      <c r="L41" s="18" t="s">
        <v>64</v>
      </c>
      <c r="M41" s="18" t="s">
        <v>65</v>
      </c>
      <c r="N41" s="18" t="s">
        <v>64</v>
      </c>
      <c r="O41" s="18" t="s">
        <v>65</v>
      </c>
      <c r="P41" s="18" t="s">
        <v>64</v>
      </c>
      <c r="Q41" s="18" t="s">
        <v>65</v>
      </c>
      <c r="R41" s="18" t="s">
        <v>64</v>
      </c>
      <c r="S41" s="18" t="s">
        <v>65</v>
      </c>
      <c r="T41" s="3" t="s">
        <v>64</v>
      </c>
      <c r="U41" s="3" t="s">
        <v>65</v>
      </c>
      <c r="V41" s="3" t="s">
        <v>64</v>
      </c>
      <c r="W41" s="3" t="s">
        <v>65</v>
      </c>
      <c r="X41" s="3" t="s">
        <v>64</v>
      </c>
      <c r="Y41" s="3" t="s">
        <v>65</v>
      </c>
      <c r="Z41" s="3" t="s">
        <v>64</v>
      </c>
      <c r="AA41" s="3" t="s">
        <v>65</v>
      </c>
      <c r="AB41" s="3" t="s">
        <v>64</v>
      </c>
      <c r="AC41" s="3" t="s">
        <v>65</v>
      </c>
      <c r="AD41" s="3" t="s">
        <v>64</v>
      </c>
      <c r="AE41" s="3" t="s">
        <v>65</v>
      </c>
      <c r="AF41" s="3" t="s">
        <v>64</v>
      </c>
      <c r="AG41" s="3" t="s">
        <v>65</v>
      </c>
      <c r="AH41" s="3" t="s">
        <v>64</v>
      </c>
      <c r="AI41" s="3" t="s">
        <v>65</v>
      </c>
      <c r="AJ41" s="3" t="s">
        <v>64</v>
      </c>
      <c r="AK41" s="3" t="s">
        <v>65</v>
      </c>
      <c r="AL41" s="3" t="s">
        <v>64</v>
      </c>
      <c r="AM41" s="3" t="s">
        <v>65</v>
      </c>
      <c r="AN41" s="3" t="s">
        <v>64</v>
      </c>
      <c r="AO41" s="3" t="s">
        <v>65</v>
      </c>
      <c r="AP41" s="3" t="s">
        <v>64</v>
      </c>
      <c r="AQ41" s="3" t="s">
        <v>65</v>
      </c>
      <c r="AR41" s="3" t="s">
        <v>64</v>
      </c>
      <c r="AS41" s="3" t="s">
        <v>65</v>
      </c>
      <c r="AT41" s="3" t="s">
        <v>64</v>
      </c>
      <c r="AU41" s="3" t="s">
        <v>65</v>
      </c>
    </row>
    <row r="42" spans="1:47" x14ac:dyDescent="0.3">
      <c r="A42" s="27" t="s">
        <v>14</v>
      </c>
      <c r="B42" s="52">
        <v>38</v>
      </c>
      <c r="C42" s="52">
        <v>25</v>
      </c>
      <c r="D42" s="52">
        <v>90</v>
      </c>
      <c r="E42" s="52">
        <v>67</v>
      </c>
      <c r="F42" s="52">
        <v>57</v>
      </c>
      <c r="G42" s="52">
        <v>34</v>
      </c>
      <c r="H42" s="52">
        <v>102</v>
      </c>
      <c r="I42" s="52">
        <v>56</v>
      </c>
      <c r="J42" s="52">
        <v>100</v>
      </c>
      <c r="K42" s="52">
        <v>50</v>
      </c>
      <c r="L42" s="52">
        <v>141</v>
      </c>
      <c r="M42" s="52">
        <v>91</v>
      </c>
      <c r="N42" s="52">
        <v>126</v>
      </c>
      <c r="O42" s="52">
        <v>87</v>
      </c>
      <c r="P42" s="52">
        <v>140</v>
      </c>
      <c r="Q42" s="52">
        <v>74</v>
      </c>
      <c r="R42" s="52">
        <v>176</v>
      </c>
      <c r="S42" s="52">
        <v>138</v>
      </c>
      <c r="T42" s="55">
        <v>187</v>
      </c>
      <c r="U42" s="55">
        <v>133</v>
      </c>
      <c r="V42" s="55">
        <v>229</v>
      </c>
      <c r="W42" s="55">
        <v>155</v>
      </c>
      <c r="X42" s="55">
        <v>219</v>
      </c>
      <c r="Y42" s="55">
        <v>175</v>
      </c>
      <c r="Z42" s="55">
        <v>280</v>
      </c>
      <c r="AA42" s="55">
        <v>212</v>
      </c>
      <c r="AB42" s="55">
        <v>364</v>
      </c>
      <c r="AC42" s="55">
        <v>239</v>
      </c>
      <c r="AD42" s="55">
        <v>341</v>
      </c>
      <c r="AE42" s="55">
        <v>293</v>
      </c>
      <c r="AF42" s="55">
        <v>332</v>
      </c>
      <c r="AG42" s="55">
        <v>280</v>
      </c>
      <c r="AH42" s="55">
        <v>386</v>
      </c>
      <c r="AI42" s="55">
        <v>307</v>
      </c>
      <c r="AJ42" s="55">
        <v>417</v>
      </c>
      <c r="AK42" s="55">
        <v>289</v>
      </c>
      <c r="AL42" s="55">
        <v>408</v>
      </c>
      <c r="AM42" s="55">
        <v>319</v>
      </c>
      <c r="AN42" s="55">
        <v>473</v>
      </c>
      <c r="AO42" s="55">
        <v>359</v>
      </c>
      <c r="AP42" s="55">
        <v>500</v>
      </c>
      <c r="AQ42" s="55">
        <v>383</v>
      </c>
      <c r="AR42" s="55">
        <v>436</v>
      </c>
      <c r="AS42" s="55">
        <v>338</v>
      </c>
      <c r="AT42" s="55">
        <v>524</v>
      </c>
      <c r="AU42" s="55">
        <v>379</v>
      </c>
    </row>
    <row r="43" spans="1:47" x14ac:dyDescent="0.3">
      <c r="A43" s="27" t="s">
        <v>49</v>
      </c>
      <c r="B43" s="52">
        <v>732</v>
      </c>
      <c r="C43" s="52">
        <v>278</v>
      </c>
      <c r="D43" s="52">
        <v>1113</v>
      </c>
      <c r="E43" s="52">
        <v>630</v>
      </c>
      <c r="F43" s="52">
        <v>1429</v>
      </c>
      <c r="G43" s="52">
        <v>565</v>
      </c>
      <c r="H43" s="52">
        <v>1684</v>
      </c>
      <c r="I43" s="52">
        <v>711</v>
      </c>
      <c r="J43" s="52">
        <v>1833</v>
      </c>
      <c r="K43" s="52">
        <v>976</v>
      </c>
      <c r="L43" s="52">
        <v>1858</v>
      </c>
      <c r="M43" s="52">
        <v>976</v>
      </c>
      <c r="N43" s="52">
        <v>2073</v>
      </c>
      <c r="O43" s="52">
        <v>1174</v>
      </c>
      <c r="P43" s="52">
        <v>2171</v>
      </c>
      <c r="Q43" s="52">
        <v>1265</v>
      </c>
      <c r="R43" s="52">
        <v>3044</v>
      </c>
      <c r="S43" s="52">
        <v>2123</v>
      </c>
      <c r="T43" s="55">
        <v>3427</v>
      </c>
      <c r="U43" s="55">
        <v>2492</v>
      </c>
      <c r="V43" s="55">
        <v>4638</v>
      </c>
      <c r="W43" s="55">
        <v>3584</v>
      </c>
      <c r="X43" s="55">
        <v>4210</v>
      </c>
      <c r="Y43" s="55">
        <v>3484</v>
      </c>
      <c r="Z43" s="55">
        <v>4917</v>
      </c>
      <c r="AA43" s="55">
        <v>4602</v>
      </c>
      <c r="AB43" s="55">
        <v>5137</v>
      </c>
      <c r="AC43" s="55">
        <v>4849</v>
      </c>
      <c r="AD43" s="55">
        <v>6169</v>
      </c>
      <c r="AE43" s="55">
        <v>5806</v>
      </c>
      <c r="AF43" s="55">
        <v>6459</v>
      </c>
      <c r="AG43" s="55">
        <v>5931</v>
      </c>
      <c r="AH43" s="55">
        <v>6815</v>
      </c>
      <c r="AI43" s="55">
        <v>6476</v>
      </c>
      <c r="AJ43" s="55">
        <v>6728</v>
      </c>
      <c r="AK43" s="55">
        <v>6543</v>
      </c>
      <c r="AL43" s="55">
        <v>7045</v>
      </c>
      <c r="AM43" s="55">
        <v>7038</v>
      </c>
      <c r="AN43" s="55">
        <v>7770</v>
      </c>
      <c r="AO43" s="55">
        <v>7726</v>
      </c>
      <c r="AP43" s="55">
        <v>7522</v>
      </c>
      <c r="AQ43" s="55">
        <v>7779</v>
      </c>
      <c r="AR43" s="55">
        <v>6991</v>
      </c>
      <c r="AS43" s="55">
        <v>7475</v>
      </c>
      <c r="AT43" s="55">
        <v>8947</v>
      </c>
      <c r="AU43" s="55">
        <v>9360</v>
      </c>
    </row>
    <row r="44" spans="1:47" s="37" customFormat="1" x14ac:dyDescent="0.3">
      <c r="A44" s="26" t="s">
        <v>15</v>
      </c>
      <c r="B44" s="53">
        <v>770</v>
      </c>
      <c r="C44" s="53">
        <v>303</v>
      </c>
      <c r="D44" s="53">
        <v>1203</v>
      </c>
      <c r="E44" s="53">
        <v>697</v>
      </c>
      <c r="F44" s="53">
        <v>1486</v>
      </c>
      <c r="G44" s="53">
        <v>599</v>
      </c>
      <c r="H44" s="53">
        <v>1786</v>
      </c>
      <c r="I44" s="53">
        <v>767</v>
      </c>
      <c r="J44" s="53">
        <v>1933</v>
      </c>
      <c r="K44" s="53">
        <v>1026</v>
      </c>
      <c r="L44" s="53">
        <v>1999</v>
      </c>
      <c r="M44" s="53">
        <v>1067</v>
      </c>
      <c r="N44" s="53">
        <v>2199</v>
      </c>
      <c r="O44" s="53">
        <v>1261</v>
      </c>
      <c r="P44" s="53">
        <v>2311</v>
      </c>
      <c r="Q44" s="53">
        <v>1339</v>
      </c>
      <c r="R44" s="53">
        <v>3220</v>
      </c>
      <c r="S44" s="53">
        <v>2261</v>
      </c>
      <c r="T44" s="56">
        <v>3614</v>
      </c>
      <c r="U44" s="56">
        <v>2625</v>
      </c>
      <c r="V44" s="56">
        <v>4867</v>
      </c>
      <c r="W44" s="56">
        <v>3739</v>
      </c>
      <c r="X44" s="56">
        <v>4429</v>
      </c>
      <c r="Y44" s="56">
        <v>3659</v>
      </c>
      <c r="Z44" s="56">
        <v>5197</v>
      </c>
      <c r="AA44" s="56">
        <v>4814</v>
      </c>
      <c r="AB44" s="56">
        <v>5501</v>
      </c>
      <c r="AC44" s="56">
        <v>5088</v>
      </c>
      <c r="AD44" s="56">
        <v>6510</v>
      </c>
      <c r="AE44" s="56">
        <v>6099</v>
      </c>
      <c r="AF44" s="56">
        <v>6791</v>
      </c>
      <c r="AG44" s="56">
        <v>6211</v>
      </c>
      <c r="AH44" s="56">
        <v>7201</v>
      </c>
      <c r="AI44" s="56">
        <v>6783</v>
      </c>
      <c r="AJ44" s="56">
        <v>7145</v>
      </c>
      <c r="AK44" s="56">
        <v>6832</v>
      </c>
      <c r="AL44" s="56">
        <v>7453</v>
      </c>
      <c r="AM44" s="56">
        <v>7357</v>
      </c>
      <c r="AN44" s="56">
        <v>8243</v>
      </c>
      <c r="AO44" s="56">
        <v>8085</v>
      </c>
      <c r="AP44" s="56">
        <v>8022</v>
      </c>
      <c r="AQ44" s="56">
        <v>8162</v>
      </c>
      <c r="AR44" s="56">
        <v>7427</v>
      </c>
      <c r="AS44" s="56">
        <v>7813</v>
      </c>
      <c r="AT44" s="56">
        <v>9471</v>
      </c>
      <c r="AU44" s="56">
        <v>9739</v>
      </c>
    </row>
    <row r="45" spans="1:47" x14ac:dyDescent="0.3">
      <c r="AM45" s="43"/>
    </row>
    <row r="47" spans="1:47" ht="15.6" x14ac:dyDescent="0.3">
      <c r="A47" s="24" t="s">
        <v>116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47" x14ac:dyDescent="0.3">
      <c r="A48" s="1"/>
      <c r="B48" s="18">
        <v>1999</v>
      </c>
      <c r="C48" s="18">
        <v>2000</v>
      </c>
      <c r="D48" s="18">
        <v>2001</v>
      </c>
      <c r="E48" s="18">
        <v>2002</v>
      </c>
      <c r="F48" s="18">
        <v>2003</v>
      </c>
      <c r="G48" s="18">
        <v>2004</v>
      </c>
      <c r="H48" s="18">
        <v>2005</v>
      </c>
      <c r="I48" s="18">
        <v>2006</v>
      </c>
      <c r="J48" s="18">
        <v>2007</v>
      </c>
      <c r="K48" s="18">
        <v>2008</v>
      </c>
      <c r="L48" s="18">
        <v>2009</v>
      </c>
      <c r="M48" s="18">
        <v>2010</v>
      </c>
      <c r="N48" s="18">
        <v>2011</v>
      </c>
      <c r="O48" s="18">
        <v>2012</v>
      </c>
      <c r="P48" s="18">
        <v>2013</v>
      </c>
      <c r="Q48" s="18">
        <v>2014</v>
      </c>
      <c r="R48" s="18">
        <v>2015</v>
      </c>
      <c r="S48" s="18">
        <v>2016</v>
      </c>
      <c r="T48" s="18">
        <v>2017</v>
      </c>
      <c r="U48" s="18">
        <v>2018</v>
      </c>
      <c r="V48" s="18">
        <v>2019</v>
      </c>
      <c r="W48" s="18">
        <v>2020</v>
      </c>
      <c r="X48" s="18">
        <v>2021</v>
      </c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3">
      <c r="A49" s="26" t="s">
        <v>50</v>
      </c>
      <c r="B49" s="52">
        <v>1010</v>
      </c>
      <c r="C49" s="52">
        <v>1743</v>
      </c>
      <c r="D49" s="52">
        <v>1994</v>
      </c>
      <c r="E49" s="52">
        <v>2395</v>
      </c>
      <c r="F49" s="52">
        <v>2809</v>
      </c>
      <c r="G49" s="52">
        <v>2834</v>
      </c>
      <c r="H49" s="52">
        <v>3247</v>
      </c>
      <c r="I49" s="52">
        <v>3436</v>
      </c>
      <c r="J49" s="52">
        <v>5167</v>
      </c>
      <c r="K49" s="52">
        <v>5919</v>
      </c>
      <c r="L49" s="52">
        <v>8222</v>
      </c>
      <c r="M49" s="52">
        <v>7694</v>
      </c>
      <c r="N49" s="52">
        <v>9519</v>
      </c>
      <c r="O49" s="52">
        <v>9986</v>
      </c>
      <c r="P49" s="52">
        <v>11975</v>
      </c>
      <c r="Q49" s="52">
        <v>12390</v>
      </c>
      <c r="R49" s="52">
        <v>13291</v>
      </c>
      <c r="S49" s="52">
        <v>13271</v>
      </c>
      <c r="T49" s="52">
        <v>14083</v>
      </c>
      <c r="U49" s="52">
        <v>15496</v>
      </c>
      <c r="V49" s="52">
        <v>15301</v>
      </c>
      <c r="W49" s="52">
        <v>14466</v>
      </c>
      <c r="X49" s="52">
        <v>18307</v>
      </c>
      <c r="Y49" s="2"/>
      <c r="Z49" s="2"/>
      <c r="AA49" s="2"/>
      <c r="AB49" s="2"/>
      <c r="AC49" s="2"/>
      <c r="AD49" s="2"/>
      <c r="AE49" s="2"/>
      <c r="AF49" s="2"/>
      <c r="AG49" s="2"/>
    </row>
    <row r="52" spans="1:33" ht="15.6" x14ac:dyDescent="0.3">
      <c r="A52" s="24" t="s">
        <v>117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3">
      <c r="A53" s="1" t="s">
        <v>47</v>
      </c>
      <c r="B53" s="18">
        <v>1999</v>
      </c>
      <c r="C53" s="18">
        <v>2000</v>
      </c>
      <c r="D53" s="18">
        <v>2001</v>
      </c>
      <c r="E53" s="18">
        <v>2002</v>
      </c>
      <c r="F53" s="18">
        <v>2003</v>
      </c>
      <c r="G53" s="18">
        <v>2004</v>
      </c>
      <c r="H53" s="18">
        <v>2005</v>
      </c>
      <c r="I53" s="18">
        <v>2006</v>
      </c>
      <c r="J53" s="18">
        <v>2007</v>
      </c>
      <c r="K53" s="18">
        <v>2008</v>
      </c>
      <c r="L53" s="18">
        <v>2009</v>
      </c>
      <c r="M53" s="18">
        <v>2010</v>
      </c>
      <c r="N53" s="18">
        <v>2011</v>
      </c>
      <c r="O53" s="18">
        <v>2012</v>
      </c>
      <c r="P53" s="18">
        <v>2013</v>
      </c>
      <c r="Q53" s="18">
        <v>2014</v>
      </c>
      <c r="R53" s="18">
        <v>2015</v>
      </c>
      <c r="S53" s="18">
        <v>2016</v>
      </c>
      <c r="T53" s="18">
        <v>2017</v>
      </c>
      <c r="U53" s="18">
        <v>2018</v>
      </c>
      <c r="V53" s="18">
        <v>2019</v>
      </c>
      <c r="W53" s="18">
        <v>2020</v>
      </c>
      <c r="X53" s="18">
        <v>2021</v>
      </c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3">
      <c r="A54" s="27" t="s">
        <v>67</v>
      </c>
      <c r="B54" s="52">
        <v>760</v>
      </c>
      <c r="C54" s="52">
        <v>1498</v>
      </c>
      <c r="D54" s="52">
        <v>1439</v>
      </c>
      <c r="E54" s="52">
        <v>1603</v>
      </c>
      <c r="F54" s="52">
        <v>1946</v>
      </c>
      <c r="G54" s="52">
        <v>1769</v>
      </c>
      <c r="H54" s="52">
        <v>1896</v>
      </c>
      <c r="I54" s="52">
        <v>1970</v>
      </c>
      <c r="J54" s="52">
        <v>2904</v>
      </c>
      <c r="K54" s="52">
        <v>3085</v>
      </c>
      <c r="L54" s="52">
        <v>3865</v>
      </c>
      <c r="M54" s="52">
        <v>3907</v>
      </c>
      <c r="N54" s="52">
        <v>4342</v>
      </c>
      <c r="O54" s="52">
        <v>4569</v>
      </c>
      <c r="P54" s="52">
        <v>5612</v>
      </c>
      <c r="Q54" s="52">
        <v>6015</v>
      </c>
      <c r="R54" s="52">
        <v>6006</v>
      </c>
      <c r="S54" s="52">
        <v>5995</v>
      </c>
      <c r="T54" s="52">
        <v>6801</v>
      </c>
      <c r="U54" s="52">
        <v>6943</v>
      </c>
      <c r="V54" s="52">
        <v>6971</v>
      </c>
      <c r="W54" s="52">
        <v>5662</v>
      </c>
      <c r="X54" s="52">
        <v>8546</v>
      </c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3">
      <c r="A55" s="27" t="s">
        <v>20</v>
      </c>
      <c r="B55" s="52">
        <v>250</v>
      </c>
      <c r="C55" s="52">
        <v>245</v>
      </c>
      <c r="D55" s="52">
        <v>555</v>
      </c>
      <c r="E55" s="52">
        <v>792</v>
      </c>
      <c r="F55" s="52">
        <v>863</v>
      </c>
      <c r="G55" s="52">
        <v>1065</v>
      </c>
      <c r="H55" s="52">
        <v>1351</v>
      </c>
      <c r="I55" s="52">
        <v>1466</v>
      </c>
      <c r="J55" s="52">
        <v>2263</v>
      </c>
      <c r="K55" s="52">
        <v>2834</v>
      </c>
      <c r="L55" s="52">
        <v>4357</v>
      </c>
      <c r="M55" s="52">
        <v>3787</v>
      </c>
      <c r="N55" s="52">
        <v>5177</v>
      </c>
      <c r="O55" s="52">
        <v>5417</v>
      </c>
      <c r="P55" s="52">
        <v>6363</v>
      </c>
      <c r="Q55" s="52">
        <v>6375</v>
      </c>
      <c r="R55" s="52">
        <v>7285</v>
      </c>
      <c r="S55" s="52">
        <v>7276</v>
      </c>
      <c r="T55" s="52">
        <v>7282</v>
      </c>
      <c r="U55" s="52">
        <v>8553</v>
      </c>
      <c r="V55" s="52">
        <v>8330</v>
      </c>
      <c r="W55" s="52">
        <v>8804</v>
      </c>
      <c r="X55" s="52">
        <v>9761</v>
      </c>
      <c r="Y55" s="2"/>
      <c r="Z55" s="2"/>
      <c r="AA55" s="2"/>
      <c r="AB55" s="2"/>
      <c r="AC55" s="2"/>
      <c r="AD55" s="2"/>
      <c r="AE55" s="2"/>
      <c r="AF55" s="2"/>
      <c r="AG55" s="2"/>
    </row>
    <row r="56" spans="1:33" s="37" customFormat="1" x14ac:dyDescent="0.3">
      <c r="A56" s="26" t="s">
        <v>15</v>
      </c>
      <c r="B56" s="53">
        <v>1010</v>
      </c>
      <c r="C56" s="53">
        <v>1743</v>
      </c>
      <c r="D56" s="53">
        <v>1994</v>
      </c>
      <c r="E56" s="53">
        <v>2395</v>
      </c>
      <c r="F56" s="53">
        <v>2809</v>
      </c>
      <c r="G56" s="53">
        <v>2834</v>
      </c>
      <c r="H56" s="53">
        <v>3247</v>
      </c>
      <c r="I56" s="53">
        <v>3436</v>
      </c>
      <c r="J56" s="53">
        <v>5167</v>
      </c>
      <c r="K56" s="53">
        <v>5919</v>
      </c>
      <c r="L56" s="53">
        <v>8222</v>
      </c>
      <c r="M56" s="53">
        <v>7694</v>
      </c>
      <c r="N56" s="53">
        <v>9519</v>
      </c>
      <c r="O56" s="53">
        <v>9986</v>
      </c>
      <c r="P56" s="53">
        <v>11975</v>
      </c>
      <c r="Q56" s="53">
        <v>12390</v>
      </c>
      <c r="R56" s="53">
        <v>13291</v>
      </c>
      <c r="S56" s="53">
        <v>13271</v>
      </c>
      <c r="T56" s="53">
        <v>14083</v>
      </c>
      <c r="U56" s="53">
        <v>15496</v>
      </c>
      <c r="V56" s="53">
        <v>15301</v>
      </c>
      <c r="W56" s="53">
        <v>14466</v>
      </c>
      <c r="X56" s="53">
        <v>18307</v>
      </c>
      <c r="Y56" s="44"/>
      <c r="Z56" s="44"/>
      <c r="AA56" s="44"/>
      <c r="AB56" s="44"/>
      <c r="AC56" s="44"/>
      <c r="AD56" s="44"/>
      <c r="AE56" s="44"/>
      <c r="AF56" s="44"/>
      <c r="AG56" s="44"/>
    </row>
    <row r="59" spans="1:33" ht="15.6" x14ac:dyDescent="0.3">
      <c r="A59" s="24" t="s">
        <v>126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3">
      <c r="A60" s="1" t="s">
        <v>63</v>
      </c>
      <c r="B60" s="18">
        <v>1999</v>
      </c>
      <c r="C60" s="18">
        <v>2000</v>
      </c>
      <c r="D60" s="18">
        <v>2001</v>
      </c>
      <c r="E60" s="18">
        <v>2002</v>
      </c>
      <c r="F60" s="18">
        <v>2003</v>
      </c>
      <c r="G60" s="18">
        <v>2004</v>
      </c>
      <c r="H60" s="18">
        <v>2005</v>
      </c>
      <c r="I60" s="18">
        <v>2006</v>
      </c>
      <c r="J60" s="18">
        <v>2007</v>
      </c>
      <c r="K60" s="18">
        <v>2008</v>
      </c>
      <c r="L60" s="18">
        <v>2009</v>
      </c>
      <c r="M60" s="18">
        <v>2010</v>
      </c>
      <c r="N60" s="18">
        <v>2011</v>
      </c>
      <c r="O60" s="18">
        <v>2012</v>
      </c>
      <c r="P60" s="18">
        <v>2013</v>
      </c>
      <c r="Q60" s="18">
        <v>2014</v>
      </c>
      <c r="R60" s="18">
        <v>2015</v>
      </c>
      <c r="S60" s="18">
        <v>2016</v>
      </c>
      <c r="T60" s="18">
        <v>2017</v>
      </c>
      <c r="U60" s="18">
        <v>2018</v>
      </c>
      <c r="V60" s="18">
        <v>2019</v>
      </c>
      <c r="W60" s="18">
        <v>2020</v>
      </c>
      <c r="X60" s="18">
        <v>2021</v>
      </c>
      <c r="Y60" s="2"/>
      <c r="Z60" s="2"/>
      <c r="AA60" s="2"/>
      <c r="AB60" s="2"/>
      <c r="AC60" s="2"/>
      <c r="AD60" s="2"/>
      <c r="AE60" s="2"/>
      <c r="AF60" s="2"/>
    </row>
    <row r="61" spans="1:33" x14ac:dyDescent="0.3">
      <c r="A61" s="27" t="s">
        <v>64</v>
      </c>
      <c r="B61" s="52">
        <v>732</v>
      </c>
      <c r="C61" s="52">
        <v>1113</v>
      </c>
      <c r="D61" s="52">
        <v>1429</v>
      </c>
      <c r="E61" s="52">
        <v>1684</v>
      </c>
      <c r="F61" s="52">
        <v>1833</v>
      </c>
      <c r="G61" s="52">
        <v>1858</v>
      </c>
      <c r="H61" s="52">
        <v>2073</v>
      </c>
      <c r="I61" s="52">
        <v>2171</v>
      </c>
      <c r="J61" s="52">
        <v>3044</v>
      </c>
      <c r="K61" s="52">
        <v>3427</v>
      </c>
      <c r="L61" s="52">
        <v>4638</v>
      </c>
      <c r="M61" s="52">
        <v>4210</v>
      </c>
      <c r="N61" s="52">
        <v>4917</v>
      </c>
      <c r="O61" s="52">
        <v>5137</v>
      </c>
      <c r="P61" s="52">
        <v>6169</v>
      </c>
      <c r="Q61" s="52">
        <v>6459</v>
      </c>
      <c r="R61" s="52">
        <v>6815</v>
      </c>
      <c r="S61" s="52">
        <v>6728</v>
      </c>
      <c r="T61" s="52">
        <v>7045</v>
      </c>
      <c r="U61" s="52">
        <v>7770</v>
      </c>
      <c r="V61" s="52">
        <v>7522</v>
      </c>
      <c r="W61" s="52">
        <v>6991</v>
      </c>
      <c r="X61" s="52">
        <v>8947</v>
      </c>
      <c r="Y61" s="2"/>
      <c r="Z61" s="2"/>
      <c r="AA61" s="2"/>
      <c r="AB61" s="2"/>
      <c r="AC61" s="2"/>
      <c r="AD61" s="2"/>
      <c r="AE61" s="2"/>
      <c r="AF61" s="2"/>
    </row>
    <row r="62" spans="1:33" x14ac:dyDescent="0.3">
      <c r="A62" s="27" t="s">
        <v>65</v>
      </c>
      <c r="B62" s="52">
        <v>278</v>
      </c>
      <c r="C62" s="52">
        <v>630</v>
      </c>
      <c r="D62" s="52">
        <v>565</v>
      </c>
      <c r="E62" s="52">
        <v>711</v>
      </c>
      <c r="F62" s="52">
        <v>976</v>
      </c>
      <c r="G62" s="52">
        <v>976</v>
      </c>
      <c r="H62" s="52">
        <v>1174</v>
      </c>
      <c r="I62" s="52">
        <v>1265</v>
      </c>
      <c r="J62" s="52">
        <v>2123</v>
      </c>
      <c r="K62" s="52">
        <v>2492</v>
      </c>
      <c r="L62" s="52">
        <v>3584</v>
      </c>
      <c r="M62" s="52">
        <v>3484</v>
      </c>
      <c r="N62" s="52">
        <v>4602</v>
      </c>
      <c r="O62" s="52">
        <v>4849</v>
      </c>
      <c r="P62" s="52">
        <v>5806</v>
      </c>
      <c r="Q62" s="52">
        <v>5931</v>
      </c>
      <c r="R62" s="52">
        <v>6476</v>
      </c>
      <c r="S62" s="52">
        <v>6543</v>
      </c>
      <c r="T62" s="52">
        <v>7038</v>
      </c>
      <c r="U62" s="52">
        <v>7726</v>
      </c>
      <c r="V62" s="52">
        <v>7779</v>
      </c>
      <c r="W62" s="52">
        <v>7475</v>
      </c>
      <c r="X62" s="52">
        <v>9360</v>
      </c>
      <c r="Y62" s="2"/>
      <c r="Z62" s="2"/>
      <c r="AA62" s="2"/>
      <c r="AB62" s="2"/>
      <c r="AC62" s="2"/>
      <c r="AD62" s="2"/>
      <c r="AE62" s="2"/>
      <c r="AF62" s="2"/>
    </row>
    <row r="63" spans="1:33" s="37" customFormat="1" x14ac:dyDescent="0.3">
      <c r="A63" s="26" t="s">
        <v>15</v>
      </c>
      <c r="B63" s="53">
        <v>1010</v>
      </c>
      <c r="C63" s="53">
        <v>1743</v>
      </c>
      <c r="D63" s="53">
        <v>1994</v>
      </c>
      <c r="E63" s="53">
        <v>2395</v>
      </c>
      <c r="F63" s="53">
        <v>2809</v>
      </c>
      <c r="G63" s="53">
        <v>2834</v>
      </c>
      <c r="H63" s="53">
        <v>3247</v>
      </c>
      <c r="I63" s="53">
        <v>3436</v>
      </c>
      <c r="J63" s="53">
        <v>5167</v>
      </c>
      <c r="K63" s="53">
        <v>5919</v>
      </c>
      <c r="L63" s="53">
        <v>8222</v>
      </c>
      <c r="M63" s="53">
        <v>7694</v>
      </c>
      <c r="N63" s="53">
        <v>9519</v>
      </c>
      <c r="O63" s="53">
        <v>9986</v>
      </c>
      <c r="P63" s="53">
        <v>11975</v>
      </c>
      <c r="Q63" s="53">
        <v>12390</v>
      </c>
      <c r="R63" s="53">
        <v>13291</v>
      </c>
      <c r="S63" s="53">
        <v>13271</v>
      </c>
      <c r="T63" s="53">
        <v>14083</v>
      </c>
      <c r="U63" s="53">
        <v>15496</v>
      </c>
      <c r="V63" s="53">
        <v>15301</v>
      </c>
      <c r="W63" s="53">
        <v>14466</v>
      </c>
      <c r="X63" s="53">
        <v>18307</v>
      </c>
      <c r="Y63" s="44"/>
      <c r="Z63" s="44"/>
      <c r="AA63" s="44"/>
      <c r="AB63" s="44"/>
      <c r="AC63" s="44"/>
      <c r="AD63" s="44"/>
      <c r="AE63" s="44"/>
      <c r="AF63" s="44"/>
    </row>
    <row r="66" spans="1:47" ht="15.6" x14ac:dyDescent="0.3">
      <c r="A66" s="24" t="s">
        <v>118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47" x14ac:dyDescent="0.3">
      <c r="A67" s="59" t="s">
        <v>47</v>
      </c>
      <c r="B67" s="58">
        <v>1999</v>
      </c>
      <c r="C67" s="58"/>
      <c r="D67" s="58">
        <v>2000</v>
      </c>
      <c r="E67" s="58"/>
      <c r="F67" s="58">
        <v>2001</v>
      </c>
      <c r="G67" s="58"/>
      <c r="H67" s="58">
        <v>2002</v>
      </c>
      <c r="I67" s="58"/>
      <c r="J67" s="58">
        <v>2003</v>
      </c>
      <c r="K67" s="58"/>
      <c r="L67" s="58">
        <v>2004</v>
      </c>
      <c r="M67" s="58"/>
      <c r="N67" s="58">
        <v>2005</v>
      </c>
      <c r="O67" s="58"/>
      <c r="P67" s="58">
        <v>2006</v>
      </c>
      <c r="Q67" s="58"/>
      <c r="R67" s="58">
        <v>2007</v>
      </c>
      <c r="S67" s="58"/>
      <c r="T67" s="60">
        <v>2008</v>
      </c>
      <c r="U67" s="60"/>
      <c r="V67" s="60">
        <v>2009</v>
      </c>
      <c r="W67" s="60"/>
      <c r="X67" s="60">
        <v>2010</v>
      </c>
      <c r="Y67" s="60"/>
      <c r="Z67" s="60">
        <v>2011</v>
      </c>
      <c r="AA67" s="60"/>
      <c r="AB67" s="60">
        <v>2012</v>
      </c>
      <c r="AC67" s="60"/>
      <c r="AD67" s="60">
        <v>2013</v>
      </c>
      <c r="AE67" s="60"/>
      <c r="AF67" s="60">
        <v>2014</v>
      </c>
      <c r="AG67" s="60"/>
      <c r="AH67" s="60">
        <v>2015</v>
      </c>
      <c r="AI67" s="60"/>
      <c r="AJ67" s="60">
        <v>2016</v>
      </c>
      <c r="AK67" s="60"/>
      <c r="AL67" s="60">
        <v>2017</v>
      </c>
      <c r="AM67" s="60"/>
      <c r="AN67" s="60">
        <v>2018</v>
      </c>
      <c r="AO67" s="60"/>
      <c r="AP67" s="60">
        <v>2019</v>
      </c>
      <c r="AQ67" s="60"/>
      <c r="AR67" s="60">
        <v>2020</v>
      </c>
      <c r="AS67" s="60"/>
      <c r="AT67" s="60">
        <v>2021</v>
      </c>
      <c r="AU67" s="60"/>
    </row>
    <row r="68" spans="1:47" x14ac:dyDescent="0.3">
      <c r="A68" s="59"/>
      <c r="B68" s="18" t="s">
        <v>64</v>
      </c>
      <c r="C68" s="18" t="s">
        <v>65</v>
      </c>
      <c r="D68" s="18" t="s">
        <v>64</v>
      </c>
      <c r="E68" s="18" t="s">
        <v>65</v>
      </c>
      <c r="F68" s="18" t="s">
        <v>64</v>
      </c>
      <c r="G68" s="18" t="s">
        <v>65</v>
      </c>
      <c r="H68" s="18" t="s">
        <v>64</v>
      </c>
      <c r="I68" s="18" t="s">
        <v>65</v>
      </c>
      <c r="J68" s="18" t="s">
        <v>64</v>
      </c>
      <c r="K68" s="18" t="s">
        <v>65</v>
      </c>
      <c r="L68" s="18" t="s">
        <v>64</v>
      </c>
      <c r="M68" s="18" t="s">
        <v>65</v>
      </c>
      <c r="N68" s="18" t="s">
        <v>64</v>
      </c>
      <c r="O68" s="18" t="s">
        <v>65</v>
      </c>
      <c r="P68" s="18" t="s">
        <v>64</v>
      </c>
      <c r="Q68" s="18" t="s">
        <v>65</v>
      </c>
      <c r="R68" s="18" t="s">
        <v>64</v>
      </c>
      <c r="S68" s="18" t="s">
        <v>65</v>
      </c>
      <c r="T68" s="3" t="s">
        <v>64</v>
      </c>
      <c r="U68" s="3" t="s">
        <v>65</v>
      </c>
      <c r="V68" s="3" t="s">
        <v>64</v>
      </c>
      <c r="W68" s="3" t="s">
        <v>65</v>
      </c>
      <c r="X68" s="3" t="s">
        <v>64</v>
      </c>
      <c r="Y68" s="3" t="s">
        <v>65</v>
      </c>
      <c r="Z68" s="3" t="s">
        <v>64</v>
      </c>
      <c r="AA68" s="3" t="s">
        <v>65</v>
      </c>
      <c r="AB68" s="3" t="s">
        <v>64</v>
      </c>
      <c r="AC68" s="3" t="s">
        <v>65</v>
      </c>
      <c r="AD68" s="3" t="s">
        <v>64</v>
      </c>
      <c r="AE68" s="3" t="s">
        <v>65</v>
      </c>
      <c r="AF68" s="3" t="s">
        <v>64</v>
      </c>
      <c r="AG68" s="3" t="s">
        <v>65</v>
      </c>
      <c r="AH68" s="3" t="s">
        <v>64</v>
      </c>
      <c r="AI68" s="3" t="s">
        <v>65</v>
      </c>
      <c r="AJ68" s="3" t="s">
        <v>64</v>
      </c>
      <c r="AK68" s="3" t="s">
        <v>65</v>
      </c>
      <c r="AL68" s="3" t="s">
        <v>64</v>
      </c>
      <c r="AM68" s="3" t="s">
        <v>65</v>
      </c>
      <c r="AN68" s="3" t="s">
        <v>64</v>
      </c>
      <c r="AO68" s="3" t="s">
        <v>65</v>
      </c>
      <c r="AP68" s="3" t="s">
        <v>64</v>
      </c>
      <c r="AQ68" s="3" t="s">
        <v>65</v>
      </c>
      <c r="AR68" s="3" t="s">
        <v>64</v>
      </c>
      <c r="AS68" s="3" t="s">
        <v>65</v>
      </c>
      <c r="AT68" s="3" t="s">
        <v>64</v>
      </c>
      <c r="AU68" s="3" t="s">
        <v>65</v>
      </c>
    </row>
    <row r="69" spans="1:47" x14ac:dyDescent="0.3">
      <c r="A69" s="27" t="s">
        <v>67</v>
      </c>
      <c r="B69" s="52">
        <v>514</v>
      </c>
      <c r="C69" s="52">
        <v>246</v>
      </c>
      <c r="D69" s="52">
        <v>913</v>
      </c>
      <c r="E69" s="52">
        <v>585</v>
      </c>
      <c r="F69" s="52">
        <v>986</v>
      </c>
      <c r="G69" s="52">
        <v>453</v>
      </c>
      <c r="H69" s="52">
        <v>1078</v>
      </c>
      <c r="I69" s="52">
        <v>525</v>
      </c>
      <c r="J69" s="52">
        <v>1277</v>
      </c>
      <c r="K69" s="52">
        <v>669</v>
      </c>
      <c r="L69" s="52">
        <v>1137</v>
      </c>
      <c r="M69" s="52">
        <v>632</v>
      </c>
      <c r="N69" s="52">
        <v>1181</v>
      </c>
      <c r="O69" s="52">
        <v>715</v>
      </c>
      <c r="P69" s="52">
        <v>1241</v>
      </c>
      <c r="Q69" s="52">
        <v>729</v>
      </c>
      <c r="R69" s="52">
        <v>1767</v>
      </c>
      <c r="S69" s="52">
        <v>1137</v>
      </c>
      <c r="T69" s="55">
        <v>1861</v>
      </c>
      <c r="U69" s="55">
        <v>1224</v>
      </c>
      <c r="V69" s="55">
        <v>2360</v>
      </c>
      <c r="W69" s="55">
        <v>1505</v>
      </c>
      <c r="X69" s="55">
        <v>2221</v>
      </c>
      <c r="Y69" s="55">
        <v>1686</v>
      </c>
      <c r="Z69" s="55">
        <v>2467</v>
      </c>
      <c r="AA69" s="55">
        <v>1875</v>
      </c>
      <c r="AB69" s="55">
        <v>2545</v>
      </c>
      <c r="AC69" s="55">
        <v>2024</v>
      </c>
      <c r="AD69" s="55">
        <v>3196</v>
      </c>
      <c r="AE69" s="55">
        <v>2416</v>
      </c>
      <c r="AF69" s="55">
        <v>3384</v>
      </c>
      <c r="AG69" s="55">
        <v>2631</v>
      </c>
      <c r="AH69" s="55">
        <v>3262</v>
      </c>
      <c r="AI69" s="55">
        <v>2744</v>
      </c>
      <c r="AJ69" s="55">
        <v>3256</v>
      </c>
      <c r="AK69" s="55">
        <v>2739</v>
      </c>
      <c r="AL69" s="55">
        <v>3705</v>
      </c>
      <c r="AM69" s="55">
        <v>3096</v>
      </c>
      <c r="AN69" s="55">
        <v>3913</v>
      </c>
      <c r="AO69" s="55">
        <v>3030</v>
      </c>
      <c r="AP69" s="55">
        <v>3817</v>
      </c>
      <c r="AQ69" s="55">
        <v>3154</v>
      </c>
      <c r="AR69" s="55">
        <v>3080</v>
      </c>
      <c r="AS69" s="55">
        <v>2582</v>
      </c>
      <c r="AT69" s="55">
        <v>4686</v>
      </c>
      <c r="AU69" s="55">
        <v>3860</v>
      </c>
    </row>
    <row r="70" spans="1:47" x14ac:dyDescent="0.3">
      <c r="A70" s="27" t="s">
        <v>20</v>
      </c>
      <c r="B70" s="52">
        <v>218</v>
      </c>
      <c r="C70" s="52">
        <v>32</v>
      </c>
      <c r="D70" s="52">
        <v>200</v>
      </c>
      <c r="E70" s="52">
        <v>45</v>
      </c>
      <c r="F70" s="52">
        <v>443</v>
      </c>
      <c r="G70" s="52">
        <v>112</v>
      </c>
      <c r="H70" s="52">
        <v>606</v>
      </c>
      <c r="I70" s="52">
        <v>186</v>
      </c>
      <c r="J70" s="52">
        <v>556</v>
      </c>
      <c r="K70" s="52">
        <v>307</v>
      </c>
      <c r="L70" s="52">
        <v>721</v>
      </c>
      <c r="M70" s="52">
        <v>344</v>
      </c>
      <c r="N70" s="52">
        <v>892</v>
      </c>
      <c r="O70" s="52">
        <v>459</v>
      </c>
      <c r="P70" s="52">
        <v>930</v>
      </c>
      <c r="Q70" s="52">
        <v>536</v>
      </c>
      <c r="R70" s="52">
        <v>1277</v>
      </c>
      <c r="S70" s="52">
        <v>986</v>
      </c>
      <c r="T70" s="55">
        <v>1566</v>
      </c>
      <c r="U70" s="55">
        <v>1268</v>
      </c>
      <c r="V70" s="55">
        <v>2278</v>
      </c>
      <c r="W70" s="55">
        <v>2079</v>
      </c>
      <c r="X70" s="55">
        <v>1989</v>
      </c>
      <c r="Y70" s="55">
        <v>1798</v>
      </c>
      <c r="Z70" s="55">
        <v>2450</v>
      </c>
      <c r="AA70" s="55">
        <v>2727</v>
      </c>
      <c r="AB70" s="55">
        <v>2592</v>
      </c>
      <c r="AC70" s="55">
        <v>2825</v>
      </c>
      <c r="AD70" s="55">
        <v>2973</v>
      </c>
      <c r="AE70" s="55">
        <v>3390</v>
      </c>
      <c r="AF70" s="55">
        <v>3075</v>
      </c>
      <c r="AG70" s="55">
        <v>3300</v>
      </c>
      <c r="AH70" s="55">
        <v>3553</v>
      </c>
      <c r="AI70" s="55">
        <v>3732</v>
      </c>
      <c r="AJ70" s="55">
        <v>3472</v>
      </c>
      <c r="AK70" s="55">
        <v>3804</v>
      </c>
      <c r="AL70" s="55">
        <v>3340</v>
      </c>
      <c r="AM70" s="55">
        <v>3942</v>
      </c>
      <c r="AN70" s="55">
        <v>3857</v>
      </c>
      <c r="AO70" s="55">
        <v>4696</v>
      </c>
      <c r="AP70" s="55">
        <v>3705</v>
      </c>
      <c r="AQ70" s="55">
        <v>4625</v>
      </c>
      <c r="AR70" s="55">
        <v>3911</v>
      </c>
      <c r="AS70" s="55">
        <v>4893</v>
      </c>
      <c r="AT70" s="55">
        <v>4261</v>
      </c>
      <c r="AU70" s="55">
        <v>5500</v>
      </c>
    </row>
    <row r="71" spans="1:47" s="37" customFormat="1" x14ac:dyDescent="0.3">
      <c r="A71" s="26" t="s">
        <v>15</v>
      </c>
      <c r="B71" s="53">
        <v>732</v>
      </c>
      <c r="C71" s="53">
        <v>278</v>
      </c>
      <c r="D71" s="53">
        <v>1113</v>
      </c>
      <c r="E71" s="53">
        <v>630</v>
      </c>
      <c r="F71" s="53">
        <v>1429</v>
      </c>
      <c r="G71" s="53">
        <v>565</v>
      </c>
      <c r="H71" s="53">
        <v>1684</v>
      </c>
      <c r="I71" s="53">
        <v>711</v>
      </c>
      <c r="J71" s="53">
        <v>1833</v>
      </c>
      <c r="K71" s="53">
        <v>976</v>
      </c>
      <c r="L71" s="53">
        <v>1858</v>
      </c>
      <c r="M71" s="53">
        <v>976</v>
      </c>
      <c r="N71" s="53">
        <v>2073</v>
      </c>
      <c r="O71" s="53">
        <v>1174</v>
      </c>
      <c r="P71" s="53">
        <v>2171</v>
      </c>
      <c r="Q71" s="53">
        <v>1265</v>
      </c>
      <c r="R71" s="53">
        <v>3044</v>
      </c>
      <c r="S71" s="53">
        <v>2123</v>
      </c>
      <c r="T71" s="56">
        <v>3427</v>
      </c>
      <c r="U71" s="56">
        <v>2492</v>
      </c>
      <c r="V71" s="56">
        <v>4638</v>
      </c>
      <c r="W71" s="56">
        <v>3584</v>
      </c>
      <c r="X71" s="56">
        <v>4210</v>
      </c>
      <c r="Y71" s="56">
        <v>3484</v>
      </c>
      <c r="Z71" s="56">
        <v>4917</v>
      </c>
      <c r="AA71" s="56">
        <v>4602</v>
      </c>
      <c r="AB71" s="56">
        <v>5137</v>
      </c>
      <c r="AC71" s="56">
        <v>4849</v>
      </c>
      <c r="AD71" s="56">
        <v>6169</v>
      </c>
      <c r="AE71" s="56">
        <v>5806</v>
      </c>
      <c r="AF71" s="56">
        <v>6459</v>
      </c>
      <c r="AG71" s="56">
        <v>5931</v>
      </c>
      <c r="AH71" s="56">
        <v>6815</v>
      </c>
      <c r="AI71" s="56">
        <v>6476</v>
      </c>
      <c r="AJ71" s="56">
        <v>6728</v>
      </c>
      <c r="AK71" s="56">
        <v>6543</v>
      </c>
      <c r="AL71" s="56">
        <v>7045</v>
      </c>
      <c r="AM71" s="56">
        <v>7038</v>
      </c>
      <c r="AN71" s="56">
        <v>7770</v>
      </c>
      <c r="AO71" s="56">
        <v>7726</v>
      </c>
      <c r="AP71" s="56">
        <v>7522</v>
      </c>
      <c r="AQ71" s="56">
        <v>7779</v>
      </c>
      <c r="AR71" s="56">
        <v>6991</v>
      </c>
      <c r="AS71" s="56">
        <v>7475</v>
      </c>
      <c r="AT71" s="56">
        <v>8947</v>
      </c>
      <c r="AU71" s="56">
        <v>9360</v>
      </c>
    </row>
    <row r="74" spans="1:47" ht="15.6" x14ac:dyDescent="0.3">
      <c r="A74" s="24" t="s">
        <v>119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47" x14ac:dyDescent="0.3">
      <c r="A75" s="1"/>
      <c r="B75" s="18">
        <v>1999</v>
      </c>
      <c r="C75" s="18">
        <v>2000</v>
      </c>
      <c r="D75" s="18">
        <v>2001</v>
      </c>
      <c r="E75" s="18">
        <v>2002</v>
      </c>
      <c r="F75" s="18">
        <v>2003</v>
      </c>
      <c r="G75" s="18">
        <v>2004</v>
      </c>
      <c r="H75" s="18">
        <v>2005</v>
      </c>
      <c r="I75" s="18">
        <v>2006</v>
      </c>
      <c r="J75" s="18">
        <v>2007</v>
      </c>
      <c r="K75" s="18">
        <v>2008</v>
      </c>
      <c r="L75" s="18">
        <v>2009</v>
      </c>
      <c r="M75" s="18">
        <v>2010</v>
      </c>
      <c r="N75" s="18">
        <v>2011</v>
      </c>
      <c r="O75" s="18">
        <v>2012</v>
      </c>
      <c r="P75" s="18">
        <v>2013</v>
      </c>
      <c r="Q75" s="18">
        <v>2014</v>
      </c>
      <c r="R75" s="18">
        <v>2015</v>
      </c>
      <c r="S75" s="18">
        <v>2016</v>
      </c>
      <c r="T75" s="18">
        <v>2017</v>
      </c>
      <c r="U75" s="18">
        <v>2018</v>
      </c>
      <c r="V75" s="18">
        <v>2019</v>
      </c>
      <c r="W75" s="18">
        <v>2020</v>
      </c>
      <c r="X75" s="18">
        <v>2021</v>
      </c>
      <c r="Y75" s="2"/>
      <c r="Z75" s="2"/>
      <c r="AA75" s="2"/>
      <c r="AB75" s="2"/>
      <c r="AC75" s="2"/>
      <c r="AD75" s="2"/>
    </row>
    <row r="76" spans="1:47" x14ac:dyDescent="0.3">
      <c r="A76" s="26" t="s">
        <v>51</v>
      </c>
      <c r="B76" s="52">
        <v>63</v>
      </c>
      <c r="C76" s="52">
        <v>157</v>
      </c>
      <c r="D76" s="52">
        <v>91</v>
      </c>
      <c r="E76" s="52">
        <v>158</v>
      </c>
      <c r="F76" s="52">
        <v>150</v>
      </c>
      <c r="G76" s="52">
        <v>232</v>
      </c>
      <c r="H76" s="52">
        <v>213</v>
      </c>
      <c r="I76" s="52">
        <v>214</v>
      </c>
      <c r="J76" s="52">
        <v>314</v>
      </c>
      <c r="K76" s="52">
        <v>320</v>
      </c>
      <c r="L76" s="52">
        <v>384</v>
      </c>
      <c r="M76" s="52">
        <v>394</v>
      </c>
      <c r="N76" s="52">
        <v>492</v>
      </c>
      <c r="O76" s="52">
        <v>603</v>
      </c>
      <c r="P76" s="52">
        <v>634</v>
      </c>
      <c r="Q76" s="52">
        <v>612</v>
      </c>
      <c r="R76" s="52">
        <v>693</v>
      </c>
      <c r="S76" s="52">
        <v>706</v>
      </c>
      <c r="T76" s="52">
        <v>727</v>
      </c>
      <c r="U76" s="52">
        <v>832</v>
      </c>
      <c r="V76" s="52">
        <v>883</v>
      </c>
      <c r="W76" s="52">
        <v>774</v>
      </c>
      <c r="X76" s="52">
        <v>903</v>
      </c>
      <c r="Y76" s="2"/>
      <c r="Z76" s="2"/>
      <c r="AA76" s="2"/>
      <c r="AB76" s="2"/>
      <c r="AC76" s="2"/>
      <c r="AD76" s="2"/>
    </row>
    <row r="79" spans="1:47" ht="15.6" x14ac:dyDescent="0.3">
      <c r="A79" s="24" t="s">
        <v>120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47" x14ac:dyDescent="0.3">
      <c r="A80" s="1" t="s">
        <v>47</v>
      </c>
      <c r="B80" s="18">
        <v>1999</v>
      </c>
      <c r="C80" s="18">
        <v>2000</v>
      </c>
      <c r="D80" s="18">
        <v>2001</v>
      </c>
      <c r="E80" s="18">
        <v>2002</v>
      </c>
      <c r="F80" s="18">
        <v>2003</v>
      </c>
      <c r="G80" s="18">
        <v>2004</v>
      </c>
      <c r="H80" s="18">
        <v>2005</v>
      </c>
      <c r="I80" s="18">
        <v>2006</v>
      </c>
      <c r="J80" s="18">
        <v>2007</v>
      </c>
      <c r="K80" s="18">
        <v>2008</v>
      </c>
      <c r="L80" s="18">
        <v>2009</v>
      </c>
      <c r="M80" s="18">
        <v>2010</v>
      </c>
      <c r="N80" s="18">
        <v>2011</v>
      </c>
      <c r="O80" s="18">
        <v>2012</v>
      </c>
      <c r="P80" s="18">
        <v>2013</v>
      </c>
      <c r="Q80" s="18">
        <v>2014</v>
      </c>
      <c r="R80" s="18">
        <v>2015</v>
      </c>
      <c r="S80" s="18">
        <v>2016</v>
      </c>
      <c r="T80" s="18">
        <v>2017</v>
      </c>
      <c r="U80" s="18">
        <v>2018</v>
      </c>
      <c r="V80" s="18">
        <v>2019</v>
      </c>
      <c r="W80" s="18">
        <v>2020</v>
      </c>
      <c r="X80" s="18">
        <v>2021</v>
      </c>
      <c r="Y80" s="2"/>
      <c r="Z80" s="2"/>
      <c r="AA80" s="2"/>
      <c r="AB80" s="2"/>
      <c r="AC80" s="2"/>
      <c r="AD80" s="2"/>
    </row>
    <row r="81" spans="1:47" x14ac:dyDescent="0.3">
      <c r="A81" s="27" t="s">
        <v>67</v>
      </c>
      <c r="B81" s="52">
        <v>63</v>
      </c>
      <c r="C81" s="52">
        <v>157</v>
      </c>
      <c r="D81" s="52">
        <v>91</v>
      </c>
      <c r="E81" s="52">
        <v>157</v>
      </c>
      <c r="F81" s="52">
        <v>150</v>
      </c>
      <c r="G81" s="52">
        <v>230</v>
      </c>
      <c r="H81" s="52">
        <v>210</v>
      </c>
      <c r="I81" s="52">
        <v>211</v>
      </c>
      <c r="J81" s="52">
        <v>309</v>
      </c>
      <c r="K81" s="52">
        <v>313</v>
      </c>
      <c r="L81" s="52">
        <v>371</v>
      </c>
      <c r="M81" s="52">
        <v>379</v>
      </c>
      <c r="N81" s="52">
        <v>453</v>
      </c>
      <c r="O81" s="52">
        <v>506</v>
      </c>
      <c r="P81" s="52">
        <v>533</v>
      </c>
      <c r="Q81" s="52">
        <v>550</v>
      </c>
      <c r="R81" s="52">
        <v>635</v>
      </c>
      <c r="S81" s="52">
        <v>643</v>
      </c>
      <c r="T81" s="52">
        <v>662</v>
      </c>
      <c r="U81" s="52">
        <v>744</v>
      </c>
      <c r="V81" s="52">
        <v>800</v>
      </c>
      <c r="W81" s="52">
        <v>707</v>
      </c>
      <c r="X81" s="52">
        <v>795</v>
      </c>
      <c r="Y81" s="2"/>
      <c r="Z81" s="2"/>
      <c r="AA81" s="2"/>
      <c r="AB81" s="2"/>
      <c r="AC81" s="2"/>
      <c r="AD81" s="2"/>
    </row>
    <row r="82" spans="1:47" x14ac:dyDescent="0.3">
      <c r="A82" s="27" t="s">
        <v>20</v>
      </c>
      <c r="B82" s="52">
        <v>0</v>
      </c>
      <c r="C82" s="52">
        <v>0</v>
      </c>
      <c r="D82" s="52">
        <v>0</v>
      </c>
      <c r="E82" s="52">
        <v>1</v>
      </c>
      <c r="F82" s="52">
        <v>0</v>
      </c>
      <c r="G82" s="52">
        <v>2</v>
      </c>
      <c r="H82" s="52">
        <v>3</v>
      </c>
      <c r="I82" s="52">
        <v>3</v>
      </c>
      <c r="J82" s="52">
        <v>5</v>
      </c>
      <c r="K82" s="52">
        <v>7</v>
      </c>
      <c r="L82" s="52">
        <v>13</v>
      </c>
      <c r="M82" s="52">
        <v>15</v>
      </c>
      <c r="N82" s="52">
        <v>39</v>
      </c>
      <c r="O82" s="52">
        <v>97</v>
      </c>
      <c r="P82" s="52">
        <v>101</v>
      </c>
      <c r="Q82" s="52">
        <v>62</v>
      </c>
      <c r="R82" s="52">
        <v>58</v>
      </c>
      <c r="S82" s="52">
        <v>63</v>
      </c>
      <c r="T82" s="52">
        <v>65</v>
      </c>
      <c r="U82" s="52">
        <v>88</v>
      </c>
      <c r="V82" s="52">
        <v>83</v>
      </c>
      <c r="W82" s="52">
        <v>67</v>
      </c>
      <c r="X82" s="52">
        <v>108</v>
      </c>
      <c r="Y82" s="2"/>
      <c r="Z82" s="2"/>
      <c r="AA82" s="2"/>
      <c r="AB82" s="2"/>
      <c r="AC82" s="2"/>
      <c r="AD82" s="2"/>
    </row>
    <row r="83" spans="1:47" s="37" customFormat="1" x14ac:dyDescent="0.3">
      <c r="A83" s="26" t="s">
        <v>15</v>
      </c>
      <c r="B83" s="53">
        <v>63</v>
      </c>
      <c r="C83" s="53">
        <v>157</v>
      </c>
      <c r="D83" s="53">
        <v>91</v>
      </c>
      <c r="E83" s="53">
        <v>158</v>
      </c>
      <c r="F83" s="53">
        <v>150</v>
      </c>
      <c r="G83" s="53">
        <v>232</v>
      </c>
      <c r="H83" s="53">
        <v>213</v>
      </c>
      <c r="I83" s="53">
        <v>214</v>
      </c>
      <c r="J83" s="53">
        <v>314</v>
      </c>
      <c r="K83" s="53">
        <v>320</v>
      </c>
      <c r="L83" s="53">
        <v>384</v>
      </c>
      <c r="M83" s="53">
        <v>394</v>
      </c>
      <c r="N83" s="53">
        <v>492</v>
      </c>
      <c r="O83" s="53">
        <v>603</v>
      </c>
      <c r="P83" s="53">
        <v>634</v>
      </c>
      <c r="Q83" s="53">
        <v>612</v>
      </c>
      <c r="R83" s="53">
        <v>693</v>
      </c>
      <c r="S83" s="53">
        <v>706</v>
      </c>
      <c r="T83" s="53">
        <v>727</v>
      </c>
      <c r="U83" s="53">
        <v>832</v>
      </c>
      <c r="V83" s="53">
        <v>883</v>
      </c>
      <c r="W83" s="53">
        <v>774</v>
      </c>
      <c r="X83" s="53">
        <v>903</v>
      </c>
      <c r="Y83" s="44"/>
      <c r="Z83" s="44"/>
      <c r="AA83" s="44"/>
      <c r="AB83" s="44"/>
      <c r="AC83" s="44"/>
      <c r="AD83" s="44"/>
    </row>
    <row r="86" spans="1:47" ht="15.6" x14ac:dyDescent="0.3">
      <c r="A86" s="24" t="s">
        <v>121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47" x14ac:dyDescent="0.3">
      <c r="A87" s="1" t="s">
        <v>63</v>
      </c>
      <c r="B87" s="18">
        <v>1999</v>
      </c>
      <c r="C87" s="18">
        <v>2000</v>
      </c>
      <c r="D87" s="18">
        <v>2001</v>
      </c>
      <c r="E87" s="18">
        <v>2002</v>
      </c>
      <c r="F87" s="18">
        <v>2003</v>
      </c>
      <c r="G87" s="18">
        <v>2004</v>
      </c>
      <c r="H87" s="18">
        <v>2005</v>
      </c>
      <c r="I87" s="18">
        <v>2006</v>
      </c>
      <c r="J87" s="18">
        <v>2007</v>
      </c>
      <c r="K87" s="18">
        <v>2008</v>
      </c>
      <c r="L87" s="18">
        <v>2009</v>
      </c>
      <c r="M87" s="18">
        <v>2010</v>
      </c>
      <c r="N87" s="18">
        <v>2011</v>
      </c>
      <c r="O87" s="18">
        <v>2012</v>
      </c>
      <c r="P87" s="18">
        <v>2013</v>
      </c>
      <c r="Q87" s="18">
        <v>2014</v>
      </c>
      <c r="R87" s="18">
        <v>2015</v>
      </c>
      <c r="S87" s="18">
        <v>2016</v>
      </c>
      <c r="T87" s="18">
        <v>2017</v>
      </c>
      <c r="U87" s="18">
        <v>2018</v>
      </c>
      <c r="V87" s="18">
        <v>2019</v>
      </c>
      <c r="W87" s="18">
        <v>2020</v>
      </c>
      <c r="X87" s="18">
        <v>2021</v>
      </c>
      <c r="Y87" s="2"/>
      <c r="Z87" s="2"/>
      <c r="AA87" s="2"/>
      <c r="AB87" s="2"/>
      <c r="AC87" s="2"/>
      <c r="AD87" s="2"/>
      <c r="AE87" s="2"/>
      <c r="AF87" s="2"/>
      <c r="AG87" s="2"/>
    </row>
    <row r="88" spans="1:47" x14ac:dyDescent="0.3">
      <c r="A88" s="27" t="s">
        <v>64</v>
      </c>
      <c r="B88" s="52">
        <v>38</v>
      </c>
      <c r="C88" s="52">
        <v>90</v>
      </c>
      <c r="D88" s="52">
        <v>57</v>
      </c>
      <c r="E88" s="52">
        <v>102</v>
      </c>
      <c r="F88" s="52">
        <v>100</v>
      </c>
      <c r="G88" s="52">
        <v>141</v>
      </c>
      <c r="H88" s="52">
        <v>126</v>
      </c>
      <c r="I88" s="52">
        <v>140</v>
      </c>
      <c r="J88" s="52">
        <v>176</v>
      </c>
      <c r="K88" s="52">
        <v>187</v>
      </c>
      <c r="L88" s="52">
        <v>229</v>
      </c>
      <c r="M88" s="52">
        <v>219</v>
      </c>
      <c r="N88" s="52">
        <v>280</v>
      </c>
      <c r="O88" s="52">
        <v>364</v>
      </c>
      <c r="P88" s="52">
        <v>341</v>
      </c>
      <c r="Q88" s="52">
        <v>332</v>
      </c>
      <c r="R88" s="52">
        <v>386</v>
      </c>
      <c r="S88" s="52">
        <v>417</v>
      </c>
      <c r="T88" s="52">
        <v>408</v>
      </c>
      <c r="U88" s="52">
        <v>473</v>
      </c>
      <c r="V88" s="52">
        <v>500</v>
      </c>
      <c r="W88" s="52">
        <v>436</v>
      </c>
      <c r="X88" s="52">
        <v>524</v>
      </c>
      <c r="Y88" s="2"/>
      <c r="Z88" s="2"/>
      <c r="AA88" s="2"/>
      <c r="AB88" s="2"/>
      <c r="AC88" s="2"/>
      <c r="AD88" s="2"/>
      <c r="AE88" s="2"/>
      <c r="AF88" s="2"/>
      <c r="AG88" s="2"/>
    </row>
    <row r="89" spans="1:47" x14ac:dyDescent="0.3">
      <c r="A89" s="27" t="s">
        <v>65</v>
      </c>
      <c r="B89" s="52">
        <v>25</v>
      </c>
      <c r="C89" s="52">
        <v>67</v>
      </c>
      <c r="D89" s="52">
        <v>34</v>
      </c>
      <c r="E89" s="52">
        <v>56</v>
      </c>
      <c r="F89" s="52">
        <v>50</v>
      </c>
      <c r="G89" s="52">
        <v>91</v>
      </c>
      <c r="H89" s="52">
        <v>87</v>
      </c>
      <c r="I89" s="52">
        <v>74</v>
      </c>
      <c r="J89" s="52">
        <v>138</v>
      </c>
      <c r="K89" s="52">
        <v>133</v>
      </c>
      <c r="L89" s="52">
        <v>155</v>
      </c>
      <c r="M89" s="52">
        <v>175</v>
      </c>
      <c r="N89" s="52">
        <v>212</v>
      </c>
      <c r="O89" s="52">
        <v>239</v>
      </c>
      <c r="P89" s="52">
        <v>293</v>
      </c>
      <c r="Q89" s="52">
        <v>280</v>
      </c>
      <c r="R89" s="52">
        <v>307</v>
      </c>
      <c r="S89" s="52">
        <v>289</v>
      </c>
      <c r="T89" s="52">
        <v>319</v>
      </c>
      <c r="U89" s="52">
        <v>359</v>
      </c>
      <c r="V89" s="52">
        <v>383</v>
      </c>
      <c r="W89" s="52">
        <v>338</v>
      </c>
      <c r="X89" s="52">
        <v>379</v>
      </c>
      <c r="Y89" s="2"/>
      <c r="Z89" s="2"/>
      <c r="AA89" s="2"/>
      <c r="AB89" s="2"/>
      <c r="AC89" s="2"/>
      <c r="AD89" s="2"/>
      <c r="AE89" s="2"/>
      <c r="AF89" s="2"/>
      <c r="AG89" s="2"/>
    </row>
    <row r="90" spans="1:47" s="37" customFormat="1" x14ac:dyDescent="0.3">
      <c r="A90" s="26" t="s">
        <v>15</v>
      </c>
      <c r="B90" s="53">
        <v>63</v>
      </c>
      <c r="C90" s="53">
        <v>157</v>
      </c>
      <c r="D90" s="53">
        <v>91</v>
      </c>
      <c r="E90" s="53">
        <v>158</v>
      </c>
      <c r="F90" s="53">
        <v>150</v>
      </c>
      <c r="G90" s="53">
        <v>232</v>
      </c>
      <c r="H90" s="53">
        <v>213</v>
      </c>
      <c r="I90" s="53">
        <v>214</v>
      </c>
      <c r="J90" s="53">
        <v>314</v>
      </c>
      <c r="K90" s="53">
        <v>320</v>
      </c>
      <c r="L90" s="53">
        <v>384</v>
      </c>
      <c r="M90" s="53">
        <v>394</v>
      </c>
      <c r="N90" s="53">
        <v>492</v>
      </c>
      <c r="O90" s="53">
        <v>603</v>
      </c>
      <c r="P90" s="53">
        <v>634</v>
      </c>
      <c r="Q90" s="53">
        <v>612</v>
      </c>
      <c r="R90" s="53">
        <v>693</v>
      </c>
      <c r="S90" s="53">
        <v>706</v>
      </c>
      <c r="T90" s="53">
        <v>727</v>
      </c>
      <c r="U90" s="53">
        <v>832</v>
      </c>
      <c r="V90" s="53">
        <v>883</v>
      </c>
      <c r="W90" s="53">
        <v>774</v>
      </c>
      <c r="X90" s="53">
        <v>903</v>
      </c>
      <c r="Y90" s="44"/>
      <c r="Z90" s="44"/>
      <c r="AA90" s="44"/>
      <c r="AB90" s="44"/>
      <c r="AC90" s="44"/>
      <c r="AD90" s="44"/>
      <c r="AE90" s="44"/>
      <c r="AF90" s="44"/>
      <c r="AG90" s="44"/>
    </row>
    <row r="93" spans="1:47" ht="15.6" x14ac:dyDescent="0.3">
      <c r="A93" s="24" t="s">
        <v>122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47" x14ac:dyDescent="0.3">
      <c r="A94" s="59" t="s">
        <v>52</v>
      </c>
      <c r="B94" s="58">
        <v>1999</v>
      </c>
      <c r="C94" s="58"/>
      <c r="D94" s="58">
        <v>2000</v>
      </c>
      <c r="E94" s="58"/>
      <c r="F94" s="58">
        <v>2001</v>
      </c>
      <c r="G94" s="58"/>
      <c r="H94" s="58">
        <v>2002</v>
      </c>
      <c r="I94" s="58"/>
      <c r="J94" s="58">
        <v>2003</v>
      </c>
      <c r="K94" s="58"/>
      <c r="L94" s="58">
        <v>2004</v>
      </c>
      <c r="M94" s="58"/>
      <c r="N94" s="58">
        <v>2005</v>
      </c>
      <c r="O94" s="58"/>
      <c r="P94" s="58">
        <v>2006</v>
      </c>
      <c r="Q94" s="58"/>
      <c r="R94" s="58">
        <v>2007</v>
      </c>
      <c r="S94" s="58"/>
      <c r="T94" s="60">
        <v>2008</v>
      </c>
      <c r="U94" s="60"/>
      <c r="V94" s="60">
        <v>2009</v>
      </c>
      <c r="W94" s="60"/>
      <c r="X94" s="60">
        <v>2010</v>
      </c>
      <c r="Y94" s="60"/>
      <c r="Z94" s="60">
        <v>2011</v>
      </c>
      <c r="AA94" s="60"/>
      <c r="AB94" s="60">
        <v>2012</v>
      </c>
      <c r="AC94" s="60"/>
      <c r="AD94" s="60">
        <v>2013</v>
      </c>
      <c r="AE94" s="60"/>
      <c r="AF94" s="60">
        <v>2014</v>
      </c>
      <c r="AG94" s="60"/>
      <c r="AH94" s="60">
        <v>2015</v>
      </c>
      <c r="AI94" s="60"/>
      <c r="AJ94" s="60">
        <v>2016</v>
      </c>
      <c r="AK94" s="60"/>
      <c r="AL94" s="60">
        <v>2017</v>
      </c>
      <c r="AM94" s="60"/>
      <c r="AN94" s="60">
        <v>2018</v>
      </c>
      <c r="AO94" s="60"/>
      <c r="AP94" s="60">
        <v>2019</v>
      </c>
      <c r="AQ94" s="60"/>
      <c r="AR94" s="60">
        <v>2020</v>
      </c>
      <c r="AS94" s="60"/>
      <c r="AT94" s="60">
        <v>2021</v>
      </c>
      <c r="AU94" s="60"/>
    </row>
    <row r="95" spans="1:47" x14ac:dyDescent="0.3">
      <c r="A95" s="59"/>
      <c r="B95" s="18" t="s">
        <v>64</v>
      </c>
      <c r="C95" s="18" t="s">
        <v>65</v>
      </c>
      <c r="D95" s="18" t="s">
        <v>64</v>
      </c>
      <c r="E95" s="18" t="s">
        <v>65</v>
      </c>
      <c r="F95" s="18" t="s">
        <v>64</v>
      </c>
      <c r="G95" s="18" t="s">
        <v>65</v>
      </c>
      <c r="H95" s="18" t="s">
        <v>64</v>
      </c>
      <c r="I95" s="18" t="s">
        <v>65</v>
      </c>
      <c r="J95" s="18" t="s">
        <v>64</v>
      </c>
      <c r="K95" s="18" t="s">
        <v>65</v>
      </c>
      <c r="L95" s="18" t="s">
        <v>64</v>
      </c>
      <c r="M95" s="18" t="s">
        <v>65</v>
      </c>
      <c r="N95" s="18" t="s">
        <v>64</v>
      </c>
      <c r="O95" s="18" t="s">
        <v>65</v>
      </c>
      <c r="P95" s="18" t="s">
        <v>64</v>
      </c>
      <c r="Q95" s="18" t="s">
        <v>65</v>
      </c>
      <c r="R95" s="18" t="s">
        <v>64</v>
      </c>
      <c r="S95" s="18" t="s">
        <v>65</v>
      </c>
      <c r="T95" s="3" t="s">
        <v>64</v>
      </c>
      <c r="U95" s="3" t="s">
        <v>65</v>
      </c>
      <c r="V95" s="3" t="s">
        <v>64</v>
      </c>
      <c r="W95" s="3" t="s">
        <v>65</v>
      </c>
      <c r="X95" s="3" t="s">
        <v>64</v>
      </c>
      <c r="Y95" s="3" t="s">
        <v>65</v>
      </c>
      <c r="Z95" s="3" t="s">
        <v>64</v>
      </c>
      <c r="AA95" s="3" t="s">
        <v>65</v>
      </c>
      <c r="AB95" s="3" t="s">
        <v>64</v>
      </c>
      <c r="AC95" s="3" t="s">
        <v>65</v>
      </c>
      <c r="AD95" s="3" t="s">
        <v>64</v>
      </c>
      <c r="AE95" s="3" t="s">
        <v>65</v>
      </c>
      <c r="AF95" s="3" t="s">
        <v>64</v>
      </c>
      <c r="AG95" s="3" t="s">
        <v>65</v>
      </c>
      <c r="AH95" s="3" t="s">
        <v>64</v>
      </c>
      <c r="AI95" s="3" t="s">
        <v>65</v>
      </c>
      <c r="AJ95" s="3" t="s">
        <v>64</v>
      </c>
      <c r="AK95" s="3" t="s">
        <v>65</v>
      </c>
      <c r="AL95" s="3" t="s">
        <v>64</v>
      </c>
      <c r="AM95" s="3" t="s">
        <v>65</v>
      </c>
      <c r="AN95" s="3" t="s">
        <v>64</v>
      </c>
      <c r="AO95" s="3" t="s">
        <v>65</v>
      </c>
      <c r="AP95" s="3" t="s">
        <v>64</v>
      </c>
      <c r="AQ95" s="3" t="s">
        <v>65</v>
      </c>
      <c r="AR95" s="3" t="s">
        <v>64</v>
      </c>
      <c r="AS95" s="3" t="s">
        <v>65</v>
      </c>
      <c r="AT95" s="3" t="s">
        <v>64</v>
      </c>
      <c r="AU95" s="3" t="s">
        <v>65</v>
      </c>
    </row>
    <row r="96" spans="1:47" x14ac:dyDescent="0.3">
      <c r="A96" s="27" t="s">
        <v>67</v>
      </c>
      <c r="B96" s="52">
        <v>38</v>
      </c>
      <c r="C96" s="52">
        <v>25</v>
      </c>
      <c r="D96" s="52">
        <v>90</v>
      </c>
      <c r="E96" s="52">
        <v>67</v>
      </c>
      <c r="F96" s="52">
        <v>57</v>
      </c>
      <c r="G96" s="52">
        <v>34</v>
      </c>
      <c r="H96" s="52">
        <v>102</v>
      </c>
      <c r="I96" s="52">
        <v>55</v>
      </c>
      <c r="J96" s="52">
        <v>100</v>
      </c>
      <c r="K96" s="52">
        <v>50</v>
      </c>
      <c r="L96" s="52">
        <v>141</v>
      </c>
      <c r="M96" s="52">
        <v>89</v>
      </c>
      <c r="N96" s="52">
        <v>125</v>
      </c>
      <c r="O96" s="52">
        <v>85</v>
      </c>
      <c r="P96" s="52">
        <v>138</v>
      </c>
      <c r="Q96" s="52">
        <v>73</v>
      </c>
      <c r="R96" s="52">
        <v>174</v>
      </c>
      <c r="S96" s="52">
        <v>135</v>
      </c>
      <c r="T96" s="55">
        <v>183</v>
      </c>
      <c r="U96" s="55">
        <v>130</v>
      </c>
      <c r="V96" s="55">
        <v>219</v>
      </c>
      <c r="W96" s="55">
        <v>152</v>
      </c>
      <c r="X96" s="55">
        <v>209</v>
      </c>
      <c r="Y96" s="55">
        <v>170</v>
      </c>
      <c r="Z96" s="55">
        <v>258</v>
      </c>
      <c r="AA96" s="55">
        <v>195</v>
      </c>
      <c r="AB96" s="55">
        <v>302</v>
      </c>
      <c r="AC96" s="55">
        <v>204</v>
      </c>
      <c r="AD96" s="55">
        <v>294</v>
      </c>
      <c r="AE96" s="55">
        <v>239</v>
      </c>
      <c r="AF96" s="55">
        <v>292</v>
      </c>
      <c r="AG96" s="55">
        <v>258</v>
      </c>
      <c r="AH96" s="55">
        <v>350</v>
      </c>
      <c r="AI96" s="55">
        <v>285</v>
      </c>
      <c r="AJ96" s="55">
        <v>379</v>
      </c>
      <c r="AK96" s="55">
        <v>264</v>
      </c>
      <c r="AL96" s="55">
        <v>373</v>
      </c>
      <c r="AM96" s="55">
        <v>289</v>
      </c>
      <c r="AN96" s="55">
        <v>429</v>
      </c>
      <c r="AO96" s="55">
        <v>315</v>
      </c>
      <c r="AP96" s="55">
        <v>449</v>
      </c>
      <c r="AQ96" s="55">
        <v>351</v>
      </c>
      <c r="AR96" s="55">
        <v>398</v>
      </c>
      <c r="AS96" s="55">
        <v>309</v>
      </c>
      <c r="AT96" s="55">
        <v>467</v>
      </c>
      <c r="AU96" s="55">
        <v>328</v>
      </c>
    </row>
    <row r="97" spans="1:47" x14ac:dyDescent="0.3">
      <c r="A97" s="27" t="s">
        <v>20</v>
      </c>
      <c r="B97" s="52">
        <v>0</v>
      </c>
      <c r="C97" s="52">
        <v>0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52">
        <v>1</v>
      </c>
      <c r="J97" s="52">
        <v>0</v>
      </c>
      <c r="K97" s="52">
        <v>0</v>
      </c>
      <c r="L97" s="52">
        <v>0</v>
      </c>
      <c r="M97" s="52">
        <v>2</v>
      </c>
      <c r="N97" s="52">
        <v>1</v>
      </c>
      <c r="O97" s="52">
        <v>2</v>
      </c>
      <c r="P97" s="52">
        <v>2</v>
      </c>
      <c r="Q97" s="52">
        <v>1</v>
      </c>
      <c r="R97" s="52">
        <v>2</v>
      </c>
      <c r="S97" s="52">
        <v>3</v>
      </c>
      <c r="T97" s="55">
        <v>4</v>
      </c>
      <c r="U97" s="55">
        <v>3</v>
      </c>
      <c r="V97" s="55">
        <v>10</v>
      </c>
      <c r="W97" s="55">
        <v>3</v>
      </c>
      <c r="X97" s="55">
        <v>10</v>
      </c>
      <c r="Y97" s="55">
        <v>5</v>
      </c>
      <c r="Z97" s="55">
        <v>22</v>
      </c>
      <c r="AA97" s="55">
        <v>17</v>
      </c>
      <c r="AB97" s="55">
        <v>62</v>
      </c>
      <c r="AC97" s="55">
        <v>35</v>
      </c>
      <c r="AD97" s="55">
        <v>47</v>
      </c>
      <c r="AE97" s="55">
        <v>54</v>
      </c>
      <c r="AF97" s="55">
        <v>40</v>
      </c>
      <c r="AG97" s="55">
        <v>22</v>
      </c>
      <c r="AH97" s="55">
        <v>36</v>
      </c>
      <c r="AI97" s="55">
        <v>22</v>
      </c>
      <c r="AJ97" s="55">
        <v>38</v>
      </c>
      <c r="AK97" s="55">
        <v>25</v>
      </c>
      <c r="AL97" s="55">
        <v>35</v>
      </c>
      <c r="AM97" s="55">
        <v>30</v>
      </c>
      <c r="AN97" s="55">
        <v>44</v>
      </c>
      <c r="AO97" s="55">
        <v>44</v>
      </c>
      <c r="AP97" s="55">
        <v>51</v>
      </c>
      <c r="AQ97" s="55">
        <v>32</v>
      </c>
      <c r="AR97" s="55">
        <v>38</v>
      </c>
      <c r="AS97" s="55">
        <v>29</v>
      </c>
      <c r="AT97" s="55">
        <v>57</v>
      </c>
      <c r="AU97" s="55">
        <v>51</v>
      </c>
    </row>
    <row r="98" spans="1:47" x14ac:dyDescent="0.3">
      <c r="A98" s="26" t="s">
        <v>15</v>
      </c>
      <c r="B98" s="52">
        <v>38</v>
      </c>
      <c r="C98" s="52">
        <v>25</v>
      </c>
      <c r="D98" s="52">
        <v>90</v>
      </c>
      <c r="E98" s="52">
        <v>67</v>
      </c>
      <c r="F98" s="52">
        <v>57</v>
      </c>
      <c r="G98" s="52">
        <v>34</v>
      </c>
      <c r="H98" s="52">
        <v>102</v>
      </c>
      <c r="I98" s="52">
        <v>56</v>
      </c>
      <c r="J98" s="52">
        <v>100</v>
      </c>
      <c r="K98" s="52">
        <v>50</v>
      </c>
      <c r="L98" s="52">
        <v>141</v>
      </c>
      <c r="M98" s="52">
        <v>91</v>
      </c>
      <c r="N98" s="52">
        <v>126</v>
      </c>
      <c r="O98" s="52">
        <v>87</v>
      </c>
      <c r="P98" s="52">
        <v>140</v>
      </c>
      <c r="Q98" s="52">
        <v>74</v>
      </c>
      <c r="R98" s="52">
        <v>176</v>
      </c>
      <c r="S98" s="52">
        <v>138</v>
      </c>
      <c r="T98" s="55">
        <v>187</v>
      </c>
      <c r="U98" s="55">
        <v>133</v>
      </c>
      <c r="V98" s="55">
        <v>229</v>
      </c>
      <c r="W98" s="55">
        <v>155</v>
      </c>
      <c r="X98" s="55">
        <v>219</v>
      </c>
      <c r="Y98" s="55">
        <v>175</v>
      </c>
      <c r="Z98" s="55">
        <v>280</v>
      </c>
      <c r="AA98" s="55">
        <v>212</v>
      </c>
      <c r="AB98" s="55">
        <v>364</v>
      </c>
      <c r="AC98" s="55">
        <v>239</v>
      </c>
      <c r="AD98" s="55">
        <v>341</v>
      </c>
      <c r="AE98" s="55">
        <v>293</v>
      </c>
      <c r="AF98" s="55">
        <v>332</v>
      </c>
      <c r="AG98" s="55">
        <v>280</v>
      </c>
      <c r="AH98" s="55">
        <v>386</v>
      </c>
      <c r="AI98" s="55">
        <v>307</v>
      </c>
      <c r="AJ98" s="55">
        <v>417</v>
      </c>
      <c r="AK98" s="55">
        <v>289</v>
      </c>
      <c r="AL98" s="55">
        <v>408</v>
      </c>
      <c r="AM98" s="55">
        <v>319</v>
      </c>
      <c r="AN98" s="55">
        <v>473</v>
      </c>
      <c r="AO98" s="55">
        <v>359</v>
      </c>
      <c r="AP98" s="55">
        <v>500</v>
      </c>
      <c r="AQ98" s="55">
        <v>383</v>
      </c>
      <c r="AR98" s="55">
        <v>436</v>
      </c>
      <c r="AS98" s="55">
        <v>338</v>
      </c>
      <c r="AT98" s="55">
        <v>524</v>
      </c>
      <c r="AU98" s="55">
        <v>379</v>
      </c>
    </row>
    <row r="101" spans="1:47" x14ac:dyDescent="0.3">
      <c r="A101" s="30" t="s">
        <v>62</v>
      </c>
    </row>
  </sheetData>
  <mergeCells count="96">
    <mergeCell ref="AL94:AM94"/>
    <mergeCell ref="AJ32:AK32"/>
    <mergeCell ref="AJ40:AK40"/>
    <mergeCell ref="AJ67:AK67"/>
    <mergeCell ref="AJ94:AK94"/>
    <mergeCell ref="AL40:AM40"/>
    <mergeCell ref="AL32:AM32"/>
    <mergeCell ref="AL67:AM67"/>
    <mergeCell ref="AH32:AI32"/>
    <mergeCell ref="AH40:AI40"/>
    <mergeCell ref="X32:Y32"/>
    <mergeCell ref="Z32:AA32"/>
    <mergeCell ref="AB32:AC32"/>
    <mergeCell ref="AF40:AG40"/>
    <mergeCell ref="AD40:AE40"/>
    <mergeCell ref="AB40:AC40"/>
    <mergeCell ref="X40:Y40"/>
    <mergeCell ref="AD32:AE32"/>
    <mergeCell ref="AF32:AG32"/>
    <mergeCell ref="A32:A33"/>
    <mergeCell ref="B32:C32"/>
    <mergeCell ref="D32:E32"/>
    <mergeCell ref="F32:G32"/>
    <mergeCell ref="H32:I32"/>
    <mergeCell ref="P32:Q32"/>
    <mergeCell ref="R32:S32"/>
    <mergeCell ref="T32:U32"/>
    <mergeCell ref="V32:W32"/>
    <mergeCell ref="J32:K32"/>
    <mergeCell ref="L32:M32"/>
    <mergeCell ref="N32:O32"/>
    <mergeCell ref="A40:A41"/>
    <mergeCell ref="B40:C40"/>
    <mergeCell ref="D40:E40"/>
    <mergeCell ref="Z40:AA40"/>
    <mergeCell ref="L40:M40"/>
    <mergeCell ref="N40:O40"/>
    <mergeCell ref="P40:Q40"/>
    <mergeCell ref="R40:S40"/>
    <mergeCell ref="T40:U40"/>
    <mergeCell ref="V40:W40"/>
    <mergeCell ref="F40:G40"/>
    <mergeCell ref="H40:I40"/>
    <mergeCell ref="J40:K40"/>
    <mergeCell ref="A94:A95"/>
    <mergeCell ref="B94:C94"/>
    <mergeCell ref="L67:M67"/>
    <mergeCell ref="N67:O67"/>
    <mergeCell ref="P67:Q67"/>
    <mergeCell ref="A67:A68"/>
    <mergeCell ref="B67:C67"/>
    <mergeCell ref="D67:E67"/>
    <mergeCell ref="F67:G67"/>
    <mergeCell ref="H67:I67"/>
    <mergeCell ref="D94:E94"/>
    <mergeCell ref="F94:G94"/>
    <mergeCell ref="H94:I94"/>
    <mergeCell ref="J67:K67"/>
    <mergeCell ref="X67:Y67"/>
    <mergeCell ref="V67:W67"/>
    <mergeCell ref="V94:W94"/>
    <mergeCell ref="J94:K94"/>
    <mergeCell ref="X94:Y94"/>
    <mergeCell ref="L94:M94"/>
    <mergeCell ref="N94:O94"/>
    <mergeCell ref="P94:Q94"/>
    <mergeCell ref="R94:S94"/>
    <mergeCell ref="T94:U94"/>
    <mergeCell ref="R67:S67"/>
    <mergeCell ref="T67:U67"/>
    <mergeCell ref="AH67:AI67"/>
    <mergeCell ref="AF94:AG94"/>
    <mergeCell ref="Z94:AA94"/>
    <mergeCell ref="AB94:AC94"/>
    <mergeCell ref="AD94:AE94"/>
    <mergeCell ref="AH94:AI94"/>
    <mergeCell ref="Z67:AA67"/>
    <mergeCell ref="AB67:AC67"/>
    <mergeCell ref="AD67:AE67"/>
    <mergeCell ref="AF67:AG67"/>
    <mergeCell ref="AN94:AO94"/>
    <mergeCell ref="AP32:AQ32"/>
    <mergeCell ref="AP40:AQ40"/>
    <mergeCell ref="AP67:AQ67"/>
    <mergeCell ref="AP94:AQ94"/>
    <mergeCell ref="AN32:AO32"/>
    <mergeCell ref="AN40:AO40"/>
    <mergeCell ref="AN67:AO67"/>
    <mergeCell ref="AT67:AU67"/>
    <mergeCell ref="AT94:AU94"/>
    <mergeCell ref="AT32:AU32"/>
    <mergeCell ref="AT40:AU40"/>
    <mergeCell ref="AR32:AS32"/>
    <mergeCell ref="AR40:AS40"/>
    <mergeCell ref="AR67:AS67"/>
    <mergeCell ref="AR94:AS94"/>
  </mergeCells>
  <hyperlinks>
    <hyperlink ref="A101" location="INDICE!A1" display="Volver al Índice" xr:uid="{00000000-0004-0000-0300-000000000000}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Titulacion Total</vt:lpstr>
      <vt:lpstr>Titulacion Pregrado</vt:lpstr>
      <vt:lpstr>Titulacion Posgrado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Espejo Peñaloza</dc:creator>
  <cp:lastModifiedBy>Vicente Antonio Chavalos Herrera</cp:lastModifiedBy>
  <dcterms:created xsi:type="dcterms:W3CDTF">2016-12-27T14:07:05Z</dcterms:created>
  <dcterms:modified xsi:type="dcterms:W3CDTF">2023-04-27T02:40:12Z</dcterms:modified>
</cp:coreProperties>
</file>