
<file path=[Content_Types].xml><?xml version="1.0" encoding="utf-8"?>
<Types xmlns="http://schemas.openxmlformats.org/package/2006/content-type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729"/>
  <workbookPr/>
  <mc:AlternateContent xmlns:mc="http://schemas.openxmlformats.org/markup-compatibility/2006">
    <mc:Choice Requires="x15">
      <x15ac:absPath xmlns:x15ac="http://schemas.microsoft.com/office/spreadsheetml/2010/11/ac" url="C:\Users\govin\Desktop\Data Science 2021-2023\Quantitative Fundamentals\"/>
    </mc:Choice>
  </mc:AlternateContent>
  <xr:revisionPtr revIDLastSave="0" documentId="13_ncr:1_{974AA6F9-9595-4247-AE70-A85186E4299C}" xr6:coauthVersionLast="47" xr6:coauthVersionMax="47" xr10:uidLastSave="{00000000-0000-0000-0000-000000000000}"/>
  <bookViews>
    <workbookView xWindow="-110" yWindow="-110" windowWidth="19420" windowHeight="10300" activeTab="1" xr2:uid="{00000000-000D-0000-FFFF-FFFF00000000}"/>
  </bookViews>
  <sheets>
    <sheet name="Overview" sheetId="1" r:id="rId1"/>
    <sheet name="Covid 19 forecast Data" sheetId="2" r:id="rId2"/>
    <sheet name="Sheet1" sheetId="3" r:id="rId3"/>
  </sheets>
  <calcPr calcId="191028"/>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7" i="2" l="1"/>
  <c r="H8" i="2" s="1"/>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39" i="2"/>
  <c r="C140" i="2"/>
  <c r="C141" i="2"/>
  <c r="C142" i="2"/>
  <c r="C143" i="2"/>
  <c r="C144" i="2"/>
  <c r="C145" i="2"/>
  <c r="C146" i="2"/>
  <c r="C147" i="2"/>
  <c r="C148" i="2"/>
  <c r="C149" i="2"/>
  <c r="C150" i="2"/>
  <c r="C151" i="2"/>
  <c r="C152" i="2"/>
  <c r="C153" i="2"/>
  <c r="C154" i="2"/>
  <c r="C155" i="2"/>
  <c r="C156" i="2"/>
  <c r="C157" i="2"/>
  <c r="C158" i="2"/>
  <c r="C159" i="2"/>
  <c r="C160" i="2"/>
  <c r="C161" i="2"/>
  <c r="C162" i="2"/>
  <c r="C163" i="2"/>
  <c r="C164" i="2"/>
  <c r="C165" i="2"/>
  <c r="C166" i="2"/>
  <c r="C167" i="2"/>
  <c r="C168" i="2"/>
  <c r="C169" i="2"/>
  <c r="C170" i="2"/>
  <c r="C171" i="2"/>
  <c r="C172" i="2"/>
  <c r="C173" i="2"/>
  <c r="C174" i="2"/>
  <c r="C175" i="2"/>
  <c r="C176" i="2"/>
  <c r="C177" i="2"/>
  <c r="C178" i="2"/>
  <c r="C179" i="2"/>
  <c r="C180" i="2"/>
  <c r="C181" i="2"/>
  <c r="C182" i="2"/>
  <c r="C183" i="2"/>
  <c r="C184" i="2"/>
  <c r="C185" i="2"/>
  <c r="C186" i="2"/>
  <c r="C187" i="2"/>
  <c r="C188" i="2"/>
  <c r="C189" i="2"/>
  <c r="C190" i="2"/>
  <c r="C191" i="2"/>
  <c r="C192" i="2"/>
  <c r="C193" i="2"/>
  <c r="C194" i="2"/>
  <c r="C195" i="2"/>
  <c r="C196" i="2"/>
  <c r="C197" i="2"/>
  <c r="C198" i="2"/>
  <c r="C199" i="2"/>
  <c r="C200" i="2"/>
  <c r="C201" i="2"/>
  <c r="C202" i="2"/>
  <c r="C203" i="2"/>
  <c r="C204" i="2"/>
  <c r="C205" i="2"/>
  <c r="C206" i="2"/>
  <c r="C207" i="2"/>
  <c r="C208" i="2"/>
  <c r="C209" i="2"/>
  <c r="C210" i="2"/>
  <c r="C211" i="2"/>
  <c r="C212" i="2"/>
  <c r="C213" i="2"/>
  <c r="C214" i="2"/>
  <c r="C215" i="2"/>
  <c r="C216" i="2"/>
  <c r="C217" i="2"/>
  <c r="C218" i="2"/>
  <c r="C219" i="2"/>
  <c r="C220" i="2"/>
  <c r="C221" i="2"/>
  <c r="C222" i="2"/>
  <c r="C223" i="2"/>
  <c r="C224" i="2"/>
  <c r="C225" i="2"/>
  <c r="C226" i="2"/>
  <c r="C227" i="2"/>
  <c r="C228" i="2"/>
  <c r="C229" i="2"/>
  <c r="C230" i="2"/>
  <c r="C231" i="2"/>
  <c r="C232" i="2"/>
  <c r="C233" i="2"/>
  <c r="C234" i="2"/>
  <c r="C235" i="2"/>
  <c r="C236" i="2"/>
  <c r="C237" i="2"/>
  <c r="C238" i="2"/>
  <c r="C239" i="2"/>
  <c r="C240" i="2"/>
  <c r="C241" i="2"/>
  <c r="C242" i="2"/>
  <c r="C243" i="2"/>
  <c r="C244" i="2"/>
  <c r="C245" i="2"/>
  <c r="C246" i="2"/>
  <c r="C247" i="2"/>
  <c r="C248" i="2"/>
  <c r="C249" i="2"/>
  <c r="C250" i="2"/>
  <c r="C251" i="2"/>
  <c r="C252" i="2"/>
  <c r="C253" i="2"/>
  <c r="C254" i="2"/>
  <c r="C255" i="2"/>
  <c r="C256" i="2"/>
  <c r="C257" i="2"/>
  <c r="C258" i="2"/>
  <c r="C259" i="2"/>
  <c r="C260" i="2"/>
  <c r="C261" i="2"/>
  <c r="C262" i="2"/>
  <c r="C263" i="2"/>
  <c r="C264" i="2"/>
  <c r="C265" i="2"/>
  <c r="C266" i="2"/>
  <c r="C267" i="2"/>
  <c r="C268" i="2"/>
  <c r="C269" i="2"/>
  <c r="C270" i="2"/>
  <c r="C271" i="2"/>
  <c r="C272" i="2"/>
  <c r="C273" i="2"/>
  <c r="C274" i="2"/>
  <c r="C275" i="2"/>
  <c r="C276" i="2"/>
  <c r="C277" i="2"/>
  <c r="C278" i="2"/>
  <c r="C279" i="2"/>
  <c r="C280" i="2"/>
  <c r="C281" i="2"/>
  <c r="C282" i="2"/>
  <c r="C283" i="2"/>
  <c r="C284" i="2"/>
  <c r="C285" i="2"/>
  <c r="C286" i="2"/>
  <c r="C287" i="2"/>
  <c r="C288" i="2"/>
  <c r="C289" i="2"/>
  <c r="C290" i="2"/>
  <c r="C291" i="2"/>
  <c r="C292" i="2"/>
  <c r="C293" i="2"/>
  <c r="C294" i="2"/>
  <c r="C295" i="2"/>
  <c r="C296" i="2"/>
  <c r="C297" i="2"/>
  <c r="C298" i="2"/>
  <c r="C299" i="2"/>
  <c r="C300" i="2"/>
  <c r="C301" i="2"/>
  <c r="C302" i="2"/>
  <c r="C303" i="2"/>
  <c r="C304" i="2"/>
  <c r="C305" i="2"/>
  <c r="C306" i="2"/>
  <c r="C307" i="2"/>
  <c r="C308" i="2"/>
  <c r="C309" i="2"/>
  <c r="C310" i="2"/>
  <c r="C311" i="2"/>
  <c r="C312" i="2"/>
  <c r="C313" i="2"/>
  <c r="C314" i="2"/>
  <c r="C315" i="2"/>
  <c r="C316" i="2"/>
  <c r="C317" i="2"/>
  <c r="C318" i="2"/>
  <c r="C319" i="2"/>
  <c r="C320" i="2"/>
  <c r="C321" i="2"/>
  <c r="C322" i="2"/>
  <c r="C323" i="2"/>
  <c r="C324" i="2"/>
  <c r="C325" i="2"/>
  <c r="C326" i="2"/>
  <c r="D329" i="2" s="1"/>
  <c r="E329" i="2" s="1"/>
  <c r="C327" i="2"/>
  <c r="F330" i="2" s="1"/>
  <c r="G330" i="2" s="1"/>
  <c r="D328" i="2" l="1"/>
  <c r="E328" i="2" s="1"/>
  <c r="D330" i="2"/>
  <c r="E330" i="2" s="1"/>
  <c r="F328" i="2"/>
  <c r="G328" i="2" s="1"/>
  <c r="F329" i="2"/>
  <c r="G329" i="2" s="1"/>
  <c r="I8" i="2"/>
  <c r="N8" i="2" s="1"/>
  <c r="I7" i="2"/>
  <c r="M7" i="2"/>
  <c r="L8" i="2"/>
  <c r="K7" i="2"/>
  <c r="H9" i="2"/>
  <c r="I9" i="2" s="1"/>
  <c r="N9" i="2" s="1"/>
  <c r="J8" i="2"/>
  <c r="F327" i="2"/>
  <c r="G327" i="2" s="1"/>
  <c r="F326" i="2"/>
  <c r="G326" i="2" s="1"/>
  <c r="F325" i="2"/>
  <c r="G325" i="2" s="1"/>
  <c r="D327" i="2"/>
  <c r="E327" i="2" s="1"/>
  <c r="F324" i="2"/>
  <c r="G324" i="2" s="1"/>
  <c r="D326" i="2"/>
  <c r="E326" i="2" s="1"/>
  <c r="F323" i="2"/>
  <c r="G323" i="2" s="1"/>
  <c r="D325" i="2"/>
  <c r="E325" i="2" s="1"/>
  <c r="F322" i="2"/>
  <c r="G322" i="2" s="1"/>
  <c r="D324" i="2"/>
  <c r="E324" i="2" s="1"/>
  <c r="F321" i="2"/>
  <c r="G321" i="2" s="1"/>
  <c r="D323" i="2"/>
  <c r="E323" i="2" s="1"/>
  <c r="F320" i="2"/>
  <c r="G320" i="2" s="1"/>
  <c r="D322" i="2"/>
  <c r="E322" i="2" s="1"/>
  <c r="F319" i="2"/>
  <c r="G319" i="2" s="1"/>
  <c r="D321" i="2"/>
  <c r="E321" i="2" s="1"/>
  <c r="F318" i="2"/>
  <c r="G318" i="2" s="1"/>
  <c r="D320" i="2"/>
  <c r="E320" i="2" s="1"/>
  <c r="F317" i="2"/>
  <c r="G317" i="2" s="1"/>
  <c r="D319" i="2"/>
  <c r="E319" i="2" s="1"/>
  <c r="F316" i="2"/>
  <c r="G316" i="2" s="1"/>
  <c r="D318" i="2"/>
  <c r="E318" i="2" s="1"/>
  <c r="F315" i="2"/>
  <c r="G315" i="2" s="1"/>
  <c r="D317" i="2"/>
  <c r="E317" i="2" s="1"/>
  <c r="F314" i="2"/>
  <c r="G314" i="2" s="1"/>
  <c r="D316" i="2"/>
  <c r="E316" i="2" s="1"/>
  <c r="F313" i="2"/>
  <c r="G313" i="2" s="1"/>
  <c r="D315" i="2"/>
  <c r="E315" i="2" s="1"/>
  <c r="F312" i="2"/>
  <c r="G312" i="2" s="1"/>
  <c r="D314" i="2"/>
  <c r="E314" i="2" s="1"/>
  <c r="F311" i="2"/>
  <c r="G311" i="2" s="1"/>
  <c r="D313" i="2"/>
  <c r="E313" i="2" s="1"/>
  <c r="F310" i="2"/>
  <c r="G310" i="2" s="1"/>
  <c r="D312" i="2"/>
  <c r="E312" i="2" s="1"/>
  <c r="F309" i="2"/>
  <c r="G309" i="2" s="1"/>
  <c r="D311" i="2"/>
  <c r="E311" i="2" s="1"/>
  <c r="F308" i="2"/>
  <c r="G308" i="2" s="1"/>
  <c r="D310" i="2"/>
  <c r="E310" i="2" s="1"/>
  <c r="F307" i="2"/>
  <c r="G307" i="2" s="1"/>
  <c r="D309" i="2"/>
  <c r="E309" i="2" s="1"/>
  <c r="F306" i="2"/>
  <c r="G306" i="2" s="1"/>
  <c r="D308" i="2"/>
  <c r="E308" i="2" s="1"/>
  <c r="F305" i="2"/>
  <c r="G305" i="2" s="1"/>
  <c r="D307" i="2"/>
  <c r="E307" i="2" s="1"/>
  <c r="F304" i="2"/>
  <c r="G304" i="2" s="1"/>
  <c r="D306" i="2"/>
  <c r="E306" i="2" s="1"/>
  <c r="F303" i="2"/>
  <c r="G303" i="2" s="1"/>
  <c r="D305" i="2"/>
  <c r="E305" i="2" s="1"/>
  <c r="F302" i="2"/>
  <c r="G302" i="2" s="1"/>
  <c r="D304" i="2"/>
  <c r="E304" i="2" s="1"/>
  <c r="F301" i="2"/>
  <c r="G301" i="2" s="1"/>
  <c r="D303" i="2"/>
  <c r="E303" i="2" s="1"/>
  <c r="F300" i="2"/>
  <c r="G300" i="2" s="1"/>
  <c r="D302" i="2"/>
  <c r="E302" i="2" s="1"/>
  <c r="F299" i="2"/>
  <c r="G299" i="2" s="1"/>
  <c r="D301" i="2"/>
  <c r="E301" i="2" s="1"/>
  <c r="F298" i="2"/>
  <c r="G298" i="2" s="1"/>
  <c r="D300" i="2"/>
  <c r="E300" i="2" s="1"/>
  <c r="F297" i="2"/>
  <c r="G297" i="2" s="1"/>
  <c r="D299" i="2"/>
  <c r="E299" i="2" s="1"/>
  <c r="F296" i="2"/>
  <c r="G296" i="2" s="1"/>
  <c r="D298" i="2"/>
  <c r="E298" i="2" s="1"/>
  <c r="F295" i="2"/>
  <c r="G295" i="2" s="1"/>
  <c r="D297" i="2"/>
  <c r="E297" i="2" s="1"/>
  <c r="F294" i="2"/>
  <c r="G294" i="2" s="1"/>
  <c r="D296" i="2"/>
  <c r="E296" i="2" s="1"/>
  <c r="F293" i="2"/>
  <c r="G293" i="2" s="1"/>
  <c r="D295" i="2"/>
  <c r="E295" i="2" s="1"/>
  <c r="F292" i="2"/>
  <c r="G292" i="2" s="1"/>
  <c r="D294" i="2"/>
  <c r="E294" i="2" s="1"/>
  <c r="F291" i="2"/>
  <c r="G291" i="2" s="1"/>
  <c r="D293" i="2"/>
  <c r="E293" i="2" s="1"/>
  <c r="F290" i="2"/>
  <c r="G290" i="2" s="1"/>
  <c r="D292" i="2"/>
  <c r="E292" i="2" s="1"/>
  <c r="F289" i="2"/>
  <c r="G289" i="2" s="1"/>
  <c r="D291" i="2"/>
  <c r="E291" i="2" s="1"/>
  <c r="F288" i="2"/>
  <c r="G288" i="2" s="1"/>
  <c r="D290" i="2"/>
  <c r="E290" i="2" s="1"/>
  <c r="F287" i="2"/>
  <c r="G287" i="2" s="1"/>
  <c r="D289" i="2"/>
  <c r="E289" i="2" s="1"/>
  <c r="F286" i="2"/>
  <c r="G286" i="2" s="1"/>
  <c r="D288" i="2"/>
  <c r="E288" i="2" s="1"/>
  <c r="F285" i="2"/>
  <c r="G285" i="2" s="1"/>
  <c r="D287" i="2"/>
  <c r="E287" i="2" s="1"/>
  <c r="F284" i="2"/>
  <c r="G284" i="2" s="1"/>
  <c r="D286" i="2"/>
  <c r="E286" i="2" s="1"/>
  <c r="F283" i="2"/>
  <c r="G283" i="2" s="1"/>
  <c r="D285" i="2"/>
  <c r="E285" i="2" s="1"/>
  <c r="F282" i="2"/>
  <c r="G282" i="2" s="1"/>
  <c r="D284" i="2"/>
  <c r="E284" i="2" s="1"/>
  <c r="F281" i="2"/>
  <c r="G281" i="2" s="1"/>
  <c r="D283" i="2"/>
  <c r="E283" i="2" s="1"/>
  <c r="F280" i="2"/>
  <c r="G280" i="2" s="1"/>
  <c r="D282" i="2"/>
  <c r="E282" i="2" s="1"/>
  <c r="F279" i="2"/>
  <c r="G279" i="2" s="1"/>
  <c r="D281" i="2"/>
  <c r="E281" i="2" s="1"/>
  <c r="F278" i="2"/>
  <c r="G278" i="2" s="1"/>
  <c r="D280" i="2"/>
  <c r="E280" i="2" s="1"/>
  <c r="F277" i="2"/>
  <c r="G277" i="2" s="1"/>
  <c r="D279" i="2"/>
  <c r="E279" i="2" s="1"/>
  <c r="F276" i="2"/>
  <c r="G276" i="2" s="1"/>
  <c r="D278" i="2"/>
  <c r="E278" i="2" s="1"/>
  <c r="F275" i="2"/>
  <c r="G275" i="2" s="1"/>
  <c r="D277" i="2"/>
  <c r="E277" i="2" s="1"/>
  <c r="F274" i="2"/>
  <c r="G274" i="2" s="1"/>
  <c r="D276" i="2"/>
  <c r="E276" i="2" s="1"/>
  <c r="F273" i="2"/>
  <c r="G273" i="2" s="1"/>
  <c r="D275" i="2"/>
  <c r="E275" i="2" s="1"/>
  <c r="F272" i="2"/>
  <c r="G272" i="2" s="1"/>
  <c r="D274" i="2"/>
  <c r="E274" i="2" s="1"/>
  <c r="F271" i="2"/>
  <c r="G271" i="2" s="1"/>
  <c r="D273" i="2"/>
  <c r="E273" i="2" s="1"/>
  <c r="F270" i="2"/>
  <c r="G270" i="2" s="1"/>
  <c r="D272" i="2"/>
  <c r="E272" i="2" s="1"/>
  <c r="F269" i="2"/>
  <c r="G269" i="2" s="1"/>
  <c r="D271" i="2"/>
  <c r="E271" i="2" s="1"/>
  <c r="F268" i="2"/>
  <c r="G268" i="2" s="1"/>
  <c r="D270" i="2"/>
  <c r="E270" i="2" s="1"/>
  <c r="F267" i="2"/>
  <c r="G267" i="2" s="1"/>
  <c r="D269" i="2"/>
  <c r="E269" i="2" s="1"/>
  <c r="F266" i="2"/>
  <c r="G266" i="2" s="1"/>
  <c r="D268" i="2"/>
  <c r="E268" i="2" s="1"/>
  <c r="F265" i="2"/>
  <c r="G265" i="2" s="1"/>
  <c r="D267" i="2"/>
  <c r="E267" i="2" s="1"/>
  <c r="F264" i="2"/>
  <c r="G264" i="2" s="1"/>
  <c r="D266" i="2"/>
  <c r="E266" i="2" s="1"/>
  <c r="F263" i="2"/>
  <c r="G263" i="2" s="1"/>
  <c r="D265" i="2"/>
  <c r="E265" i="2" s="1"/>
  <c r="F262" i="2"/>
  <c r="G262" i="2" s="1"/>
  <c r="D264" i="2"/>
  <c r="E264" i="2" s="1"/>
  <c r="F261" i="2"/>
  <c r="G261" i="2" s="1"/>
  <c r="D263" i="2"/>
  <c r="E263" i="2" s="1"/>
  <c r="F260" i="2"/>
  <c r="G260" i="2" s="1"/>
  <c r="D262" i="2"/>
  <c r="E262" i="2" s="1"/>
  <c r="F259" i="2"/>
  <c r="G259" i="2" s="1"/>
  <c r="D261" i="2"/>
  <c r="E261" i="2" s="1"/>
  <c r="F258" i="2"/>
  <c r="G258" i="2" s="1"/>
  <c r="D260" i="2"/>
  <c r="E260" i="2" s="1"/>
  <c r="F257" i="2"/>
  <c r="G257" i="2" s="1"/>
  <c r="D259" i="2"/>
  <c r="E259" i="2" s="1"/>
  <c r="F256" i="2"/>
  <c r="G256" i="2" s="1"/>
  <c r="D258" i="2"/>
  <c r="E258" i="2" s="1"/>
  <c r="F255" i="2"/>
  <c r="G255" i="2" s="1"/>
  <c r="D257" i="2"/>
  <c r="E257" i="2" s="1"/>
  <c r="F254" i="2"/>
  <c r="G254" i="2" s="1"/>
  <c r="D256" i="2"/>
  <c r="E256" i="2" s="1"/>
  <c r="F253" i="2"/>
  <c r="G253" i="2" s="1"/>
  <c r="D255" i="2"/>
  <c r="E255" i="2" s="1"/>
  <c r="F252" i="2"/>
  <c r="G252" i="2" s="1"/>
  <c r="D254" i="2"/>
  <c r="E254" i="2" s="1"/>
  <c r="F251" i="2"/>
  <c r="G251" i="2" s="1"/>
  <c r="D253" i="2"/>
  <c r="E253" i="2" s="1"/>
  <c r="F250" i="2"/>
  <c r="G250" i="2" s="1"/>
  <c r="D252" i="2"/>
  <c r="E252" i="2" s="1"/>
  <c r="F249" i="2"/>
  <c r="G249" i="2" s="1"/>
  <c r="D251" i="2"/>
  <c r="E251" i="2" s="1"/>
  <c r="F248" i="2"/>
  <c r="G248" i="2" s="1"/>
  <c r="D250" i="2"/>
  <c r="E250" i="2" s="1"/>
  <c r="F247" i="2"/>
  <c r="G247" i="2" s="1"/>
  <c r="D249" i="2"/>
  <c r="E249" i="2" s="1"/>
  <c r="F246" i="2"/>
  <c r="G246" i="2" s="1"/>
  <c r="D248" i="2"/>
  <c r="E248" i="2" s="1"/>
  <c r="F245" i="2"/>
  <c r="G245" i="2" s="1"/>
  <c r="D247" i="2"/>
  <c r="E247" i="2" s="1"/>
  <c r="F244" i="2"/>
  <c r="G244" i="2" s="1"/>
  <c r="D246" i="2"/>
  <c r="E246" i="2" s="1"/>
  <c r="F243" i="2"/>
  <c r="G243" i="2" s="1"/>
  <c r="D245" i="2"/>
  <c r="E245" i="2" s="1"/>
  <c r="F242" i="2"/>
  <c r="G242" i="2" s="1"/>
  <c r="D244" i="2"/>
  <c r="E244" i="2" s="1"/>
  <c r="F241" i="2"/>
  <c r="G241" i="2" s="1"/>
  <c r="D243" i="2"/>
  <c r="E243" i="2" s="1"/>
  <c r="F240" i="2"/>
  <c r="G240" i="2" s="1"/>
  <c r="D242" i="2"/>
  <c r="E242" i="2" s="1"/>
  <c r="F239" i="2"/>
  <c r="G239" i="2" s="1"/>
  <c r="D241" i="2"/>
  <c r="E241" i="2" s="1"/>
  <c r="F238" i="2"/>
  <c r="G238" i="2" s="1"/>
  <c r="D240" i="2"/>
  <c r="E240" i="2" s="1"/>
  <c r="F237" i="2"/>
  <c r="G237" i="2" s="1"/>
  <c r="D239" i="2"/>
  <c r="E239" i="2" s="1"/>
  <c r="F236" i="2"/>
  <c r="G236" i="2" s="1"/>
  <c r="D238" i="2"/>
  <c r="E238" i="2" s="1"/>
  <c r="F235" i="2"/>
  <c r="G235" i="2" s="1"/>
  <c r="D237" i="2"/>
  <c r="E237" i="2" s="1"/>
  <c r="F234" i="2"/>
  <c r="G234" i="2" s="1"/>
  <c r="D236" i="2"/>
  <c r="E236" i="2" s="1"/>
  <c r="F233" i="2"/>
  <c r="G233" i="2" s="1"/>
  <c r="D235" i="2"/>
  <c r="E235" i="2" s="1"/>
  <c r="F232" i="2"/>
  <c r="G232" i="2" s="1"/>
  <c r="D234" i="2"/>
  <c r="E234" i="2" s="1"/>
  <c r="F231" i="2"/>
  <c r="G231" i="2" s="1"/>
  <c r="D233" i="2"/>
  <c r="E233" i="2" s="1"/>
  <c r="F230" i="2"/>
  <c r="G230" i="2" s="1"/>
  <c r="D232" i="2"/>
  <c r="E232" i="2" s="1"/>
  <c r="F229" i="2"/>
  <c r="G229" i="2" s="1"/>
  <c r="D231" i="2"/>
  <c r="E231" i="2" s="1"/>
  <c r="F228" i="2"/>
  <c r="G228" i="2" s="1"/>
  <c r="D230" i="2"/>
  <c r="E230" i="2" s="1"/>
  <c r="F227" i="2"/>
  <c r="G227" i="2" s="1"/>
  <c r="D229" i="2"/>
  <c r="E229" i="2" s="1"/>
  <c r="F226" i="2"/>
  <c r="G226" i="2" s="1"/>
  <c r="D228" i="2"/>
  <c r="E228" i="2" s="1"/>
  <c r="F225" i="2"/>
  <c r="G225" i="2" s="1"/>
  <c r="D227" i="2"/>
  <c r="E227" i="2" s="1"/>
  <c r="F224" i="2"/>
  <c r="G224" i="2" s="1"/>
  <c r="D226" i="2"/>
  <c r="E226" i="2" s="1"/>
  <c r="F223" i="2"/>
  <c r="G223" i="2" s="1"/>
  <c r="D225" i="2"/>
  <c r="E225" i="2" s="1"/>
  <c r="F222" i="2"/>
  <c r="G222" i="2" s="1"/>
  <c r="D224" i="2"/>
  <c r="E224" i="2" s="1"/>
  <c r="F221" i="2"/>
  <c r="G221" i="2" s="1"/>
  <c r="D223" i="2"/>
  <c r="E223" i="2" s="1"/>
  <c r="F220" i="2"/>
  <c r="G220" i="2" s="1"/>
  <c r="D222" i="2"/>
  <c r="E222" i="2" s="1"/>
  <c r="F219" i="2"/>
  <c r="G219" i="2" s="1"/>
  <c r="D221" i="2"/>
  <c r="E221" i="2" s="1"/>
  <c r="F218" i="2"/>
  <c r="G218" i="2" s="1"/>
  <c r="D220" i="2"/>
  <c r="E220" i="2" s="1"/>
  <c r="F217" i="2"/>
  <c r="G217" i="2" s="1"/>
  <c r="D219" i="2"/>
  <c r="E219" i="2" s="1"/>
  <c r="F216" i="2"/>
  <c r="G216" i="2" s="1"/>
  <c r="D218" i="2"/>
  <c r="E218" i="2" s="1"/>
  <c r="F215" i="2"/>
  <c r="G215" i="2" s="1"/>
  <c r="D217" i="2"/>
  <c r="E217" i="2" s="1"/>
  <c r="F214" i="2"/>
  <c r="G214" i="2" s="1"/>
  <c r="D216" i="2"/>
  <c r="E216" i="2" s="1"/>
  <c r="F213" i="2"/>
  <c r="G213" i="2" s="1"/>
  <c r="D215" i="2"/>
  <c r="E215" i="2" s="1"/>
  <c r="F212" i="2"/>
  <c r="G212" i="2" s="1"/>
  <c r="D214" i="2"/>
  <c r="E214" i="2" s="1"/>
  <c r="F211" i="2"/>
  <c r="G211" i="2" s="1"/>
  <c r="D213" i="2"/>
  <c r="E213" i="2" s="1"/>
  <c r="F210" i="2"/>
  <c r="G210" i="2" s="1"/>
  <c r="D212" i="2"/>
  <c r="E212" i="2" s="1"/>
  <c r="F209" i="2"/>
  <c r="G209" i="2" s="1"/>
  <c r="D211" i="2"/>
  <c r="E211" i="2" s="1"/>
  <c r="F208" i="2"/>
  <c r="G208" i="2" s="1"/>
  <c r="D210" i="2"/>
  <c r="E210" i="2" s="1"/>
  <c r="F207" i="2"/>
  <c r="G207" i="2" s="1"/>
  <c r="D209" i="2"/>
  <c r="E209" i="2" s="1"/>
  <c r="F206" i="2"/>
  <c r="G206" i="2" s="1"/>
  <c r="D208" i="2"/>
  <c r="E208" i="2" s="1"/>
  <c r="F205" i="2"/>
  <c r="G205" i="2" s="1"/>
  <c r="D207" i="2"/>
  <c r="E207" i="2" s="1"/>
  <c r="F204" i="2"/>
  <c r="G204" i="2" s="1"/>
  <c r="D206" i="2"/>
  <c r="E206" i="2" s="1"/>
  <c r="F203" i="2"/>
  <c r="G203" i="2" s="1"/>
  <c r="D205" i="2"/>
  <c r="E205" i="2" s="1"/>
  <c r="F202" i="2"/>
  <c r="G202" i="2" s="1"/>
  <c r="D204" i="2"/>
  <c r="E204" i="2" s="1"/>
  <c r="F201" i="2"/>
  <c r="G201" i="2" s="1"/>
  <c r="D203" i="2"/>
  <c r="E203" i="2" s="1"/>
  <c r="F200" i="2"/>
  <c r="G200" i="2" s="1"/>
  <c r="D202" i="2"/>
  <c r="E202" i="2" s="1"/>
  <c r="F199" i="2"/>
  <c r="G199" i="2" s="1"/>
  <c r="D201" i="2"/>
  <c r="E201" i="2" s="1"/>
  <c r="F198" i="2"/>
  <c r="G198" i="2" s="1"/>
  <c r="D200" i="2"/>
  <c r="E200" i="2" s="1"/>
  <c r="F197" i="2"/>
  <c r="G197" i="2" s="1"/>
  <c r="D199" i="2"/>
  <c r="E199" i="2" s="1"/>
  <c r="F196" i="2"/>
  <c r="G196" i="2" s="1"/>
  <c r="D198" i="2"/>
  <c r="E198" i="2" s="1"/>
  <c r="F195" i="2"/>
  <c r="G195" i="2" s="1"/>
  <c r="D197" i="2"/>
  <c r="E197" i="2" s="1"/>
  <c r="F194" i="2"/>
  <c r="G194" i="2" s="1"/>
  <c r="D196" i="2"/>
  <c r="E196" i="2" s="1"/>
  <c r="F193" i="2"/>
  <c r="G193" i="2" s="1"/>
  <c r="D195" i="2"/>
  <c r="E195" i="2" s="1"/>
  <c r="F192" i="2"/>
  <c r="G192" i="2" s="1"/>
  <c r="D194" i="2"/>
  <c r="E194" i="2" s="1"/>
  <c r="F191" i="2"/>
  <c r="G191" i="2" s="1"/>
  <c r="D193" i="2"/>
  <c r="E193" i="2" s="1"/>
  <c r="F190" i="2"/>
  <c r="G190" i="2" s="1"/>
  <c r="D192" i="2"/>
  <c r="E192" i="2" s="1"/>
  <c r="F189" i="2"/>
  <c r="G189" i="2" s="1"/>
  <c r="D191" i="2"/>
  <c r="E191" i="2" s="1"/>
  <c r="F188" i="2"/>
  <c r="G188" i="2" s="1"/>
  <c r="D190" i="2"/>
  <c r="E190" i="2" s="1"/>
  <c r="F187" i="2"/>
  <c r="G187" i="2" s="1"/>
  <c r="D189" i="2"/>
  <c r="E189" i="2" s="1"/>
  <c r="F186" i="2"/>
  <c r="G186" i="2" s="1"/>
  <c r="D188" i="2"/>
  <c r="E188" i="2" s="1"/>
  <c r="F185" i="2"/>
  <c r="G185" i="2" s="1"/>
  <c r="D187" i="2"/>
  <c r="E187" i="2" s="1"/>
  <c r="F184" i="2"/>
  <c r="G184" i="2" s="1"/>
  <c r="D186" i="2"/>
  <c r="E186" i="2" s="1"/>
  <c r="F183" i="2"/>
  <c r="G183" i="2" s="1"/>
  <c r="D185" i="2"/>
  <c r="E185" i="2" s="1"/>
  <c r="F182" i="2"/>
  <c r="G182" i="2" s="1"/>
  <c r="D184" i="2"/>
  <c r="E184" i="2" s="1"/>
  <c r="F181" i="2"/>
  <c r="G181" i="2" s="1"/>
  <c r="D183" i="2"/>
  <c r="E183" i="2" s="1"/>
  <c r="F180" i="2"/>
  <c r="G180" i="2" s="1"/>
  <c r="D182" i="2"/>
  <c r="E182" i="2" s="1"/>
  <c r="F179" i="2"/>
  <c r="G179" i="2" s="1"/>
  <c r="D181" i="2"/>
  <c r="E181" i="2" s="1"/>
  <c r="F178" i="2"/>
  <c r="G178" i="2" s="1"/>
  <c r="D180" i="2"/>
  <c r="E180" i="2" s="1"/>
  <c r="F177" i="2"/>
  <c r="G177" i="2" s="1"/>
  <c r="D179" i="2"/>
  <c r="E179" i="2" s="1"/>
  <c r="F176" i="2"/>
  <c r="G176" i="2" s="1"/>
  <c r="D178" i="2"/>
  <c r="E178" i="2" s="1"/>
  <c r="F175" i="2"/>
  <c r="G175" i="2" s="1"/>
  <c r="D177" i="2"/>
  <c r="E177" i="2" s="1"/>
  <c r="F174" i="2"/>
  <c r="G174" i="2" s="1"/>
  <c r="D176" i="2"/>
  <c r="E176" i="2" s="1"/>
  <c r="F173" i="2"/>
  <c r="G173" i="2" s="1"/>
  <c r="D175" i="2"/>
  <c r="E175" i="2" s="1"/>
  <c r="F172" i="2"/>
  <c r="G172" i="2" s="1"/>
  <c r="D174" i="2"/>
  <c r="E174" i="2" s="1"/>
  <c r="F171" i="2"/>
  <c r="G171" i="2" s="1"/>
  <c r="D173" i="2"/>
  <c r="E173" i="2" s="1"/>
  <c r="F170" i="2"/>
  <c r="G170" i="2" s="1"/>
  <c r="D172" i="2"/>
  <c r="E172" i="2" s="1"/>
  <c r="F169" i="2"/>
  <c r="G169" i="2" s="1"/>
  <c r="D171" i="2"/>
  <c r="E171" i="2" s="1"/>
  <c r="F168" i="2"/>
  <c r="G168" i="2" s="1"/>
  <c r="D170" i="2"/>
  <c r="E170" i="2" s="1"/>
  <c r="F167" i="2"/>
  <c r="G167" i="2" s="1"/>
  <c r="D169" i="2"/>
  <c r="E169" i="2" s="1"/>
  <c r="F166" i="2"/>
  <c r="G166" i="2" s="1"/>
  <c r="D168" i="2"/>
  <c r="E168" i="2" s="1"/>
  <c r="F165" i="2"/>
  <c r="G165" i="2" s="1"/>
  <c r="D167" i="2"/>
  <c r="E167" i="2" s="1"/>
  <c r="F164" i="2"/>
  <c r="G164" i="2" s="1"/>
  <c r="D166" i="2"/>
  <c r="E166" i="2" s="1"/>
  <c r="F163" i="2"/>
  <c r="G163" i="2" s="1"/>
  <c r="D165" i="2"/>
  <c r="E165" i="2" s="1"/>
  <c r="F162" i="2"/>
  <c r="G162" i="2" s="1"/>
  <c r="D164" i="2"/>
  <c r="E164" i="2" s="1"/>
  <c r="F161" i="2"/>
  <c r="G161" i="2" s="1"/>
  <c r="D163" i="2"/>
  <c r="E163" i="2" s="1"/>
  <c r="F160" i="2"/>
  <c r="G160" i="2" s="1"/>
  <c r="D162" i="2"/>
  <c r="E162" i="2" s="1"/>
  <c r="F159" i="2"/>
  <c r="G159" i="2" s="1"/>
  <c r="D161" i="2"/>
  <c r="E161" i="2" s="1"/>
  <c r="F158" i="2"/>
  <c r="G158" i="2" s="1"/>
  <c r="D160" i="2"/>
  <c r="E160" i="2" s="1"/>
  <c r="F157" i="2"/>
  <c r="G157" i="2" s="1"/>
  <c r="D159" i="2"/>
  <c r="E159" i="2" s="1"/>
  <c r="F156" i="2"/>
  <c r="G156" i="2" s="1"/>
  <c r="D158" i="2"/>
  <c r="E158" i="2" s="1"/>
  <c r="F155" i="2"/>
  <c r="G155" i="2" s="1"/>
  <c r="D157" i="2"/>
  <c r="E157" i="2" s="1"/>
  <c r="F154" i="2"/>
  <c r="G154" i="2" s="1"/>
  <c r="D156" i="2"/>
  <c r="E156" i="2" s="1"/>
  <c r="F153" i="2"/>
  <c r="G153" i="2" s="1"/>
  <c r="D155" i="2"/>
  <c r="E155" i="2" s="1"/>
  <c r="F152" i="2"/>
  <c r="G152" i="2" s="1"/>
  <c r="D154" i="2"/>
  <c r="E154" i="2" s="1"/>
  <c r="F151" i="2"/>
  <c r="G151" i="2" s="1"/>
  <c r="D153" i="2"/>
  <c r="E153" i="2" s="1"/>
  <c r="F150" i="2"/>
  <c r="G150" i="2" s="1"/>
  <c r="D152" i="2"/>
  <c r="E152" i="2" s="1"/>
  <c r="F149" i="2"/>
  <c r="G149" i="2" s="1"/>
  <c r="D151" i="2"/>
  <c r="E151" i="2" s="1"/>
  <c r="F148" i="2"/>
  <c r="G148" i="2" s="1"/>
  <c r="D150" i="2"/>
  <c r="E150" i="2" s="1"/>
  <c r="F147" i="2"/>
  <c r="G147" i="2" s="1"/>
  <c r="D149" i="2"/>
  <c r="E149" i="2" s="1"/>
  <c r="F146" i="2"/>
  <c r="G146" i="2" s="1"/>
  <c r="D148" i="2"/>
  <c r="E148" i="2" s="1"/>
  <c r="F145" i="2"/>
  <c r="G145" i="2" s="1"/>
  <c r="D147" i="2"/>
  <c r="E147" i="2" s="1"/>
  <c r="F144" i="2"/>
  <c r="G144" i="2" s="1"/>
  <c r="D146" i="2"/>
  <c r="E146" i="2" s="1"/>
  <c r="F143" i="2"/>
  <c r="G143" i="2" s="1"/>
  <c r="D145" i="2"/>
  <c r="E145" i="2" s="1"/>
  <c r="F142" i="2"/>
  <c r="G142" i="2" s="1"/>
  <c r="D144" i="2"/>
  <c r="E144" i="2" s="1"/>
  <c r="F141" i="2"/>
  <c r="G141" i="2" s="1"/>
  <c r="D143" i="2"/>
  <c r="E143" i="2" s="1"/>
  <c r="F140" i="2"/>
  <c r="G140" i="2" s="1"/>
  <c r="D142" i="2"/>
  <c r="E142" i="2" s="1"/>
  <c r="F139" i="2"/>
  <c r="G139" i="2" s="1"/>
  <c r="D141" i="2"/>
  <c r="E141" i="2" s="1"/>
  <c r="F138" i="2"/>
  <c r="G138" i="2" s="1"/>
  <c r="D140" i="2"/>
  <c r="E140" i="2" s="1"/>
  <c r="F137" i="2"/>
  <c r="G137" i="2" s="1"/>
  <c r="D139" i="2"/>
  <c r="E139" i="2" s="1"/>
  <c r="F136" i="2"/>
  <c r="G136" i="2" s="1"/>
  <c r="D138" i="2"/>
  <c r="E138" i="2" s="1"/>
  <c r="F135" i="2"/>
  <c r="G135" i="2" s="1"/>
  <c r="D137" i="2"/>
  <c r="E137" i="2" s="1"/>
  <c r="F134" i="2"/>
  <c r="G134" i="2" s="1"/>
  <c r="D136" i="2"/>
  <c r="E136" i="2" s="1"/>
  <c r="F133" i="2"/>
  <c r="G133" i="2" s="1"/>
  <c r="D135" i="2"/>
  <c r="E135" i="2" s="1"/>
  <c r="F132" i="2"/>
  <c r="G132" i="2" s="1"/>
  <c r="D134" i="2"/>
  <c r="E134" i="2" s="1"/>
  <c r="F131" i="2"/>
  <c r="G131" i="2" s="1"/>
  <c r="D133" i="2"/>
  <c r="E133" i="2" s="1"/>
  <c r="F130" i="2"/>
  <c r="G130" i="2" s="1"/>
  <c r="D132" i="2"/>
  <c r="E132" i="2" s="1"/>
  <c r="F129" i="2"/>
  <c r="G129" i="2" s="1"/>
  <c r="D131" i="2"/>
  <c r="E131" i="2" s="1"/>
  <c r="F128" i="2"/>
  <c r="G128" i="2" s="1"/>
  <c r="D130" i="2"/>
  <c r="E130" i="2" s="1"/>
  <c r="F127" i="2"/>
  <c r="G127" i="2" s="1"/>
  <c r="D129" i="2"/>
  <c r="E129" i="2" s="1"/>
  <c r="F126" i="2"/>
  <c r="G126" i="2" s="1"/>
  <c r="D128" i="2"/>
  <c r="E128" i="2" s="1"/>
  <c r="F125" i="2"/>
  <c r="G125" i="2" s="1"/>
  <c r="D127" i="2"/>
  <c r="E127" i="2" s="1"/>
  <c r="F124" i="2"/>
  <c r="G124" i="2" s="1"/>
  <c r="D126" i="2"/>
  <c r="E126" i="2" s="1"/>
  <c r="F123" i="2"/>
  <c r="G123" i="2" s="1"/>
  <c r="D125" i="2"/>
  <c r="E125" i="2" s="1"/>
  <c r="F122" i="2"/>
  <c r="G122" i="2" s="1"/>
  <c r="D124" i="2"/>
  <c r="E124" i="2" s="1"/>
  <c r="F121" i="2"/>
  <c r="G121" i="2" s="1"/>
  <c r="D123" i="2"/>
  <c r="E123" i="2" s="1"/>
  <c r="F120" i="2"/>
  <c r="G120" i="2" s="1"/>
  <c r="D122" i="2"/>
  <c r="E122" i="2" s="1"/>
  <c r="F119" i="2"/>
  <c r="G119" i="2" s="1"/>
  <c r="D121" i="2"/>
  <c r="E121" i="2" s="1"/>
  <c r="F118" i="2"/>
  <c r="G118" i="2" s="1"/>
  <c r="D120" i="2"/>
  <c r="E120" i="2" s="1"/>
  <c r="F117" i="2"/>
  <c r="G117" i="2" s="1"/>
  <c r="D119" i="2"/>
  <c r="E119" i="2" s="1"/>
  <c r="F116" i="2"/>
  <c r="G116" i="2" s="1"/>
  <c r="D118" i="2"/>
  <c r="E118" i="2" s="1"/>
  <c r="F115" i="2"/>
  <c r="G115" i="2" s="1"/>
  <c r="D117" i="2"/>
  <c r="E117" i="2" s="1"/>
  <c r="F114" i="2"/>
  <c r="G114" i="2" s="1"/>
  <c r="D116" i="2"/>
  <c r="E116" i="2" s="1"/>
  <c r="F113" i="2"/>
  <c r="G113" i="2" s="1"/>
  <c r="D115" i="2"/>
  <c r="E115" i="2" s="1"/>
  <c r="F112" i="2"/>
  <c r="G112" i="2" s="1"/>
  <c r="D114" i="2"/>
  <c r="E114" i="2" s="1"/>
  <c r="F111" i="2"/>
  <c r="G111" i="2" s="1"/>
  <c r="D113" i="2"/>
  <c r="E113" i="2" s="1"/>
  <c r="F110" i="2"/>
  <c r="G110" i="2" s="1"/>
  <c r="D112" i="2"/>
  <c r="E112" i="2" s="1"/>
  <c r="F109" i="2"/>
  <c r="G109" i="2" s="1"/>
  <c r="D111" i="2"/>
  <c r="E111" i="2" s="1"/>
  <c r="F108" i="2"/>
  <c r="G108" i="2" s="1"/>
  <c r="D110" i="2"/>
  <c r="E110" i="2" s="1"/>
  <c r="F107" i="2"/>
  <c r="G107" i="2" s="1"/>
  <c r="D109" i="2"/>
  <c r="E109" i="2" s="1"/>
  <c r="F106" i="2"/>
  <c r="G106" i="2" s="1"/>
  <c r="D108" i="2"/>
  <c r="E108" i="2" s="1"/>
  <c r="F105" i="2"/>
  <c r="G105" i="2" s="1"/>
  <c r="D107" i="2"/>
  <c r="E107" i="2" s="1"/>
  <c r="F104" i="2"/>
  <c r="G104" i="2" s="1"/>
  <c r="D106" i="2"/>
  <c r="E106" i="2" s="1"/>
  <c r="F103" i="2"/>
  <c r="G103" i="2" s="1"/>
  <c r="D105" i="2"/>
  <c r="E105" i="2" s="1"/>
  <c r="F102" i="2"/>
  <c r="G102" i="2" s="1"/>
  <c r="D104" i="2"/>
  <c r="E104" i="2" s="1"/>
  <c r="F101" i="2"/>
  <c r="G101" i="2" s="1"/>
  <c r="D103" i="2"/>
  <c r="E103" i="2" s="1"/>
  <c r="F100" i="2"/>
  <c r="G100" i="2" s="1"/>
  <c r="D102" i="2"/>
  <c r="E102" i="2" s="1"/>
  <c r="F99" i="2"/>
  <c r="G99" i="2" s="1"/>
  <c r="D101" i="2"/>
  <c r="E101" i="2" s="1"/>
  <c r="F98" i="2"/>
  <c r="G98" i="2" s="1"/>
  <c r="D100" i="2"/>
  <c r="E100" i="2" s="1"/>
  <c r="F97" i="2"/>
  <c r="G97" i="2" s="1"/>
  <c r="D99" i="2"/>
  <c r="E99" i="2" s="1"/>
  <c r="F96" i="2"/>
  <c r="G96" i="2" s="1"/>
  <c r="D98" i="2"/>
  <c r="E98" i="2" s="1"/>
  <c r="F95" i="2"/>
  <c r="G95" i="2" s="1"/>
  <c r="D97" i="2"/>
  <c r="E97" i="2" s="1"/>
  <c r="F94" i="2"/>
  <c r="G94" i="2" s="1"/>
  <c r="D96" i="2"/>
  <c r="E96" i="2" s="1"/>
  <c r="F93" i="2"/>
  <c r="G93" i="2" s="1"/>
  <c r="D95" i="2"/>
  <c r="E95" i="2" s="1"/>
  <c r="F92" i="2"/>
  <c r="G92" i="2" s="1"/>
  <c r="D94" i="2"/>
  <c r="E94" i="2" s="1"/>
  <c r="F91" i="2"/>
  <c r="G91" i="2" s="1"/>
  <c r="D93" i="2"/>
  <c r="E93" i="2" s="1"/>
  <c r="F90" i="2"/>
  <c r="G90" i="2" s="1"/>
  <c r="D92" i="2"/>
  <c r="E92" i="2" s="1"/>
  <c r="F89" i="2"/>
  <c r="G89" i="2" s="1"/>
  <c r="D91" i="2"/>
  <c r="E91" i="2" s="1"/>
  <c r="F88" i="2"/>
  <c r="G88" i="2" s="1"/>
  <c r="D90" i="2"/>
  <c r="E90" i="2" s="1"/>
  <c r="F87" i="2"/>
  <c r="G87" i="2" s="1"/>
  <c r="D89" i="2"/>
  <c r="E89" i="2" s="1"/>
  <c r="F86" i="2"/>
  <c r="G86" i="2" s="1"/>
  <c r="D88" i="2"/>
  <c r="E88" i="2" s="1"/>
  <c r="F85" i="2"/>
  <c r="G85" i="2" s="1"/>
  <c r="D87" i="2"/>
  <c r="E87" i="2" s="1"/>
  <c r="F84" i="2"/>
  <c r="G84" i="2" s="1"/>
  <c r="D86" i="2"/>
  <c r="E86" i="2" s="1"/>
  <c r="F83" i="2"/>
  <c r="G83" i="2" s="1"/>
  <c r="D85" i="2"/>
  <c r="E85" i="2" s="1"/>
  <c r="F82" i="2"/>
  <c r="G82" i="2" s="1"/>
  <c r="D84" i="2"/>
  <c r="E84" i="2" s="1"/>
  <c r="F81" i="2"/>
  <c r="G81" i="2" s="1"/>
  <c r="D83" i="2"/>
  <c r="E83" i="2" s="1"/>
  <c r="F80" i="2"/>
  <c r="G80" i="2" s="1"/>
  <c r="D82" i="2"/>
  <c r="E82" i="2" s="1"/>
  <c r="F79" i="2"/>
  <c r="G79" i="2" s="1"/>
  <c r="D81" i="2"/>
  <c r="E81" i="2" s="1"/>
  <c r="F78" i="2"/>
  <c r="G78" i="2" s="1"/>
  <c r="D80" i="2"/>
  <c r="E80" i="2" s="1"/>
  <c r="F77" i="2"/>
  <c r="G77" i="2" s="1"/>
  <c r="D79" i="2"/>
  <c r="E79" i="2" s="1"/>
  <c r="F76" i="2"/>
  <c r="G76" i="2" s="1"/>
  <c r="D78" i="2"/>
  <c r="E78" i="2" s="1"/>
  <c r="F75" i="2"/>
  <c r="G75" i="2" s="1"/>
  <c r="D77" i="2"/>
  <c r="E77" i="2" s="1"/>
  <c r="F74" i="2"/>
  <c r="G74" i="2" s="1"/>
  <c r="D76" i="2"/>
  <c r="E76" i="2" s="1"/>
  <c r="F73" i="2"/>
  <c r="G73" i="2" s="1"/>
  <c r="D75" i="2"/>
  <c r="E75" i="2" s="1"/>
  <c r="F72" i="2"/>
  <c r="G72" i="2" s="1"/>
  <c r="D74" i="2"/>
  <c r="E74" i="2" s="1"/>
  <c r="F71" i="2"/>
  <c r="G71" i="2" s="1"/>
  <c r="D73" i="2"/>
  <c r="E73" i="2" s="1"/>
  <c r="F70" i="2"/>
  <c r="G70" i="2" s="1"/>
  <c r="D72" i="2"/>
  <c r="E72" i="2" s="1"/>
  <c r="F69" i="2"/>
  <c r="G69" i="2" s="1"/>
  <c r="D71" i="2"/>
  <c r="E71" i="2" s="1"/>
  <c r="F68" i="2"/>
  <c r="G68" i="2" s="1"/>
  <c r="D70" i="2"/>
  <c r="E70" i="2" s="1"/>
  <c r="F67" i="2"/>
  <c r="G67" i="2" s="1"/>
  <c r="D69" i="2"/>
  <c r="E69" i="2" s="1"/>
  <c r="F66" i="2"/>
  <c r="G66" i="2" s="1"/>
  <c r="D68" i="2"/>
  <c r="E68" i="2" s="1"/>
  <c r="F65" i="2"/>
  <c r="G65" i="2" s="1"/>
  <c r="D67" i="2"/>
  <c r="E67" i="2" s="1"/>
  <c r="F64" i="2"/>
  <c r="G64" i="2" s="1"/>
  <c r="D66" i="2"/>
  <c r="E66" i="2" s="1"/>
  <c r="F63" i="2"/>
  <c r="G63" i="2" s="1"/>
  <c r="D65" i="2"/>
  <c r="E65" i="2" s="1"/>
  <c r="F62" i="2"/>
  <c r="G62" i="2" s="1"/>
  <c r="D64" i="2"/>
  <c r="E64" i="2" s="1"/>
  <c r="F61" i="2"/>
  <c r="G61" i="2" s="1"/>
  <c r="D63" i="2"/>
  <c r="E63" i="2" s="1"/>
  <c r="F60" i="2"/>
  <c r="G60" i="2" s="1"/>
  <c r="D62" i="2"/>
  <c r="E62" i="2" s="1"/>
  <c r="F59" i="2"/>
  <c r="G59" i="2" s="1"/>
  <c r="D61" i="2"/>
  <c r="E61" i="2" s="1"/>
  <c r="F58" i="2"/>
  <c r="G58" i="2" s="1"/>
  <c r="D60" i="2"/>
  <c r="E60" i="2" s="1"/>
  <c r="F57" i="2"/>
  <c r="G57" i="2" s="1"/>
  <c r="D59" i="2"/>
  <c r="E59" i="2" s="1"/>
  <c r="F56" i="2"/>
  <c r="G56" i="2" s="1"/>
  <c r="D58" i="2"/>
  <c r="E58" i="2" s="1"/>
  <c r="F55" i="2"/>
  <c r="G55" i="2" s="1"/>
  <c r="D57" i="2"/>
  <c r="E57" i="2" s="1"/>
  <c r="F54" i="2"/>
  <c r="G54" i="2" s="1"/>
  <c r="D56" i="2"/>
  <c r="E56" i="2" s="1"/>
  <c r="F53" i="2"/>
  <c r="G53" i="2" s="1"/>
  <c r="D55" i="2"/>
  <c r="E55" i="2" s="1"/>
  <c r="F52" i="2"/>
  <c r="G52" i="2" s="1"/>
  <c r="D54" i="2"/>
  <c r="E54" i="2" s="1"/>
  <c r="F51" i="2"/>
  <c r="G51" i="2" s="1"/>
  <c r="D53" i="2"/>
  <c r="E53" i="2" s="1"/>
  <c r="F50" i="2"/>
  <c r="G50" i="2" s="1"/>
  <c r="D52" i="2"/>
  <c r="E52" i="2" s="1"/>
  <c r="F49" i="2"/>
  <c r="G49" i="2" s="1"/>
  <c r="D51" i="2"/>
  <c r="E51" i="2" s="1"/>
  <c r="F48" i="2"/>
  <c r="G48" i="2" s="1"/>
  <c r="D50" i="2"/>
  <c r="E50" i="2" s="1"/>
  <c r="F47" i="2"/>
  <c r="G47" i="2" s="1"/>
  <c r="D49" i="2"/>
  <c r="E49" i="2" s="1"/>
  <c r="F46" i="2"/>
  <c r="G46" i="2" s="1"/>
  <c r="D48" i="2"/>
  <c r="E48" i="2" s="1"/>
  <c r="F45" i="2"/>
  <c r="G45" i="2" s="1"/>
  <c r="D47" i="2"/>
  <c r="E47" i="2" s="1"/>
  <c r="F44" i="2"/>
  <c r="G44" i="2" s="1"/>
  <c r="D46" i="2"/>
  <c r="E46" i="2" s="1"/>
  <c r="F43" i="2"/>
  <c r="G43" i="2" s="1"/>
  <c r="D45" i="2"/>
  <c r="E45" i="2" s="1"/>
  <c r="F42" i="2"/>
  <c r="G42" i="2" s="1"/>
  <c r="D44" i="2"/>
  <c r="E44" i="2" s="1"/>
  <c r="F41" i="2"/>
  <c r="G41" i="2" s="1"/>
  <c r="D43" i="2"/>
  <c r="E43" i="2" s="1"/>
  <c r="F40" i="2"/>
  <c r="G40" i="2" s="1"/>
  <c r="D42" i="2"/>
  <c r="E42" i="2" s="1"/>
  <c r="F39" i="2"/>
  <c r="G39" i="2" s="1"/>
  <c r="D41" i="2"/>
  <c r="E41" i="2" s="1"/>
  <c r="F38" i="2"/>
  <c r="G38" i="2" s="1"/>
  <c r="D40" i="2"/>
  <c r="E40" i="2" s="1"/>
  <c r="F37" i="2"/>
  <c r="G37" i="2" s="1"/>
  <c r="D39" i="2"/>
  <c r="E39" i="2" s="1"/>
  <c r="F36" i="2"/>
  <c r="G36" i="2" s="1"/>
  <c r="D38" i="2"/>
  <c r="E38" i="2" s="1"/>
  <c r="F35" i="2"/>
  <c r="G35" i="2" s="1"/>
  <c r="D37" i="2"/>
  <c r="E37" i="2" s="1"/>
  <c r="F34" i="2"/>
  <c r="G34" i="2" s="1"/>
  <c r="D36" i="2"/>
  <c r="E36" i="2" s="1"/>
  <c r="F33" i="2"/>
  <c r="G33" i="2" s="1"/>
  <c r="D35" i="2"/>
  <c r="E35" i="2" s="1"/>
  <c r="F32" i="2"/>
  <c r="G32" i="2" s="1"/>
  <c r="D34" i="2"/>
  <c r="E34" i="2" s="1"/>
  <c r="F31" i="2"/>
  <c r="G31" i="2" s="1"/>
  <c r="D33" i="2"/>
  <c r="E33" i="2" s="1"/>
  <c r="F30" i="2"/>
  <c r="G30" i="2" s="1"/>
  <c r="D32" i="2"/>
  <c r="E32" i="2" s="1"/>
  <c r="F29" i="2"/>
  <c r="G29" i="2" s="1"/>
  <c r="D31" i="2"/>
  <c r="E31" i="2" s="1"/>
  <c r="F28" i="2"/>
  <c r="G28" i="2" s="1"/>
  <c r="D30" i="2"/>
  <c r="E30" i="2" s="1"/>
  <c r="F27" i="2"/>
  <c r="G27" i="2" s="1"/>
  <c r="D29" i="2"/>
  <c r="E29" i="2" s="1"/>
  <c r="F26" i="2"/>
  <c r="G26" i="2" s="1"/>
  <c r="D28" i="2"/>
  <c r="E28" i="2" s="1"/>
  <c r="F25" i="2"/>
  <c r="G25" i="2" s="1"/>
  <c r="D27" i="2"/>
  <c r="E27" i="2" s="1"/>
  <c r="F24" i="2"/>
  <c r="G24" i="2" s="1"/>
  <c r="D26" i="2"/>
  <c r="E26" i="2" s="1"/>
  <c r="F23" i="2"/>
  <c r="G23" i="2" s="1"/>
  <c r="D25" i="2"/>
  <c r="E25" i="2" s="1"/>
  <c r="F22" i="2"/>
  <c r="G22" i="2" s="1"/>
  <c r="D24" i="2"/>
  <c r="E24" i="2" s="1"/>
  <c r="F21" i="2"/>
  <c r="G21" i="2" s="1"/>
  <c r="D23" i="2"/>
  <c r="E23" i="2" s="1"/>
  <c r="F20" i="2"/>
  <c r="G20" i="2" s="1"/>
  <c r="D22" i="2"/>
  <c r="E22" i="2" s="1"/>
  <c r="F19" i="2"/>
  <c r="G19" i="2" s="1"/>
  <c r="D21" i="2"/>
  <c r="E21" i="2" s="1"/>
  <c r="F18" i="2"/>
  <c r="G18" i="2" s="1"/>
  <c r="D20" i="2"/>
  <c r="E20" i="2" s="1"/>
  <c r="F17" i="2"/>
  <c r="G17" i="2" s="1"/>
  <c r="D19" i="2"/>
  <c r="E19" i="2" s="1"/>
  <c r="F16" i="2"/>
  <c r="G16" i="2" s="1"/>
  <c r="D18" i="2"/>
  <c r="E18" i="2" s="1"/>
  <c r="F15" i="2"/>
  <c r="G15" i="2" s="1"/>
  <c r="D17" i="2"/>
  <c r="E17" i="2" s="1"/>
  <c r="F14" i="2"/>
  <c r="G14" i="2" s="1"/>
  <c r="D16" i="2"/>
  <c r="E16" i="2" s="1"/>
  <c r="F13" i="2"/>
  <c r="G13" i="2" s="1"/>
  <c r="D15" i="2"/>
  <c r="E15" i="2" s="1"/>
  <c r="F12" i="2"/>
  <c r="G12" i="2" s="1"/>
  <c r="D14" i="2"/>
  <c r="E14" i="2" s="1"/>
  <c r="F11" i="2"/>
  <c r="G11" i="2" s="1"/>
  <c r="D13" i="2"/>
  <c r="E13" i="2" s="1"/>
  <c r="F10" i="2"/>
  <c r="G10" i="2" s="1"/>
  <c r="D12" i="2"/>
  <c r="E12" i="2" s="1"/>
  <c r="F9" i="2"/>
  <c r="G9" i="2" s="1"/>
  <c r="D11" i="2"/>
  <c r="E11" i="2" s="1"/>
  <c r="D10" i="2"/>
  <c r="E10" i="2" s="1"/>
  <c r="D9" i="2"/>
  <c r="E9" i="2" s="1"/>
  <c r="M8" i="2" l="1"/>
  <c r="P8" i="2" s="1"/>
  <c r="L9" i="2"/>
  <c r="M9" i="2" s="1"/>
  <c r="P9" i="2" s="1"/>
  <c r="J9" i="2"/>
  <c r="K9" i="2" s="1"/>
  <c r="O9" i="2" s="1"/>
  <c r="K8" i="2"/>
  <c r="O8" i="2" s="1"/>
  <c r="H10" i="2"/>
  <c r="O7" i="2"/>
  <c r="P7" i="2"/>
  <c r="N7" i="2"/>
  <c r="L10" i="2" l="1"/>
  <c r="M10" i="2" s="1"/>
  <c r="P10" i="2" s="1"/>
  <c r="J10" i="2"/>
  <c r="K10" i="2" s="1"/>
  <c r="I10" i="2"/>
  <c r="H11" i="2"/>
  <c r="L11" i="2" l="1"/>
  <c r="L12" i="2" s="1"/>
  <c r="M12" i="2" s="1"/>
  <c r="P12" i="2" s="1"/>
  <c r="J11" i="2"/>
  <c r="N10" i="2"/>
  <c r="O10" i="2"/>
  <c r="H12" i="2"/>
  <c r="I11" i="2"/>
  <c r="N11" i="2" s="1"/>
  <c r="K11" i="2"/>
  <c r="O11" i="2" s="1"/>
  <c r="J12" i="2"/>
  <c r="L13" i="2" l="1"/>
  <c r="M13" i="2" s="1"/>
  <c r="P13" i="2" s="1"/>
  <c r="M11" i="2"/>
  <c r="P11" i="2"/>
  <c r="I12" i="2"/>
  <c r="N12" i="2" s="1"/>
  <c r="H13" i="2"/>
  <c r="K12" i="2"/>
  <c r="J13" i="2"/>
  <c r="L14" i="2" l="1"/>
  <c r="M14" i="2" s="1"/>
  <c r="P14" i="2" s="1"/>
  <c r="O12" i="2"/>
  <c r="K13" i="2"/>
  <c r="O13" i="2" s="1"/>
  <c r="J14" i="2"/>
  <c r="I13" i="2"/>
  <c r="N13" i="2" s="1"/>
  <c r="H14" i="2"/>
  <c r="L15" i="2" l="1"/>
  <c r="M15" i="2" s="1"/>
  <c r="I14" i="2"/>
  <c r="H15" i="2"/>
  <c r="K14" i="2"/>
  <c r="O14" i="2" s="1"/>
  <c r="J15" i="2"/>
  <c r="L16" i="2" l="1"/>
  <c r="L17" i="2" s="1"/>
  <c r="P15" i="2"/>
  <c r="N14" i="2"/>
  <c r="K15" i="2"/>
  <c r="O15" i="2" s="1"/>
  <c r="J16" i="2"/>
  <c r="I15" i="2"/>
  <c r="N15" i="2" s="1"/>
  <c r="H16" i="2"/>
  <c r="M16" i="2" l="1"/>
  <c r="P16" i="2" s="1"/>
  <c r="I16" i="2"/>
  <c r="N16" i="2" s="1"/>
  <c r="H17" i="2"/>
  <c r="M17" i="2"/>
  <c r="L18" i="2"/>
  <c r="K16" i="2"/>
  <c r="J17" i="2"/>
  <c r="O16" i="2" l="1"/>
  <c r="P17" i="2"/>
  <c r="K17" i="2"/>
  <c r="O17" i="2" s="1"/>
  <c r="J18" i="2"/>
  <c r="I17" i="2"/>
  <c r="N17" i="2" s="1"/>
  <c r="H18" i="2"/>
  <c r="M18" i="2"/>
  <c r="P18" i="2" s="1"/>
  <c r="L19" i="2"/>
  <c r="K18" i="2" l="1"/>
  <c r="O18" i="2" s="1"/>
  <c r="J19" i="2"/>
  <c r="M19" i="2"/>
  <c r="P19" i="2" s="1"/>
  <c r="L20" i="2"/>
  <c r="I18" i="2"/>
  <c r="N18" i="2" s="1"/>
  <c r="H19" i="2"/>
  <c r="I19" i="2" l="1"/>
  <c r="N19" i="2" s="1"/>
  <c r="H20" i="2"/>
  <c r="K19" i="2"/>
  <c r="O19" i="2" s="1"/>
  <c r="J20" i="2"/>
  <c r="M20" i="2"/>
  <c r="P20" i="2" s="1"/>
  <c r="L21" i="2"/>
  <c r="M21" i="2" l="1"/>
  <c r="P21" i="2" s="1"/>
  <c r="L22" i="2"/>
  <c r="I20" i="2"/>
  <c r="N20" i="2" s="1"/>
  <c r="H21" i="2"/>
  <c r="K20" i="2"/>
  <c r="O20" i="2" s="1"/>
  <c r="J21" i="2"/>
  <c r="K21" i="2" l="1"/>
  <c r="O21" i="2" s="1"/>
  <c r="J22" i="2"/>
  <c r="L23" i="2"/>
  <c r="M22" i="2"/>
  <c r="P22" i="2" s="1"/>
  <c r="H22" i="2"/>
  <c r="I21" i="2"/>
  <c r="N21" i="2" s="1"/>
  <c r="I22" i="2" l="1"/>
  <c r="N22" i="2" s="1"/>
  <c r="H23" i="2"/>
  <c r="K22" i="2"/>
  <c r="O22" i="2" s="1"/>
  <c r="J23" i="2"/>
  <c r="M23" i="2"/>
  <c r="P23" i="2" s="1"/>
  <c r="L24" i="2"/>
  <c r="M24" i="2" l="1"/>
  <c r="P24" i="2" s="1"/>
  <c r="L25" i="2"/>
  <c r="H24" i="2"/>
  <c r="I23" i="2"/>
  <c r="N23" i="2" s="1"/>
  <c r="K23" i="2"/>
  <c r="O23" i="2" s="1"/>
  <c r="J24" i="2"/>
  <c r="K24" i="2" l="1"/>
  <c r="O24" i="2" s="1"/>
  <c r="J25" i="2"/>
  <c r="M25" i="2"/>
  <c r="P25" i="2" s="1"/>
  <c r="L26" i="2"/>
  <c r="I24" i="2"/>
  <c r="N24" i="2" s="1"/>
  <c r="H25" i="2"/>
  <c r="I25" i="2" l="1"/>
  <c r="N25" i="2" s="1"/>
  <c r="H26" i="2"/>
  <c r="K25" i="2"/>
  <c r="O25" i="2" s="1"/>
  <c r="J26" i="2"/>
  <c r="M26" i="2"/>
  <c r="P26" i="2" s="1"/>
  <c r="L27" i="2"/>
  <c r="L28" i="2" l="1"/>
  <c r="M27" i="2"/>
  <c r="P27" i="2" s="1"/>
  <c r="I26" i="2"/>
  <c r="N26" i="2" s="1"/>
  <c r="H27" i="2"/>
  <c r="K26" i="2"/>
  <c r="O26" i="2" s="1"/>
  <c r="J27" i="2"/>
  <c r="K27" i="2" l="1"/>
  <c r="O27" i="2" s="1"/>
  <c r="J28" i="2"/>
  <c r="H28" i="2"/>
  <c r="I27" i="2"/>
  <c r="N27" i="2" s="1"/>
  <c r="L29" i="2"/>
  <c r="M28" i="2"/>
  <c r="P28" i="2" s="1"/>
  <c r="M29" i="2" l="1"/>
  <c r="P29" i="2" s="1"/>
  <c r="L30" i="2"/>
  <c r="K28" i="2"/>
  <c r="O28" i="2" s="1"/>
  <c r="J29" i="2"/>
  <c r="I28" i="2"/>
  <c r="N28" i="2" s="1"/>
  <c r="H29" i="2"/>
  <c r="H30" i="2" l="1"/>
  <c r="I29" i="2"/>
  <c r="N29" i="2" s="1"/>
  <c r="L31" i="2"/>
  <c r="M30" i="2"/>
  <c r="P30" i="2" s="1"/>
  <c r="K29" i="2"/>
  <c r="O29" i="2" s="1"/>
  <c r="J30" i="2"/>
  <c r="K30" i="2" l="1"/>
  <c r="O30" i="2" s="1"/>
  <c r="J31" i="2"/>
  <c r="L32" i="2"/>
  <c r="M31" i="2"/>
  <c r="P31" i="2" s="1"/>
  <c r="I30" i="2"/>
  <c r="N30" i="2" s="1"/>
  <c r="H31" i="2"/>
  <c r="I31" i="2" l="1"/>
  <c r="N31" i="2" s="1"/>
  <c r="H32" i="2"/>
  <c r="K31" i="2"/>
  <c r="O31" i="2" s="1"/>
  <c r="J32" i="2"/>
  <c r="M32" i="2"/>
  <c r="P32" i="2" s="1"/>
  <c r="L33" i="2"/>
  <c r="M33" i="2" l="1"/>
  <c r="P33" i="2" s="1"/>
  <c r="L34" i="2"/>
  <c r="I32" i="2"/>
  <c r="N32" i="2" s="1"/>
  <c r="H33" i="2"/>
  <c r="K32" i="2"/>
  <c r="O32" i="2" s="1"/>
  <c r="J33" i="2"/>
  <c r="K33" i="2" l="1"/>
  <c r="O33" i="2" s="1"/>
  <c r="J34" i="2"/>
  <c r="L35" i="2"/>
  <c r="M34" i="2"/>
  <c r="P34" i="2" s="1"/>
  <c r="H34" i="2"/>
  <c r="I33" i="2"/>
  <c r="N33" i="2" s="1"/>
  <c r="I34" i="2" l="1"/>
  <c r="N34" i="2" s="1"/>
  <c r="H35" i="2"/>
  <c r="K34" i="2"/>
  <c r="O34" i="2" s="1"/>
  <c r="J35" i="2"/>
  <c r="M35" i="2"/>
  <c r="P35" i="2" s="1"/>
  <c r="L36" i="2"/>
  <c r="H36" i="2" l="1"/>
  <c r="I35" i="2"/>
  <c r="N35" i="2" s="1"/>
  <c r="M36" i="2"/>
  <c r="P36" i="2" s="1"/>
  <c r="L37" i="2"/>
  <c r="K35" i="2"/>
  <c r="O35" i="2" s="1"/>
  <c r="J36" i="2"/>
  <c r="K36" i="2" l="1"/>
  <c r="O36" i="2" s="1"/>
  <c r="J37" i="2"/>
  <c r="M37" i="2"/>
  <c r="P37" i="2" s="1"/>
  <c r="L38" i="2"/>
  <c r="I36" i="2"/>
  <c r="N36" i="2" s="1"/>
  <c r="H37" i="2"/>
  <c r="I37" i="2" l="1"/>
  <c r="N37" i="2" s="1"/>
  <c r="H38" i="2"/>
  <c r="K37" i="2"/>
  <c r="O37" i="2" s="1"/>
  <c r="J38" i="2"/>
  <c r="L39" i="2"/>
  <c r="M38" i="2"/>
  <c r="P38" i="2" s="1"/>
  <c r="M39" i="2" l="1"/>
  <c r="P39" i="2" s="1"/>
  <c r="L40" i="2"/>
  <c r="I38" i="2"/>
  <c r="N38" i="2" s="1"/>
  <c r="H39" i="2"/>
  <c r="K38" i="2"/>
  <c r="O38" i="2" s="1"/>
  <c r="J39" i="2"/>
  <c r="K39" i="2" l="1"/>
  <c r="O39" i="2" s="1"/>
  <c r="J40" i="2"/>
  <c r="L41" i="2"/>
  <c r="M40" i="2"/>
  <c r="P40" i="2" s="1"/>
  <c r="I39" i="2"/>
  <c r="N39" i="2" s="1"/>
  <c r="H40" i="2"/>
  <c r="I40" i="2" l="1"/>
  <c r="N40" i="2" s="1"/>
  <c r="H41" i="2"/>
  <c r="K40" i="2"/>
  <c r="O40" i="2" s="1"/>
  <c r="J41" i="2"/>
  <c r="M41" i="2"/>
  <c r="P41" i="2" s="1"/>
  <c r="L42" i="2"/>
  <c r="L43" i="2" l="1"/>
  <c r="M42" i="2"/>
  <c r="P42" i="2" s="1"/>
  <c r="I41" i="2"/>
  <c r="N41" i="2" s="1"/>
  <c r="H42" i="2"/>
  <c r="K41" i="2"/>
  <c r="O41" i="2" s="1"/>
  <c r="J42" i="2"/>
  <c r="K42" i="2" l="1"/>
  <c r="O42" i="2" s="1"/>
  <c r="J43" i="2"/>
  <c r="I42" i="2"/>
  <c r="N42" i="2" s="1"/>
  <c r="H43" i="2"/>
  <c r="L44" i="2"/>
  <c r="M43" i="2"/>
  <c r="P43" i="2" s="1"/>
  <c r="L45" i="2" l="1"/>
  <c r="M44" i="2"/>
  <c r="P44" i="2" s="1"/>
  <c r="K43" i="2"/>
  <c r="O43" i="2" s="1"/>
  <c r="J44" i="2"/>
  <c r="I43" i="2"/>
  <c r="N43" i="2" s="1"/>
  <c r="H44" i="2"/>
  <c r="H45" i="2" l="1"/>
  <c r="I44" i="2"/>
  <c r="N44" i="2" s="1"/>
  <c r="K44" i="2"/>
  <c r="O44" i="2" s="1"/>
  <c r="J45" i="2"/>
  <c r="M45" i="2"/>
  <c r="P45" i="2" s="1"/>
  <c r="L46" i="2"/>
  <c r="L47" i="2" l="1"/>
  <c r="M46" i="2"/>
  <c r="P46" i="2" s="1"/>
  <c r="K45" i="2"/>
  <c r="O45" i="2" s="1"/>
  <c r="J46" i="2"/>
  <c r="I45" i="2"/>
  <c r="N45" i="2" s="1"/>
  <c r="H46" i="2"/>
  <c r="I46" i="2" l="1"/>
  <c r="N46" i="2" s="1"/>
  <c r="H47" i="2"/>
  <c r="K46" i="2"/>
  <c r="O46" i="2" s="1"/>
  <c r="J47" i="2"/>
  <c r="M47" i="2"/>
  <c r="P47" i="2" s="1"/>
  <c r="L48" i="2"/>
  <c r="M48" i="2" l="1"/>
  <c r="P48" i="2" s="1"/>
  <c r="L49" i="2"/>
  <c r="I47" i="2"/>
  <c r="N47" i="2" s="1"/>
  <c r="H48" i="2"/>
  <c r="K47" i="2"/>
  <c r="O47" i="2" s="1"/>
  <c r="J48" i="2"/>
  <c r="K48" i="2" l="1"/>
  <c r="O48" i="2" s="1"/>
  <c r="J49" i="2"/>
  <c r="M49" i="2"/>
  <c r="P49" i="2" s="1"/>
  <c r="L50" i="2"/>
  <c r="I48" i="2"/>
  <c r="N48" i="2" s="1"/>
  <c r="H49" i="2"/>
  <c r="K49" i="2" l="1"/>
  <c r="O49" i="2" s="1"/>
  <c r="J50" i="2"/>
  <c r="H50" i="2"/>
  <c r="I49" i="2"/>
  <c r="N49" i="2" s="1"/>
  <c r="M50" i="2"/>
  <c r="P50" i="2" s="1"/>
  <c r="L51" i="2"/>
  <c r="M51" i="2" l="1"/>
  <c r="P51" i="2" s="1"/>
  <c r="L52" i="2"/>
  <c r="K50" i="2"/>
  <c r="O50" i="2" s="1"/>
  <c r="J51" i="2"/>
  <c r="H51" i="2"/>
  <c r="I50" i="2"/>
  <c r="N50" i="2" s="1"/>
  <c r="L53" i="2" l="1"/>
  <c r="M52" i="2"/>
  <c r="P52" i="2" s="1"/>
  <c r="I51" i="2"/>
  <c r="N51" i="2" s="1"/>
  <c r="H52" i="2"/>
  <c r="K51" i="2"/>
  <c r="O51" i="2" s="1"/>
  <c r="J52" i="2"/>
  <c r="K52" i="2" l="1"/>
  <c r="O52" i="2" s="1"/>
  <c r="J53" i="2"/>
  <c r="I52" i="2"/>
  <c r="N52" i="2" s="1"/>
  <c r="H53" i="2"/>
  <c r="M53" i="2"/>
  <c r="P53" i="2" s="1"/>
  <c r="L54" i="2"/>
  <c r="K53" i="2" l="1"/>
  <c r="O53" i="2" s="1"/>
  <c r="J54" i="2"/>
  <c r="L55" i="2"/>
  <c r="M54" i="2"/>
  <c r="P54" i="2" s="1"/>
  <c r="I53" i="2"/>
  <c r="N53" i="2" s="1"/>
  <c r="H54" i="2"/>
  <c r="I54" i="2" l="1"/>
  <c r="N54" i="2" s="1"/>
  <c r="H55" i="2"/>
  <c r="K54" i="2"/>
  <c r="O54" i="2" s="1"/>
  <c r="J55" i="2"/>
  <c r="M55" i="2"/>
  <c r="P55" i="2" s="1"/>
  <c r="L56" i="2"/>
  <c r="M56" i="2" l="1"/>
  <c r="P56" i="2" s="1"/>
  <c r="L57" i="2"/>
  <c r="I55" i="2"/>
  <c r="N55" i="2" s="1"/>
  <c r="H56" i="2"/>
  <c r="K55" i="2"/>
  <c r="O55" i="2" s="1"/>
  <c r="J56" i="2"/>
  <c r="L58" i="2" l="1"/>
  <c r="M57" i="2"/>
  <c r="P57" i="2" s="1"/>
  <c r="K56" i="2"/>
  <c r="O56" i="2" s="1"/>
  <c r="J57" i="2"/>
  <c r="I56" i="2"/>
  <c r="N56" i="2" s="1"/>
  <c r="H57" i="2"/>
  <c r="I57" i="2" l="1"/>
  <c r="N57" i="2" s="1"/>
  <c r="H58" i="2"/>
  <c r="K57" i="2"/>
  <c r="O57" i="2" s="1"/>
  <c r="J58" i="2"/>
  <c r="L59" i="2"/>
  <c r="M58" i="2"/>
  <c r="P58" i="2" s="1"/>
  <c r="L60" i="2" l="1"/>
  <c r="M59" i="2"/>
  <c r="P59" i="2" s="1"/>
  <c r="I58" i="2"/>
  <c r="N58" i="2" s="1"/>
  <c r="H59" i="2"/>
  <c r="K58" i="2"/>
  <c r="O58" i="2" s="1"/>
  <c r="J59" i="2"/>
  <c r="K59" i="2" l="1"/>
  <c r="O59" i="2" s="1"/>
  <c r="J60" i="2"/>
  <c r="I59" i="2"/>
  <c r="N59" i="2" s="1"/>
  <c r="H60" i="2"/>
  <c r="M60" i="2"/>
  <c r="P60" i="2" s="1"/>
  <c r="L61" i="2"/>
  <c r="K60" i="2" l="1"/>
  <c r="O60" i="2" s="1"/>
  <c r="J61" i="2"/>
  <c r="L62" i="2"/>
  <c r="M61" i="2"/>
  <c r="P61" i="2" s="1"/>
  <c r="I60" i="2"/>
  <c r="N60" i="2" s="1"/>
  <c r="H61" i="2"/>
  <c r="K61" i="2" l="1"/>
  <c r="O61" i="2" s="1"/>
  <c r="J62" i="2"/>
  <c r="I61" i="2"/>
  <c r="N61" i="2" s="1"/>
  <c r="H62" i="2"/>
  <c r="L63" i="2"/>
  <c r="M62" i="2"/>
  <c r="P62" i="2" s="1"/>
  <c r="M63" i="2" l="1"/>
  <c r="P63" i="2" s="1"/>
  <c r="L64" i="2"/>
  <c r="K62" i="2"/>
  <c r="O62" i="2" s="1"/>
  <c r="J63" i="2"/>
  <c r="I62" i="2"/>
  <c r="N62" i="2" s="1"/>
  <c r="H63" i="2"/>
  <c r="I63" i="2" l="1"/>
  <c r="N63" i="2" s="1"/>
  <c r="H64" i="2"/>
  <c r="M64" i="2"/>
  <c r="P64" i="2" s="1"/>
  <c r="L65" i="2"/>
  <c r="K63" i="2"/>
  <c r="O63" i="2" s="1"/>
  <c r="J64" i="2"/>
  <c r="H65" i="2" l="1"/>
  <c r="I64" i="2"/>
  <c r="N64" i="2" s="1"/>
  <c r="K64" i="2"/>
  <c r="O64" i="2" s="1"/>
  <c r="J65" i="2"/>
  <c r="M65" i="2"/>
  <c r="P65" i="2" s="1"/>
  <c r="L66" i="2"/>
  <c r="L67" i="2" l="1"/>
  <c r="M66" i="2"/>
  <c r="P66" i="2" s="1"/>
  <c r="K65" i="2"/>
  <c r="O65" i="2" s="1"/>
  <c r="J66" i="2"/>
  <c r="I65" i="2"/>
  <c r="N65" i="2" s="1"/>
  <c r="H66" i="2"/>
  <c r="I66" i="2" l="1"/>
  <c r="N66" i="2" s="1"/>
  <c r="H67" i="2"/>
  <c r="K66" i="2"/>
  <c r="O66" i="2" s="1"/>
  <c r="J67" i="2"/>
  <c r="L68" i="2"/>
  <c r="M67" i="2"/>
  <c r="P67" i="2" s="1"/>
  <c r="M68" i="2" l="1"/>
  <c r="P68" i="2" s="1"/>
  <c r="L69" i="2"/>
  <c r="H68" i="2"/>
  <c r="I67" i="2"/>
  <c r="N67" i="2" s="1"/>
  <c r="K67" i="2"/>
  <c r="O67" i="2" s="1"/>
  <c r="J68" i="2"/>
  <c r="K68" i="2" l="1"/>
  <c r="O68" i="2" s="1"/>
  <c r="J69" i="2"/>
  <c r="M69" i="2"/>
  <c r="P69" i="2" s="1"/>
  <c r="L70" i="2"/>
  <c r="I68" i="2"/>
  <c r="N68" i="2" s="1"/>
  <c r="H69" i="2"/>
  <c r="I69" i="2" l="1"/>
  <c r="N69" i="2" s="1"/>
  <c r="H70" i="2"/>
  <c r="K69" i="2"/>
  <c r="O69" i="2" s="1"/>
  <c r="J70" i="2"/>
  <c r="L71" i="2"/>
  <c r="M70" i="2"/>
  <c r="P70" i="2" s="1"/>
  <c r="M71" i="2" l="1"/>
  <c r="P71" i="2" s="1"/>
  <c r="L72" i="2"/>
  <c r="H71" i="2"/>
  <c r="I70" i="2"/>
  <c r="N70" i="2" s="1"/>
  <c r="K70" i="2"/>
  <c r="O70" i="2" s="1"/>
  <c r="J71" i="2"/>
  <c r="K71" i="2" l="1"/>
  <c r="O71" i="2" s="1"/>
  <c r="J72" i="2"/>
  <c r="L73" i="2"/>
  <c r="M72" i="2"/>
  <c r="P72" i="2" s="1"/>
  <c r="H72" i="2"/>
  <c r="I71" i="2"/>
  <c r="N71" i="2" s="1"/>
  <c r="I72" i="2" l="1"/>
  <c r="N72" i="2" s="1"/>
  <c r="H73" i="2"/>
  <c r="K72" i="2"/>
  <c r="O72" i="2" s="1"/>
  <c r="J73" i="2"/>
  <c r="L74" i="2"/>
  <c r="M73" i="2"/>
  <c r="P73" i="2" s="1"/>
  <c r="L75" i="2" l="1"/>
  <c r="M74" i="2"/>
  <c r="P74" i="2" s="1"/>
  <c r="I73" i="2"/>
  <c r="N73" i="2" s="1"/>
  <c r="H74" i="2"/>
  <c r="K73" i="2"/>
  <c r="O73" i="2" s="1"/>
  <c r="J74" i="2"/>
  <c r="K74" i="2" l="1"/>
  <c r="O74" i="2" s="1"/>
  <c r="J75" i="2"/>
  <c r="I74" i="2"/>
  <c r="N74" i="2" s="1"/>
  <c r="H75" i="2"/>
  <c r="M75" i="2"/>
  <c r="P75" i="2" s="1"/>
  <c r="L76" i="2"/>
  <c r="K75" i="2" l="1"/>
  <c r="O75" i="2" s="1"/>
  <c r="J76" i="2"/>
  <c r="M76" i="2"/>
  <c r="P76" i="2" s="1"/>
  <c r="L77" i="2"/>
  <c r="I75" i="2"/>
  <c r="N75" i="2" s="1"/>
  <c r="H76" i="2"/>
  <c r="I76" i="2" l="1"/>
  <c r="N76" i="2" s="1"/>
  <c r="H77" i="2"/>
  <c r="K76" i="2"/>
  <c r="O76" i="2" s="1"/>
  <c r="J77" i="2"/>
  <c r="L78" i="2"/>
  <c r="M77" i="2"/>
  <c r="P77" i="2" s="1"/>
  <c r="M78" i="2" l="1"/>
  <c r="P78" i="2" s="1"/>
  <c r="L79" i="2"/>
  <c r="I77" i="2"/>
  <c r="N77" i="2" s="1"/>
  <c r="H78" i="2"/>
  <c r="K77" i="2"/>
  <c r="O77" i="2" s="1"/>
  <c r="J78" i="2"/>
  <c r="K78" i="2" l="1"/>
  <c r="O78" i="2" s="1"/>
  <c r="J79" i="2"/>
  <c r="L80" i="2"/>
  <c r="M79" i="2"/>
  <c r="P79" i="2" s="1"/>
  <c r="H79" i="2"/>
  <c r="I78" i="2"/>
  <c r="N78" i="2" s="1"/>
  <c r="I79" i="2" l="1"/>
  <c r="N79" i="2" s="1"/>
  <c r="H80" i="2"/>
  <c r="K79" i="2"/>
  <c r="O79" i="2" s="1"/>
  <c r="J80" i="2"/>
  <c r="L81" i="2"/>
  <c r="M80" i="2"/>
  <c r="P80" i="2" s="1"/>
  <c r="M81" i="2" l="1"/>
  <c r="P81" i="2" s="1"/>
  <c r="L82" i="2"/>
  <c r="H81" i="2"/>
  <c r="I80" i="2"/>
  <c r="N80" i="2" s="1"/>
  <c r="K80" i="2"/>
  <c r="O80" i="2" s="1"/>
  <c r="J81" i="2"/>
  <c r="L83" i="2" l="1"/>
  <c r="M82" i="2"/>
  <c r="P82" i="2" s="1"/>
  <c r="K81" i="2"/>
  <c r="O81" i="2" s="1"/>
  <c r="J82" i="2"/>
  <c r="I81" i="2"/>
  <c r="N81" i="2" s="1"/>
  <c r="H82" i="2"/>
  <c r="I82" i="2" l="1"/>
  <c r="N82" i="2" s="1"/>
  <c r="H83" i="2"/>
  <c r="K82" i="2"/>
  <c r="O82" i="2" s="1"/>
  <c r="J83" i="2"/>
  <c r="M83" i="2"/>
  <c r="P83" i="2" s="1"/>
  <c r="L84" i="2"/>
  <c r="L85" i="2" l="1"/>
  <c r="M84" i="2"/>
  <c r="P84" i="2" s="1"/>
  <c r="I83" i="2"/>
  <c r="N83" i="2" s="1"/>
  <c r="H84" i="2"/>
  <c r="K83" i="2"/>
  <c r="O83" i="2" s="1"/>
  <c r="J84" i="2"/>
  <c r="K84" i="2" l="1"/>
  <c r="O84" i="2" s="1"/>
  <c r="J85" i="2"/>
  <c r="I84" i="2"/>
  <c r="N84" i="2" s="1"/>
  <c r="H85" i="2"/>
  <c r="M85" i="2"/>
  <c r="P85" i="2" s="1"/>
  <c r="L86" i="2"/>
  <c r="L87" i="2" l="1"/>
  <c r="M86" i="2"/>
  <c r="P86" i="2" s="1"/>
  <c r="K85" i="2"/>
  <c r="O85" i="2" s="1"/>
  <c r="J86" i="2"/>
  <c r="I85" i="2"/>
  <c r="N85" i="2" s="1"/>
  <c r="H86" i="2"/>
  <c r="I86" i="2" l="1"/>
  <c r="N86" i="2" s="1"/>
  <c r="H87" i="2"/>
  <c r="K86" i="2"/>
  <c r="O86" i="2" s="1"/>
  <c r="J87" i="2"/>
  <c r="M87" i="2"/>
  <c r="P87" i="2" s="1"/>
  <c r="L88" i="2"/>
  <c r="M88" i="2" l="1"/>
  <c r="P88" i="2" s="1"/>
  <c r="L89" i="2"/>
  <c r="H88" i="2"/>
  <c r="I87" i="2"/>
  <c r="N87" i="2" s="1"/>
  <c r="K87" i="2"/>
  <c r="O87" i="2" s="1"/>
  <c r="J88" i="2"/>
  <c r="L90" i="2" l="1"/>
  <c r="M89" i="2"/>
  <c r="P89" i="2" s="1"/>
  <c r="K88" i="2"/>
  <c r="O88" i="2" s="1"/>
  <c r="J89" i="2"/>
  <c r="I88" i="2"/>
  <c r="N88" i="2" s="1"/>
  <c r="H89" i="2"/>
  <c r="I89" i="2" l="1"/>
  <c r="N89" i="2" s="1"/>
  <c r="H90" i="2"/>
  <c r="K89" i="2"/>
  <c r="O89" i="2" s="1"/>
  <c r="J90" i="2"/>
  <c r="L91" i="2"/>
  <c r="M90" i="2"/>
  <c r="P90" i="2" s="1"/>
  <c r="I90" i="2" l="1"/>
  <c r="N90" i="2" s="1"/>
  <c r="H91" i="2"/>
  <c r="M91" i="2"/>
  <c r="P91" i="2" s="1"/>
  <c r="L92" i="2"/>
  <c r="K90" i="2"/>
  <c r="O90" i="2" s="1"/>
  <c r="J91" i="2"/>
  <c r="I91" i="2" l="1"/>
  <c r="N91" i="2" s="1"/>
  <c r="H92" i="2"/>
  <c r="K91" i="2"/>
  <c r="O91" i="2" s="1"/>
  <c r="J92" i="2"/>
  <c r="M92" i="2"/>
  <c r="P92" i="2" s="1"/>
  <c r="L93" i="2"/>
  <c r="I92" i="2" l="1"/>
  <c r="N92" i="2" s="1"/>
  <c r="H93" i="2"/>
  <c r="L94" i="2"/>
  <c r="M93" i="2"/>
  <c r="P93" i="2" s="1"/>
  <c r="K92" i="2"/>
  <c r="O92" i="2" s="1"/>
  <c r="J93" i="2"/>
  <c r="I93" i="2" l="1"/>
  <c r="N93" i="2" s="1"/>
  <c r="H94" i="2"/>
  <c r="K93" i="2"/>
  <c r="O93" i="2" s="1"/>
  <c r="J94" i="2"/>
  <c r="L95" i="2"/>
  <c r="M94" i="2"/>
  <c r="P94" i="2" s="1"/>
  <c r="L96" i="2" l="1"/>
  <c r="M95" i="2"/>
  <c r="P95" i="2" s="1"/>
  <c r="I94" i="2"/>
  <c r="N94" i="2" s="1"/>
  <c r="H95" i="2"/>
  <c r="K94" i="2"/>
  <c r="O94" i="2" s="1"/>
  <c r="J95" i="2"/>
  <c r="K95" i="2" l="1"/>
  <c r="O95" i="2" s="1"/>
  <c r="J96" i="2"/>
  <c r="I95" i="2"/>
  <c r="N95" i="2" s="1"/>
  <c r="H96" i="2"/>
  <c r="M96" i="2"/>
  <c r="P96" i="2" s="1"/>
  <c r="L97" i="2"/>
  <c r="K96" i="2" l="1"/>
  <c r="O96" i="2" s="1"/>
  <c r="J97" i="2"/>
  <c r="L98" i="2"/>
  <c r="M97" i="2"/>
  <c r="P97" i="2" s="1"/>
  <c r="H97" i="2"/>
  <c r="I96" i="2"/>
  <c r="N96" i="2" s="1"/>
  <c r="I97" i="2" l="1"/>
  <c r="N97" i="2" s="1"/>
  <c r="H98" i="2"/>
  <c r="K97" i="2"/>
  <c r="O97" i="2" s="1"/>
  <c r="J98" i="2"/>
  <c r="L99" i="2"/>
  <c r="M98" i="2"/>
  <c r="P98" i="2" s="1"/>
  <c r="I98" i="2" l="1"/>
  <c r="N98" i="2" s="1"/>
  <c r="H99" i="2"/>
  <c r="L100" i="2"/>
  <c r="M99" i="2"/>
  <c r="P99" i="2" s="1"/>
  <c r="K98" i="2"/>
  <c r="O98" i="2" s="1"/>
  <c r="J99" i="2"/>
  <c r="K99" i="2" l="1"/>
  <c r="O99" i="2" s="1"/>
  <c r="J100" i="2"/>
  <c r="I99" i="2"/>
  <c r="N99" i="2" s="1"/>
  <c r="H100" i="2"/>
  <c r="M100" i="2"/>
  <c r="P100" i="2" s="1"/>
  <c r="L101" i="2"/>
  <c r="M101" i="2" l="1"/>
  <c r="P101" i="2" s="1"/>
  <c r="L102" i="2"/>
  <c r="K100" i="2"/>
  <c r="O100" i="2" s="1"/>
  <c r="J101" i="2"/>
  <c r="I100" i="2"/>
  <c r="N100" i="2" s="1"/>
  <c r="H101" i="2"/>
  <c r="I101" i="2" l="1"/>
  <c r="N101" i="2" s="1"/>
  <c r="H102" i="2"/>
  <c r="K101" i="2"/>
  <c r="O101" i="2" s="1"/>
  <c r="J102" i="2"/>
  <c r="L103" i="2"/>
  <c r="M102" i="2"/>
  <c r="P102" i="2" s="1"/>
  <c r="L104" i="2" l="1"/>
  <c r="M103" i="2"/>
  <c r="P103" i="2" s="1"/>
  <c r="K102" i="2"/>
  <c r="O102" i="2" s="1"/>
  <c r="J103" i="2"/>
  <c r="I102" i="2"/>
  <c r="N102" i="2" s="1"/>
  <c r="H103" i="2"/>
  <c r="I103" i="2" l="1"/>
  <c r="N103" i="2" s="1"/>
  <c r="H104" i="2"/>
  <c r="K103" i="2"/>
  <c r="O103" i="2" s="1"/>
  <c r="J104" i="2"/>
  <c r="M104" i="2"/>
  <c r="P104" i="2" s="1"/>
  <c r="L105" i="2"/>
  <c r="M105" i="2" l="1"/>
  <c r="P105" i="2" s="1"/>
  <c r="L106" i="2"/>
  <c r="K104" i="2"/>
  <c r="O104" i="2" s="1"/>
  <c r="J105" i="2"/>
  <c r="H105" i="2"/>
  <c r="I104" i="2"/>
  <c r="N104" i="2" s="1"/>
  <c r="I105" i="2" l="1"/>
  <c r="N105" i="2" s="1"/>
  <c r="H106" i="2"/>
  <c r="L107" i="2"/>
  <c r="M106" i="2"/>
  <c r="P106" i="2" s="1"/>
  <c r="K105" i="2"/>
  <c r="O105" i="2" s="1"/>
  <c r="J106" i="2"/>
  <c r="K106" i="2" l="1"/>
  <c r="O106" i="2" s="1"/>
  <c r="J107" i="2"/>
  <c r="H107" i="2"/>
  <c r="I106" i="2"/>
  <c r="N106" i="2" s="1"/>
  <c r="M107" i="2"/>
  <c r="P107" i="2" s="1"/>
  <c r="L108" i="2"/>
  <c r="L109" i="2" l="1"/>
  <c r="M108" i="2"/>
  <c r="P108" i="2" s="1"/>
  <c r="I107" i="2"/>
  <c r="N107" i="2" s="1"/>
  <c r="H108" i="2"/>
  <c r="K107" i="2"/>
  <c r="O107" i="2" s="1"/>
  <c r="J108" i="2"/>
  <c r="K108" i="2" l="1"/>
  <c r="O108" i="2" s="1"/>
  <c r="J109" i="2"/>
  <c r="I108" i="2"/>
  <c r="N108" i="2" s="1"/>
  <c r="H109" i="2"/>
  <c r="M109" i="2"/>
  <c r="P109" i="2" s="1"/>
  <c r="L110" i="2"/>
  <c r="M110" i="2" l="1"/>
  <c r="P110" i="2" s="1"/>
  <c r="L111" i="2"/>
  <c r="I109" i="2"/>
  <c r="N109" i="2" s="1"/>
  <c r="H110" i="2"/>
  <c r="K109" i="2"/>
  <c r="O109" i="2" s="1"/>
  <c r="J110" i="2"/>
  <c r="K110" i="2" l="1"/>
  <c r="O110" i="2" s="1"/>
  <c r="J111" i="2"/>
  <c r="H111" i="2"/>
  <c r="I110" i="2"/>
  <c r="N110" i="2" s="1"/>
  <c r="L112" i="2"/>
  <c r="M111" i="2"/>
  <c r="P111" i="2" s="1"/>
  <c r="L113" i="2" l="1"/>
  <c r="M112" i="2"/>
  <c r="P112" i="2" s="1"/>
  <c r="K111" i="2"/>
  <c r="O111" i="2" s="1"/>
  <c r="J112" i="2"/>
  <c r="H112" i="2"/>
  <c r="I111" i="2"/>
  <c r="N111" i="2" s="1"/>
  <c r="I112" i="2" l="1"/>
  <c r="N112" i="2" s="1"/>
  <c r="H113" i="2"/>
  <c r="K112" i="2"/>
  <c r="O112" i="2" s="1"/>
  <c r="J113" i="2"/>
  <c r="L114" i="2"/>
  <c r="M113" i="2"/>
  <c r="P113" i="2" s="1"/>
  <c r="M114" i="2" l="1"/>
  <c r="P114" i="2" s="1"/>
  <c r="L115" i="2"/>
  <c r="K113" i="2"/>
  <c r="O113" i="2" s="1"/>
  <c r="J114" i="2"/>
  <c r="I113" i="2"/>
  <c r="N113" i="2" s="1"/>
  <c r="H114" i="2"/>
  <c r="I114" i="2" l="1"/>
  <c r="N114" i="2" s="1"/>
  <c r="H115" i="2"/>
  <c r="K114" i="2"/>
  <c r="O114" i="2" s="1"/>
  <c r="J115" i="2"/>
  <c r="M115" i="2"/>
  <c r="P115" i="2" s="1"/>
  <c r="L116" i="2"/>
  <c r="M116" i="2" l="1"/>
  <c r="P116" i="2" s="1"/>
  <c r="L117" i="2"/>
  <c r="K115" i="2"/>
  <c r="O115" i="2" s="1"/>
  <c r="J116" i="2"/>
  <c r="I115" i="2"/>
  <c r="N115" i="2" s="1"/>
  <c r="H116" i="2"/>
  <c r="I116" i="2" l="1"/>
  <c r="N116" i="2" s="1"/>
  <c r="H117" i="2"/>
  <c r="K116" i="2"/>
  <c r="O116" i="2" s="1"/>
  <c r="J117" i="2"/>
  <c r="L118" i="2"/>
  <c r="M117" i="2"/>
  <c r="P117" i="2" s="1"/>
  <c r="M118" i="2" l="1"/>
  <c r="P118" i="2" s="1"/>
  <c r="L119" i="2"/>
  <c r="K117" i="2"/>
  <c r="O117" i="2" s="1"/>
  <c r="J118" i="2"/>
  <c r="H118" i="2"/>
  <c r="I117" i="2"/>
  <c r="N117" i="2" s="1"/>
  <c r="I118" i="2" l="1"/>
  <c r="N118" i="2" s="1"/>
  <c r="H119" i="2"/>
  <c r="M119" i="2"/>
  <c r="P119" i="2" s="1"/>
  <c r="L120" i="2"/>
  <c r="K118" i="2"/>
  <c r="O118" i="2" s="1"/>
  <c r="J119" i="2"/>
  <c r="K119" i="2" l="1"/>
  <c r="O119" i="2" s="1"/>
  <c r="J120" i="2"/>
  <c r="L121" i="2"/>
  <c r="M120" i="2"/>
  <c r="P120" i="2" s="1"/>
  <c r="I119" i="2"/>
  <c r="N119" i="2" s="1"/>
  <c r="H120" i="2"/>
  <c r="I120" i="2" l="1"/>
  <c r="N120" i="2" s="1"/>
  <c r="H121" i="2"/>
  <c r="K120" i="2"/>
  <c r="O120" i="2" s="1"/>
  <c r="J121" i="2"/>
  <c r="L122" i="2"/>
  <c r="M121" i="2"/>
  <c r="P121" i="2" s="1"/>
  <c r="K121" i="2" l="1"/>
  <c r="O121" i="2" s="1"/>
  <c r="J122" i="2"/>
  <c r="L123" i="2"/>
  <c r="M122" i="2"/>
  <c r="P122" i="2" s="1"/>
  <c r="I121" i="2"/>
  <c r="N121" i="2" s="1"/>
  <c r="H122" i="2"/>
  <c r="I122" i="2" l="1"/>
  <c r="N122" i="2" s="1"/>
  <c r="H123" i="2"/>
  <c r="M123" i="2"/>
  <c r="P123" i="2" s="1"/>
  <c r="L124" i="2"/>
  <c r="K122" i="2"/>
  <c r="O122" i="2" s="1"/>
  <c r="J123" i="2"/>
  <c r="M124" i="2" l="1"/>
  <c r="P124" i="2" s="1"/>
  <c r="L125" i="2"/>
  <c r="I123" i="2"/>
  <c r="N123" i="2" s="1"/>
  <c r="H124" i="2"/>
  <c r="K123" i="2"/>
  <c r="O123" i="2" s="1"/>
  <c r="J124" i="2"/>
  <c r="K124" i="2" l="1"/>
  <c r="O124" i="2" s="1"/>
  <c r="J125" i="2"/>
  <c r="I124" i="2"/>
  <c r="N124" i="2" s="1"/>
  <c r="H125" i="2"/>
  <c r="M125" i="2"/>
  <c r="P125" i="2" s="1"/>
  <c r="L126" i="2"/>
  <c r="M126" i="2" l="1"/>
  <c r="P126" i="2" s="1"/>
  <c r="L127" i="2"/>
  <c r="K125" i="2"/>
  <c r="O125" i="2" s="1"/>
  <c r="J126" i="2"/>
  <c r="I125" i="2"/>
  <c r="N125" i="2" s="1"/>
  <c r="H126" i="2"/>
  <c r="K126" i="2" l="1"/>
  <c r="O126" i="2" s="1"/>
  <c r="J127" i="2"/>
  <c r="M127" i="2"/>
  <c r="P127" i="2" s="1"/>
  <c r="L128" i="2"/>
  <c r="I126" i="2"/>
  <c r="N126" i="2" s="1"/>
  <c r="H127" i="2"/>
  <c r="M128" i="2" l="1"/>
  <c r="P128" i="2" s="1"/>
  <c r="L129" i="2"/>
  <c r="H128" i="2"/>
  <c r="I127" i="2"/>
  <c r="N127" i="2" s="1"/>
  <c r="K127" i="2"/>
  <c r="O127" i="2" s="1"/>
  <c r="J128" i="2"/>
  <c r="H129" i="2" l="1"/>
  <c r="I128" i="2"/>
  <c r="N128" i="2" s="1"/>
  <c r="K128" i="2"/>
  <c r="O128" i="2" s="1"/>
  <c r="J129" i="2"/>
  <c r="M129" i="2"/>
  <c r="P129" i="2" s="1"/>
  <c r="L130" i="2"/>
  <c r="K129" i="2" l="1"/>
  <c r="O129" i="2" s="1"/>
  <c r="J130" i="2"/>
  <c r="I129" i="2"/>
  <c r="N129" i="2" s="1"/>
  <c r="H130" i="2"/>
  <c r="L131" i="2"/>
  <c r="M130" i="2"/>
  <c r="P130" i="2" s="1"/>
  <c r="M131" i="2" l="1"/>
  <c r="P131" i="2" s="1"/>
  <c r="L132" i="2"/>
  <c r="K130" i="2"/>
  <c r="O130" i="2" s="1"/>
  <c r="J131" i="2"/>
  <c r="I130" i="2"/>
  <c r="N130" i="2" s="1"/>
  <c r="H131" i="2"/>
  <c r="H132" i="2" l="1"/>
  <c r="I131" i="2"/>
  <c r="N131" i="2" s="1"/>
  <c r="K131" i="2"/>
  <c r="O131" i="2" s="1"/>
  <c r="J132" i="2"/>
  <c r="L133" i="2"/>
  <c r="M132" i="2"/>
  <c r="P132" i="2" s="1"/>
  <c r="M133" i="2" l="1"/>
  <c r="P133" i="2" s="1"/>
  <c r="L134" i="2"/>
  <c r="K132" i="2"/>
  <c r="O132" i="2" s="1"/>
  <c r="J133" i="2"/>
  <c r="I132" i="2"/>
  <c r="N132" i="2" s="1"/>
  <c r="H133" i="2"/>
  <c r="H134" i="2" l="1"/>
  <c r="I133" i="2"/>
  <c r="N133" i="2" s="1"/>
  <c r="M134" i="2"/>
  <c r="P134" i="2" s="1"/>
  <c r="L135" i="2"/>
  <c r="K133" i="2"/>
  <c r="O133" i="2" s="1"/>
  <c r="J134" i="2"/>
  <c r="K134" i="2" l="1"/>
  <c r="O134" i="2" s="1"/>
  <c r="J135" i="2"/>
  <c r="M135" i="2"/>
  <c r="P135" i="2" s="1"/>
  <c r="L136" i="2"/>
  <c r="H135" i="2"/>
  <c r="I134" i="2"/>
  <c r="N134" i="2" s="1"/>
  <c r="I135" i="2" l="1"/>
  <c r="N135" i="2" s="1"/>
  <c r="H136" i="2"/>
  <c r="K135" i="2"/>
  <c r="O135" i="2" s="1"/>
  <c r="J136" i="2"/>
  <c r="L137" i="2"/>
  <c r="M136" i="2"/>
  <c r="P136" i="2" s="1"/>
  <c r="K136" i="2" l="1"/>
  <c r="O136" i="2" s="1"/>
  <c r="J137" i="2"/>
  <c r="H137" i="2"/>
  <c r="I136" i="2"/>
  <c r="N136" i="2" s="1"/>
  <c r="L138" i="2"/>
  <c r="M137" i="2"/>
  <c r="P137" i="2" s="1"/>
  <c r="L139" i="2" l="1"/>
  <c r="M138" i="2"/>
  <c r="P138" i="2" s="1"/>
  <c r="I137" i="2"/>
  <c r="N137" i="2" s="1"/>
  <c r="H138" i="2"/>
  <c r="K137" i="2"/>
  <c r="O137" i="2" s="1"/>
  <c r="J138" i="2"/>
  <c r="K138" i="2" l="1"/>
  <c r="O138" i="2" s="1"/>
  <c r="J139" i="2"/>
  <c r="I138" i="2"/>
  <c r="N138" i="2" s="1"/>
  <c r="H139" i="2"/>
  <c r="M139" i="2"/>
  <c r="P139" i="2" s="1"/>
  <c r="L140" i="2"/>
  <c r="H140" i="2" l="1"/>
  <c r="I139" i="2"/>
  <c r="N139" i="2" s="1"/>
  <c r="M140" i="2"/>
  <c r="P140" i="2" s="1"/>
  <c r="L141" i="2"/>
  <c r="K139" i="2"/>
  <c r="O139" i="2" s="1"/>
  <c r="J140" i="2"/>
  <c r="K140" i="2" l="1"/>
  <c r="O140" i="2" s="1"/>
  <c r="J141" i="2"/>
  <c r="L142" i="2"/>
  <c r="M141" i="2"/>
  <c r="P141" i="2" s="1"/>
  <c r="I140" i="2"/>
  <c r="N140" i="2" s="1"/>
  <c r="H141" i="2"/>
  <c r="I141" i="2" l="1"/>
  <c r="N141" i="2" s="1"/>
  <c r="H142" i="2"/>
  <c r="K141" i="2"/>
  <c r="O141" i="2" s="1"/>
  <c r="J142" i="2"/>
  <c r="M142" i="2"/>
  <c r="P142" i="2" s="1"/>
  <c r="L143" i="2"/>
  <c r="K142" i="2" l="1"/>
  <c r="O142" i="2" s="1"/>
  <c r="J143" i="2"/>
  <c r="I142" i="2"/>
  <c r="N142" i="2" s="1"/>
  <c r="H143" i="2"/>
  <c r="M143" i="2"/>
  <c r="P143" i="2" s="1"/>
  <c r="L144" i="2"/>
  <c r="K143" i="2" l="1"/>
  <c r="O143" i="2" s="1"/>
  <c r="J144" i="2"/>
  <c r="M144" i="2"/>
  <c r="P144" i="2" s="1"/>
  <c r="L145" i="2"/>
  <c r="H144" i="2"/>
  <c r="I143" i="2"/>
  <c r="N143" i="2" s="1"/>
  <c r="H145" i="2" l="1"/>
  <c r="I144" i="2"/>
  <c r="N144" i="2" s="1"/>
  <c r="K144" i="2"/>
  <c r="O144" i="2" s="1"/>
  <c r="J145" i="2"/>
  <c r="L146" i="2"/>
  <c r="M145" i="2"/>
  <c r="P145" i="2" s="1"/>
  <c r="L147" i="2" l="1"/>
  <c r="M146" i="2"/>
  <c r="P146" i="2" s="1"/>
  <c r="K145" i="2"/>
  <c r="O145" i="2" s="1"/>
  <c r="J146" i="2"/>
  <c r="H146" i="2"/>
  <c r="I145" i="2"/>
  <c r="N145" i="2" s="1"/>
  <c r="H147" i="2" l="1"/>
  <c r="I146" i="2"/>
  <c r="N146" i="2" s="1"/>
  <c r="K146" i="2"/>
  <c r="O146" i="2" s="1"/>
  <c r="J147" i="2"/>
  <c r="M147" i="2"/>
  <c r="P147" i="2" s="1"/>
  <c r="L148" i="2"/>
  <c r="H148" i="2" l="1"/>
  <c r="I147" i="2"/>
  <c r="N147" i="2" s="1"/>
  <c r="M148" i="2"/>
  <c r="P148" i="2" s="1"/>
  <c r="L149" i="2"/>
  <c r="K147" i="2"/>
  <c r="O147" i="2" s="1"/>
  <c r="J148" i="2"/>
  <c r="L150" i="2" l="1"/>
  <c r="M149" i="2"/>
  <c r="P149" i="2" s="1"/>
  <c r="H149" i="2"/>
  <c r="I148" i="2"/>
  <c r="N148" i="2" s="1"/>
  <c r="K148" i="2"/>
  <c r="O148" i="2" s="1"/>
  <c r="J149" i="2"/>
  <c r="K149" i="2" l="1"/>
  <c r="O149" i="2" s="1"/>
  <c r="J150" i="2"/>
  <c r="H150" i="2"/>
  <c r="I149" i="2"/>
  <c r="N149" i="2" s="1"/>
  <c r="L151" i="2"/>
  <c r="M150" i="2"/>
  <c r="P150" i="2" s="1"/>
  <c r="M151" i="2" l="1"/>
  <c r="P151" i="2" s="1"/>
  <c r="L152" i="2"/>
  <c r="K150" i="2"/>
  <c r="O150" i="2" s="1"/>
  <c r="J151" i="2"/>
  <c r="I150" i="2"/>
  <c r="N150" i="2" s="1"/>
  <c r="H151" i="2"/>
  <c r="L153" i="2" l="1"/>
  <c r="M152" i="2"/>
  <c r="P152" i="2" s="1"/>
  <c r="I151" i="2"/>
  <c r="N151" i="2" s="1"/>
  <c r="H152" i="2"/>
  <c r="K151" i="2"/>
  <c r="O151" i="2" s="1"/>
  <c r="J152" i="2"/>
  <c r="K152" i="2" l="1"/>
  <c r="O152" i="2" s="1"/>
  <c r="J153" i="2"/>
  <c r="H153" i="2"/>
  <c r="I152" i="2"/>
  <c r="N152" i="2" s="1"/>
  <c r="M153" i="2"/>
  <c r="P153" i="2" s="1"/>
  <c r="L154" i="2"/>
  <c r="K153" i="2" l="1"/>
  <c r="O153" i="2" s="1"/>
  <c r="J154" i="2"/>
  <c r="M154" i="2"/>
  <c r="P154" i="2" s="1"/>
  <c r="L155" i="2"/>
  <c r="I153" i="2"/>
  <c r="N153" i="2" s="1"/>
  <c r="H154" i="2"/>
  <c r="K154" i="2" l="1"/>
  <c r="O154" i="2" s="1"/>
  <c r="J155" i="2"/>
  <c r="I154" i="2"/>
  <c r="N154" i="2" s="1"/>
  <c r="H155" i="2"/>
  <c r="M155" i="2"/>
  <c r="P155" i="2" s="1"/>
  <c r="L156" i="2"/>
  <c r="K155" i="2" l="1"/>
  <c r="O155" i="2" s="1"/>
  <c r="J156" i="2"/>
  <c r="M156" i="2"/>
  <c r="P156" i="2" s="1"/>
  <c r="L157" i="2"/>
  <c r="I155" i="2"/>
  <c r="N155" i="2" s="1"/>
  <c r="H156" i="2"/>
  <c r="K156" i="2" l="1"/>
  <c r="O156" i="2" s="1"/>
  <c r="J157" i="2"/>
  <c r="I156" i="2"/>
  <c r="N156" i="2" s="1"/>
  <c r="H157" i="2"/>
  <c r="M157" i="2"/>
  <c r="P157" i="2" s="1"/>
  <c r="L158" i="2"/>
  <c r="K157" i="2" l="1"/>
  <c r="O157" i="2" s="1"/>
  <c r="J158" i="2"/>
  <c r="L159" i="2"/>
  <c r="M158" i="2"/>
  <c r="P158" i="2" s="1"/>
  <c r="I157" i="2"/>
  <c r="N157" i="2" s="1"/>
  <c r="H158" i="2"/>
  <c r="K158" i="2" l="1"/>
  <c r="O158" i="2" s="1"/>
  <c r="J159" i="2"/>
  <c r="I158" i="2"/>
  <c r="N158" i="2" s="1"/>
  <c r="H159" i="2"/>
  <c r="L160" i="2"/>
  <c r="M159" i="2"/>
  <c r="P159" i="2" s="1"/>
  <c r="L161" i="2" l="1"/>
  <c r="M160" i="2"/>
  <c r="P160" i="2" s="1"/>
  <c r="K159" i="2"/>
  <c r="O159" i="2" s="1"/>
  <c r="J160" i="2"/>
  <c r="I159" i="2"/>
  <c r="N159" i="2" s="1"/>
  <c r="H160" i="2"/>
  <c r="I160" i="2" l="1"/>
  <c r="N160" i="2" s="1"/>
  <c r="H161" i="2"/>
  <c r="K160" i="2"/>
  <c r="O160" i="2" s="1"/>
  <c r="J161" i="2"/>
  <c r="M161" i="2"/>
  <c r="P161" i="2" s="1"/>
  <c r="L162" i="2"/>
  <c r="K161" i="2" l="1"/>
  <c r="O161" i="2" s="1"/>
  <c r="J162" i="2"/>
  <c r="L163" i="2"/>
  <c r="M162" i="2"/>
  <c r="P162" i="2" s="1"/>
  <c r="I161" i="2"/>
  <c r="N161" i="2" s="1"/>
  <c r="H162" i="2"/>
  <c r="K162" i="2" l="1"/>
  <c r="O162" i="2" s="1"/>
  <c r="J163" i="2"/>
  <c r="I162" i="2"/>
  <c r="N162" i="2" s="1"/>
  <c r="H163" i="2"/>
  <c r="M163" i="2"/>
  <c r="P163" i="2" s="1"/>
  <c r="L164" i="2"/>
  <c r="M164" i="2" l="1"/>
  <c r="P164" i="2" s="1"/>
  <c r="L165" i="2"/>
  <c r="I163" i="2"/>
  <c r="N163" i="2" s="1"/>
  <c r="H164" i="2"/>
  <c r="K163" i="2"/>
  <c r="O163" i="2" s="1"/>
  <c r="J164" i="2"/>
  <c r="K164" i="2" l="1"/>
  <c r="O164" i="2" s="1"/>
  <c r="J165" i="2"/>
  <c r="L166" i="2"/>
  <c r="M165" i="2"/>
  <c r="P165" i="2" s="1"/>
  <c r="I164" i="2"/>
  <c r="N164" i="2" s="1"/>
  <c r="H165" i="2"/>
  <c r="K165" i="2" l="1"/>
  <c r="O165" i="2" s="1"/>
  <c r="J166" i="2"/>
  <c r="H166" i="2"/>
  <c r="I165" i="2"/>
  <c r="N165" i="2" s="1"/>
  <c r="M166" i="2"/>
  <c r="P166" i="2" s="1"/>
  <c r="L167" i="2"/>
  <c r="M167" i="2" l="1"/>
  <c r="P167" i="2" s="1"/>
  <c r="L168" i="2"/>
  <c r="K166" i="2"/>
  <c r="O166" i="2" s="1"/>
  <c r="J167" i="2"/>
  <c r="I166" i="2"/>
  <c r="N166" i="2" s="1"/>
  <c r="H167" i="2"/>
  <c r="I167" i="2" l="1"/>
  <c r="N167" i="2" s="1"/>
  <c r="H168" i="2"/>
  <c r="M168" i="2"/>
  <c r="P168" i="2" s="1"/>
  <c r="L169" i="2"/>
  <c r="K167" i="2"/>
  <c r="O167" i="2" s="1"/>
  <c r="J168" i="2"/>
  <c r="K168" i="2" l="1"/>
  <c r="O168" i="2" s="1"/>
  <c r="J169" i="2"/>
  <c r="I168" i="2"/>
  <c r="N168" i="2" s="1"/>
  <c r="H169" i="2"/>
  <c r="M169" i="2"/>
  <c r="P169" i="2" s="1"/>
  <c r="L170" i="2"/>
  <c r="K169" i="2" l="1"/>
  <c r="O169" i="2" s="1"/>
  <c r="J170" i="2"/>
  <c r="M170" i="2"/>
  <c r="P170" i="2" s="1"/>
  <c r="L171" i="2"/>
  <c r="I169" i="2"/>
  <c r="N169" i="2" s="1"/>
  <c r="H170" i="2"/>
  <c r="I170" i="2" l="1"/>
  <c r="N170" i="2" s="1"/>
  <c r="H171" i="2"/>
  <c r="K170" i="2"/>
  <c r="O170" i="2" s="1"/>
  <c r="J171" i="2"/>
  <c r="M171" i="2"/>
  <c r="P171" i="2" s="1"/>
  <c r="L172" i="2"/>
  <c r="L173" i="2" l="1"/>
  <c r="M172" i="2"/>
  <c r="P172" i="2" s="1"/>
  <c r="I171" i="2"/>
  <c r="N171" i="2" s="1"/>
  <c r="H172" i="2"/>
  <c r="K171" i="2"/>
  <c r="O171" i="2" s="1"/>
  <c r="J172" i="2"/>
  <c r="K172" i="2" l="1"/>
  <c r="O172" i="2" s="1"/>
  <c r="J173" i="2"/>
  <c r="I172" i="2"/>
  <c r="N172" i="2" s="1"/>
  <c r="H173" i="2"/>
  <c r="M173" i="2"/>
  <c r="P173" i="2" s="1"/>
  <c r="L174" i="2"/>
  <c r="L175" i="2" l="1"/>
  <c r="M174" i="2"/>
  <c r="P174" i="2" s="1"/>
  <c r="K173" i="2"/>
  <c r="O173" i="2" s="1"/>
  <c r="J174" i="2"/>
  <c r="I173" i="2"/>
  <c r="N173" i="2" s="1"/>
  <c r="H174" i="2"/>
  <c r="I174" i="2" l="1"/>
  <c r="N174" i="2" s="1"/>
  <c r="H175" i="2"/>
  <c r="K174" i="2"/>
  <c r="O174" i="2" s="1"/>
  <c r="J175" i="2"/>
  <c r="L176" i="2"/>
  <c r="M175" i="2"/>
  <c r="P175" i="2" s="1"/>
  <c r="L177" i="2" l="1"/>
  <c r="M176" i="2"/>
  <c r="P176" i="2" s="1"/>
  <c r="I175" i="2"/>
  <c r="N175" i="2" s="1"/>
  <c r="H176" i="2"/>
  <c r="K175" i="2"/>
  <c r="O175" i="2" s="1"/>
  <c r="J176" i="2"/>
  <c r="K176" i="2" l="1"/>
  <c r="O176" i="2" s="1"/>
  <c r="J177" i="2"/>
  <c r="I176" i="2"/>
  <c r="N176" i="2" s="1"/>
  <c r="H177" i="2"/>
  <c r="M177" i="2"/>
  <c r="P177" i="2" s="1"/>
  <c r="L178" i="2"/>
  <c r="K177" i="2" l="1"/>
  <c r="O177" i="2" s="1"/>
  <c r="J178" i="2"/>
  <c r="L179" i="2"/>
  <c r="M178" i="2"/>
  <c r="P178" i="2" s="1"/>
  <c r="I177" i="2"/>
  <c r="N177" i="2" s="1"/>
  <c r="H178" i="2"/>
  <c r="I178" i="2" l="1"/>
  <c r="N178" i="2" s="1"/>
  <c r="H179" i="2"/>
  <c r="K178" i="2"/>
  <c r="O178" i="2" s="1"/>
  <c r="J179" i="2"/>
  <c r="M179" i="2"/>
  <c r="P179" i="2" s="1"/>
  <c r="L180" i="2"/>
  <c r="L181" i="2" l="1"/>
  <c r="M180" i="2"/>
  <c r="P180" i="2" s="1"/>
  <c r="I179" i="2"/>
  <c r="N179" i="2" s="1"/>
  <c r="H180" i="2"/>
  <c r="K179" i="2"/>
  <c r="O179" i="2" s="1"/>
  <c r="J180" i="2"/>
  <c r="K180" i="2" l="1"/>
  <c r="O180" i="2" s="1"/>
  <c r="J181" i="2"/>
  <c r="I180" i="2"/>
  <c r="N180" i="2" s="1"/>
  <c r="H181" i="2"/>
  <c r="L182" i="2"/>
  <c r="M181" i="2"/>
  <c r="P181" i="2" s="1"/>
  <c r="K181" i="2" l="1"/>
  <c r="O181" i="2" s="1"/>
  <c r="J182" i="2"/>
  <c r="M182" i="2"/>
  <c r="P182" i="2" s="1"/>
  <c r="L183" i="2"/>
  <c r="I181" i="2"/>
  <c r="N181" i="2" s="1"/>
  <c r="H182" i="2"/>
  <c r="I182" i="2" l="1"/>
  <c r="N182" i="2" s="1"/>
  <c r="H183" i="2"/>
  <c r="K182" i="2"/>
  <c r="O182" i="2" s="1"/>
  <c r="J183" i="2"/>
  <c r="L184" i="2"/>
  <c r="M183" i="2"/>
  <c r="P183" i="2" s="1"/>
  <c r="I183" i="2" l="1"/>
  <c r="N183" i="2" s="1"/>
  <c r="H184" i="2"/>
  <c r="M184" i="2"/>
  <c r="P184" i="2" s="1"/>
  <c r="L185" i="2"/>
  <c r="K183" i="2"/>
  <c r="O183" i="2" s="1"/>
  <c r="J184" i="2"/>
  <c r="I184" i="2" l="1"/>
  <c r="N184" i="2" s="1"/>
  <c r="H185" i="2"/>
  <c r="K184" i="2"/>
  <c r="O184" i="2" s="1"/>
  <c r="J185" i="2"/>
  <c r="M185" i="2"/>
  <c r="P185" i="2" s="1"/>
  <c r="L186" i="2"/>
  <c r="M186" i="2" l="1"/>
  <c r="P186" i="2" s="1"/>
  <c r="L187" i="2"/>
  <c r="I185" i="2"/>
  <c r="N185" i="2" s="1"/>
  <c r="H186" i="2"/>
  <c r="K185" i="2"/>
  <c r="O185" i="2" s="1"/>
  <c r="J186" i="2"/>
  <c r="K186" i="2" l="1"/>
  <c r="O186" i="2" s="1"/>
  <c r="J187" i="2"/>
  <c r="M187" i="2"/>
  <c r="P187" i="2" s="1"/>
  <c r="L188" i="2"/>
  <c r="I186" i="2"/>
  <c r="N186" i="2" s="1"/>
  <c r="H187" i="2"/>
  <c r="I187" i="2" l="1"/>
  <c r="N187" i="2" s="1"/>
  <c r="H188" i="2"/>
  <c r="K187" i="2"/>
  <c r="O187" i="2" s="1"/>
  <c r="J188" i="2"/>
  <c r="M188" i="2"/>
  <c r="P188" i="2" s="1"/>
  <c r="L189" i="2"/>
  <c r="M189" i="2" l="1"/>
  <c r="P189" i="2" s="1"/>
  <c r="L190" i="2"/>
  <c r="I188" i="2"/>
  <c r="N188" i="2" s="1"/>
  <c r="H189" i="2"/>
  <c r="K188" i="2"/>
  <c r="O188" i="2" s="1"/>
  <c r="J189" i="2"/>
  <c r="K189" i="2" l="1"/>
  <c r="O189" i="2" s="1"/>
  <c r="J190" i="2"/>
  <c r="L191" i="2"/>
  <c r="M190" i="2"/>
  <c r="P190" i="2" s="1"/>
  <c r="H190" i="2"/>
  <c r="I189" i="2"/>
  <c r="N189" i="2" s="1"/>
  <c r="I190" i="2" l="1"/>
  <c r="N190" i="2" s="1"/>
  <c r="H191" i="2"/>
  <c r="K190" i="2"/>
  <c r="O190" i="2" s="1"/>
  <c r="J191" i="2"/>
  <c r="M191" i="2"/>
  <c r="P191" i="2" s="1"/>
  <c r="L192" i="2"/>
  <c r="M192" i="2" l="1"/>
  <c r="P192" i="2" s="1"/>
  <c r="L193" i="2"/>
  <c r="H192" i="2"/>
  <c r="I191" i="2"/>
  <c r="N191" i="2" s="1"/>
  <c r="K191" i="2"/>
  <c r="O191" i="2" s="1"/>
  <c r="J192" i="2"/>
  <c r="M193" i="2" l="1"/>
  <c r="P193" i="2" s="1"/>
  <c r="L194" i="2"/>
  <c r="K192" i="2"/>
  <c r="O192" i="2" s="1"/>
  <c r="J193" i="2"/>
  <c r="I192" i="2"/>
  <c r="N192" i="2" s="1"/>
  <c r="H193" i="2"/>
  <c r="M194" i="2" l="1"/>
  <c r="P194" i="2" s="1"/>
  <c r="L195" i="2"/>
  <c r="I193" i="2"/>
  <c r="N193" i="2" s="1"/>
  <c r="H194" i="2"/>
  <c r="K193" i="2"/>
  <c r="O193" i="2" s="1"/>
  <c r="J194" i="2"/>
  <c r="L196" i="2" l="1"/>
  <c r="M195" i="2"/>
  <c r="P195" i="2" s="1"/>
  <c r="K194" i="2"/>
  <c r="O194" i="2" s="1"/>
  <c r="J195" i="2"/>
  <c r="I194" i="2"/>
  <c r="N194" i="2" s="1"/>
  <c r="H195" i="2"/>
  <c r="I195" i="2" l="1"/>
  <c r="N195" i="2" s="1"/>
  <c r="H196" i="2"/>
  <c r="K195" i="2"/>
  <c r="O195" i="2" s="1"/>
  <c r="J196" i="2"/>
  <c r="L197" i="2"/>
  <c r="M196" i="2"/>
  <c r="P196" i="2" s="1"/>
  <c r="M197" i="2" l="1"/>
  <c r="P197" i="2" s="1"/>
  <c r="L198" i="2"/>
  <c r="I196" i="2"/>
  <c r="N196" i="2" s="1"/>
  <c r="H197" i="2"/>
  <c r="K196" i="2"/>
  <c r="O196" i="2" s="1"/>
  <c r="J197" i="2"/>
  <c r="L199" i="2" l="1"/>
  <c r="M198" i="2"/>
  <c r="P198" i="2" s="1"/>
  <c r="K197" i="2"/>
  <c r="O197" i="2" s="1"/>
  <c r="J198" i="2"/>
  <c r="I197" i="2"/>
  <c r="N197" i="2" s="1"/>
  <c r="H198" i="2"/>
  <c r="I198" i="2" l="1"/>
  <c r="N198" i="2" s="1"/>
  <c r="H199" i="2"/>
  <c r="K198" i="2"/>
  <c r="O198" i="2" s="1"/>
  <c r="J199" i="2"/>
  <c r="L200" i="2"/>
  <c r="M199" i="2"/>
  <c r="P199" i="2" s="1"/>
  <c r="L201" i="2" l="1"/>
  <c r="M200" i="2"/>
  <c r="P200" i="2" s="1"/>
  <c r="I199" i="2"/>
  <c r="N199" i="2" s="1"/>
  <c r="H200" i="2"/>
  <c r="K199" i="2"/>
  <c r="O199" i="2" s="1"/>
  <c r="J200" i="2"/>
  <c r="K200" i="2" l="1"/>
  <c r="O200" i="2" s="1"/>
  <c r="J201" i="2"/>
  <c r="I200" i="2"/>
  <c r="N200" i="2" s="1"/>
  <c r="H201" i="2"/>
  <c r="M201" i="2"/>
  <c r="P201" i="2" s="1"/>
  <c r="L202" i="2"/>
  <c r="M202" i="2" l="1"/>
  <c r="P202" i="2" s="1"/>
  <c r="L203" i="2"/>
  <c r="K201" i="2"/>
  <c r="O201" i="2" s="1"/>
  <c r="J202" i="2"/>
  <c r="I201" i="2"/>
  <c r="N201" i="2" s="1"/>
  <c r="H202" i="2"/>
  <c r="M203" i="2" l="1"/>
  <c r="P203" i="2" s="1"/>
  <c r="L204" i="2"/>
  <c r="I202" i="2"/>
  <c r="N202" i="2" s="1"/>
  <c r="H203" i="2"/>
  <c r="K202" i="2"/>
  <c r="O202" i="2" s="1"/>
  <c r="J203" i="2"/>
  <c r="K203" i="2" l="1"/>
  <c r="O203" i="2" s="1"/>
  <c r="J204" i="2"/>
  <c r="M204" i="2"/>
  <c r="P204" i="2" s="1"/>
  <c r="L205" i="2"/>
  <c r="I203" i="2"/>
  <c r="N203" i="2" s="1"/>
  <c r="H204" i="2"/>
  <c r="I204" i="2" l="1"/>
  <c r="N204" i="2" s="1"/>
  <c r="H205" i="2"/>
  <c r="K204" i="2"/>
  <c r="O204" i="2" s="1"/>
  <c r="J205" i="2"/>
  <c r="M205" i="2"/>
  <c r="P205" i="2" s="1"/>
  <c r="L206" i="2"/>
  <c r="I205" i="2" l="1"/>
  <c r="N205" i="2" s="1"/>
  <c r="H206" i="2"/>
  <c r="M206" i="2"/>
  <c r="P206" i="2" s="1"/>
  <c r="L207" i="2"/>
  <c r="K205" i="2"/>
  <c r="O205" i="2" s="1"/>
  <c r="J206" i="2"/>
  <c r="I206" i="2" l="1"/>
  <c r="N206" i="2" s="1"/>
  <c r="H207" i="2"/>
  <c r="K206" i="2"/>
  <c r="O206" i="2" s="1"/>
  <c r="J207" i="2"/>
  <c r="L208" i="2"/>
  <c r="M207" i="2"/>
  <c r="P207" i="2" s="1"/>
  <c r="M208" i="2" l="1"/>
  <c r="P208" i="2" s="1"/>
  <c r="L209" i="2"/>
  <c r="I207" i="2"/>
  <c r="N207" i="2" s="1"/>
  <c r="H208" i="2"/>
  <c r="K207" i="2"/>
  <c r="O207" i="2" s="1"/>
  <c r="J208" i="2"/>
  <c r="K208" i="2" l="1"/>
  <c r="O208" i="2" s="1"/>
  <c r="J209" i="2"/>
  <c r="M209" i="2"/>
  <c r="P209" i="2" s="1"/>
  <c r="L210" i="2"/>
  <c r="I208" i="2"/>
  <c r="N208" i="2" s="1"/>
  <c r="H209" i="2"/>
  <c r="K209" i="2" l="1"/>
  <c r="O209" i="2" s="1"/>
  <c r="J210" i="2"/>
  <c r="I209" i="2"/>
  <c r="N209" i="2" s="1"/>
  <c r="H210" i="2"/>
  <c r="L211" i="2"/>
  <c r="M210" i="2"/>
  <c r="P210" i="2" s="1"/>
  <c r="K210" i="2" l="1"/>
  <c r="O210" i="2" s="1"/>
  <c r="J211" i="2"/>
  <c r="M211" i="2"/>
  <c r="P211" i="2" s="1"/>
  <c r="L212" i="2"/>
  <c r="H211" i="2"/>
  <c r="I210" i="2"/>
  <c r="N210" i="2" s="1"/>
  <c r="K211" i="2" l="1"/>
  <c r="O211" i="2" s="1"/>
  <c r="J212" i="2"/>
  <c r="I211" i="2"/>
  <c r="N211" i="2" s="1"/>
  <c r="H212" i="2"/>
  <c r="M212" i="2"/>
  <c r="P212" i="2" s="1"/>
  <c r="L213" i="2"/>
  <c r="K212" i="2" l="1"/>
  <c r="O212" i="2" s="1"/>
  <c r="J213" i="2"/>
  <c r="L214" i="2"/>
  <c r="M213" i="2"/>
  <c r="P213" i="2" s="1"/>
  <c r="I212" i="2"/>
  <c r="N212" i="2" s="1"/>
  <c r="H213" i="2"/>
  <c r="I213" i="2" l="1"/>
  <c r="N213" i="2" s="1"/>
  <c r="H214" i="2"/>
  <c r="K213" i="2"/>
  <c r="O213" i="2" s="1"/>
  <c r="J214" i="2"/>
  <c r="L215" i="2"/>
  <c r="M214" i="2"/>
  <c r="P214" i="2" s="1"/>
  <c r="I214" i="2" l="1"/>
  <c r="N214" i="2" s="1"/>
  <c r="H215" i="2"/>
  <c r="M215" i="2"/>
  <c r="P215" i="2" s="1"/>
  <c r="L216" i="2"/>
  <c r="K214" i="2"/>
  <c r="O214" i="2" s="1"/>
  <c r="J215" i="2"/>
  <c r="K215" i="2" l="1"/>
  <c r="O215" i="2" s="1"/>
  <c r="J216" i="2"/>
  <c r="I215" i="2"/>
  <c r="N215" i="2" s="1"/>
  <c r="H216" i="2"/>
  <c r="L217" i="2"/>
  <c r="M216" i="2"/>
  <c r="P216" i="2" s="1"/>
  <c r="K216" i="2" l="1"/>
  <c r="O216" i="2" s="1"/>
  <c r="J217" i="2"/>
  <c r="L218" i="2"/>
  <c r="M217" i="2"/>
  <c r="P217" i="2" s="1"/>
  <c r="I216" i="2"/>
  <c r="N216" i="2" s="1"/>
  <c r="H217" i="2"/>
  <c r="K217" i="2" l="1"/>
  <c r="O217" i="2" s="1"/>
  <c r="J218" i="2"/>
  <c r="I217" i="2"/>
  <c r="N217" i="2" s="1"/>
  <c r="H218" i="2"/>
  <c r="M218" i="2"/>
  <c r="P218" i="2" s="1"/>
  <c r="L219" i="2"/>
  <c r="L220" i="2" l="1"/>
  <c r="M219" i="2"/>
  <c r="P219" i="2" s="1"/>
  <c r="K218" i="2"/>
  <c r="O218" i="2" s="1"/>
  <c r="J219" i="2"/>
  <c r="I218" i="2"/>
  <c r="N218" i="2" s="1"/>
  <c r="H219" i="2"/>
  <c r="I219" i="2" l="1"/>
  <c r="N219" i="2" s="1"/>
  <c r="H220" i="2"/>
  <c r="K219" i="2"/>
  <c r="O219" i="2" s="1"/>
  <c r="J220" i="2"/>
  <c r="L221" i="2"/>
  <c r="M220" i="2"/>
  <c r="P220" i="2" s="1"/>
  <c r="M221" i="2" l="1"/>
  <c r="P221" i="2" s="1"/>
  <c r="L222" i="2"/>
  <c r="I220" i="2"/>
  <c r="N220" i="2" s="1"/>
  <c r="H221" i="2"/>
  <c r="K220" i="2"/>
  <c r="O220" i="2" s="1"/>
  <c r="J221" i="2"/>
  <c r="M222" i="2" l="1"/>
  <c r="P222" i="2" s="1"/>
  <c r="L223" i="2"/>
  <c r="K221" i="2"/>
  <c r="O221" i="2" s="1"/>
  <c r="J222" i="2"/>
  <c r="I221" i="2"/>
  <c r="N221" i="2" s="1"/>
  <c r="H222" i="2"/>
  <c r="L224" i="2" l="1"/>
  <c r="M223" i="2"/>
  <c r="P223" i="2" s="1"/>
  <c r="H223" i="2"/>
  <c r="I222" i="2"/>
  <c r="N222" i="2" s="1"/>
  <c r="K222" i="2"/>
  <c r="O222" i="2" s="1"/>
  <c r="J223" i="2"/>
  <c r="K223" i="2" l="1"/>
  <c r="O223" i="2" s="1"/>
  <c r="J224" i="2"/>
  <c r="H224" i="2"/>
  <c r="I223" i="2"/>
  <c r="N223" i="2" s="1"/>
  <c r="L225" i="2"/>
  <c r="M224" i="2"/>
  <c r="P224" i="2" s="1"/>
  <c r="K224" i="2" l="1"/>
  <c r="O224" i="2" s="1"/>
  <c r="J225" i="2"/>
  <c r="M225" i="2"/>
  <c r="P225" i="2" s="1"/>
  <c r="L226" i="2"/>
  <c r="I224" i="2"/>
  <c r="N224" i="2" s="1"/>
  <c r="H225" i="2"/>
  <c r="I225" i="2" l="1"/>
  <c r="N225" i="2" s="1"/>
  <c r="H226" i="2"/>
  <c r="K225" i="2"/>
  <c r="O225" i="2" s="1"/>
  <c r="J226" i="2"/>
  <c r="M226" i="2"/>
  <c r="P226" i="2" s="1"/>
  <c r="L227" i="2"/>
  <c r="I226" i="2" l="1"/>
  <c r="N226" i="2" s="1"/>
  <c r="H227" i="2"/>
  <c r="L228" i="2"/>
  <c r="M227" i="2"/>
  <c r="P227" i="2" s="1"/>
  <c r="K226" i="2"/>
  <c r="O226" i="2" s="1"/>
  <c r="J227" i="2"/>
  <c r="K227" i="2" l="1"/>
  <c r="O227" i="2" s="1"/>
  <c r="J228" i="2"/>
  <c r="I227" i="2"/>
  <c r="N227" i="2" s="1"/>
  <c r="H228" i="2"/>
  <c r="M228" i="2"/>
  <c r="P228" i="2" s="1"/>
  <c r="L229" i="2"/>
  <c r="L230" i="2" l="1"/>
  <c r="M229" i="2"/>
  <c r="P229" i="2" s="1"/>
  <c r="K228" i="2"/>
  <c r="O228" i="2" s="1"/>
  <c r="J229" i="2"/>
  <c r="I228" i="2"/>
  <c r="N228" i="2" s="1"/>
  <c r="H229" i="2"/>
  <c r="I229" i="2" l="1"/>
  <c r="N229" i="2" s="1"/>
  <c r="H230" i="2"/>
  <c r="K229" i="2"/>
  <c r="O229" i="2" s="1"/>
  <c r="J230" i="2"/>
  <c r="M230" i="2"/>
  <c r="P230" i="2" s="1"/>
  <c r="L231" i="2"/>
  <c r="H231" i="2" l="1"/>
  <c r="I230" i="2"/>
  <c r="N230" i="2" s="1"/>
  <c r="L232" i="2"/>
  <c r="M231" i="2"/>
  <c r="P231" i="2" s="1"/>
  <c r="K230" i="2"/>
  <c r="O230" i="2" s="1"/>
  <c r="J231" i="2"/>
  <c r="K231" i="2" l="1"/>
  <c r="O231" i="2" s="1"/>
  <c r="J232" i="2"/>
  <c r="L233" i="2"/>
  <c r="M232" i="2"/>
  <c r="P232" i="2" s="1"/>
  <c r="I231" i="2"/>
  <c r="N231" i="2" s="1"/>
  <c r="H232" i="2"/>
  <c r="K232" i="2" l="1"/>
  <c r="O232" i="2" s="1"/>
  <c r="J233" i="2"/>
  <c r="I232" i="2"/>
  <c r="N232" i="2" s="1"/>
  <c r="H233" i="2"/>
  <c r="M233" i="2"/>
  <c r="P233" i="2" s="1"/>
  <c r="L234" i="2"/>
  <c r="K233" i="2" l="1"/>
  <c r="O233" i="2" s="1"/>
  <c r="J234" i="2"/>
  <c r="M234" i="2"/>
  <c r="P234" i="2" s="1"/>
  <c r="L235" i="2"/>
  <c r="I233" i="2"/>
  <c r="N233" i="2" s="1"/>
  <c r="H234" i="2"/>
  <c r="H235" i="2" l="1"/>
  <c r="I234" i="2"/>
  <c r="N234" i="2" s="1"/>
  <c r="K234" i="2"/>
  <c r="O234" i="2" s="1"/>
  <c r="J235" i="2"/>
  <c r="L236" i="2"/>
  <c r="M235" i="2"/>
  <c r="P235" i="2" s="1"/>
  <c r="L237" i="2" l="1"/>
  <c r="M236" i="2"/>
  <c r="P236" i="2" s="1"/>
  <c r="K235" i="2"/>
  <c r="O235" i="2" s="1"/>
  <c r="J236" i="2"/>
  <c r="I235" i="2"/>
  <c r="N235" i="2" s="1"/>
  <c r="H236" i="2"/>
  <c r="I236" i="2" l="1"/>
  <c r="N236" i="2" s="1"/>
  <c r="H237" i="2"/>
  <c r="K236" i="2"/>
  <c r="O236" i="2" s="1"/>
  <c r="J237" i="2"/>
  <c r="L238" i="2"/>
  <c r="M237" i="2"/>
  <c r="P237" i="2" s="1"/>
  <c r="M238" i="2" l="1"/>
  <c r="P238" i="2" s="1"/>
  <c r="L239" i="2"/>
  <c r="H238" i="2"/>
  <c r="I237" i="2"/>
  <c r="N237" i="2" s="1"/>
  <c r="K237" i="2"/>
  <c r="O237" i="2" s="1"/>
  <c r="J238" i="2"/>
  <c r="K238" i="2" l="1"/>
  <c r="O238" i="2" s="1"/>
  <c r="J239" i="2"/>
  <c r="M239" i="2"/>
  <c r="P239" i="2" s="1"/>
  <c r="L240" i="2"/>
  <c r="I238" i="2"/>
  <c r="N238" i="2" s="1"/>
  <c r="H239" i="2"/>
  <c r="K239" i="2" l="1"/>
  <c r="O239" i="2" s="1"/>
  <c r="J240" i="2"/>
  <c r="I239" i="2"/>
  <c r="N239" i="2" s="1"/>
  <c r="H240" i="2"/>
  <c r="L241" i="2"/>
  <c r="M240" i="2"/>
  <c r="P240" i="2" s="1"/>
  <c r="L242" i="2" l="1"/>
  <c r="M241" i="2"/>
  <c r="P241" i="2" s="1"/>
  <c r="K240" i="2"/>
  <c r="O240" i="2" s="1"/>
  <c r="J241" i="2"/>
  <c r="I240" i="2"/>
  <c r="N240" i="2" s="1"/>
  <c r="H241" i="2"/>
  <c r="I241" i="2" l="1"/>
  <c r="N241" i="2" s="1"/>
  <c r="H242" i="2"/>
  <c r="K241" i="2"/>
  <c r="O241" i="2" s="1"/>
  <c r="J242" i="2"/>
  <c r="L243" i="2"/>
  <c r="M242" i="2"/>
  <c r="P242" i="2" s="1"/>
  <c r="M243" i="2" l="1"/>
  <c r="P243" i="2" s="1"/>
  <c r="L244" i="2"/>
  <c r="I242" i="2"/>
  <c r="N242" i="2" s="1"/>
  <c r="H243" i="2"/>
  <c r="K242" i="2"/>
  <c r="O242" i="2" s="1"/>
  <c r="J243" i="2"/>
  <c r="L245" i="2" l="1"/>
  <c r="M244" i="2"/>
  <c r="P244" i="2" s="1"/>
  <c r="K243" i="2"/>
  <c r="O243" i="2" s="1"/>
  <c r="J244" i="2"/>
  <c r="I243" i="2"/>
  <c r="N243" i="2" s="1"/>
  <c r="H244" i="2"/>
  <c r="I244" i="2" l="1"/>
  <c r="N244" i="2" s="1"/>
  <c r="H245" i="2"/>
  <c r="K244" i="2"/>
  <c r="O244" i="2" s="1"/>
  <c r="J245" i="2"/>
  <c r="L246" i="2"/>
  <c r="M245" i="2"/>
  <c r="P245" i="2" s="1"/>
  <c r="M246" i="2" l="1"/>
  <c r="P246" i="2" s="1"/>
  <c r="L247" i="2"/>
  <c r="I245" i="2"/>
  <c r="N245" i="2" s="1"/>
  <c r="H246" i="2"/>
  <c r="K245" i="2"/>
  <c r="O245" i="2" s="1"/>
  <c r="J246" i="2"/>
  <c r="M247" i="2" l="1"/>
  <c r="P247" i="2" s="1"/>
  <c r="L248" i="2"/>
  <c r="K246" i="2"/>
  <c r="O246" i="2" s="1"/>
  <c r="J247" i="2"/>
  <c r="I246" i="2"/>
  <c r="N246" i="2" s="1"/>
  <c r="H247" i="2"/>
  <c r="M248" i="2" l="1"/>
  <c r="P248" i="2" s="1"/>
  <c r="L249" i="2"/>
  <c r="I247" i="2"/>
  <c r="N247" i="2" s="1"/>
  <c r="H248" i="2"/>
  <c r="K247" i="2"/>
  <c r="O247" i="2" s="1"/>
  <c r="J248" i="2"/>
  <c r="M249" i="2" l="1"/>
  <c r="P249" i="2" s="1"/>
  <c r="L250" i="2"/>
  <c r="K248" i="2"/>
  <c r="O248" i="2" s="1"/>
  <c r="J249" i="2"/>
  <c r="I248" i="2"/>
  <c r="N248" i="2" s="1"/>
  <c r="H249" i="2"/>
  <c r="I249" i="2" l="1"/>
  <c r="N249" i="2" s="1"/>
  <c r="H250" i="2"/>
  <c r="L251" i="2"/>
  <c r="M250" i="2"/>
  <c r="P250" i="2" s="1"/>
  <c r="K249" i="2"/>
  <c r="O249" i="2" s="1"/>
  <c r="J250" i="2"/>
  <c r="K250" i="2" l="1"/>
  <c r="O250" i="2" s="1"/>
  <c r="J251" i="2"/>
  <c r="I250" i="2"/>
  <c r="N250" i="2" s="1"/>
  <c r="H251" i="2"/>
  <c r="M251" i="2"/>
  <c r="P251" i="2" s="1"/>
  <c r="L252" i="2"/>
  <c r="M252" i="2" l="1"/>
  <c r="P252" i="2" s="1"/>
  <c r="L253" i="2"/>
  <c r="K251" i="2"/>
  <c r="O251" i="2" s="1"/>
  <c r="J252" i="2"/>
  <c r="I251" i="2"/>
  <c r="N251" i="2" s="1"/>
  <c r="H252" i="2"/>
  <c r="I252" i="2" l="1"/>
  <c r="N252" i="2" s="1"/>
  <c r="H253" i="2"/>
  <c r="K252" i="2"/>
  <c r="O252" i="2" s="1"/>
  <c r="J253" i="2"/>
  <c r="L254" i="2"/>
  <c r="M253" i="2"/>
  <c r="P253" i="2" s="1"/>
  <c r="L255" i="2" l="1"/>
  <c r="M254" i="2"/>
  <c r="P254" i="2" s="1"/>
  <c r="I253" i="2"/>
  <c r="N253" i="2" s="1"/>
  <c r="H254" i="2"/>
  <c r="K253" i="2"/>
  <c r="O253" i="2" s="1"/>
  <c r="J254" i="2"/>
  <c r="K254" i="2" l="1"/>
  <c r="O254" i="2" s="1"/>
  <c r="J255" i="2"/>
  <c r="I254" i="2"/>
  <c r="N254" i="2" s="1"/>
  <c r="H255" i="2"/>
  <c r="M255" i="2"/>
  <c r="P255" i="2" s="1"/>
  <c r="L256" i="2"/>
  <c r="M256" i="2" l="1"/>
  <c r="P256" i="2" s="1"/>
  <c r="L257" i="2"/>
  <c r="K255" i="2"/>
  <c r="O255" i="2" s="1"/>
  <c r="J256" i="2"/>
  <c r="I255" i="2"/>
  <c r="N255" i="2" s="1"/>
  <c r="H256" i="2"/>
  <c r="L258" i="2" l="1"/>
  <c r="M257" i="2"/>
  <c r="P257" i="2" s="1"/>
  <c r="I256" i="2"/>
  <c r="N256" i="2" s="1"/>
  <c r="H257" i="2"/>
  <c r="K256" i="2"/>
  <c r="O256" i="2" s="1"/>
  <c r="J257" i="2"/>
  <c r="K257" i="2" l="1"/>
  <c r="O257" i="2" s="1"/>
  <c r="J258" i="2"/>
  <c r="H258" i="2"/>
  <c r="I257" i="2"/>
  <c r="N257" i="2" s="1"/>
  <c r="L259" i="2"/>
  <c r="M258" i="2"/>
  <c r="P258" i="2" s="1"/>
  <c r="M259" i="2" l="1"/>
  <c r="P259" i="2" s="1"/>
  <c r="L260" i="2"/>
  <c r="K258" i="2"/>
  <c r="O258" i="2" s="1"/>
  <c r="J259" i="2"/>
  <c r="I258" i="2"/>
  <c r="N258" i="2" s="1"/>
  <c r="H259" i="2"/>
  <c r="I259" i="2" l="1"/>
  <c r="N259" i="2" s="1"/>
  <c r="H260" i="2"/>
  <c r="L261" i="2"/>
  <c r="M260" i="2"/>
  <c r="P260" i="2" s="1"/>
  <c r="K259" i="2"/>
  <c r="O259" i="2" s="1"/>
  <c r="J260" i="2"/>
  <c r="K260" i="2" l="1"/>
  <c r="O260" i="2" s="1"/>
  <c r="J261" i="2"/>
  <c r="I260" i="2"/>
  <c r="N260" i="2" s="1"/>
  <c r="H261" i="2"/>
  <c r="L262" i="2"/>
  <c r="M261" i="2"/>
  <c r="P261" i="2" s="1"/>
  <c r="L263" i="2" l="1"/>
  <c r="M262" i="2"/>
  <c r="P262" i="2" s="1"/>
  <c r="K261" i="2"/>
  <c r="O261" i="2" s="1"/>
  <c r="J262" i="2"/>
  <c r="I261" i="2"/>
  <c r="N261" i="2" s="1"/>
  <c r="H262" i="2"/>
  <c r="I262" i="2" l="1"/>
  <c r="N262" i="2" s="1"/>
  <c r="H263" i="2"/>
  <c r="K262" i="2"/>
  <c r="O262" i="2" s="1"/>
  <c r="J263" i="2"/>
  <c r="L264" i="2"/>
  <c r="M263" i="2"/>
  <c r="P263" i="2" s="1"/>
  <c r="L265" i="2" l="1"/>
  <c r="M264" i="2"/>
  <c r="P264" i="2" s="1"/>
  <c r="H264" i="2"/>
  <c r="I263" i="2"/>
  <c r="N263" i="2" s="1"/>
  <c r="K263" i="2"/>
  <c r="O263" i="2" s="1"/>
  <c r="J264" i="2"/>
  <c r="K264" i="2" l="1"/>
  <c r="O264" i="2" s="1"/>
  <c r="J265" i="2"/>
  <c r="I264" i="2"/>
  <c r="N264" i="2" s="1"/>
  <c r="H265" i="2"/>
  <c r="M265" i="2"/>
  <c r="P265" i="2" s="1"/>
  <c r="L266" i="2"/>
  <c r="L267" i="2" l="1"/>
  <c r="M266" i="2"/>
  <c r="P266" i="2" s="1"/>
  <c r="K265" i="2"/>
  <c r="O265" i="2" s="1"/>
  <c r="J266" i="2"/>
  <c r="I265" i="2"/>
  <c r="N265" i="2" s="1"/>
  <c r="H266" i="2"/>
  <c r="I266" i="2" l="1"/>
  <c r="N266" i="2" s="1"/>
  <c r="H267" i="2"/>
  <c r="K266" i="2"/>
  <c r="O266" i="2" s="1"/>
  <c r="J267" i="2"/>
  <c r="M267" i="2"/>
  <c r="P267" i="2" s="1"/>
  <c r="L268" i="2"/>
  <c r="H268" i="2" l="1"/>
  <c r="I267" i="2"/>
  <c r="N267" i="2" s="1"/>
  <c r="M268" i="2"/>
  <c r="P268" i="2" s="1"/>
  <c r="L269" i="2"/>
  <c r="K267" i="2"/>
  <c r="O267" i="2" s="1"/>
  <c r="J268" i="2"/>
  <c r="K268" i="2" l="1"/>
  <c r="O268" i="2" s="1"/>
  <c r="J269" i="2"/>
  <c r="L270" i="2"/>
  <c r="M269" i="2"/>
  <c r="P269" i="2" s="1"/>
  <c r="I268" i="2"/>
  <c r="N268" i="2" s="1"/>
  <c r="H269" i="2"/>
  <c r="I269" i="2" l="1"/>
  <c r="N269" i="2" s="1"/>
  <c r="H270" i="2"/>
  <c r="K269" i="2"/>
  <c r="O269" i="2" s="1"/>
  <c r="J270" i="2"/>
  <c r="M270" i="2"/>
  <c r="P270" i="2" s="1"/>
  <c r="L271" i="2"/>
  <c r="I270" i="2" l="1"/>
  <c r="N270" i="2" s="1"/>
  <c r="H271" i="2"/>
  <c r="M271" i="2"/>
  <c r="P271" i="2" s="1"/>
  <c r="L272" i="2"/>
  <c r="K270" i="2"/>
  <c r="O270" i="2" s="1"/>
  <c r="J271" i="2"/>
  <c r="K271" i="2" l="1"/>
  <c r="O271" i="2" s="1"/>
  <c r="J272" i="2"/>
  <c r="I271" i="2"/>
  <c r="N271" i="2" s="1"/>
  <c r="H272" i="2"/>
  <c r="L273" i="2"/>
  <c r="M272" i="2"/>
  <c r="P272" i="2" s="1"/>
  <c r="L274" i="2" l="1"/>
  <c r="M273" i="2"/>
  <c r="P273" i="2" s="1"/>
  <c r="K272" i="2"/>
  <c r="O272" i="2" s="1"/>
  <c r="J273" i="2"/>
  <c r="I272" i="2"/>
  <c r="N272" i="2" s="1"/>
  <c r="H273" i="2"/>
  <c r="I273" i="2" l="1"/>
  <c r="N273" i="2" s="1"/>
  <c r="H274" i="2"/>
  <c r="K273" i="2"/>
  <c r="O273" i="2" s="1"/>
  <c r="J274" i="2"/>
  <c r="L275" i="2"/>
  <c r="M274" i="2"/>
  <c r="P274" i="2" s="1"/>
  <c r="I274" i="2" l="1"/>
  <c r="N274" i="2" s="1"/>
  <c r="H275" i="2"/>
  <c r="M275" i="2"/>
  <c r="P275" i="2" s="1"/>
  <c r="L276" i="2"/>
  <c r="K274" i="2"/>
  <c r="O274" i="2" s="1"/>
  <c r="J275" i="2"/>
  <c r="K275" i="2" l="1"/>
  <c r="O275" i="2" s="1"/>
  <c r="J276" i="2"/>
  <c r="I275" i="2"/>
  <c r="N275" i="2" s="1"/>
  <c r="H276" i="2"/>
  <c r="M276" i="2"/>
  <c r="P276" i="2" s="1"/>
  <c r="L277" i="2"/>
  <c r="K276" i="2" l="1"/>
  <c r="O276" i="2" s="1"/>
  <c r="J277" i="2"/>
  <c r="L278" i="2"/>
  <c r="M277" i="2"/>
  <c r="P277" i="2" s="1"/>
  <c r="I276" i="2"/>
  <c r="N276" i="2" s="1"/>
  <c r="H277" i="2"/>
  <c r="H278" i="2" l="1"/>
  <c r="I277" i="2"/>
  <c r="N277" i="2" s="1"/>
  <c r="K277" i="2"/>
  <c r="O277" i="2" s="1"/>
  <c r="J278" i="2"/>
  <c r="M278" i="2"/>
  <c r="P278" i="2" s="1"/>
  <c r="L279" i="2"/>
  <c r="M279" i="2" l="1"/>
  <c r="P279" i="2" s="1"/>
  <c r="L280" i="2"/>
  <c r="K278" i="2"/>
  <c r="O278" i="2" s="1"/>
  <c r="J279" i="2"/>
  <c r="I278" i="2"/>
  <c r="N278" i="2" s="1"/>
  <c r="H279" i="2"/>
  <c r="I279" i="2" l="1"/>
  <c r="N279" i="2" s="1"/>
  <c r="H280" i="2"/>
  <c r="M280" i="2"/>
  <c r="P280" i="2" s="1"/>
  <c r="L281" i="2"/>
  <c r="K279" i="2"/>
  <c r="O279" i="2" s="1"/>
  <c r="J280" i="2"/>
  <c r="I280" i="2" l="1"/>
  <c r="N280" i="2" s="1"/>
  <c r="H281" i="2"/>
  <c r="K280" i="2"/>
  <c r="O280" i="2" s="1"/>
  <c r="J281" i="2"/>
  <c r="L282" i="2"/>
  <c r="M281" i="2"/>
  <c r="P281" i="2" s="1"/>
  <c r="M282" i="2" l="1"/>
  <c r="P282" i="2" s="1"/>
  <c r="L283" i="2"/>
  <c r="I281" i="2"/>
  <c r="N281" i="2" s="1"/>
  <c r="H282" i="2"/>
  <c r="K281" i="2"/>
  <c r="O281" i="2" s="1"/>
  <c r="J282" i="2"/>
  <c r="M283" i="2" l="1"/>
  <c r="P283" i="2" s="1"/>
  <c r="L284" i="2"/>
  <c r="K282" i="2"/>
  <c r="O282" i="2" s="1"/>
  <c r="J283" i="2"/>
  <c r="I282" i="2"/>
  <c r="N282" i="2" s="1"/>
  <c r="H283" i="2"/>
  <c r="H284" i="2" l="1"/>
  <c r="I283" i="2"/>
  <c r="N283" i="2" s="1"/>
  <c r="M284" i="2"/>
  <c r="P284" i="2" s="1"/>
  <c r="L285" i="2"/>
  <c r="K283" i="2"/>
  <c r="O283" i="2" s="1"/>
  <c r="J284" i="2"/>
  <c r="K284" i="2" l="1"/>
  <c r="O284" i="2" s="1"/>
  <c r="J285" i="2"/>
  <c r="L286" i="2"/>
  <c r="M285" i="2"/>
  <c r="P285" i="2" s="1"/>
  <c r="I284" i="2"/>
  <c r="N284" i="2" s="1"/>
  <c r="H285" i="2"/>
  <c r="K285" i="2" l="1"/>
  <c r="O285" i="2" s="1"/>
  <c r="J286" i="2"/>
  <c r="I285" i="2"/>
  <c r="N285" i="2" s="1"/>
  <c r="H286" i="2"/>
  <c r="L287" i="2"/>
  <c r="M286" i="2"/>
  <c r="P286" i="2" s="1"/>
  <c r="K286" i="2" l="1"/>
  <c r="O286" i="2" s="1"/>
  <c r="J287" i="2"/>
  <c r="M287" i="2"/>
  <c r="P287" i="2" s="1"/>
  <c r="L288" i="2"/>
  <c r="I286" i="2"/>
  <c r="N286" i="2" s="1"/>
  <c r="H287" i="2"/>
  <c r="K287" i="2" l="1"/>
  <c r="O287" i="2" s="1"/>
  <c r="J288" i="2"/>
  <c r="I287" i="2"/>
  <c r="N287" i="2" s="1"/>
  <c r="H288" i="2"/>
  <c r="L289" i="2"/>
  <c r="M288" i="2"/>
  <c r="P288" i="2" s="1"/>
  <c r="M289" i="2" l="1"/>
  <c r="P289" i="2" s="1"/>
  <c r="L290" i="2"/>
  <c r="K288" i="2"/>
  <c r="O288" i="2" s="1"/>
  <c r="J289" i="2"/>
  <c r="I288" i="2"/>
  <c r="N288" i="2" s="1"/>
  <c r="H289" i="2"/>
  <c r="M290" i="2" l="1"/>
  <c r="P290" i="2" s="1"/>
  <c r="L291" i="2"/>
  <c r="I289" i="2"/>
  <c r="N289" i="2" s="1"/>
  <c r="H290" i="2"/>
  <c r="K289" i="2"/>
  <c r="O289" i="2" s="1"/>
  <c r="J290" i="2"/>
  <c r="K290" i="2" l="1"/>
  <c r="O290" i="2" s="1"/>
  <c r="J291" i="2"/>
  <c r="M291" i="2"/>
  <c r="P291" i="2" s="1"/>
  <c r="L292" i="2"/>
  <c r="I290" i="2"/>
  <c r="N290" i="2" s="1"/>
  <c r="H291" i="2"/>
  <c r="I291" i="2" l="1"/>
  <c r="N291" i="2" s="1"/>
  <c r="H292" i="2"/>
  <c r="K291" i="2"/>
  <c r="O291" i="2" s="1"/>
  <c r="J292" i="2"/>
  <c r="L293" i="2"/>
  <c r="M292" i="2"/>
  <c r="P292" i="2" s="1"/>
  <c r="I292" i="2" l="1"/>
  <c r="N292" i="2" s="1"/>
  <c r="H293" i="2"/>
  <c r="L294" i="2"/>
  <c r="M293" i="2"/>
  <c r="P293" i="2" s="1"/>
  <c r="K292" i="2"/>
  <c r="O292" i="2" s="1"/>
  <c r="J293" i="2"/>
  <c r="K293" i="2" l="1"/>
  <c r="O293" i="2" s="1"/>
  <c r="J294" i="2"/>
  <c r="I293" i="2"/>
  <c r="N293" i="2" s="1"/>
  <c r="H294" i="2"/>
  <c r="M294" i="2"/>
  <c r="P294" i="2" s="1"/>
  <c r="L295" i="2"/>
  <c r="K294" i="2" l="1"/>
  <c r="O294" i="2" s="1"/>
  <c r="J295" i="2"/>
  <c r="M295" i="2"/>
  <c r="P295" i="2" s="1"/>
  <c r="L296" i="2"/>
  <c r="I294" i="2"/>
  <c r="N294" i="2" s="1"/>
  <c r="H295" i="2"/>
  <c r="I295" i="2" l="1"/>
  <c r="N295" i="2" s="1"/>
  <c r="H296" i="2"/>
  <c r="K295" i="2"/>
  <c r="O295" i="2" s="1"/>
  <c r="J296" i="2"/>
  <c r="L297" i="2"/>
  <c r="M296" i="2"/>
  <c r="P296" i="2" s="1"/>
  <c r="I296" i="2" l="1"/>
  <c r="N296" i="2" s="1"/>
  <c r="H297" i="2"/>
  <c r="M297" i="2"/>
  <c r="P297" i="2" s="1"/>
  <c r="L298" i="2"/>
  <c r="K296" i="2"/>
  <c r="O296" i="2" s="1"/>
  <c r="J297" i="2"/>
  <c r="H298" i="2" l="1"/>
  <c r="I297" i="2"/>
  <c r="N297" i="2" s="1"/>
  <c r="K297" i="2"/>
  <c r="O297" i="2" s="1"/>
  <c r="J298" i="2"/>
  <c r="M298" i="2"/>
  <c r="P298" i="2" s="1"/>
  <c r="L299" i="2"/>
  <c r="M299" i="2" l="1"/>
  <c r="P299" i="2" s="1"/>
  <c r="L300" i="2"/>
  <c r="K298" i="2"/>
  <c r="O298" i="2" s="1"/>
  <c r="J299" i="2"/>
  <c r="I298" i="2"/>
  <c r="N298" i="2" s="1"/>
  <c r="H299" i="2"/>
  <c r="I299" i="2" l="1"/>
  <c r="N299" i="2" s="1"/>
  <c r="H300" i="2"/>
  <c r="M300" i="2"/>
  <c r="P300" i="2" s="1"/>
  <c r="L301" i="2"/>
  <c r="K299" i="2"/>
  <c r="O299" i="2" s="1"/>
  <c r="J300" i="2"/>
  <c r="I300" i="2" l="1"/>
  <c r="N300" i="2" s="1"/>
  <c r="H301" i="2"/>
  <c r="K300" i="2"/>
  <c r="O300" i="2" s="1"/>
  <c r="J301" i="2"/>
  <c r="M301" i="2"/>
  <c r="P301" i="2" s="1"/>
  <c r="L302" i="2"/>
  <c r="M302" i="2" l="1"/>
  <c r="P302" i="2" s="1"/>
  <c r="L303" i="2"/>
  <c r="H302" i="2"/>
  <c r="I301" i="2"/>
  <c r="N301" i="2" s="1"/>
  <c r="K301" i="2"/>
  <c r="O301" i="2" s="1"/>
  <c r="J302" i="2"/>
  <c r="M303" i="2" l="1"/>
  <c r="P303" i="2" s="1"/>
  <c r="L304" i="2"/>
  <c r="K302" i="2"/>
  <c r="O302" i="2" s="1"/>
  <c r="J303" i="2"/>
  <c r="I302" i="2"/>
  <c r="N302" i="2" s="1"/>
  <c r="H303" i="2"/>
  <c r="I303" i="2" l="1"/>
  <c r="N303" i="2" s="1"/>
  <c r="H304" i="2"/>
  <c r="M304" i="2"/>
  <c r="P304" i="2" s="1"/>
  <c r="L305" i="2"/>
  <c r="K303" i="2"/>
  <c r="O303" i="2" s="1"/>
  <c r="J304" i="2"/>
  <c r="K304" i="2" l="1"/>
  <c r="O304" i="2" s="1"/>
  <c r="J305" i="2"/>
  <c r="I304" i="2"/>
  <c r="N304" i="2" s="1"/>
  <c r="H305" i="2"/>
  <c r="M305" i="2"/>
  <c r="P305" i="2" s="1"/>
  <c r="L306" i="2"/>
  <c r="M306" i="2" l="1"/>
  <c r="P306" i="2" s="1"/>
  <c r="L307" i="2"/>
  <c r="K305" i="2"/>
  <c r="O305" i="2" s="1"/>
  <c r="J306" i="2"/>
  <c r="I305" i="2"/>
  <c r="N305" i="2" s="1"/>
  <c r="H306" i="2"/>
  <c r="I306" i="2" l="1"/>
  <c r="N306" i="2" s="1"/>
  <c r="H307" i="2"/>
  <c r="M307" i="2"/>
  <c r="P307" i="2" s="1"/>
  <c r="L308" i="2"/>
  <c r="K306" i="2"/>
  <c r="O306" i="2" s="1"/>
  <c r="J307" i="2"/>
  <c r="I307" i="2" l="1"/>
  <c r="N307" i="2" s="1"/>
  <c r="H308" i="2"/>
  <c r="K307" i="2"/>
  <c r="O307" i="2" s="1"/>
  <c r="J308" i="2"/>
  <c r="M308" i="2"/>
  <c r="P308" i="2" s="1"/>
  <c r="L309" i="2"/>
  <c r="M309" i="2" l="1"/>
  <c r="P309" i="2" s="1"/>
  <c r="L310" i="2"/>
  <c r="H309" i="2"/>
  <c r="I308" i="2"/>
  <c r="N308" i="2" s="1"/>
  <c r="K308" i="2"/>
  <c r="O308" i="2" s="1"/>
  <c r="J309" i="2"/>
  <c r="K309" i="2" l="1"/>
  <c r="O309" i="2" s="1"/>
  <c r="J310" i="2"/>
  <c r="M310" i="2"/>
  <c r="P310" i="2" s="1"/>
  <c r="L311" i="2"/>
  <c r="H310" i="2"/>
  <c r="I309" i="2"/>
  <c r="N309" i="2" s="1"/>
  <c r="I310" i="2" l="1"/>
  <c r="N310" i="2" s="1"/>
  <c r="H311" i="2"/>
  <c r="K310" i="2"/>
  <c r="O310" i="2" s="1"/>
  <c r="J311" i="2"/>
  <c r="M311" i="2"/>
  <c r="P311" i="2" s="1"/>
  <c r="L312" i="2"/>
  <c r="M312" i="2" l="1"/>
  <c r="P312" i="2" s="1"/>
  <c r="L313" i="2"/>
  <c r="I311" i="2"/>
  <c r="N311" i="2" s="1"/>
  <c r="H312" i="2"/>
  <c r="K311" i="2"/>
  <c r="O311" i="2" s="1"/>
  <c r="J312" i="2"/>
  <c r="K312" i="2" l="1"/>
  <c r="O312" i="2" s="1"/>
  <c r="J313" i="2"/>
  <c r="M313" i="2"/>
  <c r="P313" i="2" s="1"/>
  <c r="L314" i="2"/>
  <c r="I312" i="2"/>
  <c r="N312" i="2" s="1"/>
  <c r="H313" i="2"/>
  <c r="K313" i="2" l="1"/>
  <c r="O313" i="2" s="1"/>
  <c r="J314" i="2"/>
  <c r="I313" i="2"/>
  <c r="N313" i="2" s="1"/>
  <c r="H314" i="2"/>
  <c r="L315" i="2"/>
  <c r="M314" i="2"/>
  <c r="P314" i="2" s="1"/>
  <c r="L316" i="2" l="1"/>
  <c r="M315" i="2"/>
  <c r="P315" i="2" s="1"/>
  <c r="K314" i="2"/>
  <c r="O314" i="2" s="1"/>
  <c r="J315" i="2"/>
  <c r="I314" i="2"/>
  <c r="N314" i="2" s="1"/>
  <c r="H315" i="2"/>
  <c r="I315" i="2" l="1"/>
  <c r="N315" i="2" s="1"/>
  <c r="H316" i="2"/>
  <c r="K315" i="2"/>
  <c r="O315" i="2" s="1"/>
  <c r="J316" i="2"/>
  <c r="L317" i="2"/>
  <c r="M316" i="2"/>
  <c r="P316" i="2" s="1"/>
  <c r="L318" i="2" l="1"/>
  <c r="M317" i="2"/>
  <c r="P317" i="2" s="1"/>
  <c r="I316" i="2"/>
  <c r="N316" i="2" s="1"/>
  <c r="H317" i="2"/>
  <c r="K316" i="2"/>
  <c r="O316" i="2" s="1"/>
  <c r="J317" i="2"/>
  <c r="K317" i="2" l="1"/>
  <c r="O317" i="2" s="1"/>
  <c r="J318" i="2"/>
  <c r="I317" i="2"/>
  <c r="N317" i="2" s="1"/>
  <c r="H318" i="2"/>
  <c r="L319" i="2"/>
  <c r="M318" i="2"/>
  <c r="P318" i="2" s="1"/>
  <c r="M319" i="2" l="1"/>
  <c r="P319" i="2" s="1"/>
  <c r="L320" i="2"/>
  <c r="K318" i="2"/>
  <c r="O318" i="2" s="1"/>
  <c r="J319" i="2"/>
  <c r="I318" i="2"/>
  <c r="N318" i="2" s="1"/>
  <c r="H319" i="2"/>
  <c r="I319" i="2" l="1"/>
  <c r="N319" i="2" s="1"/>
  <c r="H320" i="2"/>
  <c r="M320" i="2"/>
  <c r="P320" i="2" s="1"/>
  <c r="L321" i="2"/>
  <c r="K319" i="2"/>
  <c r="O319" i="2" s="1"/>
  <c r="J320" i="2"/>
  <c r="K320" i="2" l="1"/>
  <c r="O320" i="2" s="1"/>
  <c r="J321" i="2"/>
  <c r="H321" i="2"/>
  <c r="I320" i="2"/>
  <c r="N320" i="2" s="1"/>
  <c r="L322" i="2"/>
  <c r="M321" i="2"/>
  <c r="P321" i="2" s="1"/>
  <c r="L323" i="2" l="1"/>
  <c r="M322" i="2"/>
  <c r="P322" i="2" s="1"/>
  <c r="K321" i="2"/>
  <c r="O321" i="2" s="1"/>
  <c r="J322" i="2"/>
  <c r="I321" i="2"/>
  <c r="N321" i="2" s="1"/>
  <c r="H322" i="2"/>
  <c r="I322" i="2" l="1"/>
  <c r="N322" i="2" s="1"/>
  <c r="H323" i="2"/>
  <c r="K322" i="2"/>
  <c r="O322" i="2" s="1"/>
  <c r="J323" i="2"/>
  <c r="L324" i="2"/>
  <c r="M323" i="2"/>
  <c r="P323" i="2" s="1"/>
  <c r="L325" i="2" l="1"/>
  <c r="M324" i="2"/>
  <c r="P324" i="2" s="1"/>
  <c r="I323" i="2"/>
  <c r="N323" i="2" s="1"/>
  <c r="H324" i="2"/>
  <c r="K323" i="2"/>
  <c r="O323" i="2" s="1"/>
  <c r="J324" i="2"/>
  <c r="K324" i="2" l="1"/>
  <c r="O324" i="2" s="1"/>
  <c r="J325" i="2"/>
  <c r="I324" i="2"/>
  <c r="N324" i="2" s="1"/>
  <c r="H325" i="2"/>
  <c r="L326" i="2"/>
  <c r="M325" i="2"/>
  <c r="P325" i="2" s="1"/>
  <c r="M326" i="2" l="1"/>
  <c r="P326" i="2" s="1"/>
  <c r="L327" i="2"/>
  <c r="I325" i="2"/>
  <c r="N325" i="2" s="1"/>
  <c r="H326" i="2"/>
  <c r="K325" i="2"/>
  <c r="O325" i="2" s="1"/>
  <c r="J326" i="2"/>
  <c r="M327" i="2" l="1"/>
  <c r="L328" i="2"/>
  <c r="P327" i="2"/>
  <c r="K326" i="2"/>
  <c r="O326" i="2" s="1"/>
  <c r="J327" i="2"/>
  <c r="I326" i="2"/>
  <c r="N326" i="2" s="1"/>
  <c r="H327" i="2"/>
  <c r="I327" i="2" l="1"/>
  <c r="H328" i="2"/>
  <c r="K327" i="2"/>
  <c r="J328" i="2"/>
  <c r="L329" i="2"/>
  <c r="M328" i="2"/>
  <c r="P328" i="2" s="1"/>
  <c r="O327" i="2"/>
  <c r="N327" i="2"/>
  <c r="L330" i="2" l="1"/>
  <c r="M330" i="2" s="1"/>
  <c r="P330" i="2" s="1"/>
  <c r="M329" i="2"/>
  <c r="P329" i="2" s="1"/>
  <c r="J329" i="2"/>
  <c r="K328" i="2"/>
  <c r="O328" i="2" s="1"/>
  <c r="I328" i="2"/>
  <c r="N328" i="2" s="1"/>
  <c r="H329" i="2"/>
  <c r="I329" i="2" l="1"/>
  <c r="H330" i="2"/>
  <c r="K329" i="2"/>
  <c r="O329" i="2" s="1"/>
  <c r="J330" i="2"/>
  <c r="N329" i="2" l="1"/>
  <c r="I332" i="2" a="1"/>
  <c r="I332" i="2" s="1"/>
  <c r="I333" i="2" s="1"/>
  <c r="K330" i="2"/>
  <c r="L332" i="2" a="1"/>
  <c r="L332" i="2" s="1"/>
  <c r="I330" i="2"/>
  <c r="J332" i="2" a="1"/>
  <c r="J332" i="2" s="1"/>
  <c r="N330" i="2" l="1"/>
  <c r="K332" i="2" a="1"/>
  <c r="K332" i="2" s="1"/>
  <c r="K333" i="2" s="1"/>
  <c r="O330" i="2"/>
  <c r="O331" i="2" s="1"/>
  <c r="K334" i="2" s="1"/>
  <c r="M332" i="2" a="1"/>
  <c r="M332" i="2" s="1"/>
  <c r="M333" i="2" s="1"/>
  <c r="N331" i="2" l="1"/>
  <c r="I334" i="2" s="1"/>
  <c r="P331" i="2"/>
  <c r="M334" i="2" s="1"/>
</calcChain>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<sst xmlns="http://schemas.openxmlformats.org/spreadsheetml/2006/main" count="770" uniqueCount="707">
  <si>
    <t>Statistic as Excel data file</t>
  </si>
  <si>
    <t>Number of new Coronavirus (COVID-19) cases confirmed in Poland from 2020 to 2021</t>
  </si>
  <si>
    <t>Access data</t>
  </si>
  <si>
    <t>Source</t>
  </si>
  <si>
    <t>Description</t>
  </si>
  <si>
    <t xml:space="preserve">Since March 4, 2020, the total number of cases in the country reached nearly 3.3 million (355,560 active cases). According to the Minister of Health, more than 79.9 thousand infected patients died , and most of them had been suffering from concurrent diseases.
For further information about the coronavirus (COVID-19) pandemic, please visit our dedicated Facts and Figures page.
</t>
  </si>
  <si>
    <t>Twitter (@MZ_GOV_PL); Ministerstwo Zdrowia</t>
  </si>
  <si>
    <t>Conducted by</t>
  </si>
  <si>
    <t>Ministerstwo Zdrowia</t>
  </si>
  <si>
    <t>Survey period</t>
  </si>
  <si>
    <t>March 2020 to November 2021</t>
  </si>
  <si>
    <t>Region</t>
  </si>
  <si>
    <t>Poland</t>
  </si>
  <si>
    <t>Type of survey</t>
  </si>
  <si>
    <t>n.a.</t>
  </si>
  <si>
    <t>Number of respondents</t>
  </si>
  <si>
    <t>Age group</t>
  </si>
  <si>
    <t>Special characteristics</t>
  </si>
  <si>
    <t>Note</t>
  </si>
  <si>
    <t>Publication</t>
  </si>
  <si>
    <t>Published by</t>
  </si>
  <si>
    <t>Twitter (@MZ_GOV_PL)</t>
  </si>
  <si>
    <t>Publication date</t>
  </si>
  <si>
    <t>November 2021</t>
  </si>
  <si>
    <t>Original source</t>
  </si>
  <si>
    <t>https://twitter.com</t>
  </si>
  <si>
    <t>ID</t>
  </si>
  <si>
    <t>1105153</t>
  </si>
  <si>
    <t>Coronavirus (COVID-19) new cases in Poland 2021</t>
  </si>
  <si>
    <t>Number of new Coronavirus (COVID-19) cases confirmed in Poland from 2021</t>
  </si>
  <si>
    <t>Days of the year</t>
  </si>
  <si>
    <t xml:space="preserve">Daily confirmed cases </t>
  </si>
  <si>
    <t>Jan 01 '21</t>
  </si>
  <si>
    <t>1306121</t>
  </si>
  <si>
    <t>-</t>
  </si>
  <si>
    <t>Jan 02 '21</t>
  </si>
  <si>
    <t>1313066</t>
  </si>
  <si>
    <t>Jan 03 '21</t>
  </si>
  <si>
    <t>1318805</t>
  </si>
  <si>
    <t>Jan 04 '21</t>
  </si>
  <si>
    <t>1323237</t>
  </si>
  <si>
    <t>Jan 05 '21</t>
  </si>
  <si>
    <t>1330861</t>
  </si>
  <si>
    <t>Jan 06 '21</t>
  </si>
  <si>
    <t>1345012</t>
  </si>
  <si>
    <t>Jan 07 '21</t>
  </si>
  <si>
    <t>1357066</t>
  </si>
  <si>
    <t>Jan 08 '21</t>
  </si>
  <si>
    <t>1365856</t>
  </si>
  <si>
    <t>Jan 09 '21</t>
  </si>
  <si>
    <t>1376404</t>
  </si>
  <si>
    <t>Jan 10 '21</t>
  </si>
  <si>
    <t>1385814</t>
  </si>
  <si>
    <t>Jan 11 '21</t>
  </si>
  <si>
    <t>1390436</t>
  </si>
  <si>
    <t>Jan 12 '21</t>
  </si>
  <si>
    <t>1396005</t>
  </si>
  <si>
    <t>Jan 13 '21</t>
  </si>
  <si>
    <t>1405058</t>
  </si>
  <si>
    <t>Jan 14 '21</t>
  </si>
  <si>
    <t>1414494</t>
  </si>
  <si>
    <t>Jan 15 '21</t>
  </si>
  <si>
    <t>1422289</t>
  </si>
  <si>
    <t>Jan 16 '21</t>
  </si>
  <si>
    <t>1429701</t>
  </si>
  <si>
    <t>Jan 17 '21</t>
  </si>
  <si>
    <t>1435756</t>
  </si>
  <si>
    <t>Jan 18 '21</t>
  </si>
  <si>
    <t>1439027</t>
  </si>
  <si>
    <t>Jan 19 '21</t>
  </si>
  <si>
    <t>1443862</t>
  </si>
  <si>
    <t>Jan 20 '21</t>
  </si>
  <si>
    <t>1450781</t>
  </si>
  <si>
    <t>Jan 21 '21</t>
  </si>
  <si>
    <t>1457933</t>
  </si>
  <si>
    <t>Jan 22 '21</t>
  </si>
  <si>
    <t>1464573</t>
  </si>
  <si>
    <t>Jan 23 '21</t>
  </si>
  <si>
    <t>1470895</t>
  </si>
  <si>
    <t>Jan 24 '21</t>
  </si>
  <si>
    <t>1475578</t>
  </si>
  <si>
    <t>Jan 25 '21</t>
  </si>
  <si>
    <t>1477997</t>
  </si>
  <si>
    <t>Jan 26 '21</t>
  </si>
  <si>
    <t>1482601</t>
  </si>
  <si>
    <t>Jan 27 '21</t>
  </si>
  <si>
    <t>1489390</t>
  </si>
  <si>
    <t>Jan 28 '21</t>
  </si>
  <si>
    <t>1496546</t>
  </si>
  <si>
    <t>Jan 29 '21</t>
  </si>
  <si>
    <t>1502690</t>
  </si>
  <si>
    <t>Jan 30 '21</t>
  </si>
  <si>
    <t>1508554</t>
  </si>
  <si>
    <t>Jan 31 '21</t>
  </si>
  <si>
    <t>1513260</t>
  </si>
  <si>
    <t>Feb 1 '21</t>
  </si>
  <si>
    <t>1515763</t>
  </si>
  <si>
    <t>Feb 2 '21</t>
  </si>
  <si>
    <t>1520089</t>
  </si>
  <si>
    <t>Feb 3 '21</t>
  </si>
  <si>
    <t>1526891</t>
  </si>
  <si>
    <t>Feb 4 '21</t>
  </si>
  <si>
    <t>1533387</t>
  </si>
  <si>
    <t>Feb 5 '21</t>
  </si>
  <si>
    <t>1539440</t>
  </si>
  <si>
    <t>Feb 6 '21</t>
  </si>
  <si>
    <t>1545405</t>
  </si>
  <si>
    <t>Feb 7 '21</t>
  </si>
  <si>
    <t>1550133</t>
  </si>
  <si>
    <t>Feb 8 '21</t>
  </si>
  <si>
    <t>1552564</t>
  </si>
  <si>
    <t>Feb 9 '21</t>
  </si>
  <si>
    <t>1556593</t>
  </si>
  <si>
    <t>Feb 10 '21</t>
  </si>
  <si>
    <t>1563523</t>
  </si>
  <si>
    <t>Feb 11 '21</t>
  </si>
  <si>
    <t>1570531</t>
  </si>
  <si>
    <t>Feb 12 '21</t>
  </si>
  <si>
    <t>1576910</t>
  </si>
  <si>
    <t>Feb 13 '21</t>
  </si>
  <si>
    <t>1583496</t>
  </si>
  <si>
    <t>Feb 14 '21</t>
  </si>
  <si>
    <t>1588830</t>
  </si>
  <si>
    <t>Feb 15 '21</t>
  </si>
  <si>
    <t>1591373</t>
  </si>
  <si>
    <t>Feb 16 '21</t>
  </si>
  <si>
    <t>1596551</t>
  </si>
  <si>
    <t>Feb 17 '21</t>
  </si>
  <si>
    <t>1605245</t>
  </si>
  <si>
    <t>Feb 18 '21</t>
  </si>
  <si>
    <t>1614318</t>
  </si>
  <si>
    <t>Feb 19 '21</t>
  </si>
  <si>
    <t>1623095</t>
  </si>
  <si>
    <t>Feb 20 '21</t>
  </si>
  <si>
    <t>1631605</t>
  </si>
  <si>
    <t>Feb 21 '21</t>
  </si>
  <si>
    <t>1638643</t>
  </si>
  <si>
    <t>Feb 22 '21</t>
  </si>
  <si>
    <t>1642533</t>
  </si>
  <si>
    <t>Feb 23 '21</t>
  </si>
  <si>
    <t>1648843</t>
  </si>
  <si>
    <t>Feb 24 '21</t>
  </si>
  <si>
    <t>1660989</t>
  </si>
  <si>
    <t>Feb 25 '21</t>
  </si>
  <si>
    <t>1673131</t>
  </si>
  <si>
    <t>Feb 26 '21</t>
  </si>
  <si>
    <t>1684670</t>
  </si>
  <si>
    <t>Feb 27 '21</t>
  </si>
  <si>
    <t>1696770</t>
  </si>
  <si>
    <t>Feb 28 '21</t>
  </si>
  <si>
    <t>1706869</t>
  </si>
  <si>
    <t>Mar 1 '21</t>
  </si>
  <si>
    <t>1711655</t>
  </si>
  <si>
    <t>Mar 2 '21</t>
  </si>
  <si>
    <t>1719592</t>
  </si>
  <si>
    <t>Mar 3 '21</t>
  </si>
  <si>
    <t>1735290</t>
  </si>
  <si>
    <t>Mar 4 '21</t>
  </si>
  <si>
    <t>1750540</t>
  </si>
  <si>
    <t>Mar 5 '21</t>
  </si>
  <si>
    <t>1766369</t>
  </si>
  <si>
    <t>Mar 6 '21</t>
  </si>
  <si>
    <t>1781226</t>
  </si>
  <si>
    <t>Mar 7 '21</t>
  </si>
  <si>
    <t>1794800</t>
  </si>
  <si>
    <t>Mar 8 '21</t>
  </si>
  <si>
    <t>1800970</t>
  </si>
  <si>
    <t>Mar 9 '21</t>
  </si>
  <si>
    <t>1810924</t>
  </si>
  <si>
    <t>Mar 10 '21</t>
  </si>
  <si>
    <t>1828184</t>
  </si>
  <si>
    <t>Mar 11 '21</t>
  </si>
  <si>
    <t>1849229</t>
  </si>
  <si>
    <t>Mar 12 '21</t>
  </si>
  <si>
    <t>1868004</t>
  </si>
  <si>
    <t>Mar 13 '21</t>
  </si>
  <si>
    <t>1889053</t>
  </si>
  <si>
    <t>Mar 14 '21</t>
  </si>
  <si>
    <t>1906312</t>
  </si>
  <si>
    <t>Mar 15 '21</t>
  </si>
  <si>
    <t>1917208</t>
  </si>
  <si>
    <t>Mar 16 '21</t>
  </si>
  <si>
    <t>1931604</t>
  </si>
  <si>
    <t>Mar 17 '21</t>
  </si>
  <si>
    <t>1956656</t>
  </si>
  <si>
    <t>Mar 18 '21</t>
  </si>
  <si>
    <t>1983934</t>
  </si>
  <si>
    <t>Mar 19 '21</t>
  </si>
  <si>
    <t>2009932</t>
  </si>
  <si>
    <t>Mar 20 '21</t>
  </si>
  <si>
    <t>2036337</t>
  </si>
  <si>
    <t>Mar 21 '21</t>
  </si>
  <si>
    <t>2058186</t>
  </si>
  <si>
    <t>Mar 22 '21</t>
  </si>
  <si>
    <t>2072764</t>
  </si>
  <si>
    <t>Mar 23 '21</t>
  </si>
  <si>
    <t>2089505</t>
  </si>
  <si>
    <t>Mar 24 '21</t>
  </si>
  <si>
    <t>2119483</t>
  </si>
  <si>
    <t>Mar 25 '21</t>
  </si>
  <si>
    <t>2153634</t>
  </si>
  <si>
    <t>Mar 26 '21</t>
  </si>
  <si>
    <t>2188777</t>
  </si>
  <si>
    <t>Mar 27 '21</t>
  </si>
  <si>
    <t>2220534</t>
  </si>
  <si>
    <t>Mar 28 '21</t>
  </si>
  <si>
    <t>2249787</t>
  </si>
  <si>
    <t>Mar 29 '21</t>
  </si>
  <si>
    <t>2266752</t>
  </si>
  <si>
    <t>Mar 30 '21</t>
  </si>
  <si>
    <t>2287622</t>
  </si>
  <si>
    <t>Mar 31 '21</t>
  </si>
  <si>
    <t>2320496</t>
  </si>
  <si>
    <t>Apr 1 '21</t>
  </si>
  <si>
    <t>2355747</t>
  </si>
  <si>
    <t>Apr 2 '21</t>
  </si>
  <si>
    <t>2386293</t>
  </si>
  <si>
    <t>Apr 3 '21</t>
  </si>
  <si>
    <t>2414366</t>
  </si>
  <si>
    <t>Apr 4 '21</t>
  </si>
  <si>
    <t>2437313</t>
  </si>
  <si>
    <t>Apr 5 '21</t>
  </si>
  <si>
    <t>2447215</t>
  </si>
  <si>
    <t>Apr 6 '21</t>
  </si>
  <si>
    <t>2455460</t>
  </si>
  <si>
    <t>Apr 7 '21</t>
  </si>
  <si>
    <t>2470370</t>
  </si>
  <si>
    <t>Apr 8 '21</t>
  </si>
  <si>
    <t>2498257</t>
  </si>
  <si>
    <t>Apr 9 '21</t>
  </si>
  <si>
    <t>2526744</t>
  </si>
  <si>
    <t>Apr 10 '21</t>
  </si>
  <si>
    <t>2551600</t>
  </si>
  <si>
    <t>Apr 11 '21</t>
  </si>
  <si>
    <t>2573303</t>
  </si>
  <si>
    <t>Apr 12 '21</t>
  </si>
  <si>
    <t>2585316</t>
  </si>
  <si>
    <t>Apr 13 '21</t>
  </si>
  <si>
    <t>2598543</t>
  </si>
  <si>
    <t>Apr 14 '21</t>
  </si>
  <si>
    <t>2619826</t>
  </si>
  <si>
    <t>Apr 15 '21</t>
  </si>
  <si>
    <t>2640956</t>
  </si>
  <si>
    <t>Apr 16 '21</t>
  </si>
  <si>
    <t>2658803</t>
  </si>
  <si>
    <t>Apr 17 '21</t>
  </si>
  <si>
    <t>2674566</t>
  </si>
  <si>
    <t>Apr 18 '21</t>
  </si>
  <si>
    <t>2686719</t>
  </si>
  <si>
    <t>Apr 19 '21</t>
  </si>
  <si>
    <t>2694002</t>
  </si>
  <si>
    <t>Apr 20 '21</t>
  </si>
  <si>
    <t>2703248</t>
  </si>
  <si>
    <t>Apr 21 '21</t>
  </si>
  <si>
    <t>2717174</t>
  </si>
  <si>
    <t>Apr 22 '21</t>
  </si>
  <si>
    <t>2729936</t>
  </si>
  <si>
    <t>Apr 23 '21</t>
  </si>
  <si>
    <t>2740794</t>
  </si>
  <si>
    <t>Apr 24 '21</t>
  </si>
  <si>
    <t>2750299</t>
  </si>
  <si>
    <t>Apr 25 '21</t>
  </si>
  <si>
    <t>2757518</t>
  </si>
  <si>
    <t>Apr 26 '21</t>
  </si>
  <si>
    <t>2760969</t>
  </si>
  <si>
    <t>Apr 27 '21</t>
  </si>
  <si>
    <t>2766678</t>
  </si>
  <si>
    <t>Apr 28 '21</t>
  </si>
  <si>
    <t>2775573</t>
  </si>
  <si>
    <t>Apr 29 '21</t>
  </si>
  <si>
    <t>2784000</t>
  </si>
  <si>
    <t>Apr 30 '21</t>
  </si>
  <si>
    <t>2790796</t>
  </si>
  <si>
    <t>May 1 '21</t>
  </si>
  <si>
    <t>2797265</t>
  </si>
  <si>
    <t>May 2 '21</t>
  </si>
  <si>
    <t>2801877</t>
  </si>
  <si>
    <t>May 3 '21</t>
  </si>
  <si>
    <t>2804402</t>
  </si>
  <si>
    <t>May 4 '21</t>
  </si>
  <si>
    <t>2806698</t>
  </si>
  <si>
    <t>May 5 '21</t>
  </si>
  <si>
    <t>2810594</t>
  </si>
  <si>
    <t>May 6 '21</t>
  </si>
  <si>
    <t>2817025</t>
  </si>
  <si>
    <t>May 7 '21</t>
  </si>
  <si>
    <t>2823072</t>
  </si>
  <si>
    <t>May 8 '21</t>
  </si>
  <si>
    <t>2827837</t>
  </si>
  <si>
    <t>May 9 '21</t>
  </si>
  <si>
    <t>2831689</t>
  </si>
  <si>
    <t>May 10 '21</t>
  </si>
  <si>
    <t>2833721</t>
  </si>
  <si>
    <t>May 11 '21</t>
  </si>
  <si>
    <t>2836819</t>
  </si>
  <si>
    <t>May 12 '21</t>
  </si>
  <si>
    <t>2841074</t>
  </si>
  <si>
    <t>May 13 '21</t>
  </si>
  <si>
    <t>2844804</t>
  </si>
  <si>
    <t>May 14 '21</t>
  </si>
  <si>
    <t>2848092</t>
  </si>
  <si>
    <t>May 15 '21</t>
  </si>
  <si>
    <t>2850988</t>
  </si>
  <si>
    <t>May 16 '21</t>
  </si>
  <si>
    <t>2853155</t>
  </si>
  <si>
    <t>May 17 '21</t>
  </si>
  <si>
    <t>2854264</t>
  </si>
  <si>
    <t>May 18 '21</t>
  </si>
  <si>
    <t>2855998</t>
  </si>
  <si>
    <t>May 19 '21</t>
  </si>
  <si>
    <t>2858342</t>
  </si>
  <si>
    <t>May 20 '21</t>
  </si>
  <si>
    <t>2860428</t>
  </si>
  <si>
    <t>May 21 '21</t>
  </si>
  <si>
    <t>2862107</t>
  </si>
  <si>
    <t>May 22 '21</t>
  </si>
  <si>
    <t>2863623</t>
  </si>
  <si>
    <t>May 23 '21</t>
  </si>
  <si>
    <t>2864698</t>
  </si>
  <si>
    <t>May 24 '21</t>
  </si>
  <si>
    <t>2865257</t>
  </si>
  <si>
    <t>May 25 '21</t>
  </si>
  <si>
    <t>2866257</t>
  </si>
  <si>
    <t>May 26 '21</t>
  </si>
  <si>
    <t>2867524</t>
  </si>
  <si>
    <t>May 27 '21</t>
  </si>
  <si>
    <t>2868754</t>
  </si>
  <si>
    <t>May 28 '21</t>
  </si>
  <si>
    <t>2869700</t>
  </si>
  <si>
    <t>May 29 '21</t>
  </si>
  <si>
    <t>2870475</t>
  </si>
  <si>
    <t>May 30 '21</t>
  </si>
  <si>
    <t>2871054</t>
  </si>
  <si>
    <t>May 31 '21</t>
  </si>
  <si>
    <t>2871387</t>
  </si>
  <si>
    <t>Jun 1 '21</t>
  </si>
  <si>
    <t>2871975</t>
  </si>
  <si>
    <t>Jun 2 '21</t>
  </si>
  <si>
    <t>2872639</t>
  </si>
  <si>
    <t>Jun 3 '21</t>
  </si>
  <si>
    <t>2873211</t>
  </si>
  <si>
    <t>Jun 4 '21</t>
  </si>
  <si>
    <t>2873530</t>
  </si>
  <si>
    <t>Jun 5 '21</t>
  </si>
  <si>
    <t>2873945</t>
  </si>
  <si>
    <t>Jun 6 '21</t>
  </si>
  <si>
    <t>2874257</t>
  </si>
  <si>
    <t>Jun 7 '21</t>
  </si>
  <si>
    <t>2874451</t>
  </si>
  <si>
    <t>Jun 8 '21</t>
  </si>
  <si>
    <t>2874851</t>
  </si>
  <si>
    <t>Jun 9 '21</t>
  </si>
  <si>
    <t>2875279</t>
  </si>
  <si>
    <t>Jun 10 '21</t>
  </si>
  <si>
    <t>2875661</t>
  </si>
  <si>
    <t>Jun 11 '21</t>
  </si>
  <si>
    <t>2876002</t>
  </si>
  <si>
    <t>Jun 12 '21</t>
  </si>
  <si>
    <t>2876241</t>
  </si>
  <si>
    <t>Jun 13 '21</t>
  </si>
  <si>
    <t>2876468</t>
  </si>
  <si>
    <t>Jun 14 '21</t>
  </si>
  <si>
    <t>2876608</t>
  </si>
  <si>
    <t>Jun 15 '21</t>
  </si>
  <si>
    <t>2876823</t>
  </si>
  <si>
    <t>Jun 16 '21</t>
  </si>
  <si>
    <t>2877064</t>
  </si>
  <si>
    <t>Jun 17 '21</t>
  </si>
  <si>
    <t>2877282</t>
  </si>
  <si>
    <t>Jun 18 '21</t>
  </si>
  <si>
    <t>2877472</t>
  </si>
  <si>
    <t>Jun 19 '21</t>
  </si>
  <si>
    <t>2877640</t>
  </si>
  <si>
    <t>Jun 20 '21</t>
  </si>
  <si>
    <t>2877773</t>
  </si>
  <si>
    <t>Jun 21 '21</t>
  </si>
  <si>
    <t>2877846</t>
  </si>
  <si>
    <t>Jun 22 '21</t>
  </si>
  <si>
    <t>2878034</t>
  </si>
  <si>
    <t>Jun 23 '21</t>
  </si>
  <si>
    <t>2878199</t>
  </si>
  <si>
    <t>Jun 24 '21</t>
  </si>
  <si>
    <t>2878346</t>
  </si>
  <si>
    <t>Jun 25 '21</t>
  </si>
  <si>
    <t>2878479</t>
  </si>
  <si>
    <t>Jun 26 '21</t>
  </si>
  <si>
    <t>2878579</t>
  </si>
  <si>
    <t>Jun 27 '21</t>
  </si>
  <si>
    <t>2878650</t>
  </si>
  <si>
    <t>Jun 28 '21</t>
  </si>
  <si>
    <t>2878702</t>
  </si>
  <si>
    <t>Jun 29 '21</t>
  </si>
  <si>
    <t>2878825</t>
  </si>
  <si>
    <t>Jun 30 '21</t>
  </si>
  <si>
    <t>2878929</t>
  </si>
  <si>
    <t>Jul 1 '21</t>
  </si>
  <si>
    <t>2879027</t>
  </si>
  <si>
    <t>Jul 2 '21</t>
  </si>
  <si>
    <t>2879123</t>
  </si>
  <si>
    <t>Jul 3 '21</t>
  </si>
  <si>
    <t>2879230</t>
  </si>
  <si>
    <t>Jul 4 '21</t>
  </si>
  <si>
    <t>2879284</t>
  </si>
  <si>
    <t>Jul 5 '21</t>
  </si>
  <si>
    <t>2879322</t>
  </si>
  <si>
    <t>Jul 6 '21</t>
  </si>
  <si>
    <t>2879418</t>
  </si>
  <si>
    <t>Jul 7 '21</t>
  </si>
  <si>
    <t>2879521</t>
  </si>
  <si>
    <t>Jul 8 '21</t>
  </si>
  <si>
    <t>2879614</t>
  </si>
  <si>
    <t>Jul 9 '21</t>
  </si>
  <si>
    <t>2879690</t>
  </si>
  <si>
    <t>Jul 10 '21</t>
  </si>
  <si>
    <t>2879776</t>
  </si>
  <si>
    <t>Jul 11 '21</t>
  </si>
  <si>
    <t>2879842</t>
  </si>
  <si>
    <t>Jul 12 '21</t>
  </si>
  <si>
    <t>2879886</t>
  </si>
  <si>
    <t>Jul 13 '21</t>
  </si>
  <si>
    <t>2879982</t>
  </si>
  <si>
    <t>Jul 14 '21</t>
  </si>
  <si>
    <t>2880068</t>
  </si>
  <si>
    <t>Jul 15 '21</t>
  </si>
  <si>
    <t>2880173</t>
  </si>
  <si>
    <t>Jul 16 '21</t>
  </si>
  <si>
    <t>2880266</t>
  </si>
  <si>
    <t>Jul 17 '21</t>
  </si>
  <si>
    <t>2880380</t>
  </si>
  <si>
    <t>Jul 18 '21</t>
  </si>
  <si>
    <t>2880449</t>
  </si>
  <si>
    <t>Jul 19 '21</t>
  </si>
  <si>
    <t>2880516</t>
  </si>
  <si>
    <t>Jul 20 '21</t>
  </si>
  <si>
    <t>2880620</t>
  </si>
  <si>
    <t>Jul 21 '21</t>
  </si>
  <si>
    <t>2880744</t>
  </si>
  <si>
    <t>Jul 22 '21</t>
  </si>
  <si>
    <t>2880870</t>
  </si>
  <si>
    <t>Jul 23 '21</t>
  </si>
  <si>
    <t>2880978</t>
  </si>
  <si>
    <t>Jul 24 '21</t>
  </si>
  <si>
    <t>2881100</t>
  </si>
  <si>
    <t>Jul 25 '21</t>
  </si>
  <si>
    <t>2881182</t>
  </si>
  <si>
    <t>Jul 26 '21</t>
  </si>
  <si>
    <t>2881256</t>
  </si>
  <si>
    <t>Jul 27 '21</t>
  </si>
  <si>
    <t>2881362</t>
  </si>
  <si>
    <t>Jul 28 '21</t>
  </si>
  <si>
    <t>2881500</t>
  </si>
  <si>
    <t>Jul 29 '21</t>
  </si>
  <si>
    <t>2881667</t>
  </si>
  <si>
    <t>Jul 30 '21</t>
  </si>
  <si>
    <t>2881820</t>
  </si>
  <si>
    <t>Jul 31 '21</t>
  </si>
  <si>
    <t>2881973</t>
  </si>
  <si>
    <t>Aug 1 '21</t>
  </si>
  <si>
    <t>2882064</t>
  </si>
  <si>
    <t>Aug 2 '21</t>
  </si>
  <si>
    <t>2882155</t>
  </si>
  <si>
    <t>Aug 3 '21</t>
  </si>
  <si>
    <t>2882319</t>
  </si>
  <si>
    <t>Aug 4 '21</t>
  </si>
  <si>
    <t>2882483</t>
  </si>
  <si>
    <t>Aug 5 '21</t>
  </si>
  <si>
    <t>2882659</t>
  </si>
  <si>
    <t>Aug 6 '21</t>
  </si>
  <si>
    <t>2882831</t>
  </si>
  <si>
    <t>Aug 7 '21</t>
  </si>
  <si>
    <t>2883012</t>
  </si>
  <si>
    <t>Aug 8 '21</t>
  </si>
  <si>
    <t>2883134</t>
  </si>
  <si>
    <t>Aug 9 '21</t>
  </si>
  <si>
    <t>2883198</t>
  </si>
  <si>
    <t>Aug 10 '21</t>
  </si>
  <si>
    <t>2883398</t>
  </si>
  <si>
    <t>Aug 11 '21</t>
  </si>
  <si>
    <t>2883596</t>
  </si>
  <si>
    <t>Aug 12 '21</t>
  </si>
  <si>
    <t>2883819</t>
  </si>
  <si>
    <t>Aug 13 '21</t>
  </si>
  <si>
    <t>2884015</t>
  </si>
  <si>
    <t>Aug 14 '21</t>
  </si>
  <si>
    <t>2884226</t>
  </si>
  <si>
    <t>Aug 15 '21</t>
  </si>
  <si>
    <t>2884374</t>
  </si>
  <si>
    <t>Aug 16 '21</t>
  </si>
  <si>
    <t>2884502</t>
  </si>
  <si>
    <t>Aug 17 '21</t>
  </si>
  <si>
    <t>2884723</t>
  </si>
  <si>
    <t>Aug 18 '21</t>
  </si>
  <si>
    <t>2884931</t>
  </si>
  <si>
    <t>Aug 19 '21</t>
  </si>
  <si>
    <t>2885128</t>
  </si>
  <si>
    <t>Aug 20 '21</t>
  </si>
  <si>
    <t>2885340</t>
  </si>
  <si>
    <t>Aug 21 '21</t>
  </si>
  <si>
    <t>2885562</t>
  </si>
  <si>
    <t>Aug 22 '21</t>
  </si>
  <si>
    <t>2885747</t>
  </si>
  <si>
    <t>Aug 23 '21</t>
  </si>
  <si>
    <t>2885854</t>
  </si>
  <si>
    <t>Aug 24 '21</t>
  </si>
  <si>
    <t>2886087</t>
  </si>
  <si>
    <t>Aug 25 '21</t>
  </si>
  <si>
    <t>2886321</t>
  </si>
  <si>
    <t>Aug 26 '21</t>
  </si>
  <si>
    <t>2886572</t>
  </si>
  <si>
    <t>Aug 27 '21</t>
  </si>
  <si>
    <t>2886830</t>
  </si>
  <si>
    <t>Aug 28 '21</t>
  </si>
  <si>
    <t>2887120</t>
  </si>
  <si>
    <t>Aug 29 '21</t>
  </si>
  <si>
    <t>2887324</t>
  </si>
  <si>
    <t>Aug 30 '21</t>
  </si>
  <si>
    <t>2887475</t>
  </si>
  <si>
    <t>Aug 31 '21</t>
  </si>
  <si>
    <t>2887760</t>
  </si>
  <si>
    <t>Sep 1 '21</t>
  </si>
  <si>
    <t>2888126</t>
  </si>
  <si>
    <t>Sep 2 '21</t>
  </si>
  <si>
    <t>2888516</t>
  </si>
  <si>
    <t>Sep 3 '21</t>
  </si>
  <si>
    <t>2888865</t>
  </si>
  <si>
    <t>Sep 4 '21</t>
  </si>
  <si>
    <t>2889254</t>
  </si>
  <si>
    <t>Sep 5 '21</t>
  </si>
  <si>
    <t>2889578</t>
  </si>
  <si>
    <t>Sep 6 '21</t>
  </si>
  <si>
    <t>2889761</t>
  </si>
  <si>
    <t>Sep 7 '21</t>
  </si>
  <si>
    <t>2890167</t>
  </si>
  <si>
    <t>Sep 8 '21</t>
  </si>
  <si>
    <t>2890700</t>
  </si>
  <si>
    <t>Sep 9 '21</t>
  </si>
  <si>
    <t>2891210</t>
  </si>
  <si>
    <t>Sep 10 '21</t>
  </si>
  <si>
    <t>2891738</t>
  </si>
  <si>
    <t>Sep 11 '21</t>
  </si>
  <si>
    <t>2892268</t>
  </si>
  <si>
    <t>Sep 12 '21</t>
  </si>
  <si>
    <t>2892744</t>
  </si>
  <si>
    <t>Sep 13 '21</t>
  </si>
  <si>
    <t>2893013</t>
  </si>
  <si>
    <t>Sep 14 '21</t>
  </si>
  <si>
    <t>2893550</t>
  </si>
  <si>
    <t>Sep 15 '21</t>
  </si>
  <si>
    <t>2894317</t>
  </si>
  <si>
    <t>Sep 16 '21</t>
  </si>
  <si>
    <t>2895039</t>
  </si>
  <si>
    <t>Sep 17 '21</t>
  </si>
  <si>
    <t>2895691</t>
  </si>
  <si>
    <t>Sep 18 '21</t>
  </si>
  <si>
    <t>2896488</t>
  </si>
  <si>
    <t>Sep 19 '21</t>
  </si>
  <si>
    <t>2897028</t>
  </si>
  <si>
    <t>Sep 20 '21</t>
  </si>
  <si>
    <t>2897391</t>
  </si>
  <si>
    <t>Sep 21 '21</t>
  </si>
  <si>
    <t>2898102</t>
  </si>
  <si>
    <t>Sep 22 '21</t>
  </si>
  <si>
    <t>2898984</t>
  </si>
  <si>
    <t>Sep 23 '21</t>
  </si>
  <si>
    <t>2899958</t>
  </si>
  <si>
    <t>Sep 24 '21</t>
  </si>
  <si>
    <t>2900771</t>
  </si>
  <si>
    <t>Sep 25 '21</t>
  </si>
  <si>
    <t>2901688</t>
  </si>
  <si>
    <t>Sep 26 '21</t>
  </si>
  <si>
    <t>2902331</t>
  </si>
  <si>
    <t>Sep 27 '21</t>
  </si>
  <si>
    <t>2902752</t>
  </si>
  <si>
    <t>Sep 28 '21</t>
  </si>
  <si>
    <t>2903727</t>
  </si>
  <si>
    <t>Sep 29 '21</t>
  </si>
  <si>
    <t>2904961</t>
  </si>
  <si>
    <t>Sep 30 '21</t>
  </si>
  <si>
    <t>2906169</t>
  </si>
  <si>
    <t>Oct 1 '21</t>
  </si>
  <si>
    <t>2907531</t>
  </si>
  <si>
    <t>Oct 2 '21</t>
  </si>
  <si>
    <t>2908875</t>
  </si>
  <si>
    <t>Oct 3 '21</t>
  </si>
  <si>
    <t>2909965</t>
  </si>
  <si>
    <t>Oct 4 '21</t>
  </si>
  <si>
    <t>2910649</t>
  </si>
  <si>
    <t>Oct 5 '21</t>
  </si>
  <si>
    <t>2911974</t>
  </si>
  <si>
    <t>Oct 6 '21</t>
  </si>
  <si>
    <t>2914059</t>
  </si>
  <si>
    <t>Oct 7 '21</t>
  </si>
  <si>
    <t>2916066</t>
  </si>
  <si>
    <t>Oct 8 '21</t>
  </si>
  <si>
    <t>2917961</t>
  </si>
  <si>
    <t>Oct 9 '21</t>
  </si>
  <si>
    <t>2919973</t>
  </si>
  <si>
    <t>Oct 10 '21</t>
  </si>
  <si>
    <t>2921500</t>
  </si>
  <si>
    <t>Oct 11 '21</t>
  </si>
  <si>
    <t>2922403</t>
  </si>
  <si>
    <t>Oct 12 '21</t>
  </si>
  <si>
    <t>2924521</t>
  </si>
  <si>
    <t>Oct 13 '21</t>
  </si>
  <si>
    <t>2927161</t>
  </si>
  <si>
    <t>Oct 14 '21</t>
  </si>
  <si>
    <t>2930161</t>
  </si>
  <si>
    <t>Oct 15 '21</t>
  </si>
  <si>
    <t>2932932</t>
  </si>
  <si>
    <t>Oct 16 '21</t>
  </si>
  <si>
    <t>2936168</t>
  </si>
  <si>
    <t>Oct 17 '21</t>
  </si>
  <si>
    <t>2938691</t>
  </si>
  <si>
    <t>Oct 18 '21</t>
  </si>
  <si>
    <t>2940228</t>
  </si>
  <si>
    <t>Oct 19 '21</t>
  </si>
  <si>
    <t>2944159</t>
  </si>
  <si>
    <t>Oct 20 '21</t>
  </si>
  <si>
    <t>2949718</t>
  </si>
  <si>
    <t>Oct 21 '21</t>
  </si>
  <si>
    <t>2955310</t>
  </si>
  <si>
    <t>Oct 22 '21</t>
  </si>
  <si>
    <t>2961016</t>
  </si>
  <si>
    <t>Oct 23 '21</t>
  </si>
  <si>
    <t>2967290</t>
  </si>
  <si>
    <t>Oct 24 '21</t>
  </si>
  <si>
    <t>2972018</t>
  </si>
  <si>
    <t>Oct 25 '21</t>
  </si>
  <si>
    <t>2974968</t>
  </si>
  <si>
    <t>Oct 26 '21</t>
  </si>
  <si>
    <t>2981233</t>
  </si>
  <si>
    <t>Oct 27 '21</t>
  </si>
  <si>
    <t>2989594</t>
  </si>
  <si>
    <t>Oct 28 '21</t>
  </si>
  <si>
    <t>2997972</t>
  </si>
  <si>
    <t>Oct 29 '21</t>
  </si>
  <si>
    <t>3007359</t>
  </si>
  <si>
    <t>Oct 30 '21</t>
  </si>
  <si>
    <t>3017157</t>
  </si>
  <si>
    <t>Oct 31 '21</t>
  </si>
  <si>
    <t>3024302</t>
  </si>
  <si>
    <t>Nov 1 '21</t>
  </si>
  <si>
    <t>3029196</t>
  </si>
  <si>
    <t>Nov 2 '21</t>
  </si>
  <si>
    <t>3033710</t>
  </si>
  <si>
    <t>Nov 3 '21</t>
  </si>
  <si>
    <t>3044139</t>
  </si>
  <si>
    <t>Nov 4 '21</t>
  </si>
  <si>
    <t>3059654</t>
  </si>
  <si>
    <t>Nov 5 '21</t>
  </si>
  <si>
    <t>3075558</t>
  </si>
  <si>
    <t>Nov 6 '21</t>
  </si>
  <si>
    <t>3090748</t>
  </si>
  <si>
    <t>Nov 7 '21</t>
  </si>
  <si>
    <t>3103241</t>
  </si>
  <si>
    <t>Nov 8 '21</t>
  </si>
  <si>
    <t>3110557</t>
  </si>
  <si>
    <t>Nov 9 '21</t>
  </si>
  <si>
    <t>3124201</t>
  </si>
  <si>
    <t>Nov 10 '21</t>
  </si>
  <si>
    <t>3142751</t>
  </si>
  <si>
    <t>Nov 11 '21</t>
  </si>
  <si>
    <t>3161825</t>
  </si>
  <si>
    <t>Nov 12 '21</t>
  </si>
  <si>
    <t>3174790</t>
  </si>
  <si>
    <t>Nov 13 '21</t>
  </si>
  <si>
    <t>3189082</t>
  </si>
  <si>
    <t>Nov 14 '21</t>
  </si>
  <si>
    <t>3203524</t>
  </si>
  <si>
    <t>Nov 15 '21</t>
  </si>
  <si>
    <t>3213036</t>
  </si>
  <si>
    <t>Nov 16 '21</t>
  </si>
  <si>
    <t>3229626</t>
  </si>
  <si>
    <t>Nov 17 '21</t>
  </si>
  <si>
    <t>3253865</t>
  </si>
  <si>
    <t>Nov 18 '21</t>
  </si>
  <si>
    <t>3278747</t>
  </si>
  <si>
    <t>SUM</t>
  </si>
  <si>
    <t>MAD</t>
  </si>
  <si>
    <t>MSE</t>
  </si>
  <si>
    <t>Sum of Total case</t>
  </si>
  <si>
    <r>
      <t xml:space="preserve">Exponential smoothing forecast using </t>
    </r>
    <r>
      <rPr>
        <sz val="16"/>
        <rFont val="Calibri"/>
        <family val="2"/>
      </rPr>
      <t xml:space="preserve">α </t>
    </r>
    <r>
      <rPr>
        <sz val="10"/>
        <rFont val="Arial"/>
        <family val="2"/>
      </rPr>
      <t>value</t>
    </r>
  </si>
  <si>
    <r>
      <rPr>
        <sz val="12"/>
        <rFont val="Arial"/>
        <family val="2"/>
      </rPr>
      <t>α</t>
    </r>
    <r>
      <rPr>
        <sz val="10"/>
        <rFont val="Arial"/>
        <family val="2"/>
      </rPr>
      <t>=0.2</t>
    </r>
  </si>
  <si>
    <r>
      <rPr>
        <sz val="12"/>
        <rFont val="Arial"/>
        <family val="2"/>
      </rPr>
      <t>α</t>
    </r>
    <r>
      <rPr>
        <sz val="10"/>
        <rFont val="Arial"/>
        <family val="2"/>
      </rPr>
      <t>=0.5</t>
    </r>
  </si>
  <si>
    <r>
      <rPr>
        <sz val="12"/>
        <rFont val="Arial"/>
        <family val="2"/>
      </rPr>
      <t>α</t>
    </r>
    <r>
      <rPr>
        <sz val="10"/>
        <rFont val="Arial"/>
        <family val="2"/>
      </rPr>
      <t>=0.8</t>
    </r>
  </si>
  <si>
    <r>
      <t xml:space="preserve">Forecast </t>
    </r>
    <r>
      <rPr>
        <vertAlign val="subscript"/>
        <sz val="10"/>
        <rFont val="Arial"/>
        <family val="2"/>
      </rPr>
      <t>1</t>
    </r>
  </si>
  <si>
    <r>
      <t xml:space="preserve">Error </t>
    </r>
    <r>
      <rPr>
        <vertAlign val="subscript"/>
        <sz val="10"/>
        <rFont val="Arial"/>
        <family val="2"/>
      </rPr>
      <t>1</t>
    </r>
  </si>
  <si>
    <r>
      <t xml:space="preserve">Forecast </t>
    </r>
    <r>
      <rPr>
        <vertAlign val="subscript"/>
        <sz val="10"/>
        <rFont val="Arial"/>
        <family val="2"/>
      </rPr>
      <t>2</t>
    </r>
  </si>
  <si>
    <r>
      <t xml:space="preserve">Error </t>
    </r>
    <r>
      <rPr>
        <vertAlign val="subscript"/>
        <sz val="10"/>
        <rFont val="Arial"/>
        <family val="2"/>
      </rPr>
      <t>2</t>
    </r>
  </si>
  <si>
    <r>
      <t xml:space="preserve">Forecast </t>
    </r>
    <r>
      <rPr>
        <vertAlign val="subscript"/>
        <sz val="10"/>
        <rFont val="Arial"/>
        <family val="2"/>
      </rPr>
      <t>3</t>
    </r>
  </si>
  <si>
    <r>
      <t xml:space="preserve">Error </t>
    </r>
    <r>
      <rPr>
        <vertAlign val="subscript"/>
        <sz val="10"/>
        <rFont val="Arial"/>
        <family val="2"/>
      </rPr>
      <t>3</t>
    </r>
  </si>
  <si>
    <r>
      <t xml:space="preserve">(Error </t>
    </r>
    <r>
      <rPr>
        <vertAlign val="subscript"/>
        <sz val="10"/>
        <rFont val="Arial"/>
        <family val="2"/>
      </rPr>
      <t>1</t>
    </r>
    <r>
      <rPr>
        <sz val="10"/>
        <rFont val="Arial"/>
        <family val="2"/>
      </rPr>
      <t>)</t>
    </r>
    <r>
      <rPr>
        <vertAlign val="superscript"/>
        <sz val="10"/>
        <rFont val="Arial"/>
        <family val="2"/>
      </rPr>
      <t>2</t>
    </r>
  </si>
  <si>
    <r>
      <t xml:space="preserve">(Error </t>
    </r>
    <r>
      <rPr>
        <vertAlign val="subscript"/>
        <sz val="10"/>
        <rFont val="Arial"/>
        <family val="2"/>
      </rPr>
      <t xml:space="preserve">2 </t>
    </r>
    <r>
      <rPr>
        <sz val="10"/>
        <rFont val="Arial"/>
        <family val="2"/>
      </rPr>
      <t>)</t>
    </r>
    <r>
      <rPr>
        <vertAlign val="superscript"/>
        <sz val="10"/>
        <rFont val="Arial"/>
        <family val="2"/>
      </rPr>
      <t>2</t>
    </r>
  </si>
  <si>
    <r>
      <t>(Error</t>
    </r>
    <r>
      <rPr>
        <vertAlign val="subscript"/>
        <sz val="10"/>
        <rFont val="Arial"/>
        <family val="2"/>
      </rPr>
      <t xml:space="preserve"> 3</t>
    </r>
    <r>
      <rPr>
        <sz val="10"/>
        <rFont val="Arial"/>
        <family val="2"/>
      </rPr>
      <t>)</t>
    </r>
    <r>
      <rPr>
        <vertAlign val="superscript"/>
        <sz val="10"/>
        <rFont val="Arial"/>
        <family val="2"/>
      </rPr>
      <t>2</t>
    </r>
  </si>
  <si>
    <t>α =</t>
  </si>
  <si>
    <t>Exponential Constant</t>
  </si>
  <si>
    <r>
      <t>Error</t>
    </r>
    <r>
      <rPr>
        <b/>
        <vertAlign val="subscript"/>
        <sz val="10"/>
        <rFont val="Arial"/>
        <family val="2"/>
      </rPr>
      <t>(FMA)</t>
    </r>
    <r>
      <rPr>
        <b/>
        <sz val="10"/>
        <rFont val="Arial"/>
        <family val="2"/>
      </rPr>
      <t xml:space="preserve"> </t>
    </r>
  </si>
  <si>
    <r>
      <t>Error</t>
    </r>
    <r>
      <rPr>
        <b/>
        <vertAlign val="subscript"/>
        <sz val="10"/>
        <rFont val="Arial"/>
        <family val="2"/>
      </rPr>
      <t>(WMA)</t>
    </r>
  </si>
  <si>
    <t>Nov 19 '21</t>
  </si>
  <si>
    <t>3-month moving avg forecast</t>
  </si>
  <si>
    <t>3-month weighted moving forecast</t>
  </si>
  <si>
    <t>Nov 21 '21</t>
  </si>
  <si>
    <t>Nov 20 '21</t>
  </si>
  <si>
    <r>
      <t>SUM Error</t>
    </r>
    <r>
      <rPr>
        <b/>
        <vertAlign val="superscript"/>
        <sz val="10"/>
        <rFont val="Arial"/>
        <family val="2"/>
      </rPr>
      <t>2</t>
    </r>
  </si>
  <si>
    <t>S</t>
  </si>
  <si>
    <t>Forecast (MA)</t>
  </si>
  <si>
    <t>Forecast(WMA)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</si>
</sst>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2" formatCode="_-&quot;£&quot;* #,##0_-;\-&quot;£&quot;* #,##0_-;_-&quot;£&quot;* &quot;-&quot;_-;_-@_-"/>
    <numFmt numFmtId="41" formatCode="_-* #,##0_-;\-* #,##0_-;_-* &quot;-&quot;_-;_-@_-"/>
    <numFmt numFmtId="44" formatCode="_-&quot;£&quot;* #,##0.00_-;\-&quot;£&quot;* #,##0.00_-;_-&quot;£&quot;* &quot;-&quot;??_-;_-@_-"/>
    <numFmt numFmtId="43" formatCode="_-* #,##0.00_-;\-* #,##0.00_-;_-* &quot;-&quot;??_-;_-@_-"/>
    <numFmt numFmtId="164" formatCode="[$-F800]dddd\,\ mmmm\ dd\,\ yyyy"/>
  </numFmts>
  <fonts count="15" x14ac:knownFonts="1">
    <font>
      <sz val="10"/>
      <name val="Arial"/>
      <family val="2"/>
    </font>
    <font>
      <b/>
      <sz val="10"/>
      <name val="Arial"/>
      <family val="2"/>
    </font>
    <font>
      <i/>
      <sz val="10"/>
      <name val="Arial"/>
      <family val="2"/>
    </font>
    <font>
      <u/>
      <sz val="10"/>
      <color rgb="FF0000FF"/>
      <name val="Arial"/>
      <family val="2"/>
    </font>
    <font>
      <sz val="10"/>
      <name val="Arial"/>
      <family val="2"/>
    </font>
    <font>
      <u/>
      <sz val="10"/>
      <name val="Arial"/>
      <family val="2"/>
    </font>
    <font>
      <sz val="11"/>
      <color rgb="FF444444"/>
      <name val="Calibri"/>
      <family val="2"/>
      <charset val="1"/>
    </font>
    <font>
      <sz val="16"/>
      <name val="Calibri"/>
      <family val="2"/>
    </font>
    <font>
      <sz val="12"/>
      <name val="Arial"/>
      <family val="2"/>
    </font>
    <font>
      <sz val="14"/>
      <name val="Arial"/>
      <family val="2"/>
    </font>
    <font>
      <vertAlign val="subscript"/>
      <sz val="10"/>
      <name val="Arial"/>
      <family val="2"/>
    </font>
    <font>
      <vertAlign val="superscript"/>
      <sz val="10"/>
      <name val="Arial"/>
      <family val="2"/>
    </font>
    <font>
      <b/>
      <vertAlign val="subscript"/>
      <sz val="10"/>
      <name val="Arial"/>
      <family val="2"/>
    </font>
    <font>
      <b/>
      <vertAlign val="superscript"/>
      <sz val="10"/>
      <name val="Arial"/>
      <family val="2"/>
    </font>
    <font>
      <sz val="8"/>
      <name val="Arial"/>
      <family val="2"/>
    </font>
  </fonts>
  <fills count="10">
    <fill>
      <patternFill patternType="none"/>
    </fill>
    <fill>
      <patternFill patternType="gray125"/>
    </fill>
    <fill>
      <patternFill patternType="solid">
        <fgColor theme="5" tint="0.59999389629810485"/>
        <bgColor indexed="64"/>
      </patternFill>
    </fill>
    <fill>
      <patternFill patternType="solid">
        <fgColor theme="0"/>
        <bgColor indexed="64"/>
      </patternFill>
    </fill>
    <fill>
      <gradientFill degree="90">
        <stop position="0">
          <color theme="0"/>
        </stop>
        <stop position="1">
          <color rgb="FF92D050"/>
        </stop>
      </gradientFill>
    </fill>
    <fill>
      <gradientFill degree="90">
        <stop position="0">
          <color theme="0"/>
        </stop>
        <stop position="1">
          <color theme="6" tint="0.80001220740379042"/>
        </stop>
      </gradientFill>
    </fill>
    <fill>
      <gradientFill degree="90">
        <stop position="0">
          <color theme="0"/>
        </stop>
        <stop position="1">
          <color rgb="FFF5DDDB"/>
        </stop>
      </gradientFill>
    </fill>
    <fill>
      <gradientFill>
        <stop position="0">
          <color theme="0"/>
        </stop>
        <stop position="1">
          <color theme="6" tint="0.40000610370189521"/>
        </stop>
      </gradientFill>
    </fill>
    <fill>
      <gradientFill>
        <stop position="0">
          <color theme="0"/>
        </stop>
        <stop position="1">
          <color theme="8" tint="0.80001220740379042"/>
        </stop>
      </gradientFill>
    </fill>
    <fill>
      <gradientFill>
        <stop position="0">
          <color theme="0"/>
        </stop>
        <stop position="1">
          <color rgb="FFFFFF00"/>
        </stop>
      </gradient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s>
  <cellStyleXfs count="6">
    <xf numFmtId="0" fontId="0" fillId="0" borderId="0"/>
    <xf numFmtId="9" fontId="4" fillId="0" borderId="0" applyFont="0" applyFill="0" applyBorder="0" applyAlignment="0" applyProtection="0"/>
    <xf numFmtId="44" fontId="4" fillId="0" borderId="0" applyFont="0" applyFill="0" applyBorder="0" applyAlignment="0" applyProtection="0"/>
    <xf numFmtId="42" fontId="4" fillId="0" borderId="0" applyFont="0" applyFill="0" applyBorder="0" applyAlignment="0" applyProtection="0"/>
    <xf numFmtId="43" fontId="4" fillId="0" borderId="0" applyFont="0" applyFill="0" applyBorder="0" applyAlignment="0" applyProtection="0"/>
    <xf numFmtId="41" fontId="4" fillId="0" borderId="0" applyFont="0" applyFill="0" applyBorder="0" applyAlignment="0" applyProtection="0"/>
  </cellStyleXfs>
  <cellXfs count="43">
    <xf numFmtId="0" fontId="0" fillId="0" borderId="0" xfId="0"/>
    <xf numFmtId="0" fontId="1" fillId="0" borderId="0" xfId="0" applyFont="1" applyAlignment="1">
      <alignment horizontal="left" vertical="center"/>
    </xf>
    <xf numFmtId="0" fontId="0" fillId="0" borderId="0" xfId="0" applyAlignment="1">
      <alignment horizontal="left" vertical="center"/>
    </xf>
    <xf numFmtId="0" fontId="3" fillId="0" borderId="0" xfId="0" applyFont="1"/>
    <xf numFmtId="0" fontId="2" fillId="0" borderId="0" xfId="0" applyFont="1" applyAlignment="1">
      <alignment horizontal="left" vertical="center"/>
    </xf>
    <xf numFmtId="0" fontId="0" fillId="0" borderId="0" xfId="0" applyAlignment="1">
      <alignment horizontal="left" vertical="center" wrapText="1"/>
    </xf>
    <xf numFmtId="0" fontId="2" fillId="0" borderId="0" xfId="0" applyFont="1" applyAlignment="1">
      <alignment horizontal="left" vertical="center" wrapText="1"/>
    </xf>
    <xf numFmtId="0" fontId="0" fillId="2" borderId="0" xfId="0" applyFill="1"/>
    <xf numFmtId="0" fontId="0" fillId="3" borderId="0" xfId="0" applyFill="1"/>
    <xf numFmtId="2" fontId="1" fillId="4" borderId="1" xfId="0" applyNumberFormat="1" applyFont="1" applyFill="1" applyBorder="1"/>
    <xf numFmtId="2" fontId="1" fillId="4" borderId="1" xfId="0" applyNumberFormat="1" applyFont="1" applyFill="1" applyBorder="1" applyAlignment="1">
      <alignment horizontal="right" vertical="center"/>
    </xf>
    <xf numFmtId="2" fontId="0" fillId="4" borderId="1" xfId="0" applyNumberFormat="1" applyFill="1" applyBorder="1"/>
    <xf numFmtId="0" fontId="0" fillId="5" borderId="0" xfId="0" applyFill="1" applyBorder="1"/>
    <xf numFmtId="0" fontId="0" fillId="5" borderId="0" xfId="0" applyFill="1"/>
    <xf numFmtId="0" fontId="9" fillId="5" borderId="0" xfId="0" applyFont="1" applyFill="1"/>
    <xf numFmtId="0" fontId="0" fillId="7" borderId="1" xfId="0" applyFill="1" applyBorder="1"/>
    <xf numFmtId="3" fontId="0" fillId="7" borderId="1" xfId="0" applyNumberFormat="1" applyFill="1" applyBorder="1"/>
    <xf numFmtId="0" fontId="0" fillId="7" borderId="0" xfId="0" applyFill="1"/>
    <xf numFmtId="0" fontId="1" fillId="7" borderId="1" xfId="0" applyFont="1" applyFill="1" applyBorder="1"/>
    <xf numFmtId="164" fontId="1" fillId="7" borderId="2" xfId="0" applyNumberFormat="1" applyFont="1" applyFill="1" applyBorder="1" applyAlignment="1">
      <alignment horizontal="left" vertical="center"/>
    </xf>
    <xf numFmtId="164" fontId="0" fillId="8" borderId="1" xfId="0" applyNumberFormat="1" applyFill="1" applyBorder="1" applyAlignment="1">
      <alignment horizontal="left" vertical="center"/>
    </xf>
    <xf numFmtId="3" fontId="0" fillId="8" borderId="1" xfId="0" applyNumberFormat="1" applyFill="1" applyBorder="1" applyAlignment="1">
      <alignment horizontal="right" vertical="center"/>
    </xf>
    <xf numFmtId="0" fontId="0" fillId="8" borderId="1" xfId="0" applyFill="1" applyBorder="1"/>
    <xf numFmtId="3" fontId="0" fillId="8" borderId="1" xfId="0" applyNumberFormat="1" applyFill="1" applyBorder="1"/>
    <xf numFmtId="0" fontId="0" fillId="7" borderId="3" xfId="0" applyFill="1" applyBorder="1"/>
    <xf numFmtId="164" fontId="0" fillId="9" borderId="2" xfId="0" applyNumberFormat="1" applyFill="1" applyBorder="1" applyAlignment="1">
      <alignment horizontal="left" vertical="center"/>
    </xf>
    <xf numFmtId="3" fontId="0" fillId="9" borderId="1" xfId="0" applyNumberFormat="1" applyFill="1" applyBorder="1"/>
    <xf numFmtId="2" fontId="0" fillId="5" borderId="0" xfId="0" applyNumberFormat="1" applyFill="1"/>
    <xf numFmtId="2" fontId="5" fillId="5" borderId="0" xfId="0" applyNumberFormat="1" applyFont="1" applyFill="1" applyBorder="1"/>
    <xf numFmtId="2" fontId="0" fillId="8" borderId="1" xfId="0" applyNumberFormat="1" applyFill="1" applyBorder="1"/>
    <xf numFmtId="2" fontId="0" fillId="9" borderId="1" xfId="0" applyNumberFormat="1" applyFill="1" applyBorder="1"/>
    <xf numFmtId="2" fontId="0" fillId="0" borderId="0" xfId="0" applyNumberFormat="1"/>
    <xf numFmtId="2" fontId="0" fillId="7" borderId="1" xfId="0" applyNumberFormat="1" applyFill="1" applyBorder="1"/>
    <xf numFmtId="2" fontId="0" fillId="5" borderId="0" xfId="0" applyNumberFormat="1" applyFill="1" applyBorder="1"/>
    <xf numFmtId="2" fontId="6" fillId="8" borderId="1" xfId="0" applyNumberFormat="1" applyFont="1" applyFill="1" applyBorder="1"/>
    <xf numFmtId="2" fontId="6" fillId="9" borderId="1" xfId="0" applyNumberFormat="1" applyFont="1" applyFill="1" applyBorder="1"/>
    <xf numFmtId="2" fontId="6" fillId="8" borderId="1" xfId="0" quotePrefix="1" applyNumberFormat="1" applyFont="1" applyFill="1" applyBorder="1"/>
    <xf numFmtId="2" fontId="6" fillId="9" borderId="1" xfId="0" quotePrefix="1" applyNumberFormat="1" applyFont="1" applyFill="1" applyBorder="1"/>
    <xf numFmtId="0" fontId="0" fillId="9" borderId="1" xfId="0" applyFill="1" applyBorder="1"/>
    <xf numFmtId="0" fontId="0" fillId="0" borderId="0" xfId="0" applyAlignment="1">
      <alignment horizontal="left" vertical="top" wrapText="1"/>
    </xf>
    <xf numFmtId="0" fontId="0" fillId="0" borderId="0" xfId="0" applyAlignment="1"/>
    <xf numFmtId="0" fontId="1" fillId="6" borderId="0" xfId="0" applyFont="1" applyFill="1" applyBorder="1" applyAlignment="1">
      <alignment horizontal="center" vertical="center" wrapText="1"/>
    </xf>
    <xf numFmtId="0" fontId="0" fillId="6" borderId="0" xfId="0" applyFill="1" applyBorder="1" applyAlignment="1">
      <alignment horizontal="center" vertical="center" wrapText="1"/>
    </xf>
  </cellXfs>
  <cellStyles count="6">
    <cellStyle name="Comma" xfId="4" xr:uid="{00000000-0005-0000-0000-000000000000}"/>
    <cellStyle name="Comma [0]" xfId="5" xr:uid="{00000000-0005-0000-0000-000001000000}"/>
    <cellStyle name="Currency" xfId="2" xr:uid="{00000000-0005-0000-0000-000002000000}"/>
    <cellStyle name="Currency [0]" xfId="3" xr:uid="{00000000-0005-0000-0000-000003000000}"/>
    <cellStyle name="Normal" xfId="0" builtinId="0"/>
    <cellStyle name="Percent" xfId="1" xr:uid="{00000000-0005-0000-0000-000005000000}"/>
  </cellStyles>
  <dxfs count="0"/>
  <tableStyles count="0" defaultTableStyle="TableStyleMedium2" defaultPivotStyle="PivotStyleLight16"/>
  <colors>
    <mruColors>
      <color rgb="FFF5DDD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eetMetadata" Target="metadata.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3" Type="http://schemas.openxmlformats.org/officeDocument/2006/relationships/image" Target="../media/image1.jpg"/><Relationship Id="rId2" Type="http://schemas.microsoft.com/office/2011/relationships/chartColorStyle" Target="colors1.xml"/><Relationship Id="rId1" Type="http://schemas.microsoft.com/office/2011/relationships/chartStyle" Target="style1.xml"/><Relationship Id="rId4" Type="http://schemas.openxmlformats.org/officeDocument/2006/relationships/hyperlink" Target="http://www.medicalgraphics.de/en/free-pictures/erkrankungen/gruppe-von-corona-viren.html" TargetMode="External"/></Relationships>
</file>

<file path=xl/charts/_rels/chart2.xml.rels><?xml version="1.0" encoding="UTF-8" standalone="yes"?>
<Relationships xmlns="http://schemas.openxmlformats.org/package/2006/relationships"><Relationship Id="rId3" Type="http://schemas.openxmlformats.org/officeDocument/2006/relationships/image" Target="../media/image2.jpg"/><Relationship Id="rId2" Type="http://schemas.microsoft.com/office/2011/relationships/chartColorStyle" Target="colors2.xml"/><Relationship Id="rId1" Type="http://schemas.microsoft.com/office/2011/relationships/chartStyle" Target="style2.xml"/><Relationship Id="rId4" Type="http://schemas.openxmlformats.org/officeDocument/2006/relationships/hyperlink" Target="https://www.publicdomainpictures.net/view-image.php?image=320367&amp;picture=virus-corona" TargetMode="External"/></Relationships>
</file>

<file path=xl/charts/_rels/chart3.xml.rels><?xml version="1.0" encoding="UTF-8" standalone="yes"?>
<Relationships xmlns="http://schemas.openxmlformats.org/package/2006/relationships"><Relationship Id="rId3" Type="http://schemas.openxmlformats.org/officeDocument/2006/relationships/image" Target="../media/image2.jpg"/><Relationship Id="rId2" Type="http://schemas.microsoft.com/office/2011/relationships/chartColorStyle" Target="colors3.xml"/><Relationship Id="rId1" Type="http://schemas.microsoft.com/office/2011/relationships/chartStyle" Target="style3.xml"/><Relationship Id="rId4" Type="http://schemas.openxmlformats.org/officeDocument/2006/relationships/hyperlink" Target="https://www.publicdomainpictures.net/view-image.php?image=320367&amp;picture=virus-corona" TargetMode="Externa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lgn="ctr">
              <a:defRPr sz="1500" b="1" i="0" u="none" strike="noStrike" kern="1200" cap="all" spc="100" normalizeH="0" baseline="0">
                <a:solidFill>
                  <a:schemeClr val="lt1"/>
                </a:solidFill>
                <a:latin typeface="+mn-lt"/>
                <a:ea typeface="+mn-ea"/>
                <a:cs typeface="+mn-cs"/>
              </a:defRPr>
            </a:pPr>
            <a:r>
              <a:rPr lang="en-GB" sz="1100"/>
              <a:t>Covid</a:t>
            </a:r>
            <a:r>
              <a:rPr lang="en-GB" sz="1100" baseline="0"/>
              <a:t> 19 Daily Case and Forecast3 month Moving Average for 2021 till November 21</a:t>
            </a:r>
            <a:endParaRPr lang="en-GB"/>
          </a:p>
        </c:rich>
      </c:tx>
      <c:layout>
        <c:manualLayout>
          <c:xMode val="edge"/>
          <c:yMode val="edge"/>
          <c:x val="0.15809282052056664"/>
          <c:y val="2.4922054359377842E-2"/>
        </c:manualLayout>
      </c:layout>
      <c:overlay val="0"/>
      <c:spPr>
        <a:noFill/>
        <a:ln>
          <a:noFill/>
        </a:ln>
        <a:effectLst/>
      </c:spPr>
      <c:txPr>
        <a:bodyPr rot="0" spcFirstLastPara="1" vertOverflow="ellipsis" vert="horz" wrap="square" anchor="ctr" anchorCtr="1"/>
        <a:lstStyle/>
        <a:p>
          <a:pPr algn="ctr">
            <a:defRPr sz="1500" b="1" i="0" u="none" strike="noStrike" kern="1200" cap="all" spc="100" normalizeH="0" baseline="0">
              <a:solidFill>
                <a:schemeClr val="lt1"/>
              </a:solidFill>
              <a:latin typeface="+mn-lt"/>
              <a:ea typeface="+mn-ea"/>
              <a:cs typeface="+mn-cs"/>
            </a:defRPr>
          </a:pPr>
          <a:endParaRPr lang="en-US"/>
        </a:p>
      </c:txPr>
    </c:title>
    <c:autoTitleDeleted val="0"/>
    <c:plotArea>
      <c:layout>
        <c:manualLayout>
          <c:layoutTarget val="inner"/>
          <c:xMode val="edge"/>
          <c:yMode val="edge"/>
          <c:x val="9.4039102909589486E-2"/>
          <c:y val="7.4819415864594327E-2"/>
          <c:w val="0.89882684364097776"/>
          <c:h val="0.73353524768396183"/>
        </c:manualLayout>
      </c:layout>
      <c:barChart>
        <c:barDir val="col"/>
        <c:grouping val="clustered"/>
        <c:varyColors val="0"/>
        <c:ser>
          <c:idx val="0"/>
          <c:order val="0"/>
          <c:tx>
            <c:v>Daily Confirmed Cases</c:v>
          </c:tx>
          <c:spPr>
            <a:pattFill prst="ltUpDiag">
              <a:fgClr>
                <a:schemeClr val="accent5">
                  <a:shade val="76000"/>
                </a:schemeClr>
              </a:fgClr>
              <a:bgClr>
                <a:schemeClr val="lt1"/>
              </a:bgClr>
            </a:pattFill>
            <a:ln>
              <a:gradFill flip="none" rotWithShape="1">
                <a:gsLst>
                  <a:gs pos="0">
                    <a:schemeClr val="accent6">
                      <a:lumMod val="89000"/>
                    </a:schemeClr>
                  </a:gs>
                  <a:gs pos="23000">
                    <a:schemeClr val="accent6">
                      <a:lumMod val="89000"/>
                    </a:schemeClr>
                  </a:gs>
                  <a:gs pos="69000">
                    <a:schemeClr val="accent6">
                      <a:lumMod val="75000"/>
                    </a:schemeClr>
                  </a:gs>
                  <a:gs pos="97000">
                    <a:schemeClr val="accent6">
                      <a:lumMod val="70000"/>
                    </a:schemeClr>
                  </a:gs>
                </a:gsLst>
                <a:path path="circle">
                  <a:fillToRect l="50000" t="50000" r="50000" b="50000"/>
                </a:path>
                <a:tileRect/>
              </a:gradFill>
            </a:ln>
            <a:effectLst/>
          </c:spPr>
          <c:invertIfNegative val="0"/>
          <c:cat>
            <c:strRef>
              <c:f>'Covid 19 forecast Data'!$A$6:$A$330</c:f>
              <c:strCache>
                <c:ptCount val="325"/>
                <c:pt idx="0">
                  <c:v>Jan 01 '21</c:v>
                </c:pt>
                <c:pt idx="1">
                  <c:v>Jan 02 '21</c:v>
                </c:pt>
                <c:pt idx="2">
                  <c:v>Jan 03 '21</c:v>
                </c:pt>
                <c:pt idx="3">
                  <c:v>Jan 04 '21</c:v>
                </c:pt>
                <c:pt idx="4">
                  <c:v>Jan 05 '21</c:v>
                </c:pt>
                <c:pt idx="5">
                  <c:v>Jan 06 '21</c:v>
                </c:pt>
                <c:pt idx="6">
                  <c:v>Jan 07 '21</c:v>
                </c:pt>
                <c:pt idx="7">
                  <c:v>Jan 08 '21</c:v>
                </c:pt>
                <c:pt idx="8">
                  <c:v>Jan 09 '21</c:v>
                </c:pt>
                <c:pt idx="9">
                  <c:v>Jan 10 '21</c:v>
                </c:pt>
                <c:pt idx="10">
                  <c:v>Jan 11 '21</c:v>
                </c:pt>
                <c:pt idx="11">
                  <c:v>Jan 12 '21</c:v>
                </c:pt>
                <c:pt idx="12">
                  <c:v>Jan 13 '21</c:v>
                </c:pt>
                <c:pt idx="13">
                  <c:v>Jan 14 '21</c:v>
                </c:pt>
                <c:pt idx="14">
                  <c:v>Jan 15 '21</c:v>
                </c:pt>
                <c:pt idx="15">
                  <c:v>Jan 16 '21</c:v>
                </c:pt>
                <c:pt idx="16">
                  <c:v>Jan 17 '21</c:v>
                </c:pt>
                <c:pt idx="17">
                  <c:v>Jan 18 '21</c:v>
                </c:pt>
                <c:pt idx="18">
                  <c:v>Jan 19 '21</c:v>
                </c:pt>
                <c:pt idx="19">
                  <c:v>Jan 20 '21</c:v>
                </c:pt>
                <c:pt idx="20">
                  <c:v>Jan 21 '21</c:v>
                </c:pt>
                <c:pt idx="21">
                  <c:v>Jan 22 '21</c:v>
                </c:pt>
                <c:pt idx="22">
                  <c:v>Jan 23 '21</c:v>
                </c:pt>
                <c:pt idx="23">
                  <c:v>Jan 24 '21</c:v>
                </c:pt>
                <c:pt idx="24">
                  <c:v>Jan 25 '21</c:v>
                </c:pt>
                <c:pt idx="25">
                  <c:v>Jan 26 '21</c:v>
                </c:pt>
                <c:pt idx="26">
                  <c:v>Jan 27 '21</c:v>
                </c:pt>
                <c:pt idx="27">
                  <c:v>Jan 28 '21</c:v>
                </c:pt>
                <c:pt idx="28">
                  <c:v>Jan 29 '21</c:v>
                </c:pt>
                <c:pt idx="29">
                  <c:v>Jan 30 '21</c:v>
                </c:pt>
                <c:pt idx="30">
                  <c:v>Jan 31 '21</c:v>
                </c:pt>
                <c:pt idx="31">
                  <c:v>Feb 1 '21</c:v>
                </c:pt>
                <c:pt idx="32">
                  <c:v>Feb 2 '21</c:v>
                </c:pt>
                <c:pt idx="33">
                  <c:v>Feb 3 '21</c:v>
                </c:pt>
                <c:pt idx="34">
                  <c:v>Feb 4 '21</c:v>
                </c:pt>
                <c:pt idx="35">
                  <c:v>Feb 5 '21</c:v>
                </c:pt>
                <c:pt idx="36">
                  <c:v>Feb 6 '21</c:v>
                </c:pt>
                <c:pt idx="37">
                  <c:v>Feb 7 '21</c:v>
                </c:pt>
                <c:pt idx="38">
                  <c:v>Feb 8 '21</c:v>
                </c:pt>
                <c:pt idx="39">
                  <c:v>Feb 9 '21</c:v>
                </c:pt>
                <c:pt idx="40">
                  <c:v>Feb 10 '21</c:v>
                </c:pt>
                <c:pt idx="41">
                  <c:v>Feb 11 '21</c:v>
                </c:pt>
                <c:pt idx="42">
                  <c:v>Feb 12 '21</c:v>
                </c:pt>
                <c:pt idx="43">
                  <c:v>Feb 13 '21</c:v>
                </c:pt>
                <c:pt idx="44">
                  <c:v>Feb 14 '21</c:v>
                </c:pt>
                <c:pt idx="45">
                  <c:v>Feb 15 '21</c:v>
                </c:pt>
                <c:pt idx="46">
                  <c:v>Feb 16 '21</c:v>
                </c:pt>
                <c:pt idx="47">
                  <c:v>Feb 17 '21</c:v>
                </c:pt>
                <c:pt idx="48">
                  <c:v>Feb 18 '21</c:v>
                </c:pt>
                <c:pt idx="49">
                  <c:v>Feb 19 '21</c:v>
                </c:pt>
                <c:pt idx="50">
                  <c:v>Feb 20 '21</c:v>
                </c:pt>
                <c:pt idx="51">
                  <c:v>Feb 21 '21</c:v>
                </c:pt>
                <c:pt idx="52">
                  <c:v>Feb 22 '21</c:v>
                </c:pt>
                <c:pt idx="53">
                  <c:v>Feb 23 '21</c:v>
                </c:pt>
                <c:pt idx="54">
                  <c:v>Feb 24 '21</c:v>
                </c:pt>
                <c:pt idx="55">
                  <c:v>Feb 25 '21</c:v>
                </c:pt>
                <c:pt idx="56">
                  <c:v>Feb 26 '21</c:v>
                </c:pt>
                <c:pt idx="57">
                  <c:v>Feb 27 '21</c:v>
                </c:pt>
                <c:pt idx="58">
                  <c:v>Feb 28 '21</c:v>
                </c:pt>
                <c:pt idx="59">
                  <c:v>Mar 1 '21</c:v>
                </c:pt>
                <c:pt idx="60">
                  <c:v>Mar 2 '21</c:v>
                </c:pt>
                <c:pt idx="61">
                  <c:v>Mar 3 '21</c:v>
                </c:pt>
                <c:pt idx="62">
                  <c:v>Mar 4 '21</c:v>
                </c:pt>
                <c:pt idx="63">
                  <c:v>Mar 5 '21</c:v>
                </c:pt>
                <c:pt idx="64">
                  <c:v>Mar 6 '21</c:v>
                </c:pt>
                <c:pt idx="65">
                  <c:v>Mar 7 '21</c:v>
                </c:pt>
                <c:pt idx="66">
                  <c:v>Mar 8 '21</c:v>
                </c:pt>
                <c:pt idx="67">
                  <c:v>Mar 9 '21</c:v>
                </c:pt>
                <c:pt idx="68">
                  <c:v>Mar 10 '21</c:v>
                </c:pt>
                <c:pt idx="69">
                  <c:v>Mar 11 '21</c:v>
                </c:pt>
                <c:pt idx="70">
                  <c:v>Mar 12 '21</c:v>
                </c:pt>
                <c:pt idx="71">
                  <c:v>Mar 13 '21</c:v>
                </c:pt>
                <c:pt idx="72">
                  <c:v>Mar 14 '21</c:v>
                </c:pt>
                <c:pt idx="73">
                  <c:v>Mar 15 '21</c:v>
                </c:pt>
                <c:pt idx="74">
                  <c:v>Mar 16 '21</c:v>
                </c:pt>
                <c:pt idx="75">
                  <c:v>Mar 17 '21</c:v>
                </c:pt>
                <c:pt idx="76">
                  <c:v>Mar 18 '21</c:v>
                </c:pt>
                <c:pt idx="77">
                  <c:v>Mar 19 '21</c:v>
                </c:pt>
                <c:pt idx="78">
                  <c:v>Mar 20 '21</c:v>
                </c:pt>
                <c:pt idx="79">
                  <c:v>Mar 21 '21</c:v>
                </c:pt>
                <c:pt idx="80">
                  <c:v>Mar 22 '21</c:v>
                </c:pt>
                <c:pt idx="81">
                  <c:v>Mar 23 '21</c:v>
                </c:pt>
                <c:pt idx="82">
                  <c:v>Mar 24 '21</c:v>
                </c:pt>
                <c:pt idx="83">
                  <c:v>Mar 25 '21</c:v>
                </c:pt>
                <c:pt idx="84">
                  <c:v>Mar 26 '21</c:v>
                </c:pt>
                <c:pt idx="85">
                  <c:v>Mar 27 '21</c:v>
                </c:pt>
                <c:pt idx="86">
                  <c:v>Mar 28 '21</c:v>
                </c:pt>
                <c:pt idx="87">
                  <c:v>Mar 29 '21</c:v>
                </c:pt>
                <c:pt idx="88">
                  <c:v>Mar 30 '21</c:v>
                </c:pt>
                <c:pt idx="89">
                  <c:v>Mar 31 '21</c:v>
                </c:pt>
                <c:pt idx="90">
                  <c:v>Apr 1 '21</c:v>
                </c:pt>
                <c:pt idx="91">
                  <c:v>Apr 2 '21</c:v>
                </c:pt>
                <c:pt idx="92">
                  <c:v>Apr 3 '21</c:v>
                </c:pt>
                <c:pt idx="93">
                  <c:v>Apr 4 '21</c:v>
                </c:pt>
                <c:pt idx="94">
                  <c:v>Apr 5 '21</c:v>
                </c:pt>
                <c:pt idx="95">
                  <c:v>Apr 6 '21</c:v>
                </c:pt>
                <c:pt idx="96">
                  <c:v>Apr 7 '21</c:v>
                </c:pt>
                <c:pt idx="97">
                  <c:v>Apr 8 '21</c:v>
                </c:pt>
                <c:pt idx="98">
                  <c:v>Apr 9 '21</c:v>
                </c:pt>
                <c:pt idx="99">
                  <c:v>Apr 10 '21</c:v>
                </c:pt>
                <c:pt idx="100">
                  <c:v>Apr 11 '21</c:v>
                </c:pt>
                <c:pt idx="101">
                  <c:v>Apr 12 '21</c:v>
                </c:pt>
                <c:pt idx="102">
                  <c:v>Apr 13 '21</c:v>
                </c:pt>
                <c:pt idx="103">
                  <c:v>Apr 14 '21</c:v>
                </c:pt>
                <c:pt idx="104">
                  <c:v>Apr 15 '21</c:v>
                </c:pt>
                <c:pt idx="105">
                  <c:v>Apr 16 '21</c:v>
                </c:pt>
                <c:pt idx="106">
                  <c:v>Apr 17 '21</c:v>
                </c:pt>
                <c:pt idx="107">
                  <c:v>Apr 18 '21</c:v>
                </c:pt>
                <c:pt idx="108">
                  <c:v>Apr 19 '21</c:v>
                </c:pt>
                <c:pt idx="109">
                  <c:v>Apr 20 '21</c:v>
                </c:pt>
                <c:pt idx="110">
                  <c:v>Apr 21 '21</c:v>
                </c:pt>
                <c:pt idx="111">
                  <c:v>Apr 22 '21</c:v>
                </c:pt>
                <c:pt idx="112">
                  <c:v>Apr 23 '21</c:v>
                </c:pt>
                <c:pt idx="113">
                  <c:v>Apr 24 '21</c:v>
                </c:pt>
                <c:pt idx="114">
                  <c:v>Apr 25 '21</c:v>
                </c:pt>
                <c:pt idx="115">
                  <c:v>Apr 26 '21</c:v>
                </c:pt>
                <c:pt idx="116">
                  <c:v>Apr 27 '21</c:v>
                </c:pt>
                <c:pt idx="117">
                  <c:v>Apr 28 '21</c:v>
                </c:pt>
                <c:pt idx="118">
                  <c:v>Apr 29 '21</c:v>
                </c:pt>
                <c:pt idx="119">
                  <c:v>Apr 30 '21</c:v>
                </c:pt>
                <c:pt idx="120">
                  <c:v>May 1 '21</c:v>
                </c:pt>
                <c:pt idx="121">
                  <c:v>May 2 '21</c:v>
                </c:pt>
                <c:pt idx="122">
                  <c:v>May 3 '21</c:v>
                </c:pt>
                <c:pt idx="123">
                  <c:v>May 4 '21</c:v>
                </c:pt>
                <c:pt idx="124">
                  <c:v>May 5 '21</c:v>
                </c:pt>
                <c:pt idx="125">
                  <c:v>May 6 '21</c:v>
                </c:pt>
                <c:pt idx="126">
                  <c:v>May 7 '21</c:v>
                </c:pt>
                <c:pt idx="127">
                  <c:v>May 8 '21</c:v>
                </c:pt>
                <c:pt idx="128">
                  <c:v>May 9 '21</c:v>
                </c:pt>
                <c:pt idx="129">
                  <c:v>May 10 '21</c:v>
                </c:pt>
                <c:pt idx="130">
                  <c:v>May 11 '21</c:v>
                </c:pt>
                <c:pt idx="131">
                  <c:v>May 12 '21</c:v>
                </c:pt>
                <c:pt idx="132">
                  <c:v>May 13 '21</c:v>
                </c:pt>
                <c:pt idx="133">
                  <c:v>May 14 '21</c:v>
                </c:pt>
                <c:pt idx="134">
                  <c:v>May 15 '21</c:v>
                </c:pt>
                <c:pt idx="135">
                  <c:v>May 16 '21</c:v>
                </c:pt>
                <c:pt idx="136">
                  <c:v>May 17 '21</c:v>
                </c:pt>
                <c:pt idx="137">
                  <c:v>May 18 '21</c:v>
                </c:pt>
                <c:pt idx="138">
                  <c:v>May 19 '21</c:v>
                </c:pt>
                <c:pt idx="139">
                  <c:v>May 20 '21</c:v>
                </c:pt>
                <c:pt idx="140">
                  <c:v>May 21 '21</c:v>
                </c:pt>
                <c:pt idx="141">
                  <c:v>May 22 '21</c:v>
                </c:pt>
                <c:pt idx="142">
                  <c:v>May 23 '21</c:v>
                </c:pt>
                <c:pt idx="143">
                  <c:v>May 24 '21</c:v>
                </c:pt>
                <c:pt idx="144">
                  <c:v>May 25 '21</c:v>
                </c:pt>
                <c:pt idx="145">
                  <c:v>May 26 '21</c:v>
                </c:pt>
                <c:pt idx="146">
                  <c:v>May 27 '21</c:v>
                </c:pt>
                <c:pt idx="147">
                  <c:v>May 28 '21</c:v>
                </c:pt>
                <c:pt idx="148">
                  <c:v>May 29 '21</c:v>
                </c:pt>
                <c:pt idx="149">
                  <c:v>May 30 '21</c:v>
                </c:pt>
                <c:pt idx="150">
                  <c:v>May 31 '21</c:v>
                </c:pt>
                <c:pt idx="151">
                  <c:v>Jun 1 '21</c:v>
                </c:pt>
                <c:pt idx="152">
                  <c:v>Jun 2 '21</c:v>
                </c:pt>
                <c:pt idx="153">
                  <c:v>Jun 3 '21</c:v>
                </c:pt>
                <c:pt idx="154">
                  <c:v>Jun 4 '21</c:v>
                </c:pt>
                <c:pt idx="155">
                  <c:v>Jun 5 '21</c:v>
                </c:pt>
                <c:pt idx="156">
                  <c:v>Jun 6 '21</c:v>
                </c:pt>
                <c:pt idx="157">
                  <c:v>Jun 7 '21</c:v>
                </c:pt>
                <c:pt idx="158">
                  <c:v>Jun 8 '21</c:v>
                </c:pt>
                <c:pt idx="159">
                  <c:v>Jun 9 '21</c:v>
                </c:pt>
                <c:pt idx="160">
                  <c:v>Jun 10 '21</c:v>
                </c:pt>
                <c:pt idx="161">
                  <c:v>Jun 11 '21</c:v>
                </c:pt>
                <c:pt idx="162">
                  <c:v>Jun 12 '21</c:v>
                </c:pt>
                <c:pt idx="163">
                  <c:v>Jun 13 '21</c:v>
                </c:pt>
                <c:pt idx="164">
                  <c:v>Jun 14 '21</c:v>
                </c:pt>
                <c:pt idx="165">
                  <c:v>Jun 15 '21</c:v>
                </c:pt>
                <c:pt idx="166">
                  <c:v>Jun 16 '21</c:v>
                </c:pt>
                <c:pt idx="167">
                  <c:v>Jun 17 '21</c:v>
                </c:pt>
                <c:pt idx="168">
                  <c:v>Jun 18 '21</c:v>
                </c:pt>
                <c:pt idx="169">
                  <c:v>Jun 19 '21</c:v>
                </c:pt>
                <c:pt idx="170">
                  <c:v>Jun 20 '21</c:v>
                </c:pt>
                <c:pt idx="171">
                  <c:v>Jun 21 '21</c:v>
                </c:pt>
                <c:pt idx="172">
                  <c:v>Jun 22 '21</c:v>
                </c:pt>
                <c:pt idx="173">
                  <c:v>Jun 23 '21</c:v>
                </c:pt>
                <c:pt idx="174">
                  <c:v>Jun 24 '21</c:v>
                </c:pt>
                <c:pt idx="175">
                  <c:v>Jun 25 '21</c:v>
                </c:pt>
                <c:pt idx="176">
                  <c:v>Jun 26 '21</c:v>
                </c:pt>
                <c:pt idx="177">
                  <c:v>Jun 27 '21</c:v>
                </c:pt>
                <c:pt idx="178">
                  <c:v>Jun 28 '21</c:v>
                </c:pt>
                <c:pt idx="179">
                  <c:v>Jun 29 '21</c:v>
                </c:pt>
                <c:pt idx="180">
                  <c:v>Jun 30 '21</c:v>
                </c:pt>
                <c:pt idx="181">
                  <c:v>Jul 1 '21</c:v>
                </c:pt>
                <c:pt idx="182">
                  <c:v>Jul 2 '21</c:v>
                </c:pt>
                <c:pt idx="183">
                  <c:v>Jul 3 '21</c:v>
                </c:pt>
                <c:pt idx="184">
                  <c:v>Jul 4 '21</c:v>
                </c:pt>
                <c:pt idx="185">
                  <c:v>Jul 5 '21</c:v>
                </c:pt>
                <c:pt idx="186">
                  <c:v>Jul 6 '21</c:v>
                </c:pt>
                <c:pt idx="187">
                  <c:v>Jul 7 '21</c:v>
                </c:pt>
                <c:pt idx="188">
                  <c:v>Jul 8 '21</c:v>
                </c:pt>
                <c:pt idx="189">
                  <c:v>Jul 9 '21</c:v>
                </c:pt>
                <c:pt idx="190">
                  <c:v>Jul 10 '21</c:v>
                </c:pt>
                <c:pt idx="191">
                  <c:v>Jul 11 '21</c:v>
                </c:pt>
                <c:pt idx="192">
                  <c:v>Jul 12 '21</c:v>
                </c:pt>
                <c:pt idx="193">
                  <c:v>Jul 13 '21</c:v>
                </c:pt>
                <c:pt idx="194">
                  <c:v>Jul 14 '21</c:v>
                </c:pt>
                <c:pt idx="195">
                  <c:v>Jul 15 '21</c:v>
                </c:pt>
                <c:pt idx="196">
                  <c:v>Jul 16 '21</c:v>
                </c:pt>
                <c:pt idx="197">
                  <c:v>Jul 17 '21</c:v>
                </c:pt>
                <c:pt idx="198">
                  <c:v>Jul 18 '21</c:v>
                </c:pt>
                <c:pt idx="199">
                  <c:v>Jul 19 '21</c:v>
                </c:pt>
                <c:pt idx="200">
                  <c:v>Jul 20 '21</c:v>
                </c:pt>
                <c:pt idx="201">
                  <c:v>Jul 21 '21</c:v>
                </c:pt>
                <c:pt idx="202">
                  <c:v>Jul 22 '21</c:v>
                </c:pt>
                <c:pt idx="203">
                  <c:v>Jul 23 '21</c:v>
                </c:pt>
                <c:pt idx="204">
                  <c:v>Jul 24 '21</c:v>
                </c:pt>
                <c:pt idx="205">
                  <c:v>Jul 25 '21</c:v>
                </c:pt>
                <c:pt idx="206">
                  <c:v>Jul 26 '21</c:v>
                </c:pt>
                <c:pt idx="207">
                  <c:v>Jul 27 '21</c:v>
                </c:pt>
                <c:pt idx="208">
                  <c:v>Jul 28 '21</c:v>
                </c:pt>
                <c:pt idx="209">
                  <c:v>Jul 29 '21</c:v>
                </c:pt>
                <c:pt idx="210">
                  <c:v>Jul 30 '21</c:v>
                </c:pt>
                <c:pt idx="211">
                  <c:v>Jul 31 '21</c:v>
                </c:pt>
                <c:pt idx="212">
                  <c:v>Aug 1 '21</c:v>
                </c:pt>
                <c:pt idx="213">
                  <c:v>Aug 2 '21</c:v>
                </c:pt>
                <c:pt idx="214">
                  <c:v>Aug 3 '21</c:v>
                </c:pt>
                <c:pt idx="215">
                  <c:v>Aug 4 '21</c:v>
                </c:pt>
                <c:pt idx="216">
                  <c:v>Aug 5 '21</c:v>
                </c:pt>
                <c:pt idx="217">
                  <c:v>Aug 6 '21</c:v>
                </c:pt>
                <c:pt idx="218">
                  <c:v>Aug 7 '21</c:v>
                </c:pt>
                <c:pt idx="219">
                  <c:v>Aug 8 '21</c:v>
                </c:pt>
                <c:pt idx="220">
                  <c:v>Aug 9 '21</c:v>
                </c:pt>
                <c:pt idx="221">
                  <c:v>Aug 10 '21</c:v>
                </c:pt>
                <c:pt idx="222">
                  <c:v>Aug 11 '21</c:v>
                </c:pt>
                <c:pt idx="223">
                  <c:v>Aug 12 '21</c:v>
                </c:pt>
                <c:pt idx="224">
                  <c:v>Aug 13 '21</c:v>
                </c:pt>
                <c:pt idx="225">
                  <c:v>Aug 14 '21</c:v>
                </c:pt>
                <c:pt idx="226">
                  <c:v>Aug 15 '21</c:v>
                </c:pt>
                <c:pt idx="227">
                  <c:v>Aug 16 '21</c:v>
                </c:pt>
                <c:pt idx="228">
                  <c:v>Aug 17 '21</c:v>
                </c:pt>
                <c:pt idx="229">
                  <c:v>Aug 18 '21</c:v>
                </c:pt>
                <c:pt idx="230">
                  <c:v>Aug 19 '21</c:v>
                </c:pt>
                <c:pt idx="231">
                  <c:v>Aug 20 '21</c:v>
                </c:pt>
                <c:pt idx="232">
                  <c:v>Aug 21 '21</c:v>
                </c:pt>
                <c:pt idx="233">
                  <c:v>Aug 22 '21</c:v>
                </c:pt>
                <c:pt idx="234">
                  <c:v>Aug 23 '21</c:v>
                </c:pt>
                <c:pt idx="235">
                  <c:v>Aug 24 '21</c:v>
                </c:pt>
                <c:pt idx="236">
                  <c:v>Aug 25 '21</c:v>
                </c:pt>
                <c:pt idx="237">
                  <c:v>Aug 26 '21</c:v>
                </c:pt>
                <c:pt idx="238">
                  <c:v>Aug 27 '21</c:v>
                </c:pt>
                <c:pt idx="239">
                  <c:v>Aug 28 '21</c:v>
                </c:pt>
                <c:pt idx="240">
                  <c:v>Aug 29 '21</c:v>
                </c:pt>
                <c:pt idx="241">
                  <c:v>Aug 30 '21</c:v>
                </c:pt>
                <c:pt idx="242">
                  <c:v>Aug 31 '21</c:v>
                </c:pt>
                <c:pt idx="243">
                  <c:v>Sep 1 '21</c:v>
                </c:pt>
                <c:pt idx="244">
                  <c:v>Sep 2 '21</c:v>
                </c:pt>
                <c:pt idx="245">
                  <c:v>Sep 3 '21</c:v>
                </c:pt>
                <c:pt idx="246">
                  <c:v>Sep 4 '21</c:v>
                </c:pt>
                <c:pt idx="247">
                  <c:v>Sep 5 '21</c:v>
                </c:pt>
                <c:pt idx="248">
                  <c:v>Sep 6 '21</c:v>
                </c:pt>
                <c:pt idx="249">
                  <c:v>Sep 7 '21</c:v>
                </c:pt>
                <c:pt idx="250">
                  <c:v>Sep 8 '21</c:v>
                </c:pt>
                <c:pt idx="251">
                  <c:v>Sep 9 '21</c:v>
                </c:pt>
                <c:pt idx="252">
                  <c:v>Sep 10 '21</c:v>
                </c:pt>
                <c:pt idx="253">
                  <c:v>Sep 11 '21</c:v>
                </c:pt>
                <c:pt idx="254">
                  <c:v>Sep 12 '21</c:v>
                </c:pt>
                <c:pt idx="255">
                  <c:v>Sep 13 '21</c:v>
                </c:pt>
                <c:pt idx="256">
                  <c:v>Sep 14 '21</c:v>
                </c:pt>
                <c:pt idx="257">
                  <c:v>Sep 15 '21</c:v>
                </c:pt>
                <c:pt idx="258">
                  <c:v>Sep 16 '21</c:v>
                </c:pt>
                <c:pt idx="259">
                  <c:v>Sep 17 '21</c:v>
                </c:pt>
                <c:pt idx="260">
                  <c:v>Sep 18 '21</c:v>
                </c:pt>
                <c:pt idx="261">
                  <c:v>Sep 19 '21</c:v>
                </c:pt>
                <c:pt idx="262">
                  <c:v>Sep 20 '21</c:v>
                </c:pt>
                <c:pt idx="263">
                  <c:v>Sep 21 '21</c:v>
                </c:pt>
                <c:pt idx="264">
                  <c:v>Sep 22 '21</c:v>
                </c:pt>
                <c:pt idx="265">
                  <c:v>Sep 23 '21</c:v>
                </c:pt>
                <c:pt idx="266">
                  <c:v>Sep 24 '21</c:v>
                </c:pt>
                <c:pt idx="267">
                  <c:v>Sep 25 '21</c:v>
                </c:pt>
                <c:pt idx="268">
                  <c:v>Sep 26 '21</c:v>
                </c:pt>
                <c:pt idx="269">
                  <c:v>Sep 27 '21</c:v>
                </c:pt>
                <c:pt idx="270">
                  <c:v>Sep 28 '21</c:v>
                </c:pt>
                <c:pt idx="271">
                  <c:v>Sep 29 '21</c:v>
                </c:pt>
                <c:pt idx="272">
                  <c:v>Sep 30 '21</c:v>
                </c:pt>
                <c:pt idx="273">
                  <c:v>Oct 1 '21</c:v>
                </c:pt>
                <c:pt idx="274">
                  <c:v>Oct 2 '21</c:v>
                </c:pt>
                <c:pt idx="275">
                  <c:v>Oct 3 '21</c:v>
                </c:pt>
                <c:pt idx="276">
                  <c:v>Oct 4 '21</c:v>
                </c:pt>
                <c:pt idx="277">
                  <c:v>Oct 5 '21</c:v>
                </c:pt>
                <c:pt idx="278">
                  <c:v>Oct 6 '21</c:v>
                </c:pt>
                <c:pt idx="279">
                  <c:v>Oct 7 '21</c:v>
                </c:pt>
                <c:pt idx="280">
                  <c:v>Oct 8 '21</c:v>
                </c:pt>
                <c:pt idx="281">
                  <c:v>Oct 9 '21</c:v>
                </c:pt>
                <c:pt idx="282">
                  <c:v>Oct 10 '21</c:v>
                </c:pt>
                <c:pt idx="283">
                  <c:v>Oct 11 '21</c:v>
                </c:pt>
                <c:pt idx="284">
                  <c:v>Oct 12 '21</c:v>
                </c:pt>
                <c:pt idx="285">
                  <c:v>Oct 13 '21</c:v>
                </c:pt>
                <c:pt idx="286">
                  <c:v>Oct 14 '21</c:v>
                </c:pt>
                <c:pt idx="287">
                  <c:v>Oct 15 '21</c:v>
                </c:pt>
                <c:pt idx="288">
                  <c:v>Oct 16 '21</c:v>
                </c:pt>
                <c:pt idx="289">
                  <c:v>Oct 17 '21</c:v>
                </c:pt>
                <c:pt idx="290">
                  <c:v>Oct 18 '21</c:v>
                </c:pt>
                <c:pt idx="291">
                  <c:v>Oct 19 '21</c:v>
                </c:pt>
                <c:pt idx="292">
                  <c:v>Oct 20 '21</c:v>
                </c:pt>
                <c:pt idx="293">
                  <c:v>Oct 21 '21</c:v>
                </c:pt>
                <c:pt idx="294">
                  <c:v>Oct 22 '21</c:v>
                </c:pt>
                <c:pt idx="295">
                  <c:v>Oct 23 '21</c:v>
                </c:pt>
                <c:pt idx="296">
                  <c:v>Oct 24 '21</c:v>
                </c:pt>
                <c:pt idx="297">
                  <c:v>Oct 25 '21</c:v>
                </c:pt>
                <c:pt idx="298">
                  <c:v>Oct 26 '21</c:v>
                </c:pt>
                <c:pt idx="299">
                  <c:v>Oct 27 '21</c:v>
                </c:pt>
                <c:pt idx="300">
                  <c:v>Oct 28 '21</c:v>
                </c:pt>
                <c:pt idx="301">
                  <c:v>Oct 29 '21</c:v>
                </c:pt>
                <c:pt idx="302">
                  <c:v>Oct 30 '21</c:v>
                </c:pt>
                <c:pt idx="303">
                  <c:v>Oct 31 '21</c:v>
                </c:pt>
                <c:pt idx="304">
                  <c:v>Nov 1 '21</c:v>
                </c:pt>
                <c:pt idx="305">
                  <c:v>Nov 2 '21</c:v>
                </c:pt>
                <c:pt idx="306">
                  <c:v>Nov 3 '21</c:v>
                </c:pt>
                <c:pt idx="307">
                  <c:v>Nov 4 '21</c:v>
                </c:pt>
                <c:pt idx="308">
                  <c:v>Nov 5 '21</c:v>
                </c:pt>
                <c:pt idx="309">
                  <c:v>Nov 6 '21</c:v>
                </c:pt>
                <c:pt idx="310">
                  <c:v>Nov 7 '21</c:v>
                </c:pt>
                <c:pt idx="311">
                  <c:v>Nov 8 '21</c:v>
                </c:pt>
                <c:pt idx="312">
                  <c:v>Nov 9 '21</c:v>
                </c:pt>
                <c:pt idx="313">
                  <c:v>Nov 10 '21</c:v>
                </c:pt>
                <c:pt idx="314">
                  <c:v>Nov 11 '21</c:v>
                </c:pt>
                <c:pt idx="315">
                  <c:v>Nov 12 '21</c:v>
                </c:pt>
                <c:pt idx="316">
                  <c:v>Nov 13 '21</c:v>
                </c:pt>
                <c:pt idx="317">
                  <c:v>Nov 14 '21</c:v>
                </c:pt>
                <c:pt idx="318">
                  <c:v>Nov 15 '21</c:v>
                </c:pt>
                <c:pt idx="319">
                  <c:v>Nov 16 '21</c:v>
                </c:pt>
                <c:pt idx="320">
                  <c:v>Nov 17 '21</c:v>
                </c:pt>
                <c:pt idx="321">
                  <c:v>Nov 18 '21</c:v>
                </c:pt>
                <c:pt idx="322">
                  <c:v>Nov 19 '21</c:v>
                </c:pt>
                <c:pt idx="323">
                  <c:v>Nov 20 '21</c:v>
                </c:pt>
                <c:pt idx="324">
                  <c:v>Nov 21 '21</c:v>
                </c:pt>
              </c:strCache>
            </c:strRef>
          </c:cat>
          <c:val>
            <c:numRef>
              <c:f>'Covid 19 forecast Data'!$C$6:$C$330</c:f>
              <c:numCache>
                <c:formatCode>#,##0</c:formatCode>
                <c:ptCount val="325"/>
                <c:pt idx="0" formatCode="General">
                  <c:v>11008</c:v>
                </c:pt>
                <c:pt idx="1">
                  <c:v>6945</c:v>
                </c:pt>
                <c:pt idx="2">
                  <c:v>5739</c:v>
                </c:pt>
                <c:pt idx="3">
                  <c:v>4432</c:v>
                </c:pt>
                <c:pt idx="4">
                  <c:v>7624</c:v>
                </c:pt>
                <c:pt idx="5">
                  <c:v>14151</c:v>
                </c:pt>
                <c:pt idx="6">
                  <c:v>12054</c:v>
                </c:pt>
                <c:pt idx="7">
                  <c:v>8790</c:v>
                </c:pt>
                <c:pt idx="8">
                  <c:v>10548</c:v>
                </c:pt>
                <c:pt idx="9">
                  <c:v>9410</c:v>
                </c:pt>
                <c:pt idx="10">
                  <c:v>4622</c:v>
                </c:pt>
                <c:pt idx="11">
                  <c:v>5569</c:v>
                </c:pt>
                <c:pt idx="12">
                  <c:v>9053</c:v>
                </c:pt>
                <c:pt idx="13">
                  <c:v>9436</c:v>
                </c:pt>
                <c:pt idx="14">
                  <c:v>7795</c:v>
                </c:pt>
                <c:pt idx="15">
                  <c:v>7412</c:v>
                </c:pt>
                <c:pt idx="16">
                  <c:v>6055</c:v>
                </c:pt>
                <c:pt idx="17">
                  <c:v>3271</c:v>
                </c:pt>
                <c:pt idx="18">
                  <c:v>4835</c:v>
                </c:pt>
                <c:pt idx="19">
                  <c:v>6919</c:v>
                </c:pt>
                <c:pt idx="20">
                  <c:v>7152</c:v>
                </c:pt>
                <c:pt idx="21">
                  <c:v>6640</c:v>
                </c:pt>
                <c:pt idx="22">
                  <c:v>6322</c:v>
                </c:pt>
                <c:pt idx="23">
                  <c:v>4683</c:v>
                </c:pt>
                <c:pt idx="24">
                  <c:v>2419</c:v>
                </c:pt>
                <c:pt idx="25">
                  <c:v>4604</c:v>
                </c:pt>
                <c:pt idx="26">
                  <c:v>6789</c:v>
                </c:pt>
                <c:pt idx="27">
                  <c:v>7156</c:v>
                </c:pt>
                <c:pt idx="28">
                  <c:v>6144</c:v>
                </c:pt>
                <c:pt idx="29">
                  <c:v>5864</c:v>
                </c:pt>
                <c:pt idx="30">
                  <c:v>4706</c:v>
                </c:pt>
                <c:pt idx="31">
                  <c:v>2503</c:v>
                </c:pt>
                <c:pt idx="32">
                  <c:v>4326</c:v>
                </c:pt>
                <c:pt idx="33">
                  <c:v>6802</c:v>
                </c:pt>
                <c:pt idx="34">
                  <c:v>6496</c:v>
                </c:pt>
                <c:pt idx="35">
                  <c:v>6053</c:v>
                </c:pt>
                <c:pt idx="36">
                  <c:v>5965</c:v>
                </c:pt>
                <c:pt idx="37">
                  <c:v>4728</c:v>
                </c:pt>
                <c:pt idx="38">
                  <c:v>2431</c:v>
                </c:pt>
                <c:pt idx="39">
                  <c:v>4029</c:v>
                </c:pt>
                <c:pt idx="40">
                  <c:v>6930</c:v>
                </c:pt>
                <c:pt idx="41">
                  <c:v>7008</c:v>
                </c:pt>
                <c:pt idx="42">
                  <c:v>6379</c:v>
                </c:pt>
                <c:pt idx="43">
                  <c:v>6586</c:v>
                </c:pt>
                <c:pt idx="44">
                  <c:v>5334</c:v>
                </c:pt>
                <c:pt idx="45">
                  <c:v>2543</c:v>
                </c:pt>
                <c:pt idx="46">
                  <c:v>5178</c:v>
                </c:pt>
                <c:pt idx="47">
                  <c:v>8694</c:v>
                </c:pt>
                <c:pt idx="48">
                  <c:v>9073</c:v>
                </c:pt>
                <c:pt idx="49">
                  <c:v>8777</c:v>
                </c:pt>
                <c:pt idx="50">
                  <c:v>8510</c:v>
                </c:pt>
                <c:pt idx="51">
                  <c:v>7038</c:v>
                </c:pt>
                <c:pt idx="52">
                  <c:v>3890</c:v>
                </c:pt>
                <c:pt idx="53">
                  <c:v>6310</c:v>
                </c:pt>
                <c:pt idx="54">
                  <c:v>12146</c:v>
                </c:pt>
                <c:pt idx="55">
                  <c:v>12142</c:v>
                </c:pt>
                <c:pt idx="56">
                  <c:v>11539</c:v>
                </c:pt>
                <c:pt idx="57">
                  <c:v>12100</c:v>
                </c:pt>
                <c:pt idx="58">
                  <c:v>10099</c:v>
                </c:pt>
                <c:pt idx="59">
                  <c:v>4786</c:v>
                </c:pt>
                <c:pt idx="60">
                  <c:v>7937</c:v>
                </c:pt>
                <c:pt idx="61">
                  <c:v>15698</c:v>
                </c:pt>
                <c:pt idx="62">
                  <c:v>15250</c:v>
                </c:pt>
                <c:pt idx="63">
                  <c:v>15829</c:v>
                </c:pt>
                <c:pt idx="64">
                  <c:v>14857</c:v>
                </c:pt>
                <c:pt idx="65">
                  <c:v>13574</c:v>
                </c:pt>
                <c:pt idx="66">
                  <c:v>6170</c:v>
                </c:pt>
                <c:pt idx="67">
                  <c:v>9954</c:v>
                </c:pt>
                <c:pt idx="68">
                  <c:v>17260</c:v>
                </c:pt>
                <c:pt idx="69">
                  <c:v>21045</c:v>
                </c:pt>
                <c:pt idx="70">
                  <c:v>18775</c:v>
                </c:pt>
                <c:pt idx="71">
                  <c:v>21049</c:v>
                </c:pt>
                <c:pt idx="72">
                  <c:v>17259</c:v>
                </c:pt>
                <c:pt idx="73">
                  <c:v>10896</c:v>
                </c:pt>
                <c:pt idx="74">
                  <c:v>14396</c:v>
                </c:pt>
                <c:pt idx="75">
                  <c:v>25052</c:v>
                </c:pt>
                <c:pt idx="76">
                  <c:v>27278</c:v>
                </c:pt>
                <c:pt idx="77">
                  <c:v>25998</c:v>
                </c:pt>
                <c:pt idx="78">
                  <c:v>26405</c:v>
                </c:pt>
                <c:pt idx="79">
                  <c:v>21849</c:v>
                </c:pt>
                <c:pt idx="80">
                  <c:v>14578</c:v>
                </c:pt>
                <c:pt idx="81">
                  <c:v>16741</c:v>
                </c:pt>
                <c:pt idx="82">
                  <c:v>29978</c:v>
                </c:pt>
                <c:pt idx="83">
                  <c:v>34151</c:v>
                </c:pt>
                <c:pt idx="84">
                  <c:v>35143</c:v>
                </c:pt>
                <c:pt idx="85">
                  <c:v>31757</c:v>
                </c:pt>
                <c:pt idx="86">
                  <c:v>29253</c:v>
                </c:pt>
                <c:pt idx="87">
                  <c:v>16965</c:v>
                </c:pt>
                <c:pt idx="88">
                  <c:v>20870</c:v>
                </c:pt>
                <c:pt idx="89">
                  <c:v>32874</c:v>
                </c:pt>
                <c:pt idx="90">
                  <c:v>35251</c:v>
                </c:pt>
                <c:pt idx="91">
                  <c:v>30546</c:v>
                </c:pt>
                <c:pt idx="92">
                  <c:v>28073</c:v>
                </c:pt>
                <c:pt idx="93">
                  <c:v>22947</c:v>
                </c:pt>
                <c:pt idx="94">
                  <c:v>9902</c:v>
                </c:pt>
                <c:pt idx="95">
                  <c:v>8245</c:v>
                </c:pt>
                <c:pt idx="96">
                  <c:v>14910</c:v>
                </c:pt>
                <c:pt idx="97">
                  <c:v>27887</c:v>
                </c:pt>
                <c:pt idx="98">
                  <c:v>28487</c:v>
                </c:pt>
                <c:pt idx="99">
                  <c:v>24856</c:v>
                </c:pt>
                <c:pt idx="100">
                  <c:v>21703</c:v>
                </c:pt>
                <c:pt idx="101">
                  <c:v>12013</c:v>
                </c:pt>
                <c:pt idx="102">
                  <c:v>13227</c:v>
                </c:pt>
                <c:pt idx="103">
                  <c:v>21283</c:v>
                </c:pt>
                <c:pt idx="104">
                  <c:v>21130</c:v>
                </c:pt>
                <c:pt idx="105">
                  <c:v>17847</c:v>
                </c:pt>
                <c:pt idx="106">
                  <c:v>15763</c:v>
                </c:pt>
                <c:pt idx="107">
                  <c:v>12153</c:v>
                </c:pt>
                <c:pt idx="108">
                  <c:v>7283</c:v>
                </c:pt>
                <c:pt idx="109">
                  <c:v>9246</c:v>
                </c:pt>
                <c:pt idx="110">
                  <c:v>13926</c:v>
                </c:pt>
                <c:pt idx="111">
                  <c:v>12762</c:v>
                </c:pt>
                <c:pt idx="112">
                  <c:v>10858</c:v>
                </c:pt>
                <c:pt idx="113">
                  <c:v>9505</c:v>
                </c:pt>
                <c:pt idx="114">
                  <c:v>7219</c:v>
                </c:pt>
                <c:pt idx="115">
                  <c:v>3451</c:v>
                </c:pt>
                <c:pt idx="116">
                  <c:v>5709</c:v>
                </c:pt>
                <c:pt idx="117">
                  <c:v>8895</c:v>
                </c:pt>
                <c:pt idx="118">
                  <c:v>8427</c:v>
                </c:pt>
                <c:pt idx="119">
                  <c:v>6796</c:v>
                </c:pt>
                <c:pt idx="120">
                  <c:v>6469</c:v>
                </c:pt>
                <c:pt idx="121">
                  <c:v>4612</c:v>
                </c:pt>
                <c:pt idx="122">
                  <c:v>2525</c:v>
                </c:pt>
                <c:pt idx="123">
                  <c:v>2296</c:v>
                </c:pt>
                <c:pt idx="124">
                  <c:v>3896</c:v>
                </c:pt>
                <c:pt idx="125">
                  <c:v>6431</c:v>
                </c:pt>
                <c:pt idx="126">
                  <c:v>6047</c:v>
                </c:pt>
                <c:pt idx="127">
                  <c:v>4765</c:v>
                </c:pt>
                <c:pt idx="128">
                  <c:v>3852</c:v>
                </c:pt>
                <c:pt idx="129">
                  <c:v>2032</c:v>
                </c:pt>
                <c:pt idx="130">
                  <c:v>3098</c:v>
                </c:pt>
                <c:pt idx="131">
                  <c:v>4255</c:v>
                </c:pt>
                <c:pt idx="132">
                  <c:v>3730</c:v>
                </c:pt>
                <c:pt idx="133">
                  <c:v>3288</c:v>
                </c:pt>
                <c:pt idx="134">
                  <c:v>2896</c:v>
                </c:pt>
                <c:pt idx="135">
                  <c:v>2167</c:v>
                </c:pt>
                <c:pt idx="136">
                  <c:v>1109</c:v>
                </c:pt>
                <c:pt idx="137">
                  <c:v>1734</c:v>
                </c:pt>
                <c:pt idx="138">
                  <c:v>2344</c:v>
                </c:pt>
                <c:pt idx="139">
                  <c:v>2086</c:v>
                </c:pt>
                <c:pt idx="140">
                  <c:v>1679</c:v>
                </c:pt>
                <c:pt idx="141">
                  <c:v>1516</c:v>
                </c:pt>
                <c:pt idx="142">
                  <c:v>1075</c:v>
                </c:pt>
                <c:pt idx="143">
                  <c:v>559</c:v>
                </c:pt>
                <c:pt idx="144">
                  <c:v>1000</c:v>
                </c:pt>
                <c:pt idx="145">
                  <c:v>1267</c:v>
                </c:pt>
                <c:pt idx="146">
                  <c:v>1230</c:v>
                </c:pt>
                <c:pt idx="147">
                  <c:v>946</c:v>
                </c:pt>
                <c:pt idx="148">
                  <c:v>775</c:v>
                </c:pt>
                <c:pt idx="149">
                  <c:v>579</c:v>
                </c:pt>
                <c:pt idx="150">
                  <c:v>333</c:v>
                </c:pt>
                <c:pt idx="151">
                  <c:v>588</c:v>
                </c:pt>
                <c:pt idx="152">
                  <c:v>664</c:v>
                </c:pt>
                <c:pt idx="153">
                  <c:v>572</c:v>
                </c:pt>
                <c:pt idx="154">
                  <c:v>319</c:v>
                </c:pt>
                <c:pt idx="155">
                  <c:v>415</c:v>
                </c:pt>
                <c:pt idx="156">
                  <c:v>312</c:v>
                </c:pt>
                <c:pt idx="157">
                  <c:v>194</c:v>
                </c:pt>
                <c:pt idx="158">
                  <c:v>400</c:v>
                </c:pt>
                <c:pt idx="159">
                  <c:v>428</c:v>
                </c:pt>
                <c:pt idx="160">
                  <c:v>382</c:v>
                </c:pt>
                <c:pt idx="161">
                  <c:v>341</c:v>
                </c:pt>
                <c:pt idx="162">
                  <c:v>239</c:v>
                </c:pt>
                <c:pt idx="163">
                  <c:v>227</c:v>
                </c:pt>
                <c:pt idx="164">
                  <c:v>140</c:v>
                </c:pt>
                <c:pt idx="165">
                  <c:v>215</c:v>
                </c:pt>
                <c:pt idx="166">
                  <c:v>241</c:v>
                </c:pt>
                <c:pt idx="167">
                  <c:v>218</c:v>
                </c:pt>
                <c:pt idx="168">
                  <c:v>190</c:v>
                </c:pt>
                <c:pt idx="169">
                  <c:v>168</c:v>
                </c:pt>
                <c:pt idx="170">
                  <c:v>133</c:v>
                </c:pt>
                <c:pt idx="171">
                  <c:v>73</c:v>
                </c:pt>
                <c:pt idx="172">
                  <c:v>188</c:v>
                </c:pt>
                <c:pt idx="173">
                  <c:v>165</c:v>
                </c:pt>
                <c:pt idx="174">
                  <c:v>147</c:v>
                </c:pt>
                <c:pt idx="175">
                  <c:v>133</c:v>
                </c:pt>
                <c:pt idx="176">
                  <c:v>100</c:v>
                </c:pt>
                <c:pt idx="177">
                  <c:v>71</c:v>
                </c:pt>
                <c:pt idx="178">
                  <c:v>52</c:v>
                </c:pt>
                <c:pt idx="179">
                  <c:v>123</c:v>
                </c:pt>
                <c:pt idx="180">
                  <c:v>104</c:v>
                </c:pt>
                <c:pt idx="181">
                  <c:v>98</c:v>
                </c:pt>
                <c:pt idx="182">
                  <c:v>96</c:v>
                </c:pt>
                <c:pt idx="183">
                  <c:v>107</c:v>
                </c:pt>
                <c:pt idx="184">
                  <c:v>54</c:v>
                </c:pt>
                <c:pt idx="185">
                  <c:v>38</c:v>
                </c:pt>
                <c:pt idx="186">
                  <c:v>96</c:v>
                </c:pt>
                <c:pt idx="187">
                  <c:v>103</c:v>
                </c:pt>
                <c:pt idx="188">
                  <c:v>93</c:v>
                </c:pt>
                <c:pt idx="189">
                  <c:v>76</c:v>
                </c:pt>
                <c:pt idx="190">
                  <c:v>86</c:v>
                </c:pt>
                <c:pt idx="191">
                  <c:v>66</c:v>
                </c:pt>
                <c:pt idx="192">
                  <c:v>44</c:v>
                </c:pt>
                <c:pt idx="193">
                  <c:v>96</c:v>
                </c:pt>
                <c:pt idx="194">
                  <c:v>86</c:v>
                </c:pt>
                <c:pt idx="195">
                  <c:v>105</c:v>
                </c:pt>
                <c:pt idx="196">
                  <c:v>93</c:v>
                </c:pt>
                <c:pt idx="197">
                  <c:v>114</c:v>
                </c:pt>
                <c:pt idx="198">
                  <c:v>69</c:v>
                </c:pt>
                <c:pt idx="199">
                  <c:v>67</c:v>
                </c:pt>
                <c:pt idx="200">
                  <c:v>104</c:v>
                </c:pt>
                <c:pt idx="201">
                  <c:v>124</c:v>
                </c:pt>
                <c:pt idx="202">
                  <c:v>126</c:v>
                </c:pt>
                <c:pt idx="203">
                  <c:v>108</c:v>
                </c:pt>
                <c:pt idx="204">
                  <c:v>122</c:v>
                </c:pt>
                <c:pt idx="205">
                  <c:v>82</c:v>
                </c:pt>
                <c:pt idx="206">
                  <c:v>74</c:v>
                </c:pt>
                <c:pt idx="207">
                  <c:v>106</c:v>
                </c:pt>
                <c:pt idx="208">
                  <c:v>138</c:v>
                </c:pt>
                <c:pt idx="209">
                  <c:v>167</c:v>
                </c:pt>
                <c:pt idx="210">
                  <c:v>153</c:v>
                </c:pt>
                <c:pt idx="211">
                  <c:v>153</c:v>
                </c:pt>
                <c:pt idx="212">
                  <c:v>91</c:v>
                </c:pt>
                <c:pt idx="213">
                  <c:v>91</c:v>
                </c:pt>
                <c:pt idx="214">
                  <c:v>164</c:v>
                </c:pt>
                <c:pt idx="215">
                  <c:v>164</c:v>
                </c:pt>
                <c:pt idx="216">
                  <c:v>176</c:v>
                </c:pt>
                <c:pt idx="217">
                  <c:v>172</c:v>
                </c:pt>
                <c:pt idx="218">
                  <c:v>181</c:v>
                </c:pt>
                <c:pt idx="219">
                  <c:v>122</c:v>
                </c:pt>
                <c:pt idx="220">
                  <c:v>64</c:v>
                </c:pt>
                <c:pt idx="221">
                  <c:v>200</c:v>
                </c:pt>
                <c:pt idx="222">
                  <c:v>198</c:v>
                </c:pt>
                <c:pt idx="223">
                  <c:v>223</c:v>
                </c:pt>
                <c:pt idx="224">
                  <c:v>196</c:v>
                </c:pt>
                <c:pt idx="225">
                  <c:v>211</c:v>
                </c:pt>
                <c:pt idx="226">
                  <c:v>148</c:v>
                </c:pt>
                <c:pt idx="227">
                  <c:v>128</c:v>
                </c:pt>
                <c:pt idx="228">
                  <c:v>221</c:v>
                </c:pt>
                <c:pt idx="229">
                  <c:v>208</c:v>
                </c:pt>
                <c:pt idx="230">
                  <c:v>197</c:v>
                </c:pt>
                <c:pt idx="231">
                  <c:v>212</c:v>
                </c:pt>
                <c:pt idx="232">
                  <c:v>222</c:v>
                </c:pt>
                <c:pt idx="233">
                  <c:v>185</c:v>
                </c:pt>
                <c:pt idx="234">
                  <c:v>107</c:v>
                </c:pt>
                <c:pt idx="235">
                  <c:v>233</c:v>
                </c:pt>
                <c:pt idx="236">
                  <c:v>234</c:v>
                </c:pt>
                <c:pt idx="237">
                  <c:v>251</c:v>
                </c:pt>
                <c:pt idx="238">
                  <c:v>258</c:v>
                </c:pt>
                <c:pt idx="239">
                  <c:v>290</c:v>
                </c:pt>
                <c:pt idx="240">
                  <c:v>204</c:v>
                </c:pt>
                <c:pt idx="241">
                  <c:v>151</c:v>
                </c:pt>
                <c:pt idx="242">
                  <c:v>285</c:v>
                </c:pt>
                <c:pt idx="243">
                  <c:v>366</c:v>
                </c:pt>
                <c:pt idx="244">
                  <c:v>390</c:v>
                </c:pt>
                <c:pt idx="245">
                  <c:v>349</c:v>
                </c:pt>
                <c:pt idx="246">
                  <c:v>389</c:v>
                </c:pt>
                <c:pt idx="247">
                  <c:v>324</c:v>
                </c:pt>
                <c:pt idx="248">
                  <c:v>183</c:v>
                </c:pt>
                <c:pt idx="249">
                  <c:v>406</c:v>
                </c:pt>
                <c:pt idx="250">
                  <c:v>533</c:v>
                </c:pt>
                <c:pt idx="251">
                  <c:v>510</c:v>
                </c:pt>
                <c:pt idx="252">
                  <c:v>528</c:v>
                </c:pt>
                <c:pt idx="253">
                  <c:v>530</c:v>
                </c:pt>
                <c:pt idx="254">
                  <c:v>476</c:v>
                </c:pt>
                <c:pt idx="255">
                  <c:v>269</c:v>
                </c:pt>
                <c:pt idx="256">
                  <c:v>537</c:v>
                </c:pt>
                <c:pt idx="257">
                  <c:v>767</c:v>
                </c:pt>
                <c:pt idx="258">
                  <c:v>722</c:v>
                </c:pt>
                <c:pt idx="259">
                  <c:v>652</c:v>
                </c:pt>
                <c:pt idx="260">
                  <c:v>797</c:v>
                </c:pt>
                <c:pt idx="261">
                  <c:v>540</c:v>
                </c:pt>
                <c:pt idx="262">
                  <c:v>363</c:v>
                </c:pt>
                <c:pt idx="263">
                  <c:v>711</c:v>
                </c:pt>
                <c:pt idx="264">
                  <c:v>882</c:v>
                </c:pt>
                <c:pt idx="265">
                  <c:v>974</c:v>
                </c:pt>
                <c:pt idx="266">
                  <c:v>813</c:v>
                </c:pt>
                <c:pt idx="267">
                  <c:v>917</c:v>
                </c:pt>
                <c:pt idx="268">
                  <c:v>643</c:v>
                </c:pt>
                <c:pt idx="269">
                  <c:v>421</c:v>
                </c:pt>
                <c:pt idx="270">
                  <c:v>975</c:v>
                </c:pt>
                <c:pt idx="271">
                  <c:v>1234</c:v>
                </c:pt>
                <c:pt idx="272">
                  <c:v>1208</c:v>
                </c:pt>
                <c:pt idx="273">
                  <c:v>1362</c:v>
                </c:pt>
                <c:pt idx="274">
                  <c:v>1344</c:v>
                </c:pt>
                <c:pt idx="275">
                  <c:v>1090</c:v>
                </c:pt>
                <c:pt idx="276">
                  <c:v>684</c:v>
                </c:pt>
                <c:pt idx="277">
                  <c:v>1325</c:v>
                </c:pt>
                <c:pt idx="278">
                  <c:v>2085</c:v>
                </c:pt>
                <c:pt idx="279">
                  <c:v>2007</c:v>
                </c:pt>
                <c:pt idx="280">
                  <c:v>1895</c:v>
                </c:pt>
                <c:pt idx="281">
                  <c:v>2012</c:v>
                </c:pt>
                <c:pt idx="282">
                  <c:v>1527</c:v>
                </c:pt>
                <c:pt idx="283">
                  <c:v>903</c:v>
                </c:pt>
                <c:pt idx="284">
                  <c:v>2118</c:v>
                </c:pt>
                <c:pt idx="285">
                  <c:v>2640</c:v>
                </c:pt>
                <c:pt idx="286">
                  <c:v>3000</c:v>
                </c:pt>
                <c:pt idx="287">
                  <c:v>2771</c:v>
                </c:pt>
                <c:pt idx="288">
                  <c:v>3236</c:v>
                </c:pt>
                <c:pt idx="289">
                  <c:v>2523</c:v>
                </c:pt>
                <c:pt idx="290">
                  <c:v>1537</c:v>
                </c:pt>
                <c:pt idx="291">
                  <c:v>3931</c:v>
                </c:pt>
                <c:pt idx="292">
                  <c:v>5559</c:v>
                </c:pt>
                <c:pt idx="293">
                  <c:v>5592</c:v>
                </c:pt>
                <c:pt idx="294">
                  <c:v>5706</c:v>
                </c:pt>
                <c:pt idx="295">
                  <c:v>6274</c:v>
                </c:pt>
                <c:pt idx="296">
                  <c:v>4728</c:v>
                </c:pt>
                <c:pt idx="297">
                  <c:v>2950</c:v>
                </c:pt>
                <c:pt idx="298">
                  <c:v>6265</c:v>
                </c:pt>
                <c:pt idx="299">
                  <c:v>8361</c:v>
                </c:pt>
                <c:pt idx="300">
                  <c:v>8378</c:v>
                </c:pt>
                <c:pt idx="301">
                  <c:v>9387</c:v>
                </c:pt>
                <c:pt idx="302">
                  <c:v>9798</c:v>
                </c:pt>
                <c:pt idx="303">
                  <c:v>7145</c:v>
                </c:pt>
                <c:pt idx="304">
                  <c:v>4894</c:v>
                </c:pt>
                <c:pt idx="305">
                  <c:v>4514</c:v>
                </c:pt>
                <c:pt idx="306">
                  <c:v>10429</c:v>
                </c:pt>
                <c:pt idx="307">
                  <c:v>15515</c:v>
                </c:pt>
                <c:pt idx="308">
                  <c:v>15904</c:v>
                </c:pt>
                <c:pt idx="309">
                  <c:v>15190</c:v>
                </c:pt>
                <c:pt idx="310">
                  <c:v>12493</c:v>
                </c:pt>
                <c:pt idx="311">
                  <c:v>7316</c:v>
                </c:pt>
                <c:pt idx="312">
                  <c:v>13644</c:v>
                </c:pt>
                <c:pt idx="313">
                  <c:v>18550</c:v>
                </c:pt>
                <c:pt idx="314">
                  <c:v>19074</c:v>
                </c:pt>
                <c:pt idx="315">
                  <c:v>12965</c:v>
                </c:pt>
                <c:pt idx="316">
                  <c:v>14292</c:v>
                </c:pt>
                <c:pt idx="317">
                  <c:v>14442</c:v>
                </c:pt>
                <c:pt idx="318">
                  <c:v>9512</c:v>
                </c:pt>
                <c:pt idx="319">
                  <c:v>16590</c:v>
                </c:pt>
                <c:pt idx="320">
                  <c:v>24239</c:v>
                </c:pt>
                <c:pt idx="321">
                  <c:v>24882</c:v>
                </c:pt>
              </c:numCache>
            </c:numRef>
          </c:val>
          <c:extLst>
            <c:ext xmlns:c16="http://schemas.microsoft.com/office/drawing/2014/chart" uri="{C3380CC4-5D6E-409C-BE32-E72D297353CC}">
              <c16:uniqueId val="{00000000-FCE3-45D5-BC9B-3065741EBBD5}"/>
            </c:ext>
          </c:extLst>
        </c:ser>
        <c:dLbls>
          <c:showLegendKey val="0"/>
          <c:showVal val="0"/>
          <c:showCatName val="0"/>
          <c:showSerName val="0"/>
          <c:showPercent val="0"/>
          <c:showBubbleSize val="0"/>
        </c:dLbls>
        <c:gapWidth val="150"/>
        <c:axId val="1735882608"/>
        <c:axId val="1735881328"/>
      </c:barChart>
      <c:lineChart>
        <c:grouping val="standard"/>
        <c:varyColors val="0"/>
        <c:ser>
          <c:idx val="1"/>
          <c:order val="1"/>
          <c:tx>
            <c:v>Forecast(3MA)</c:v>
          </c:tx>
          <c:spPr>
            <a:ln w="34925" cap="rnd">
              <a:solidFill>
                <a:srgbClr val="FF0000"/>
              </a:solidFill>
              <a:round/>
            </a:ln>
            <a:effectLst>
              <a:outerShdw dist="25400" dir="2700000" algn="tl" rotWithShape="0">
                <a:schemeClr val="accent5">
                  <a:tint val="77000"/>
                </a:schemeClr>
              </a:outerShdw>
            </a:effectLst>
          </c:spPr>
          <c:marker>
            <c:symbol val="none"/>
          </c:marker>
          <c:val>
            <c:numRef>
              <c:f>'Covid 19 forecast Data'!$D$6:$D$330</c:f>
              <c:numCache>
                <c:formatCode>0.00</c:formatCode>
                <c:ptCount val="325"/>
                <c:pt idx="0">
                  <c:v>0</c:v>
                </c:pt>
                <c:pt idx="1">
                  <c:v>0</c:v>
                </c:pt>
                <c:pt idx="2">
                  <c:v>0</c:v>
                </c:pt>
                <c:pt idx="3">
                  <c:v>7897.333333333333</c:v>
                </c:pt>
                <c:pt idx="4">
                  <c:v>5705.333333333333</c:v>
                </c:pt>
                <c:pt idx="5">
                  <c:v>5931.666666666667</c:v>
                </c:pt>
                <c:pt idx="6">
                  <c:v>8735.6666666666661</c:v>
                </c:pt>
                <c:pt idx="7">
                  <c:v>11276.333333333334</c:v>
                </c:pt>
                <c:pt idx="8">
                  <c:v>11665</c:v>
                </c:pt>
                <c:pt idx="9">
                  <c:v>10464</c:v>
                </c:pt>
                <c:pt idx="10">
                  <c:v>9582.6666666666661</c:v>
                </c:pt>
                <c:pt idx="11">
                  <c:v>8193.3333333333339</c:v>
                </c:pt>
                <c:pt idx="12">
                  <c:v>6533.666666666667</c:v>
                </c:pt>
                <c:pt idx="13">
                  <c:v>6414.666666666667</c:v>
                </c:pt>
                <c:pt idx="14">
                  <c:v>8019.333333333333</c:v>
                </c:pt>
                <c:pt idx="15">
                  <c:v>8761.3333333333339</c:v>
                </c:pt>
                <c:pt idx="16">
                  <c:v>8214.3333333333339</c:v>
                </c:pt>
                <c:pt idx="17">
                  <c:v>7087.333333333333</c:v>
                </c:pt>
                <c:pt idx="18">
                  <c:v>5579.333333333333</c:v>
                </c:pt>
                <c:pt idx="19">
                  <c:v>4720.333333333333</c:v>
                </c:pt>
                <c:pt idx="20">
                  <c:v>5008.333333333333</c:v>
                </c:pt>
                <c:pt idx="21">
                  <c:v>6302</c:v>
                </c:pt>
                <c:pt idx="22">
                  <c:v>6903.666666666667</c:v>
                </c:pt>
                <c:pt idx="23">
                  <c:v>6704.666666666667</c:v>
                </c:pt>
                <c:pt idx="24">
                  <c:v>5881.666666666667</c:v>
                </c:pt>
                <c:pt idx="25">
                  <c:v>4474.666666666667</c:v>
                </c:pt>
                <c:pt idx="26">
                  <c:v>3902</c:v>
                </c:pt>
                <c:pt idx="27">
                  <c:v>4604</c:v>
                </c:pt>
                <c:pt idx="28">
                  <c:v>6183</c:v>
                </c:pt>
                <c:pt idx="29">
                  <c:v>6696.333333333333</c:v>
                </c:pt>
                <c:pt idx="30">
                  <c:v>6388</c:v>
                </c:pt>
                <c:pt idx="31">
                  <c:v>5571.333333333333</c:v>
                </c:pt>
                <c:pt idx="32">
                  <c:v>4357.666666666667</c:v>
                </c:pt>
                <c:pt idx="33">
                  <c:v>3845</c:v>
                </c:pt>
                <c:pt idx="34">
                  <c:v>4543.666666666667</c:v>
                </c:pt>
                <c:pt idx="35">
                  <c:v>5874.666666666667</c:v>
                </c:pt>
                <c:pt idx="36">
                  <c:v>6450.333333333333</c:v>
                </c:pt>
                <c:pt idx="37">
                  <c:v>6171.333333333333</c:v>
                </c:pt>
                <c:pt idx="38">
                  <c:v>5582</c:v>
                </c:pt>
                <c:pt idx="39">
                  <c:v>4374.666666666667</c:v>
                </c:pt>
                <c:pt idx="40">
                  <c:v>3729.3333333333335</c:v>
                </c:pt>
                <c:pt idx="41">
                  <c:v>4463.333333333333</c:v>
                </c:pt>
                <c:pt idx="42">
                  <c:v>5989</c:v>
                </c:pt>
                <c:pt idx="43">
                  <c:v>6772.333333333333</c:v>
                </c:pt>
                <c:pt idx="44">
                  <c:v>6657.666666666667</c:v>
                </c:pt>
                <c:pt idx="45">
                  <c:v>6099.666666666667</c:v>
                </c:pt>
                <c:pt idx="46">
                  <c:v>4821</c:v>
                </c:pt>
                <c:pt idx="47">
                  <c:v>4351.666666666667</c:v>
                </c:pt>
                <c:pt idx="48">
                  <c:v>5471.666666666667</c:v>
                </c:pt>
                <c:pt idx="49">
                  <c:v>7648.333333333333</c:v>
                </c:pt>
                <c:pt idx="50">
                  <c:v>8848</c:v>
                </c:pt>
                <c:pt idx="51">
                  <c:v>8786.6666666666661</c:v>
                </c:pt>
                <c:pt idx="52">
                  <c:v>8108.333333333333</c:v>
                </c:pt>
                <c:pt idx="53">
                  <c:v>6479.333333333333</c:v>
                </c:pt>
                <c:pt idx="54">
                  <c:v>5746</c:v>
                </c:pt>
                <c:pt idx="55">
                  <c:v>7448.666666666667</c:v>
                </c:pt>
                <c:pt idx="56">
                  <c:v>10199.333333333334</c:v>
                </c:pt>
                <c:pt idx="57">
                  <c:v>11942.333333333334</c:v>
                </c:pt>
                <c:pt idx="58">
                  <c:v>11927</c:v>
                </c:pt>
                <c:pt idx="59">
                  <c:v>11246</c:v>
                </c:pt>
                <c:pt idx="60">
                  <c:v>8995</c:v>
                </c:pt>
                <c:pt idx="61">
                  <c:v>7607.333333333333</c:v>
                </c:pt>
                <c:pt idx="62">
                  <c:v>9473.6666666666661</c:v>
                </c:pt>
                <c:pt idx="63">
                  <c:v>12961.666666666666</c:v>
                </c:pt>
                <c:pt idx="64">
                  <c:v>15592.333333333334</c:v>
                </c:pt>
                <c:pt idx="65">
                  <c:v>15312</c:v>
                </c:pt>
                <c:pt idx="66">
                  <c:v>14753.333333333334</c:v>
                </c:pt>
                <c:pt idx="67">
                  <c:v>11533.666666666666</c:v>
                </c:pt>
                <c:pt idx="68">
                  <c:v>9899.3333333333339</c:v>
                </c:pt>
                <c:pt idx="69">
                  <c:v>11128</c:v>
                </c:pt>
                <c:pt idx="70">
                  <c:v>16086.333333333334</c:v>
                </c:pt>
                <c:pt idx="71">
                  <c:v>19026.666666666668</c:v>
                </c:pt>
                <c:pt idx="72">
                  <c:v>20289.666666666668</c:v>
                </c:pt>
                <c:pt idx="73">
                  <c:v>19027.666666666668</c:v>
                </c:pt>
                <c:pt idx="74">
                  <c:v>16401.333333333332</c:v>
                </c:pt>
                <c:pt idx="75">
                  <c:v>14183.666666666666</c:v>
                </c:pt>
                <c:pt idx="76">
                  <c:v>16781.333333333332</c:v>
                </c:pt>
                <c:pt idx="77">
                  <c:v>22242</c:v>
                </c:pt>
                <c:pt idx="78">
                  <c:v>26109.333333333332</c:v>
                </c:pt>
                <c:pt idx="79">
                  <c:v>26560.333333333332</c:v>
                </c:pt>
                <c:pt idx="80">
                  <c:v>24750.666666666668</c:v>
                </c:pt>
                <c:pt idx="81">
                  <c:v>20944</c:v>
                </c:pt>
                <c:pt idx="82">
                  <c:v>17722.666666666668</c:v>
                </c:pt>
                <c:pt idx="83">
                  <c:v>20432.333333333332</c:v>
                </c:pt>
                <c:pt idx="84">
                  <c:v>26956.666666666668</c:v>
                </c:pt>
                <c:pt idx="85">
                  <c:v>33090.666666666664</c:v>
                </c:pt>
                <c:pt idx="86">
                  <c:v>33683.666666666664</c:v>
                </c:pt>
                <c:pt idx="87">
                  <c:v>32051</c:v>
                </c:pt>
                <c:pt idx="88">
                  <c:v>25991.666666666668</c:v>
                </c:pt>
                <c:pt idx="89">
                  <c:v>22362.666666666668</c:v>
                </c:pt>
                <c:pt idx="90">
                  <c:v>23569.666666666668</c:v>
                </c:pt>
                <c:pt idx="91">
                  <c:v>29665</c:v>
                </c:pt>
                <c:pt idx="92">
                  <c:v>32890.333333333336</c:v>
                </c:pt>
                <c:pt idx="93">
                  <c:v>31290</c:v>
                </c:pt>
                <c:pt idx="94">
                  <c:v>27188.666666666668</c:v>
                </c:pt>
                <c:pt idx="95">
                  <c:v>20307.333333333332</c:v>
                </c:pt>
                <c:pt idx="96">
                  <c:v>13698</c:v>
                </c:pt>
                <c:pt idx="97">
                  <c:v>11019</c:v>
                </c:pt>
                <c:pt idx="98">
                  <c:v>17014</c:v>
                </c:pt>
                <c:pt idx="99">
                  <c:v>23761.333333333332</c:v>
                </c:pt>
                <c:pt idx="100">
                  <c:v>27076.666666666668</c:v>
                </c:pt>
                <c:pt idx="101">
                  <c:v>25015.333333333332</c:v>
                </c:pt>
                <c:pt idx="102">
                  <c:v>19524</c:v>
                </c:pt>
                <c:pt idx="103">
                  <c:v>15647.666666666666</c:v>
                </c:pt>
                <c:pt idx="104">
                  <c:v>15507.666666666666</c:v>
                </c:pt>
                <c:pt idx="105">
                  <c:v>18546.666666666668</c:v>
                </c:pt>
                <c:pt idx="106">
                  <c:v>20086.666666666668</c:v>
                </c:pt>
                <c:pt idx="107">
                  <c:v>18246.666666666668</c:v>
                </c:pt>
                <c:pt idx="108">
                  <c:v>15254.333333333334</c:v>
                </c:pt>
                <c:pt idx="109">
                  <c:v>11733</c:v>
                </c:pt>
                <c:pt idx="110">
                  <c:v>9560.6666666666661</c:v>
                </c:pt>
                <c:pt idx="111">
                  <c:v>10151.666666666666</c:v>
                </c:pt>
                <c:pt idx="112">
                  <c:v>11978</c:v>
                </c:pt>
                <c:pt idx="113">
                  <c:v>12515.333333333334</c:v>
                </c:pt>
                <c:pt idx="114">
                  <c:v>11041.666666666666</c:v>
                </c:pt>
                <c:pt idx="115">
                  <c:v>9194</c:v>
                </c:pt>
                <c:pt idx="116">
                  <c:v>6725</c:v>
                </c:pt>
                <c:pt idx="117">
                  <c:v>5459.666666666667</c:v>
                </c:pt>
                <c:pt idx="118">
                  <c:v>6018.333333333333</c:v>
                </c:pt>
                <c:pt idx="119">
                  <c:v>7677</c:v>
                </c:pt>
                <c:pt idx="120">
                  <c:v>8039.333333333333</c:v>
                </c:pt>
                <c:pt idx="121">
                  <c:v>7230.666666666667</c:v>
                </c:pt>
                <c:pt idx="122">
                  <c:v>5959</c:v>
                </c:pt>
                <c:pt idx="123">
                  <c:v>4535.333333333333</c:v>
                </c:pt>
                <c:pt idx="124">
                  <c:v>3144.3333333333335</c:v>
                </c:pt>
                <c:pt idx="125">
                  <c:v>2905.6666666666665</c:v>
                </c:pt>
                <c:pt idx="126">
                  <c:v>4207.666666666667</c:v>
                </c:pt>
                <c:pt idx="127">
                  <c:v>5458</c:v>
                </c:pt>
                <c:pt idx="128">
                  <c:v>5747.666666666667</c:v>
                </c:pt>
                <c:pt idx="129">
                  <c:v>4888</c:v>
                </c:pt>
                <c:pt idx="130">
                  <c:v>3549.6666666666665</c:v>
                </c:pt>
                <c:pt idx="131">
                  <c:v>2994</c:v>
                </c:pt>
                <c:pt idx="132">
                  <c:v>3128.3333333333335</c:v>
                </c:pt>
                <c:pt idx="133">
                  <c:v>3694.3333333333335</c:v>
                </c:pt>
                <c:pt idx="134">
                  <c:v>3757.6666666666665</c:v>
                </c:pt>
                <c:pt idx="135">
                  <c:v>3304.6666666666665</c:v>
                </c:pt>
                <c:pt idx="136">
                  <c:v>2783.6666666666665</c:v>
                </c:pt>
                <c:pt idx="137">
                  <c:v>2057.3333333333335</c:v>
                </c:pt>
                <c:pt idx="138">
                  <c:v>1670</c:v>
                </c:pt>
                <c:pt idx="139">
                  <c:v>1729</c:v>
                </c:pt>
                <c:pt idx="140">
                  <c:v>2054.6666666666665</c:v>
                </c:pt>
                <c:pt idx="141">
                  <c:v>2036.3333333333333</c:v>
                </c:pt>
                <c:pt idx="142">
                  <c:v>1760.3333333333333</c:v>
                </c:pt>
                <c:pt idx="143">
                  <c:v>1423.3333333333333</c:v>
                </c:pt>
                <c:pt idx="144">
                  <c:v>1050</c:v>
                </c:pt>
                <c:pt idx="145">
                  <c:v>878</c:v>
                </c:pt>
                <c:pt idx="146">
                  <c:v>942</c:v>
                </c:pt>
                <c:pt idx="147">
                  <c:v>1165.6666666666667</c:v>
                </c:pt>
                <c:pt idx="148">
                  <c:v>1147.6666666666667</c:v>
                </c:pt>
                <c:pt idx="149">
                  <c:v>983.66666666666663</c:v>
                </c:pt>
                <c:pt idx="150">
                  <c:v>766.66666666666663</c:v>
                </c:pt>
                <c:pt idx="151">
                  <c:v>562.33333333333337</c:v>
                </c:pt>
                <c:pt idx="152">
                  <c:v>500</c:v>
                </c:pt>
                <c:pt idx="153">
                  <c:v>528.33333333333337</c:v>
                </c:pt>
                <c:pt idx="154">
                  <c:v>608</c:v>
                </c:pt>
                <c:pt idx="155">
                  <c:v>518.33333333333337</c:v>
                </c:pt>
                <c:pt idx="156">
                  <c:v>435.33333333333331</c:v>
                </c:pt>
                <c:pt idx="157">
                  <c:v>348.66666666666669</c:v>
                </c:pt>
                <c:pt idx="158">
                  <c:v>307</c:v>
                </c:pt>
                <c:pt idx="159">
                  <c:v>302</c:v>
                </c:pt>
                <c:pt idx="160">
                  <c:v>340.66666666666669</c:v>
                </c:pt>
                <c:pt idx="161">
                  <c:v>403.33333333333331</c:v>
                </c:pt>
                <c:pt idx="162">
                  <c:v>383.66666666666669</c:v>
                </c:pt>
                <c:pt idx="163">
                  <c:v>320.66666666666669</c:v>
                </c:pt>
                <c:pt idx="164">
                  <c:v>269</c:v>
                </c:pt>
                <c:pt idx="165">
                  <c:v>202</c:v>
                </c:pt>
                <c:pt idx="166">
                  <c:v>194</c:v>
                </c:pt>
                <c:pt idx="167">
                  <c:v>198.66666666666666</c:v>
                </c:pt>
                <c:pt idx="168">
                  <c:v>224.66666666666666</c:v>
                </c:pt>
                <c:pt idx="169">
                  <c:v>216.33333333333334</c:v>
                </c:pt>
                <c:pt idx="170">
                  <c:v>192</c:v>
                </c:pt>
                <c:pt idx="171">
                  <c:v>163.66666666666666</c:v>
                </c:pt>
                <c:pt idx="172">
                  <c:v>124.66666666666667</c:v>
                </c:pt>
                <c:pt idx="173">
                  <c:v>131.33333333333334</c:v>
                </c:pt>
                <c:pt idx="174">
                  <c:v>142</c:v>
                </c:pt>
                <c:pt idx="175">
                  <c:v>166.66666666666666</c:v>
                </c:pt>
                <c:pt idx="176">
                  <c:v>148.33333333333334</c:v>
                </c:pt>
                <c:pt idx="177">
                  <c:v>126.66666666666667</c:v>
                </c:pt>
                <c:pt idx="178">
                  <c:v>101.33333333333333</c:v>
                </c:pt>
                <c:pt idx="179">
                  <c:v>74.333333333333329</c:v>
                </c:pt>
                <c:pt idx="180">
                  <c:v>82</c:v>
                </c:pt>
                <c:pt idx="181">
                  <c:v>93</c:v>
                </c:pt>
                <c:pt idx="182">
                  <c:v>108.33333333333333</c:v>
                </c:pt>
                <c:pt idx="183">
                  <c:v>99.333333333333329</c:v>
                </c:pt>
                <c:pt idx="184">
                  <c:v>100.33333333333333</c:v>
                </c:pt>
                <c:pt idx="185">
                  <c:v>85.666666666666671</c:v>
                </c:pt>
                <c:pt idx="186">
                  <c:v>66.333333333333329</c:v>
                </c:pt>
                <c:pt idx="187">
                  <c:v>62.666666666666664</c:v>
                </c:pt>
                <c:pt idx="188">
                  <c:v>79</c:v>
                </c:pt>
                <c:pt idx="189">
                  <c:v>97.333333333333329</c:v>
                </c:pt>
                <c:pt idx="190">
                  <c:v>90.666666666666671</c:v>
                </c:pt>
                <c:pt idx="191">
                  <c:v>85</c:v>
                </c:pt>
                <c:pt idx="192">
                  <c:v>76</c:v>
                </c:pt>
                <c:pt idx="193">
                  <c:v>65.333333333333329</c:v>
                </c:pt>
                <c:pt idx="194">
                  <c:v>68.666666666666671</c:v>
                </c:pt>
                <c:pt idx="195">
                  <c:v>75.333333333333329</c:v>
                </c:pt>
                <c:pt idx="196">
                  <c:v>95.666666666666671</c:v>
                </c:pt>
                <c:pt idx="197">
                  <c:v>94.666666666666671</c:v>
                </c:pt>
                <c:pt idx="198">
                  <c:v>104</c:v>
                </c:pt>
                <c:pt idx="199">
                  <c:v>92</c:v>
                </c:pt>
                <c:pt idx="200">
                  <c:v>83.333333333333329</c:v>
                </c:pt>
                <c:pt idx="201">
                  <c:v>80</c:v>
                </c:pt>
                <c:pt idx="202">
                  <c:v>98.333333333333329</c:v>
                </c:pt>
                <c:pt idx="203">
                  <c:v>118</c:v>
                </c:pt>
                <c:pt idx="204">
                  <c:v>119.33333333333333</c:v>
                </c:pt>
                <c:pt idx="205">
                  <c:v>118.66666666666667</c:v>
                </c:pt>
                <c:pt idx="206">
                  <c:v>104</c:v>
                </c:pt>
                <c:pt idx="207">
                  <c:v>92.666666666666671</c:v>
                </c:pt>
                <c:pt idx="208">
                  <c:v>87.333333333333329</c:v>
                </c:pt>
                <c:pt idx="209">
                  <c:v>106</c:v>
                </c:pt>
                <c:pt idx="210">
                  <c:v>137</c:v>
                </c:pt>
                <c:pt idx="211">
                  <c:v>152.66666666666666</c:v>
                </c:pt>
                <c:pt idx="212">
                  <c:v>157.66666666666666</c:v>
                </c:pt>
                <c:pt idx="213">
                  <c:v>132.33333333333334</c:v>
                </c:pt>
                <c:pt idx="214">
                  <c:v>111.66666666666667</c:v>
                </c:pt>
                <c:pt idx="215">
                  <c:v>115.33333333333333</c:v>
                </c:pt>
                <c:pt idx="216">
                  <c:v>139.66666666666666</c:v>
                </c:pt>
                <c:pt idx="217">
                  <c:v>168</c:v>
                </c:pt>
                <c:pt idx="218">
                  <c:v>170.66666666666666</c:v>
                </c:pt>
                <c:pt idx="219">
                  <c:v>176.33333333333334</c:v>
                </c:pt>
                <c:pt idx="220">
                  <c:v>158.33333333333334</c:v>
                </c:pt>
                <c:pt idx="221">
                  <c:v>122.33333333333333</c:v>
                </c:pt>
                <c:pt idx="222">
                  <c:v>128.66666666666666</c:v>
                </c:pt>
                <c:pt idx="223">
                  <c:v>154</c:v>
                </c:pt>
                <c:pt idx="224">
                  <c:v>207</c:v>
                </c:pt>
                <c:pt idx="225">
                  <c:v>205.66666666666666</c:v>
                </c:pt>
                <c:pt idx="226">
                  <c:v>210</c:v>
                </c:pt>
                <c:pt idx="227">
                  <c:v>185</c:v>
                </c:pt>
                <c:pt idx="228">
                  <c:v>162.33333333333334</c:v>
                </c:pt>
                <c:pt idx="229">
                  <c:v>165.66666666666666</c:v>
                </c:pt>
                <c:pt idx="230">
                  <c:v>185.66666666666666</c:v>
                </c:pt>
                <c:pt idx="231">
                  <c:v>208.66666666666666</c:v>
                </c:pt>
                <c:pt idx="232">
                  <c:v>205.66666666666666</c:v>
                </c:pt>
                <c:pt idx="233">
                  <c:v>210.33333333333334</c:v>
                </c:pt>
                <c:pt idx="234">
                  <c:v>206.33333333333334</c:v>
                </c:pt>
                <c:pt idx="235">
                  <c:v>171.33333333333334</c:v>
                </c:pt>
                <c:pt idx="236">
                  <c:v>175</c:v>
                </c:pt>
                <c:pt idx="237">
                  <c:v>191.33333333333334</c:v>
                </c:pt>
                <c:pt idx="238">
                  <c:v>239.33333333333334</c:v>
                </c:pt>
                <c:pt idx="239">
                  <c:v>247.66666666666666</c:v>
                </c:pt>
                <c:pt idx="240">
                  <c:v>266.33333333333331</c:v>
                </c:pt>
                <c:pt idx="241">
                  <c:v>250.66666666666666</c:v>
                </c:pt>
                <c:pt idx="242">
                  <c:v>215</c:v>
                </c:pt>
                <c:pt idx="243">
                  <c:v>213.33333333333334</c:v>
                </c:pt>
                <c:pt idx="244">
                  <c:v>267.33333333333331</c:v>
                </c:pt>
                <c:pt idx="245">
                  <c:v>347</c:v>
                </c:pt>
                <c:pt idx="246">
                  <c:v>368.33333333333331</c:v>
                </c:pt>
                <c:pt idx="247">
                  <c:v>376</c:v>
                </c:pt>
                <c:pt idx="248">
                  <c:v>354</c:v>
                </c:pt>
                <c:pt idx="249">
                  <c:v>298.66666666666669</c:v>
                </c:pt>
                <c:pt idx="250">
                  <c:v>304.33333333333331</c:v>
                </c:pt>
                <c:pt idx="251">
                  <c:v>374</c:v>
                </c:pt>
                <c:pt idx="252">
                  <c:v>483</c:v>
                </c:pt>
                <c:pt idx="253">
                  <c:v>523.66666666666663</c:v>
                </c:pt>
                <c:pt idx="254">
                  <c:v>522.66666666666663</c:v>
                </c:pt>
                <c:pt idx="255">
                  <c:v>511.33333333333331</c:v>
                </c:pt>
                <c:pt idx="256">
                  <c:v>425</c:v>
                </c:pt>
                <c:pt idx="257">
                  <c:v>427.33333333333331</c:v>
                </c:pt>
                <c:pt idx="258">
                  <c:v>524.33333333333337</c:v>
                </c:pt>
                <c:pt idx="259">
                  <c:v>675.33333333333337</c:v>
                </c:pt>
                <c:pt idx="260">
                  <c:v>713.66666666666663</c:v>
                </c:pt>
                <c:pt idx="261">
                  <c:v>723.66666666666663</c:v>
                </c:pt>
                <c:pt idx="262">
                  <c:v>663</c:v>
                </c:pt>
                <c:pt idx="263">
                  <c:v>566.66666666666663</c:v>
                </c:pt>
                <c:pt idx="264">
                  <c:v>538</c:v>
                </c:pt>
                <c:pt idx="265">
                  <c:v>652</c:v>
                </c:pt>
                <c:pt idx="266">
                  <c:v>855.66666666666663</c:v>
                </c:pt>
                <c:pt idx="267">
                  <c:v>889.66666666666663</c:v>
                </c:pt>
                <c:pt idx="268">
                  <c:v>901.33333333333337</c:v>
                </c:pt>
                <c:pt idx="269">
                  <c:v>791</c:v>
                </c:pt>
                <c:pt idx="270">
                  <c:v>660.33333333333337</c:v>
                </c:pt>
                <c:pt idx="271">
                  <c:v>679.66666666666663</c:v>
                </c:pt>
                <c:pt idx="272">
                  <c:v>876.66666666666663</c:v>
                </c:pt>
                <c:pt idx="273">
                  <c:v>1139</c:v>
                </c:pt>
                <c:pt idx="274">
                  <c:v>1268</c:v>
                </c:pt>
                <c:pt idx="275">
                  <c:v>1304.6666666666667</c:v>
                </c:pt>
                <c:pt idx="276">
                  <c:v>1265.3333333333333</c:v>
                </c:pt>
                <c:pt idx="277">
                  <c:v>1039.3333333333333</c:v>
                </c:pt>
                <c:pt idx="278">
                  <c:v>1033</c:v>
                </c:pt>
                <c:pt idx="279">
                  <c:v>1364.6666666666667</c:v>
                </c:pt>
                <c:pt idx="280">
                  <c:v>1805.6666666666667</c:v>
                </c:pt>
                <c:pt idx="281">
                  <c:v>1995.6666666666667</c:v>
                </c:pt>
                <c:pt idx="282">
                  <c:v>1971.3333333333333</c:v>
                </c:pt>
                <c:pt idx="283">
                  <c:v>1811.3333333333333</c:v>
                </c:pt>
                <c:pt idx="284">
                  <c:v>1480.6666666666667</c:v>
                </c:pt>
                <c:pt idx="285">
                  <c:v>1516</c:v>
                </c:pt>
                <c:pt idx="286">
                  <c:v>1887</c:v>
                </c:pt>
                <c:pt idx="287">
                  <c:v>2586</c:v>
                </c:pt>
                <c:pt idx="288">
                  <c:v>2803.6666666666665</c:v>
                </c:pt>
                <c:pt idx="289">
                  <c:v>3002.3333333333335</c:v>
                </c:pt>
                <c:pt idx="290">
                  <c:v>2843.3333333333335</c:v>
                </c:pt>
                <c:pt idx="291">
                  <c:v>2432</c:v>
                </c:pt>
                <c:pt idx="292">
                  <c:v>2663.6666666666665</c:v>
                </c:pt>
                <c:pt idx="293">
                  <c:v>3675.6666666666665</c:v>
                </c:pt>
                <c:pt idx="294">
                  <c:v>5027.333333333333</c:v>
                </c:pt>
                <c:pt idx="295">
                  <c:v>5619</c:v>
                </c:pt>
                <c:pt idx="296">
                  <c:v>5857.333333333333</c:v>
                </c:pt>
                <c:pt idx="297">
                  <c:v>5569.333333333333</c:v>
                </c:pt>
                <c:pt idx="298">
                  <c:v>4650.666666666667</c:v>
                </c:pt>
                <c:pt idx="299">
                  <c:v>4647.666666666667</c:v>
                </c:pt>
                <c:pt idx="300">
                  <c:v>5858.666666666667</c:v>
                </c:pt>
                <c:pt idx="301">
                  <c:v>7668</c:v>
                </c:pt>
                <c:pt idx="302">
                  <c:v>8708.6666666666661</c:v>
                </c:pt>
                <c:pt idx="303">
                  <c:v>9187.6666666666661</c:v>
                </c:pt>
                <c:pt idx="304">
                  <c:v>8776.6666666666661</c:v>
                </c:pt>
                <c:pt idx="305">
                  <c:v>7279</c:v>
                </c:pt>
                <c:pt idx="306">
                  <c:v>5517.666666666667</c:v>
                </c:pt>
                <c:pt idx="307">
                  <c:v>6612.333333333333</c:v>
                </c:pt>
                <c:pt idx="308">
                  <c:v>10152.666666666666</c:v>
                </c:pt>
                <c:pt idx="309">
                  <c:v>13949.333333333334</c:v>
                </c:pt>
                <c:pt idx="310">
                  <c:v>15536.333333333334</c:v>
                </c:pt>
                <c:pt idx="311">
                  <c:v>14529</c:v>
                </c:pt>
                <c:pt idx="312">
                  <c:v>11666.333333333334</c:v>
                </c:pt>
                <c:pt idx="313">
                  <c:v>11151</c:v>
                </c:pt>
                <c:pt idx="314">
                  <c:v>13170</c:v>
                </c:pt>
                <c:pt idx="315">
                  <c:v>17089.333333333332</c:v>
                </c:pt>
                <c:pt idx="316">
                  <c:v>16863</c:v>
                </c:pt>
                <c:pt idx="317">
                  <c:v>15443.666666666666</c:v>
                </c:pt>
                <c:pt idx="318">
                  <c:v>13899.666666666666</c:v>
                </c:pt>
                <c:pt idx="319">
                  <c:v>12748.666666666666</c:v>
                </c:pt>
                <c:pt idx="320">
                  <c:v>13514.666666666666</c:v>
                </c:pt>
                <c:pt idx="321">
                  <c:v>16780.333333333332</c:v>
                </c:pt>
                <c:pt idx="322">
                  <c:v>21903.666666666668</c:v>
                </c:pt>
                <c:pt idx="323">
                  <c:v>24560.5</c:v>
                </c:pt>
                <c:pt idx="324">
                  <c:v>24882</c:v>
                </c:pt>
              </c:numCache>
            </c:numRef>
          </c:val>
          <c:smooth val="0"/>
          <c:extLst>
            <c:ext xmlns:c16="http://schemas.microsoft.com/office/drawing/2014/chart" uri="{C3380CC4-5D6E-409C-BE32-E72D297353CC}">
              <c16:uniqueId val="{00000004-FCE3-45D5-BC9B-3065741EBBD5}"/>
            </c:ext>
          </c:extLst>
        </c:ser>
        <c:dLbls>
          <c:showLegendKey val="0"/>
          <c:showVal val="0"/>
          <c:showCatName val="0"/>
          <c:showSerName val="0"/>
          <c:showPercent val="0"/>
          <c:showBubbleSize val="0"/>
        </c:dLbls>
        <c:marker val="1"/>
        <c:smooth val="0"/>
        <c:axId val="1735882608"/>
        <c:axId val="1735881328"/>
      </c:lineChart>
      <c:dateAx>
        <c:axId val="173588260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r>
                  <a:rPr lang="en-GB"/>
                  <a:t>Date</a:t>
                </a:r>
                <a:r>
                  <a:rPr lang="en-GB" baseline="0"/>
                  <a:t> range 2021-01-21 to 2021-11-21 </a:t>
                </a:r>
                <a:endParaRPr lang="en-GB"/>
              </a:p>
            </c:rich>
          </c:tx>
          <c:layout>
            <c:manualLayout>
              <c:xMode val="edge"/>
              <c:yMode val="edge"/>
              <c:x val="0.41122672621480616"/>
              <c:y val="0.94618342030695302"/>
            </c:manualLayout>
          </c:layout>
          <c:overlay val="0"/>
          <c:spPr>
            <a:solidFill>
              <a:schemeClr val="tx1">
                <a:alpha val="28000"/>
              </a:schemeClr>
            </a:solidFill>
            <a:ln>
              <a:solidFill>
                <a:schemeClr val="bg1">
                  <a:alpha val="48000"/>
                </a:schemeClr>
              </a:solidFill>
            </a:ln>
            <a:effectLst/>
          </c:spPr>
          <c:txPr>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title>
        <c:numFmt formatCode="General" sourceLinked="1"/>
        <c:majorTickMark val="out"/>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1735881328"/>
        <c:crosses val="autoZero"/>
        <c:auto val="0"/>
        <c:lblOffset val="100"/>
        <c:baseTimeUnit val="days"/>
      </c:dateAx>
      <c:valAx>
        <c:axId val="1735881328"/>
        <c:scaling>
          <c:orientation val="minMax"/>
          <c:max val="40000"/>
          <c:min val="0"/>
        </c:scaling>
        <c:delete val="0"/>
        <c:axPos val="l"/>
        <c:title>
          <c:tx>
            <c:rich>
              <a:bodyPr rot="-5400000" spcFirstLastPara="1" vertOverflow="ellipsis" vert="horz" wrap="square" anchor="ctr" anchorCtr="1"/>
              <a:lstStyle/>
              <a:p>
                <a:pPr>
                  <a:defRPr sz="900" b="1" i="0" u="none" strike="noStrike" kern="1200" baseline="0">
                    <a:solidFill>
                      <a:schemeClr val="lt1"/>
                    </a:solidFill>
                    <a:latin typeface="+mn-lt"/>
                    <a:ea typeface="+mn-ea"/>
                    <a:cs typeface="+mn-cs"/>
                  </a:defRPr>
                </a:pPr>
                <a:r>
                  <a:rPr lang="en-GB"/>
                  <a:t> Number</a:t>
                </a:r>
                <a:r>
                  <a:rPr lang="en-GB" baseline="0"/>
                  <a:t> of cases</a:t>
                </a:r>
              </a:p>
            </c:rich>
          </c:tx>
          <c:layout>
            <c:manualLayout>
              <c:xMode val="edge"/>
              <c:yMode val="edge"/>
              <c:x val="2.7430564513950075E-2"/>
              <c:y val="0.36609289778207471"/>
            </c:manualLayout>
          </c:layout>
          <c:overlay val="0"/>
          <c:spPr>
            <a:solidFill>
              <a:schemeClr val="tx1">
                <a:alpha val="28000"/>
              </a:schemeClr>
            </a:solidFill>
            <a:ln>
              <a:noFill/>
            </a:ln>
            <a:effectLst/>
          </c:spPr>
          <c:txPr>
            <a:bodyPr rot="-540000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735882608"/>
        <c:crosses val="autoZero"/>
        <c:crossBetween val="between"/>
        <c:majorUnit val="1500"/>
        <c:minorUnit val="500"/>
      </c:valAx>
      <c:spPr>
        <a:blipFill dpi="0" rotWithShape="1">
          <a:blip xmlns:r="http://schemas.openxmlformats.org/officeDocument/2006/relationships" r:embed="rId3">
            <a:extLst>
              <a:ext uri="{837473B0-CC2E-450A-ABE3-18F120FF3D39}">
                <a1611:picAttrSrcUrl xmlns:a1611="http://schemas.microsoft.com/office/drawing/2016/11/main" r:id="rId4"/>
              </a:ext>
            </a:extLst>
          </a:blip>
          <a:srcRect/>
          <a:tile tx="-114300" ty="12700" sx="57000" sy="100000" flip="none" algn="tl"/>
        </a:blipFill>
        <a:ln>
          <a:gradFill>
            <a:gsLst>
              <a:gs pos="25000">
                <a:schemeClr val="accent1">
                  <a:lumMod val="0"/>
                  <a:lumOff val="100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a:outerShdw blurRad="50800" dist="50800" dir="5400000" algn="ctr" rotWithShape="0">
            <a:schemeClr val="accent1"/>
          </a:outerShdw>
        </a:effectLst>
      </c:spPr>
    </c:plotArea>
    <c:legend>
      <c:legendPos val="t"/>
      <c:layout>
        <c:manualLayout>
          <c:xMode val="edge"/>
          <c:yMode val="edge"/>
          <c:x val="0.40502921871975489"/>
          <c:y val="8.856697819314642E-2"/>
          <c:w val="0.28620942781316272"/>
          <c:h val="5.2570461402605045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85000"/>
        <a:lumOff val="15000"/>
        <a:alpha val="91000"/>
      </a:schemeClr>
    </a:solidFill>
    <a:ln w="9525" cap="flat" cmpd="sng" algn="ctr">
      <a:solidFill>
        <a:srgbClr val="002060"/>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lgn="ctr">
              <a:defRPr sz="1500" b="1" i="0" u="none" strike="noStrike" kern="1200" cap="all" spc="100" normalizeH="0" baseline="0">
                <a:solidFill>
                  <a:schemeClr val="lt1"/>
                </a:solidFill>
                <a:latin typeface="+mn-lt"/>
                <a:ea typeface="+mn-ea"/>
                <a:cs typeface="+mn-cs"/>
              </a:defRPr>
            </a:pPr>
            <a:r>
              <a:rPr lang="en-GB" sz="1100" b="1" i="1"/>
              <a:t>Covid</a:t>
            </a:r>
            <a:r>
              <a:rPr lang="en-GB" sz="1100" b="1" i="1" baseline="0"/>
              <a:t> 19 Daily Case and Forecast(3MA) For MOnth November 1 upto 21</a:t>
            </a:r>
          </a:p>
        </c:rich>
      </c:tx>
      <c:layout>
        <c:manualLayout>
          <c:xMode val="edge"/>
          <c:yMode val="edge"/>
          <c:x val="0.1600366001972586"/>
          <c:y val="2.4922099376860369E-2"/>
        </c:manualLayout>
      </c:layout>
      <c:overlay val="0"/>
      <c:spPr>
        <a:noFill/>
        <a:ln>
          <a:noFill/>
        </a:ln>
        <a:effectLst/>
      </c:spPr>
      <c:txPr>
        <a:bodyPr rot="0" spcFirstLastPara="1" vertOverflow="ellipsis" vert="horz" wrap="square" anchor="ctr" anchorCtr="1"/>
        <a:lstStyle/>
        <a:p>
          <a:pPr algn="ctr">
            <a:defRPr sz="1500" b="1" i="0" u="none" strike="noStrike" kern="1200" cap="all" spc="100" normalizeH="0" baseline="0">
              <a:solidFill>
                <a:schemeClr val="lt1"/>
              </a:solidFill>
              <a:latin typeface="+mn-lt"/>
              <a:ea typeface="+mn-ea"/>
              <a:cs typeface="+mn-cs"/>
            </a:defRPr>
          </a:pPr>
          <a:endParaRPr lang="en-US"/>
        </a:p>
      </c:txPr>
    </c:title>
    <c:autoTitleDeleted val="0"/>
    <c:plotArea>
      <c:layout>
        <c:manualLayout>
          <c:layoutTarget val="inner"/>
          <c:xMode val="edge"/>
          <c:yMode val="edge"/>
          <c:x val="9.4039102909589486E-2"/>
          <c:y val="7.4819415864594327E-2"/>
          <c:w val="0.89882684364097776"/>
          <c:h val="0.78098724189234059"/>
        </c:manualLayout>
      </c:layout>
      <c:lineChart>
        <c:grouping val="standard"/>
        <c:varyColors val="0"/>
        <c:ser>
          <c:idx val="0"/>
          <c:order val="0"/>
          <c:tx>
            <c:v>Daily Confirmed Cases</c:v>
          </c:tx>
          <c:spPr>
            <a:ln w="47625" cap="rnd" cmpd="sng">
              <a:solidFill>
                <a:srgbClr val="FF0000"/>
              </a:solidFill>
              <a:round/>
            </a:ln>
            <a:effectLst>
              <a:outerShdw dist="25400" dir="2700000" algn="tl" rotWithShape="0">
                <a:schemeClr val="accent5">
                  <a:shade val="76000"/>
                </a:schemeClr>
              </a:outerShdw>
            </a:effectLst>
          </c:spPr>
          <c:marker>
            <c:symbol val="none"/>
          </c:marker>
          <c:dLbls>
            <c:dLbl>
              <c:idx val="0"/>
              <c:layout>
                <c:manualLayout>
                  <c:x val="-1.0359063915832221E-2"/>
                  <c:y val="-2.076301293225078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97B5-4FF7-9228-B494F782DA24}"/>
                </c:ext>
              </c:extLst>
            </c:dLbl>
            <c:dLbl>
              <c:idx val="1"/>
              <c:layout>
                <c:manualLayout>
                  <c:x val="1.6833478863227322E-2"/>
                  <c:y val="2.076301293225078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97B5-4FF7-9228-B494F782DA24}"/>
                </c:ext>
              </c:extLst>
            </c:dLbl>
            <c:dLbl>
              <c:idx val="2"/>
              <c:layout>
                <c:manualLayout>
                  <c:x val="3.3666957726454644E-2"/>
                  <c:y val="-6.2289038796752337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97B5-4FF7-9228-B494F782DA24}"/>
                </c:ext>
              </c:extLst>
            </c:dLbl>
            <c:dLbl>
              <c:idx val="3"/>
              <c:layout>
                <c:manualLayout>
                  <c:x val="-4.2731138652807817E-2"/>
                  <c:y val="-5.813643621030218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97B5-4FF7-9228-B494F782DA24}"/>
                </c:ext>
              </c:extLst>
            </c:dLbl>
            <c:dLbl>
              <c:idx val="4"/>
              <c:layout>
                <c:manualLayout>
                  <c:x val="-2.3307893810622444E-2"/>
                  <c:y val="-7.05942439696527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97B5-4FF7-9228-B494F782DA24}"/>
                </c:ext>
              </c:extLst>
            </c:dLbl>
            <c:dLbl>
              <c:idx val="5"/>
              <c:layout>
                <c:manualLayout>
                  <c:x val="-4.7478494471944605E-17"/>
                  <c:y val="-8.72046543154533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97B5-4FF7-9228-B494F782DA24}"/>
                </c:ext>
              </c:extLst>
            </c:dLbl>
            <c:dLbl>
              <c:idx val="7"/>
              <c:layout>
                <c:manualLayout>
                  <c:x val="1.5538595873748201E-2"/>
                  <c:y val="4.152602586450156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97B5-4FF7-9228-B494F782DA24}"/>
                </c:ext>
              </c:extLst>
            </c:dLbl>
            <c:dLbl>
              <c:idx val="8"/>
              <c:layout>
                <c:manualLayout>
                  <c:x val="2.5897659789580495E-2"/>
                  <c:y val="-2.491561551870093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97B5-4FF7-9228-B494F782DA24}"/>
                </c:ext>
              </c:extLst>
            </c:dLbl>
            <c:dLbl>
              <c:idx val="9"/>
              <c:layout>
                <c:manualLayout>
                  <c:x val="-1.4243712884269366E-2"/>
                  <c:y val="-7.474684655610280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97B5-4FF7-9228-B494F782DA24}"/>
                </c:ext>
              </c:extLst>
            </c:dLbl>
            <c:dLbl>
              <c:idx val="10"/>
              <c:layout>
                <c:manualLayout>
                  <c:x val="2.8487425768538448E-2"/>
                  <c:y val="-5.398383362385210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97B5-4FF7-9228-B494F782DA24}"/>
                </c:ext>
              </c:extLst>
            </c:dLbl>
            <c:dLbl>
              <c:idx val="11"/>
              <c:layout>
                <c:manualLayout>
                  <c:x val="-3.1077191747496593E-2"/>
                  <c:y val="5.190753233062687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97B5-4FF7-9228-B494F782DA24}"/>
                </c:ext>
              </c:extLst>
            </c:dLbl>
            <c:dLbl>
              <c:idx val="12"/>
              <c:layout>
                <c:manualLayout>
                  <c:x val="-1.2948829894791198E-3"/>
                  <c:y val="3.737342327805140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97B5-4FF7-9228-B494F782DA24}"/>
                </c:ext>
              </c:extLst>
            </c:dLbl>
            <c:dLbl>
              <c:idx val="13"/>
              <c:layout>
                <c:manualLayout>
                  <c:x val="-1.4243712884269273E-2"/>
                  <c:y val="-0.103815064661253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97B5-4FF7-9228-B494F782DA24}"/>
                </c:ext>
              </c:extLst>
            </c:dLbl>
            <c:dLbl>
              <c:idx val="14"/>
              <c:layout>
                <c:manualLayout>
                  <c:x val="2.4602776800101471E-2"/>
                  <c:y val="1.453410905257554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97B5-4FF7-9228-B494F782DA24}"/>
                </c:ext>
              </c:extLst>
            </c:dLbl>
            <c:dLbl>
              <c:idx val="15"/>
              <c:layout>
                <c:manualLayout>
                  <c:x val="1.5538595873748107E-2"/>
                  <c:y val="-1.245780775935054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6-97B5-4FF7-9228-B494F782DA24}"/>
                </c:ext>
              </c:extLst>
            </c:dLbl>
            <c:dLbl>
              <c:idx val="16"/>
              <c:layout>
                <c:manualLayout>
                  <c:x val="-1.6833478863227416E-2"/>
                  <c:y val="-7.68231478493278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97B5-4FF7-9228-B494F782DA24}"/>
                </c:ext>
              </c:extLst>
            </c:dLbl>
            <c:spPr>
              <a:solidFill>
                <a:srgbClr val="FF0000"/>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5">
                          <a:lumMod val="60000"/>
                          <a:lumOff val="40000"/>
                        </a:schemeClr>
                      </a:solidFill>
                    </a:ln>
                    <a:effectLst/>
                  </c:spPr>
                </c15:leaderLines>
              </c:ext>
            </c:extLst>
          </c:dLbls>
          <c:cat>
            <c:strRef>
              <c:f>'Covid 19 forecast Data'!$A$310:$A$330</c:f>
              <c:strCache>
                <c:ptCount val="21"/>
                <c:pt idx="0">
                  <c:v>Nov 1 '21</c:v>
                </c:pt>
                <c:pt idx="1">
                  <c:v>Nov 2 '21</c:v>
                </c:pt>
                <c:pt idx="2">
                  <c:v>Nov 3 '21</c:v>
                </c:pt>
                <c:pt idx="3">
                  <c:v>Nov 4 '21</c:v>
                </c:pt>
                <c:pt idx="4">
                  <c:v>Nov 5 '21</c:v>
                </c:pt>
                <c:pt idx="5">
                  <c:v>Nov 6 '21</c:v>
                </c:pt>
                <c:pt idx="6">
                  <c:v>Nov 7 '21</c:v>
                </c:pt>
                <c:pt idx="7">
                  <c:v>Nov 8 '21</c:v>
                </c:pt>
                <c:pt idx="8">
                  <c:v>Nov 9 '21</c:v>
                </c:pt>
                <c:pt idx="9">
                  <c:v>Nov 10 '21</c:v>
                </c:pt>
                <c:pt idx="10">
                  <c:v>Nov 11 '21</c:v>
                </c:pt>
                <c:pt idx="11">
                  <c:v>Nov 12 '21</c:v>
                </c:pt>
                <c:pt idx="12">
                  <c:v>Nov 13 '21</c:v>
                </c:pt>
                <c:pt idx="13">
                  <c:v>Nov 14 '21</c:v>
                </c:pt>
                <c:pt idx="14">
                  <c:v>Nov 15 '21</c:v>
                </c:pt>
                <c:pt idx="15">
                  <c:v>Nov 16 '21</c:v>
                </c:pt>
                <c:pt idx="16">
                  <c:v>Nov 17 '21</c:v>
                </c:pt>
                <c:pt idx="17">
                  <c:v>Nov 18 '21</c:v>
                </c:pt>
                <c:pt idx="18">
                  <c:v>Nov 19 '21</c:v>
                </c:pt>
                <c:pt idx="19">
                  <c:v>Nov 20 '21</c:v>
                </c:pt>
                <c:pt idx="20">
                  <c:v>Nov 21 '21</c:v>
                </c:pt>
              </c:strCache>
            </c:strRef>
          </c:cat>
          <c:val>
            <c:numRef>
              <c:f>'Covid 19 forecast Data'!$C$310:$C$330</c:f>
              <c:numCache>
                <c:formatCode>#,##0</c:formatCode>
                <c:ptCount val="21"/>
                <c:pt idx="0">
                  <c:v>4894</c:v>
                </c:pt>
                <c:pt idx="1">
                  <c:v>4514</c:v>
                </c:pt>
                <c:pt idx="2">
                  <c:v>10429</c:v>
                </c:pt>
                <c:pt idx="3">
                  <c:v>15515</c:v>
                </c:pt>
                <c:pt idx="4">
                  <c:v>15904</c:v>
                </c:pt>
                <c:pt idx="5">
                  <c:v>15190</c:v>
                </c:pt>
                <c:pt idx="6">
                  <c:v>12493</c:v>
                </c:pt>
                <c:pt idx="7">
                  <c:v>7316</c:v>
                </c:pt>
                <c:pt idx="8">
                  <c:v>13644</c:v>
                </c:pt>
                <c:pt idx="9">
                  <c:v>18550</c:v>
                </c:pt>
                <c:pt idx="10">
                  <c:v>19074</c:v>
                </c:pt>
                <c:pt idx="11">
                  <c:v>12965</c:v>
                </c:pt>
                <c:pt idx="12">
                  <c:v>14292</c:v>
                </c:pt>
                <c:pt idx="13">
                  <c:v>14442</c:v>
                </c:pt>
                <c:pt idx="14">
                  <c:v>9512</c:v>
                </c:pt>
                <c:pt idx="15">
                  <c:v>16590</c:v>
                </c:pt>
                <c:pt idx="16">
                  <c:v>24239</c:v>
                </c:pt>
                <c:pt idx="17">
                  <c:v>24882</c:v>
                </c:pt>
              </c:numCache>
            </c:numRef>
          </c:val>
          <c:smooth val="1"/>
          <c:extLst>
            <c:ext xmlns:c16="http://schemas.microsoft.com/office/drawing/2014/chart" uri="{C3380CC4-5D6E-409C-BE32-E72D297353CC}">
              <c16:uniqueId val="{00000005-97B5-4FF7-9228-B494F782DA24}"/>
            </c:ext>
          </c:extLst>
        </c:ser>
        <c:ser>
          <c:idx val="1"/>
          <c:order val="1"/>
          <c:tx>
            <c:v>Forecast (3MA)</c:v>
          </c:tx>
          <c:spPr>
            <a:ln w="34925" cap="rnd">
              <a:solidFill>
                <a:schemeClr val="lt1"/>
              </a:solidFill>
              <a:round/>
            </a:ln>
            <a:effectLst>
              <a:outerShdw dist="25400" dir="2700000" algn="tl" rotWithShape="0">
                <a:schemeClr val="accent5">
                  <a:tint val="77000"/>
                </a:schemeClr>
              </a:outerShdw>
            </a:effectLst>
          </c:spPr>
          <c:marker>
            <c:symbol val="none"/>
          </c:marker>
          <c:dPt>
            <c:idx val="18"/>
            <c:marker>
              <c:symbol val="none"/>
            </c:marker>
            <c:bubble3D val="0"/>
            <c:spPr>
              <a:ln w="34925" cap="rnd">
                <a:solidFill>
                  <a:srgbClr val="92D050"/>
                </a:solidFill>
                <a:prstDash val="sysDash"/>
                <a:round/>
              </a:ln>
              <a:effectLst>
                <a:outerShdw dist="25400" dir="2700000" algn="tl" rotWithShape="0">
                  <a:schemeClr val="accent5">
                    <a:tint val="77000"/>
                  </a:schemeClr>
                </a:outerShdw>
              </a:effectLst>
            </c:spPr>
            <c:extLst>
              <c:ext xmlns:c16="http://schemas.microsoft.com/office/drawing/2014/chart" uri="{C3380CC4-5D6E-409C-BE32-E72D297353CC}">
                <c16:uniqueId val="{00000019-97B5-4FF7-9228-B494F782DA24}"/>
              </c:ext>
            </c:extLst>
          </c:dPt>
          <c:dPt>
            <c:idx val="19"/>
            <c:marker>
              <c:symbol val="none"/>
            </c:marker>
            <c:bubble3D val="0"/>
            <c:spPr>
              <a:ln w="34925" cap="rnd">
                <a:solidFill>
                  <a:srgbClr val="92D050"/>
                </a:solidFill>
                <a:prstDash val="sysDash"/>
                <a:round/>
              </a:ln>
              <a:effectLst>
                <a:outerShdw dist="25400" dir="2700000" algn="tl" rotWithShape="0">
                  <a:schemeClr val="accent5">
                    <a:tint val="77000"/>
                  </a:schemeClr>
                </a:outerShdw>
              </a:effectLst>
            </c:spPr>
            <c:extLst>
              <c:ext xmlns:c16="http://schemas.microsoft.com/office/drawing/2014/chart" uri="{C3380CC4-5D6E-409C-BE32-E72D297353CC}">
                <c16:uniqueId val="{0000001A-97B5-4FF7-9228-B494F782DA24}"/>
              </c:ext>
            </c:extLst>
          </c:dPt>
          <c:dPt>
            <c:idx val="20"/>
            <c:marker>
              <c:symbol val="none"/>
            </c:marker>
            <c:bubble3D val="0"/>
            <c:spPr>
              <a:ln w="34925" cap="rnd">
                <a:solidFill>
                  <a:srgbClr val="92D050"/>
                </a:solidFill>
                <a:prstDash val="sysDash"/>
                <a:round/>
              </a:ln>
              <a:effectLst>
                <a:outerShdw dist="25400" dir="2700000" algn="tl" rotWithShape="0">
                  <a:schemeClr val="accent5">
                    <a:tint val="77000"/>
                  </a:schemeClr>
                </a:outerShdw>
              </a:effectLst>
            </c:spPr>
            <c:extLst>
              <c:ext xmlns:c16="http://schemas.microsoft.com/office/drawing/2014/chart" uri="{C3380CC4-5D6E-409C-BE32-E72D297353CC}">
                <c16:uniqueId val="{00000018-97B5-4FF7-9228-B494F782DA24}"/>
              </c:ext>
            </c:extLst>
          </c:dPt>
          <c:dLbls>
            <c:dLbl>
              <c:idx val="0"/>
              <c:layout>
                <c:manualLayout>
                  <c:x val="-1.2948829894790247E-2"/>
                  <c:y val="-8.305205172900312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97B5-4FF7-9228-B494F782DA24}"/>
                </c:ext>
              </c:extLst>
            </c:dLbl>
            <c:dLbl>
              <c:idx val="1"/>
              <c:layout>
                <c:manualLayout>
                  <c:x val="-2.5897659789580496E-3"/>
                  <c:y val="-0.1162728724206044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97B5-4FF7-9228-B494F782DA24}"/>
                </c:ext>
              </c:extLst>
            </c:dLbl>
            <c:dLbl>
              <c:idx val="2"/>
              <c:layout>
                <c:manualLayout>
                  <c:x val="2.7192542779059518E-2"/>
                  <c:y val="3.114451939837616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97B5-4FF7-9228-B494F782DA24}"/>
                </c:ext>
              </c:extLst>
            </c:dLbl>
            <c:dLbl>
              <c:idx val="3"/>
              <c:layout>
                <c:manualLayout>
                  <c:x val="2.4602776800101471E-2"/>
                  <c:y val="1.03815064661253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97B5-4FF7-9228-B494F782DA24}"/>
                </c:ext>
              </c:extLst>
            </c:dLbl>
            <c:dLbl>
              <c:idx val="11"/>
              <c:layout>
                <c:manualLayout>
                  <c:x val="-2.5897659789580495E-2"/>
                  <c:y val="-3.944972457127648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97B5-4FF7-9228-B494F782DA24}"/>
                </c:ext>
              </c:extLst>
            </c:dLbl>
            <c:dLbl>
              <c:idx val="12"/>
              <c:layout>
                <c:manualLayout>
                  <c:x val="-1.8128361852706443E-2"/>
                  <c:y val="-2.906821810515109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97B5-4FF7-9228-B494F782DA24}"/>
                </c:ext>
              </c:extLst>
            </c:dLbl>
            <c:dLbl>
              <c:idx val="13"/>
              <c:layout>
                <c:manualLayout>
                  <c:x val="1.2948829894790248E-3"/>
                  <c:y val="-1.868671163902570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97B5-4FF7-9228-B494F782DA24}"/>
                </c:ext>
              </c:extLst>
            </c:dLbl>
            <c:dLbl>
              <c:idx val="14"/>
              <c:layout>
                <c:manualLayout>
                  <c:x val="3.3666957726454547E-2"/>
                  <c:y val="-1.038150646612546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97B5-4FF7-9228-B494F782DA24}"/>
                </c:ext>
              </c:extLst>
            </c:dLbl>
            <c:dLbl>
              <c:idx val="15"/>
              <c:layout>
                <c:manualLayout>
                  <c:x val="-9.495698894388921E-17"/>
                  <c:y val="3.944972457127640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97B5-4FF7-9228-B494F782DA24}"/>
                </c:ext>
              </c:extLst>
            </c:dLbl>
            <c:dLbl>
              <c:idx val="16"/>
              <c:layout>
                <c:manualLayout>
                  <c:x val="1.4243712884269273E-2"/>
                  <c:y val="2.906821810515109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97B5-4FF7-9228-B494F782DA24}"/>
                </c:ext>
              </c:extLst>
            </c:dLbl>
            <c:dLbl>
              <c:idx val="17"/>
              <c:layout>
                <c:manualLayout>
                  <c:x val="2.201301082114342E-2"/>
                  <c:y val="1.868671163902570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97B5-4FF7-9228-B494F782DA24}"/>
                </c:ext>
              </c:extLst>
            </c:dLbl>
            <c:dLbl>
              <c:idx val="18"/>
              <c:layout>
                <c:manualLayout>
                  <c:x val="1.2948829894790248E-3"/>
                  <c:y val="3.114451939837616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97B5-4FF7-9228-B494F782DA24}"/>
                </c:ext>
              </c:extLst>
            </c:dLbl>
            <c:dLbl>
              <c:idx val="19"/>
              <c:layout>
                <c:manualLayout>
                  <c:x val="0"/>
                  <c:y val="3.114451939837616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97B5-4FF7-9228-B494F782DA24}"/>
                </c:ext>
              </c:extLst>
            </c:dLbl>
            <c:dLbl>
              <c:idx val="20"/>
              <c:layout>
                <c:manualLayout>
                  <c:x val="-6.4744149473951237E-3"/>
                  <c:y val="-5.190753233062698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97B5-4FF7-9228-B494F782DA24}"/>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5">
                          <a:lumMod val="60000"/>
                          <a:lumOff val="40000"/>
                        </a:schemeClr>
                      </a:solidFill>
                    </a:ln>
                    <a:effectLst/>
                  </c:spPr>
                </c15:leaderLines>
              </c:ext>
            </c:extLst>
          </c:dLbls>
          <c:cat>
            <c:strRef>
              <c:f>'Covid 19 forecast Data'!$A$310:$A$330</c:f>
              <c:strCache>
                <c:ptCount val="21"/>
                <c:pt idx="0">
                  <c:v>Nov 1 '21</c:v>
                </c:pt>
                <c:pt idx="1">
                  <c:v>Nov 2 '21</c:v>
                </c:pt>
                <c:pt idx="2">
                  <c:v>Nov 3 '21</c:v>
                </c:pt>
                <c:pt idx="3">
                  <c:v>Nov 4 '21</c:v>
                </c:pt>
                <c:pt idx="4">
                  <c:v>Nov 5 '21</c:v>
                </c:pt>
                <c:pt idx="5">
                  <c:v>Nov 6 '21</c:v>
                </c:pt>
                <c:pt idx="6">
                  <c:v>Nov 7 '21</c:v>
                </c:pt>
                <c:pt idx="7">
                  <c:v>Nov 8 '21</c:v>
                </c:pt>
                <c:pt idx="8">
                  <c:v>Nov 9 '21</c:v>
                </c:pt>
                <c:pt idx="9">
                  <c:v>Nov 10 '21</c:v>
                </c:pt>
                <c:pt idx="10">
                  <c:v>Nov 11 '21</c:v>
                </c:pt>
                <c:pt idx="11">
                  <c:v>Nov 12 '21</c:v>
                </c:pt>
                <c:pt idx="12">
                  <c:v>Nov 13 '21</c:v>
                </c:pt>
                <c:pt idx="13">
                  <c:v>Nov 14 '21</c:v>
                </c:pt>
                <c:pt idx="14">
                  <c:v>Nov 15 '21</c:v>
                </c:pt>
                <c:pt idx="15">
                  <c:v>Nov 16 '21</c:v>
                </c:pt>
                <c:pt idx="16">
                  <c:v>Nov 17 '21</c:v>
                </c:pt>
                <c:pt idx="17">
                  <c:v>Nov 18 '21</c:v>
                </c:pt>
                <c:pt idx="18">
                  <c:v>Nov 19 '21</c:v>
                </c:pt>
                <c:pt idx="19">
                  <c:v>Nov 20 '21</c:v>
                </c:pt>
                <c:pt idx="20">
                  <c:v>Nov 21 '21</c:v>
                </c:pt>
              </c:strCache>
            </c:strRef>
          </c:cat>
          <c:val>
            <c:numRef>
              <c:f>'Covid 19 forecast Data'!$D$310:$D$330</c:f>
              <c:numCache>
                <c:formatCode>0.00</c:formatCode>
                <c:ptCount val="21"/>
                <c:pt idx="0">
                  <c:v>8776.6666666666661</c:v>
                </c:pt>
                <c:pt idx="1">
                  <c:v>7279</c:v>
                </c:pt>
                <c:pt idx="2">
                  <c:v>5517.666666666667</c:v>
                </c:pt>
                <c:pt idx="3">
                  <c:v>6612.333333333333</c:v>
                </c:pt>
                <c:pt idx="4">
                  <c:v>10152.666666666666</c:v>
                </c:pt>
                <c:pt idx="5">
                  <c:v>13949.333333333334</c:v>
                </c:pt>
                <c:pt idx="6">
                  <c:v>15536.333333333334</c:v>
                </c:pt>
                <c:pt idx="7">
                  <c:v>14529</c:v>
                </c:pt>
                <c:pt idx="8">
                  <c:v>11666.333333333334</c:v>
                </c:pt>
                <c:pt idx="9">
                  <c:v>11151</c:v>
                </c:pt>
                <c:pt idx="10">
                  <c:v>13170</c:v>
                </c:pt>
                <c:pt idx="11">
                  <c:v>17089.333333333332</c:v>
                </c:pt>
                <c:pt idx="12">
                  <c:v>16863</c:v>
                </c:pt>
                <c:pt idx="13">
                  <c:v>15443.666666666666</c:v>
                </c:pt>
                <c:pt idx="14">
                  <c:v>13899.666666666666</c:v>
                </c:pt>
                <c:pt idx="15">
                  <c:v>12748.666666666666</c:v>
                </c:pt>
                <c:pt idx="16">
                  <c:v>13514.666666666666</c:v>
                </c:pt>
                <c:pt idx="17">
                  <c:v>16780.333333333332</c:v>
                </c:pt>
                <c:pt idx="18">
                  <c:v>21903.666666666668</c:v>
                </c:pt>
                <c:pt idx="19">
                  <c:v>24560.5</c:v>
                </c:pt>
                <c:pt idx="20">
                  <c:v>24882</c:v>
                </c:pt>
              </c:numCache>
            </c:numRef>
          </c:val>
          <c:smooth val="1"/>
          <c:extLst>
            <c:ext xmlns:c16="http://schemas.microsoft.com/office/drawing/2014/chart" uri="{C3380CC4-5D6E-409C-BE32-E72D297353CC}">
              <c16:uniqueId val="{00000007-97B5-4FF7-9228-B494F782DA24}"/>
            </c:ext>
          </c:extLst>
        </c:ser>
        <c:dLbls>
          <c:showLegendKey val="0"/>
          <c:showVal val="0"/>
          <c:showCatName val="0"/>
          <c:showSerName val="0"/>
          <c:showPercent val="0"/>
          <c:showBubbleSize val="0"/>
        </c:dLbls>
        <c:smooth val="0"/>
        <c:axId val="1735882608"/>
        <c:axId val="1735881328"/>
      </c:lineChart>
      <c:dateAx>
        <c:axId val="173588260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r>
                  <a:rPr lang="en-GB"/>
                  <a:t>Date</a:t>
                </a:r>
                <a:r>
                  <a:rPr lang="en-GB" baseline="0"/>
                  <a:t> range 2021-11-01 to 2021-11-21 </a:t>
                </a:r>
                <a:endParaRPr lang="en-GB"/>
              </a:p>
            </c:rich>
          </c:tx>
          <c:layout>
            <c:manualLayout>
              <c:xMode val="edge"/>
              <c:yMode val="edge"/>
              <c:x val="0.4559718358262938"/>
              <c:y val="0.93980046909029991"/>
            </c:manualLayout>
          </c:layout>
          <c:overlay val="0"/>
          <c:spPr>
            <a:solidFill>
              <a:schemeClr val="tx1">
                <a:alpha val="28000"/>
              </a:schemeClr>
            </a:solidFill>
            <a:ln>
              <a:solidFill>
                <a:schemeClr val="bg1">
                  <a:alpha val="48000"/>
                </a:schemeClr>
              </a:solidFill>
            </a:ln>
            <a:effectLst/>
          </c:spPr>
          <c:txPr>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title>
        <c:numFmt formatCode="General" sourceLinked="1"/>
        <c:majorTickMark val="out"/>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1735881328"/>
        <c:crosses val="autoZero"/>
        <c:auto val="0"/>
        <c:lblOffset val="100"/>
        <c:baseTimeUnit val="days"/>
      </c:dateAx>
      <c:valAx>
        <c:axId val="1735881328"/>
        <c:scaling>
          <c:orientation val="minMax"/>
          <c:max val="40000"/>
          <c:min val="0"/>
        </c:scaling>
        <c:delete val="0"/>
        <c:axPos val="l"/>
        <c:title>
          <c:tx>
            <c:rich>
              <a:bodyPr rot="-5400000" spcFirstLastPara="1" vertOverflow="ellipsis" vert="horz" wrap="square" anchor="ctr" anchorCtr="1"/>
              <a:lstStyle/>
              <a:p>
                <a:pPr>
                  <a:defRPr sz="900" b="1" i="0" u="none" strike="noStrike" kern="1200" baseline="0">
                    <a:solidFill>
                      <a:schemeClr val="lt1"/>
                    </a:solidFill>
                    <a:latin typeface="+mn-lt"/>
                    <a:ea typeface="+mn-ea"/>
                    <a:cs typeface="+mn-cs"/>
                  </a:defRPr>
                </a:pPr>
                <a:r>
                  <a:rPr lang="en-GB"/>
                  <a:t> Number</a:t>
                </a:r>
                <a:r>
                  <a:rPr lang="en-GB" baseline="0"/>
                  <a:t> of cases</a:t>
                </a:r>
              </a:p>
            </c:rich>
          </c:tx>
          <c:layout>
            <c:manualLayout>
              <c:xMode val="edge"/>
              <c:yMode val="edge"/>
              <c:x val="1.7908023111244079E-2"/>
              <c:y val="0.36257061484335729"/>
            </c:manualLayout>
          </c:layout>
          <c:overlay val="0"/>
          <c:spPr>
            <a:solidFill>
              <a:schemeClr val="tx1">
                <a:alpha val="28000"/>
              </a:schemeClr>
            </a:solidFill>
            <a:ln>
              <a:noFill/>
            </a:ln>
            <a:effectLst/>
          </c:spPr>
          <c:txPr>
            <a:bodyPr rot="-540000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735882608"/>
        <c:crosses val="autoZero"/>
        <c:crossBetween val="between"/>
        <c:majorUnit val="1500"/>
        <c:minorUnit val="500"/>
      </c:valAx>
      <c:spPr>
        <a:blipFill dpi="0" rotWithShape="1">
          <a:blip xmlns:r="http://schemas.openxmlformats.org/officeDocument/2006/relationships" r:embed="rId3">
            <a:extLst>
              <a:ext uri="{837473B0-CC2E-450A-ABE3-18F120FF3D39}">
                <a1611:picAttrSrcUrl xmlns:a1611="http://schemas.microsoft.com/office/drawing/2016/11/main" r:id="rId4"/>
              </a:ext>
            </a:extLst>
          </a:blip>
          <a:srcRect/>
          <a:stretch>
            <a:fillRect/>
          </a:stretch>
        </a:blipFill>
        <a:ln>
          <a:gradFill>
            <a:gsLst>
              <a:gs pos="25000">
                <a:schemeClr val="accent1">
                  <a:lumMod val="0"/>
                  <a:lumOff val="100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a:outerShdw blurRad="50800" dist="50800" dir="5400000" algn="ctr" rotWithShape="0">
            <a:schemeClr val="accent1"/>
          </a:outerShdw>
        </a:effectLst>
      </c:spPr>
    </c:plotArea>
    <c:legend>
      <c:legendPos val="t"/>
      <c:layout>
        <c:manualLayout>
          <c:xMode val="edge"/>
          <c:yMode val="edge"/>
          <c:x val="0.40502921871975489"/>
          <c:y val="8.856697819314642E-2"/>
          <c:w val="0.28691361117237624"/>
          <c:h val="3.6215692182331991E-2"/>
        </c:manualLayout>
      </c:layout>
      <c:overlay val="0"/>
      <c:spPr>
        <a:noFill/>
        <a:ln>
          <a:noFill/>
        </a:ln>
        <a:effectLst/>
      </c:spPr>
      <c:txPr>
        <a:bodyPr rot="0" spcFirstLastPara="1" vertOverflow="ellipsis" vert="horz" wrap="square" anchor="ctr" anchorCtr="1"/>
        <a:lstStyle/>
        <a:p>
          <a:pPr rtl="0">
            <a:defRPr sz="900" b="0" i="0" u="none" strike="noStrike" kern="1200" baseline="0">
              <a:solidFill>
                <a:schemeClr val="l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3">
        <a:lumMod val="50000"/>
        <a:alpha val="62000"/>
      </a:schemeClr>
    </a:solidFill>
    <a:ln w="9525" cap="flat" cmpd="sng" algn="ctr">
      <a:solidFill>
        <a:srgbClr val="002060"/>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lgn="ctr">
              <a:defRPr sz="1500" b="1" i="0" u="none" strike="noStrike" kern="1200" cap="all" spc="100" normalizeH="0" baseline="0">
                <a:solidFill>
                  <a:schemeClr val="lt1"/>
                </a:solidFill>
                <a:latin typeface="+mn-lt"/>
                <a:ea typeface="+mn-ea"/>
                <a:cs typeface="+mn-cs"/>
              </a:defRPr>
            </a:pPr>
            <a:r>
              <a:rPr lang="en-GB" sz="1100" b="1" i="1"/>
              <a:t>Covid</a:t>
            </a:r>
            <a:r>
              <a:rPr lang="en-GB" sz="1100" b="1" i="1" baseline="0"/>
              <a:t> 19 Daily Case and Forecast Using Exponential Smoothing For November</a:t>
            </a:r>
          </a:p>
        </c:rich>
      </c:tx>
      <c:layout>
        <c:manualLayout>
          <c:xMode val="edge"/>
          <c:yMode val="edge"/>
          <c:x val="0.1600366001972586"/>
          <c:y val="2.4922099376860369E-2"/>
        </c:manualLayout>
      </c:layout>
      <c:overlay val="0"/>
      <c:spPr>
        <a:noFill/>
        <a:ln>
          <a:noFill/>
        </a:ln>
        <a:effectLst/>
      </c:spPr>
      <c:txPr>
        <a:bodyPr rot="0" spcFirstLastPara="1" vertOverflow="ellipsis" vert="horz" wrap="square" anchor="ctr" anchorCtr="1"/>
        <a:lstStyle/>
        <a:p>
          <a:pPr algn="ctr">
            <a:defRPr sz="1500" b="1" i="0" u="none" strike="noStrike" kern="1200" cap="all" spc="100" normalizeH="0" baseline="0">
              <a:solidFill>
                <a:schemeClr val="lt1"/>
              </a:solidFill>
              <a:latin typeface="+mn-lt"/>
              <a:ea typeface="+mn-ea"/>
              <a:cs typeface="+mn-cs"/>
            </a:defRPr>
          </a:pPr>
          <a:endParaRPr lang="en-US"/>
        </a:p>
      </c:txPr>
    </c:title>
    <c:autoTitleDeleted val="0"/>
    <c:plotArea>
      <c:layout>
        <c:manualLayout>
          <c:layoutTarget val="inner"/>
          <c:xMode val="edge"/>
          <c:yMode val="edge"/>
          <c:x val="9.2654363969699102E-2"/>
          <c:y val="8.3542215486710009E-2"/>
          <c:w val="0.89882684364097776"/>
          <c:h val="0.78098724189234059"/>
        </c:manualLayout>
      </c:layout>
      <c:barChart>
        <c:barDir val="col"/>
        <c:grouping val="clustered"/>
        <c:varyColors val="0"/>
        <c:ser>
          <c:idx val="0"/>
          <c:order val="0"/>
          <c:tx>
            <c:v>Daily Confirmed Cases</c:v>
          </c:tx>
          <c:spPr>
            <a:pattFill prst="ltUpDiag">
              <a:fgClr>
                <a:schemeClr val="accent5">
                  <a:shade val="58000"/>
                </a:schemeClr>
              </a:fgClr>
              <a:bgClr>
                <a:schemeClr val="lt1"/>
              </a:bgClr>
            </a:pattFill>
            <a:ln w="47625" cmpd="sng">
              <a:solidFill>
                <a:srgbClr val="FF0000"/>
              </a:solidFill>
            </a:ln>
            <a:effectLst/>
          </c:spPr>
          <c:invertIfNegative val="0"/>
          <c:dLbls>
            <c:dLbl>
              <c:idx val="0"/>
              <c:layout>
                <c:manualLayout>
                  <c:x val="-1.0359063915832221E-2"/>
                  <c:y val="-2.076301293225078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DB7F-4BDE-8A10-C52ADCB32A07}"/>
                </c:ext>
              </c:extLst>
            </c:dLbl>
            <c:dLbl>
              <c:idx val="1"/>
              <c:layout>
                <c:manualLayout>
                  <c:x val="1.6833478863227322E-2"/>
                  <c:y val="2.076301293225078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DB7F-4BDE-8A10-C52ADCB32A07}"/>
                </c:ext>
              </c:extLst>
            </c:dLbl>
            <c:dLbl>
              <c:idx val="2"/>
              <c:layout>
                <c:manualLayout>
                  <c:x val="3.3666957726454644E-2"/>
                  <c:y val="-6.2289038796752337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DB7F-4BDE-8A10-C52ADCB32A07}"/>
                </c:ext>
              </c:extLst>
            </c:dLbl>
            <c:dLbl>
              <c:idx val="3"/>
              <c:layout>
                <c:manualLayout>
                  <c:x val="-4.2731138652807817E-2"/>
                  <c:y val="-5.813643621030218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DB7F-4BDE-8A10-C52ADCB32A07}"/>
                </c:ext>
              </c:extLst>
            </c:dLbl>
            <c:dLbl>
              <c:idx val="4"/>
              <c:layout>
                <c:manualLayout>
                  <c:x val="-2.3307893810622444E-2"/>
                  <c:y val="-7.05942439696527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DB7F-4BDE-8A10-C52ADCB32A07}"/>
                </c:ext>
              </c:extLst>
            </c:dLbl>
            <c:dLbl>
              <c:idx val="5"/>
              <c:layout>
                <c:manualLayout>
                  <c:x val="-4.7478494471944605E-17"/>
                  <c:y val="-8.72046543154533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DB7F-4BDE-8A10-C52ADCB32A07}"/>
                </c:ext>
              </c:extLst>
            </c:dLbl>
            <c:dLbl>
              <c:idx val="7"/>
              <c:layout>
                <c:manualLayout>
                  <c:x val="1.5538595873748201E-2"/>
                  <c:y val="4.152602586450156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DB7F-4BDE-8A10-C52ADCB32A07}"/>
                </c:ext>
              </c:extLst>
            </c:dLbl>
            <c:dLbl>
              <c:idx val="8"/>
              <c:layout>
                <c:manualLayout>
                  <c:x val="2.5897659789580495E-2"/>
                  <c:y val="-2.491561551870093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DB7F-4BDE-8A10-C52ADCB32A07}"/>
                </c:ext>
              </c:extLst>
            </c:dLbl>
            <c:dLbl>
              <c:idx val="9"/>
              <c:layout>
                <c:manualLayout>
                  <c:x val="-1.4243712884269366E-2"/>
                  <c:y val="-7.474684655610280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DB7F-4BDE-8A10-C52ADCB32A07}"/>
                </c:ext>
              </c:extLst>
            </c:dLbl>
            <c:dLbl>
              <c:idx val="10"/>
              <c:layout>
                <c:manualLayout>
                  <c:x val="2.8487425768538448E-2"/>
                  <c:y val="-5.398383362385210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DB7F-4BDE-8A10-C52ADCB32A07}"/>
                </c:ext>
              </c:extLst>
            </c:dLbl>
            <c:dLbl>
              <c:idx val="11"/>
              <c:layout>
                <c:manualLayout>
                  <c:x val="-3.1077191747496593E-2"/>
                  <c:y val="5.190753233062687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DB7F-4BDE-8A10-C52ADCB32A07}"/>
                </c:ext>
              </c:extLst>
            </c:dLbl>
            <c:dLbl>
              <c:idx val="12"/>
              <c:layout>
                <c:manualLayout>
                  <c:x val="-1.2948829894791198E-3"/>
                  <c:y val="3.737342327805140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DB7F-4BDE-8A10-C52ADCB32A07}"/>
                </c:ext>
              </c:extLst>
            </c:dLbl>
            <c:dLbl>
              <c:idx val="13"/>
              <c:layout>
                <c:manualLayout>
                  <c:x val="-2.1167535726458898E-2"/>
                  <c:y val="-0.1256218815774697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DB7F-4BDE-8A10-C52ADCB32A07}"/>
                </c:ext>
              </c:extLst>
            </c:dLbl>
            <c:dLbl>
              <c:idx val="14"/>
              <c:layout>
                <c:manualLayout>
                  <c:x val="2.4602776800101471E-2"/>
                  <c:y val="1.453410905257554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DB7F-4BDE-8A10-C52ADCB32A07}"/>
                </c:ext>
              </c:extLst>
            </c:dLbl>
            <c:dLbl>
              <c:idx val="15"/>
              <c:layout>
                <c:manualLayout>
                  <c:x val="1.5538595873748107E-2"/>
                  <c:y val="-1.245780775935054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DB7F-4BDE-8A10-C52ADCB32A07}"/>
                </c:ext>
              </c:extLst>
            </c:dLbl>
            <c:dLbl>
              <c:idx val="16"/>
              <c:layout>
                <c:manualLayout>
                  <c:x val="-1.6833478863227416E-2"/>
                  <c:y val="-7.68231478493278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DB7F-4BDE-8A10-C52ADCB32A07}"/>
                </c:ext>
              </c:extLst>
            </c:dLbl>
            <c:spPr>
              <a:solidFill>
                <a:srgbClr val="FF0000"/>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5">
                          <a:lumMod val="60000"/>
                          <a:lumOff val="40000"/>
                        </a:schemeClr>
                      </a:solidFill>
                    </a:ln>
                    <a:effectLst/>
                  </c:spPr>
                </c15:leaderLines>
              </c:ext>
            </c:extLst>
          </c:dLbls>
          <c:trendline>
            <c:spPr>
              <a:ln w="28575" cap="rnd">
                <a:noFill/>
                <a:round/>
              </a:ln>
              <a:effectLst/>
            </c:spPr>
            <c:trendlineType val="exp"/>
            <c:dispRSqr val="0"/>
            <c:dispEq val="0"/>
          </c:trendline>
          <c:cat>
            <c:strRef>
              <c:f>'Covid 19 forecast Data'!$A$310:$A$330</c:f>
              <c:strCache>
                <c:ptCount val="21"/>
                <c:pt idx="0">
                  <c:v>Nov 1 '21</c:v>
                </c:pt>
                <c:pt idx="1">
                  <c:v>Nov 2 '21</c:v>
                </c:pt>
                <c:pt idx="2">
                  <c:v>Nov 3 '21</c:v>
                </c:pt>
                <c:pt idx="3">
                  <c:v>Nov 4 '21</c:v>
                </c:pt>
                <c:pt idx="4">
                  <c:v>Nov 5 '21</c:v>
                </c:pt>
                <c:pt idx="5">
                  <c:v>Nov 6 '21</c:v>
                </c:pt>
                <c:pt idx="6">
                  <c:v>Nov 7 '21</c:v>
                </c:pt>
                <c:pt idx="7">
                  <c:v>Nov 8 '21</c:v>
                </c:pt>
                <c:pt idx="8">
                  <c:v>Nov 9 '21</c:v>
                </c:pt>
                <c:pt idx="9">
                  <c:v>Nov 10 '21</c:v>
                </c:pt>
                <c:pt idx="10">
                  <c:v>Nov 11 '21</c:v>
                </c:pt>
                <c:pt idx="11">
                  <c:v>Nov 12 '21</c:v>
                </c:pt>
                <c:pt idx="12">
                  <c:v>Nov 13 '21</c:v>
                </c:pt>
                <c:pt idx="13">
                  <c:v>Nov 14 '21</c:v>
                </c:pt>
                <c:pt idx="14">
                  <c:v>Nov 15 '21</c:v>
                </c:pt>
                <c:pt idx="15">
                  <c:v>Nov 16 '21</c:v>
                </c:pt>
                <c:pt idx="16">
                  <c:v>Nov 17 '21</c:v>
                </c:pt>
                <c:pt idx="17">
                  <c:v>Nov 18 '21</c:v>
                </c:pt>
                <c:pt idx="18">
                  <c:v>Nov 19 '21</c:v>
                </c:pt>
                <c:pt idx="19">
                  <c:v>Nov 20 '21</c:v>
                </c:pt>
                <c:pt idx="20">
                  <c:v>Nov 21 '21</c:v>
                </c:pt>
              </c:strCache>
            </c:strRef>
          </c:cat>
          <c:val>
            <c:numRef>
              <c:f>'Covid 19 forecast Data'!$C$310:$C$330</c:f>
              <c:numCache>
                <c:formatCode>#,##0</c:formatCode>
                <c:ptCount val="21"/>
                <c:pt idx="0">
                  <c:v>4894</c:v>
                </c:pt>
                <c:pt idx="1">
                  <c:v>4514</c:v>
                </c:pt>
                <c:pt idx="2">
                  <c:v>10429</c:v>
                </c:pt>
                <c:pt idx="3">
                  <c:v>15515</c:v>
                </c:pt>
                <c:pt idx="4">
                  <c:v>15904</c:v>
                </c:pt>
                <c:pt idx="5">
                  <c:v>15190</c:v>
                </c:pt>
                <c:pt idx="6">
                  <c:v>12493</c:v>
                </c:pt>
                <c:pt idx="7">
                  <c:v>7316</c:v>
                </c:pt>
                <c:pt idx="8">
                  <c:v>13644</c:v>
                </c:pt>
                <c:pt idx="9">
                  <c:v>18550</c:v>
                </c:pt>
                <c:pt idx="10">
                  <c:v>19074</c:v>
                </c:pt>
                <c:pt idx="11">
                  <c:v>12965</c:v>
                </c:pt>
                <c:pt idx="12">
                  <c:v>14292</c:v>
                </c:pt>
                <c:pt idx="13">
                  <c:v>14442</c:v>
                </c:pt>
                <c:pt idx="14">
                  <c:v>9512</c:v>
                </c:pt>
                <c:pt idx="15">
                  <c:v>16590</c:v>
                </c:pt>
                <c:pt idx="16">
                  <c:v>24239</c:v>
                </c:pt>
                <c:pt idx="17">
                  <c:v>24882</c:v>
                </c:pt>
              </c:numCache>
            </c:numRef>
          </c:val>
          <c:extLst>
            <c:ext xmlns:c16="http://schemas.microsoft.com/office/drawing/2014/chart" uri="{C3380CC4-5D6E-409C-BE32-E72D297353CC}">
              <c16:uniqueId val="{00000011-DB7F-4BDE-8A10-C52ADCB32A07}"/>
            </c:ext>
          </c:extLst>
        </c:ser>
        <c:dLbls>
          <c:showLegendKey val="0"/>
          <c:showVal val="0"/>
          <c:showCatName val="0"/>
          <c:showSerName val="0"/>
          <c:showPercent val="0"/>
          <c:showBubbleSize val="0"/>
        </c:dLbls>
        <c:gapWidth val="150"/>
        <c:axId val="1735882608"/>
        <c:axId val="1735881328"/>
      </c:barChart>
      <c:lineChart>
        <c:grouping val="standard"/>
        <c:varyColors val="0"/>
        <c:ser>
          <c:idx val="2"/>
          <c:order val="1"/>
          <c:tx>
            <c:v>Forecast  α = 0.2</c:v>
          </c:tx>
          <c:spPr>
            <a:ln w="34925" cap="rnd">
              <a:solidFill>
                <a:srgbClr val="002060"/>
              </a:solidFill>
              <a:round/>
            </a:ln>
            <a:effectLst>
              <a:outerShdw dist="25400" dir="2700000" algn="tl" rotWithShape="0">
                <a:schemeClr val="accent5">
                  <a:tint val="86000"/>
                </a:schemeClr>
              </a:outerShdw>
            </a:effectLst>
          </c:spPr>
          <c:marker>
            <c:symbol val="none"/>
          </c:marker>
          <c:dPt>
            <c:idx val="18"/>
            <c:marker>
              <c:symbol val="none"/>
            </c:marker>
            <c:bubble3D val="0"/>
            <c:spPr>
              <a:ln w="34925" cap="rnd">
                <a:solidFill>
                  <a:srgbClr val="002060"/>
                </a:solidFill>
                <a:prstDash val="sysDash"/>
                <a:round/>
              </a:ln>
              <a:effectLst>
                <a:outerShdw dist="25400" dir="2700000" algn="tl" rotWithShape="0">
                  <a:schemeClr val="accent5">
                    <a:tint val="65000"/>
                  </a:schemeClr>
                </a:outerShdw>
              </a:effectLst>
            </c:spPr>
            <c:extLst>
              <c:ext xmlns:c16="http://schemas.microsoft.com/office/drawing/2014/chart" uri="{C3380CC4-5D6E-409C-BE32-E72D297353CC}">
                <c16:uniqueId val="{0000002B-DB7F-4BDE-8A10-C52ADCB32A07}"/>
              </c:ext>
            </c:extLst>
          </c:dPt>
          <c:dPt>
            <c:idx val="19"/>
            <c:marker>
              <c:symbol val="none"/>
            </c:marker>
            <c:bubble3D val="0"/>
            <c:spPr>
              <a:ln w="34925" cap="rnd">
                <a:solidFill>
                  <a:srgbClr val="002060"/>
                </a:solidFill>
                <a:prstDash val="sysDash"/>
                <a:round/>
              </a:ln>
              <a:effectLst>
                <a:outerShdw dist="25400" dir="2700000" algn="tl" rotWithShape="0">
                  <a:schemeClr val="accent5">
                    <a:tint val="65000"/>
                  </a:schemeClr>
                </a:outerShdw>
              </a:effectLst>
            </c:spPr>
            <c:extLst>
              <c:ext xmlns:c16="http://schemas.microsoft.com/office/drawing/2014/chart" uri="{C3380CC4-5D6E-409C-BE32-E72D297353CC}">
                <c16:uniqueId val="{0000002D-DB7F-4BDE-8A10-C52ADCB32A07}"/>
              </c:ext>
            </c:extLst>
          </c:dPt>
          <c:dPt>
            <c:idx val="20"/>
            <c:marker>
              <c:symbol val="none"/>
            </c:marker>
            <c:bubble3D val="0"/>
            <c:spPr>
              <a:ln w="34925" cap="rnd">
                <a:solidFill>
                  <a:srgbClr val="002060"/>
                </a:solidFill>
                <a:prstDash val="sysDash"/>
                <a:round/>
              </a:ln>
              <a:effectLst>
                <a:outerShdw dist="25400" dir="2700000" algn="tl" rotWithShape="0">
                  <a:schemeClr val="accent5">
                    <a:tint val="65000"/>
                  </a:schemeClr>
                </a:outerShdw>
              </a:effectLst>
            </c:spPr>
            <c:extLst>
              <c:ext xmlns:c16="http://schemas.microsoft.com/office/drawing/2014/chart" uri="{C3380CC4-5D6E-409C-BE32-E72D297353CC}">
                <c16:uniqueId val="{0000002F-DB7F-4BDE-8A10-C52ADCB32A07}"/>
              </c:ext>
            </c:extLst>
          </c:dPt>
          <c:cat>
            <c:strRef>
              <c:f>'Covid 19 forecast Data'!$A$310:$A$330</c:f>
              <c:strCache>
                <c:ptCount val="21"/>
                <c:pt idx="0">
                  <c:v>Nov 1 '21</c:v>
                </c:pt>
                <c:pt idx="1">
                  <c:v>Nov 2 '21</c:v>
                </c:pt>
                <c:pt idx="2">
                  <c:v>Nov 3 '21</c:v>
                </c:pt>
                <c:pt idx="3">
                  <c:v>Nov 4 '21</c:v>
                </c:pt>
                <c:pt idx="4">
                  <c:v>Nov 5 '21</c:v>
                </c:pt>
                <c:pt idx="5">
                  <c:v>Nov 6 '21</c:v>
                </c:pt>
                <c:pt idx="6">
                  <c:v>Nov 7 '21</c:v>
                </c:pt>
                <c:pt idx="7">
                  <c:v>Nov 8 '21</c:v>
                </c:pt>
                <c:pt idx="8">
                  <c:v>Nov 9 '21</c:v>
                </c:pt>
                <c:pt idx="9">
                  <c:v>Nov 10 '21</c:v>
                </c:pt>
                <c:pt idx="10">
                  <c:v>Nov 11 '21</c:v>
                </c:pt>
                <c:pt idx="11">
                  <c:v>Nov 12 '21</c:v>
                </c:pt>
                <c:pt idx="12">
                  <c:v>Nov 13 '21</c:v>
                </c:pt>
                <c:pt idx="13">
                  <c:v>Nov 14 '21</c:v>
                </c:pt>
                <c:pt idx="14">
                  <c:v>Nov 15 '21</c:v>
                </c:pt>
                <c:pt idx="15">
                  <c:v>Nov 16 '21</c:v>
                </c:pt>
                <c:pt idx="16">
                  <c:v>Nov 17 '21</c:v>
                </c:pt>
                <c:pt idx="17">
                  <c:v>Nov 18 '21</c:v>
                </c:pt>
                <c:pt idx="18">
                  <c:v>Nov 19 '21</c:v>
                </c:pt>
                <c:pt idx="19">
                  <c:v>Nov 20 '21</c:v>
                </c:pt>
                <c:pt idx="20">
                  <c:v>Nov 21 '21</c:v>
                </c:pt>
              </c:strCache>
            </c:strRef>
          </c:cat>
          <c:val>
            <c:numRef>
              <c:f>'Covid 19 forecast Data'!$H$310:$H$330</c:f>
              <c:numCache>
                <c:formatCode>0.00</c:formatCode>
                <c:ptCount val="21"/>
                <c:pt idx="0">
                  <c:v>7261.2932011578241</c:v>
                </c:pt>
                <c:pt idx="1">
                  <c:v>6787.8345609262597</c:v>
                </c:pt>
                <c:pt idx="2">
                  <c:v>6333.0676487410083</c:v>
                </c:pt>
                <c:pt idx="3">
                  <c:v>7152.254118992807</c:v>
                </c:pt>
                <c:pt idx="4">
                  <c:v>8824.8032951942459</c:v>
                </c:pt>
                <c:pt idx="5">
                  <c:v>10240.642636155397</c:v>
                </c:pt>
                <c:pt idx="6">
                  <c:v>11230.514108924317</c:v>
                </c:pt>
                <c:pt idx="7">
                  <c:v>11483.011287139454</c:v>
                </c:pt>
                <c:pt idx="8">
                  <c:v>10649.609029711564</c:v>
                </c:pt>
                <c:pt idx="9">
                  <c:v>11248.487223769251</c:v>
                </c:pt>
                <c:pt idx="10">
                  <c:v>12708.7897790154</c:v>
                </c:pt>
                <c:pt idx="11">
                  <c:v>13981.83182321232</c:v>
                </c:pt>
                <c:pt idx="12">
                  <c:v>13778.465458569857</c:v>
                </c:pt>
                <c:pt idx="13">
                  <c:v>13881.172366855886</c:v>
                </c:pt>
                <c:pt idx="14">
                  <c:v>13993.33789348471</c:v>
                </c:pt>
                <c:pt idx="15">
                  <c:v>13097.070314787768</c:v>
                </c:pt>
                <c:pt idx="16">
                  <c:v>13795.656251830216</c:v>
                </c:pt>
                <c:pt idx="17">
                  <c:v>15884.325001464174</c:v>
                </c:pt>
                <c:pt idx="18">
                  <c:v>17683.860001171342</c:v>
                </c:pt>
                <c:pt idx="19">
                  <c:v>14147.088000937074</c:v>
                </c:pt>
                <c:pt idx="20">
                  <c:v>11317.670400749659</c:v>
                </c:pt>
              </c:numCache>
            </c:numRef>
          </c:val>
          <c:smooth val="0"/>
          <c:extLst>
            <c:ext xmlns:c16="http://schemas.microsoft.com/office/drawing/2014/chart" uri="{C3380CC4-5D6E-409C-BE32-E72D297353CC}">
              <c16:uniqueId val="{00000030-DB7F-4BDE-8A10-C52ADCB32A07}"/>
            </c:ext>
          </c:extLst>
        </c:ser>
        <c:ser>
          <c:idx val="3"/>
          <c:order val="2"/>
          <c:tx>
            <c:v>Forecast α = 0.5</c:v>
          </c:tx>
          <c:spPr>
            <a:ln w="34925" cap="rnd">
              <a:solidFill>
                <a:srgbClr val="FFC000"/>
              </a:solidFill>
              <a:round/>
            </a:ln>
            <a:effectLst>
              <a:outerShdw dist="25400" dir="2700000" algn="tl" rotWithShape="0">
                <a:schemeClr val="accent5">
                  <a:tint val="58000"/>
                </a:schemeClr>
              </a:outerShdw>
            </a:effectLst>
          </c:spPr>
          <c:marker>
            <c:symbol val="none"/>
          </c:marker>
          <c:dPt>
            <c:idx val="18"/>
            <c:marker>
              <c:symbol val="none"/>
            </c:marker>
            <c:bubble3D val="0"/>
            <c:spPr>
              <a:ln w="34925" cap="rnd">
                <a:solidFill>
                  <a:srgbClr val="FFC000"/>
                </a:solidFill>
                <a:prstDash val="sysDash"/>
                <a:round/>
              </a:ln>
              <a:effectLst>
                <a:outerShdw dist="25400" dir="2700000" algn="tl" rotWithShape="0">
                  <a:schemeClr val="accent5">
                    <a:tint val="58000"/>
                  </a:schemeClr>
                </a:outerShdw>
              </a:effectLst>
            </c:spPr>
            <c:extLst>
              <c:ext xmlns:c16="http://schemas.microsoft.com/office/drawing/2014/chart" uri="{C3380CC4-5D6E-409C-BE32-E72D297353CC}">
                <c16:uniqueId val="{00000037-DB7F-4BDE-8A10-C52ADCB32A07}"/>
              </c:ext>
            </c:extLst>
          </c:dPt>
          <c:dPt>
            <c:idx val="19"/>
            <c:marker>
              <c:symbol val="none"/>
            </c:marker>
            <c:bubble3D val="0"/>
            <c:spPr>
              <a:ln w="34925" cap="rnd">
                <a:solidFill>
                  <a:srgbClr val="FFC000"/>
                </a:solidFill>
                <a:prstDash val="sysDash"/>
                <a:round/>
              </a:ln>
              <a:effectLst>
                <a:outerShdw dist="25400" dir="2700000" algn="tl" rotWithShape="0">
                  <a:schemeClr val="accent5">
                    <a:tint val="58000"/>
                  </a:schemeClr>
                </a:outerShdw>
              </a:effectLst>
            </c:spPr>
            <c:extLst>
              <c:ext xmlns:c16="http://schemas.microsoft.com/office/drawing/2014/chart" uri="{C3380CC4-5D6E-409C-BE32-E72D297353CC}">
                <c16:uniqueId val="{00000036-DB7F-4BDE-8A10-C52ADCB32A07}"/>
              </c:ext>
            </c:extLst>
          </c:dPt>
          <c:dPt>
            <c:idx val="20"/>
            <c:marker>
              <c:symbol val="none"/>
            </c:marker>
            <c:bubble3D val="0"/>
            <c:spPr>
              <a:ln w="34925" cap="rnd">
                <a:solidFill>
                  <a:srgbClr val="FFC000"/>
                </a:solidFill>
                <a:prstDash val="sysDash"/>
                <a:round/>
              </a:ln>
              <a:effectLst>
                <a:outerShdw dist="25400" dir="2700000" algn="tl" rotWithShape="0">
                  <a:schemeClr val="accent5">
                    <a:tint val="58000"/>
                  </a:schemeClr>
                </a:outerShdw>
              </a:effectLst>
            </c:spPr>
            <c:extLst>
              <c:ext xmlns:c16="http://schemas.microsoft.com/office/drawing/2014/chart" uri="{C3380CC4-5D6E-409C-BE32-E72D297353CC}">
                <c16:uniqueId val="{00000035-DB7F-4BDE-8A10-C52ADCB32A07}"/>
              </c:ext>
            </c:extLst>
          </c:dPt>
          <c:cat>
            <c:strRef>
              <c:f>'Covid 19 forecast Data'!$A$310:$A$330</c:f>
              <c:strCache>
                <c:ptCount val="21"/>
                <c:pt idx="0">
                  <c:v>Nov 1 '21</c:v>
                </c:pt>
                <c:pt idx="1">
                  <c:v>Nov 2 '21</c:v>
                </c:pt>
                <c:pt idx="2">
                  <c:v>Nov 3 '21</c:v>
                </c:pt>
                <c:pt idx="3">
                  <c:v>Nov 4 '21</c:v>
                </c:pt>
                <c:pt idx="4">
                  <c:v>Nov 5 '21</c:v>
                </c:pt>
                <c:pt idx="5">
                  <c:v>Nov 6 '21</c:v>
                </c:pt>
                <c:pt idx="6">
                  <c:v>Nov 7 '21</c:v>
                </c:pt>
                <c:pt idx="7">
                  <c:v>Nov 8 '21</c:v>
                </c:pt>
                <c:pt idx="8">
                  <c:v>Nov 9 '21</c:v>
                </c:pt>
                <c:pt idx="9">
                  <c:v>Nov 10 '21</c:v>
                </c:pt>
                <c:pt idx="10">
                  <c:v>Nov 11 '21</c:v>
                </c:pt>
                <c:pt idx="11">
                  <c:v>Nov 12 '21</c:v>
                </c:pt>
                <c:pt idx="12">
                  <c:v>Nov 13 '21</c:v>
                </c:pt>
                <c:pt idx="13">
                  <c:v>Nov 14 '21</c:v>
                </c:pt>
                <c:pt idx="14">
                  <c:v>Nov 15 '21</c:v>
                </c:pt>
                <c:pt idx="15">
                  <c:v>Nov 16 '21</c:v>
                </c:pt>
                <c:pt idx="16">
                  <c:v>Nov 17 '21</c:v>
                </c:pt>
                <c:pt idx="17">
                  <c:v>Nov 18 '21</c:v>
                </c:pt>
                <c:pt idx="18">
                  <c:v>Nov 19 '21</c:v>
                </c:pt>
                <c:pt idx="19">
                  <c:v>Nov 20 '21</c:v>
                </c:pt>
                <c:pt idx="20">
                  <c:v>Nov 21 '21</c:v>
                </c:pt>
              </c:strCache>
            </c:strRef>
          </c:cat>
          <c:val>
            <c:numRef>
              <c:f>'Covid 19 forecast Data'!$J$310:$J$330</c:f>
              <c:numCache>
                <c:formatCode>0.00</c:formatCode>
                <c:ptCount val="21"/>
                <c:pt idx="0">
                  <c:v>8142.3422566941799</c:v>
                </c:pt>
                <c:pt idx="1">
                  <c:v>6518.1711283470904</c:v>
                </c:pt>
                <c:pt idx="2">
                  <c:v>5516.0855641735452</c:v>
                </c:pt>
                <c:pt idx="3">
                  <c:v>7972.5427820867726</c:v>
                </c:pt>
                <c:pt idx="4">
                  <c:v>11743.771391043387</c:v>
                </c:pt>
                <c:pt idx="5">
                  <c:v>13823.885695521694</c:v>
                </c:pt>
                <c:pt idx="6">
                  <c:v>14506.942847760847</c:v>
                </c:pt>
                <c:pt idx="7">
                  <c:v>13499.971423880423</c:v>
                </c:pt>
                <c:pt idx="8">
                  <c:v>10407.985711940211</c:v>
                </c:pt>
                <c:pt idx="9">
                  <c:v>12025.992855970106</c:v>
                </c:pt>
                <c:pt idx="10">
                  <c:v>15287.996427985054</c:v>
                </c:pt>
                <c:pt idx="11">
                  <c:v>17180.998213992527</c:v>
                </c:pt>
                <c:pt idx="12">
                  <c:v>15072.999106996263</c:v>
                </c:pt>
                <c:pt idx="13">
                  <c:v>14682.499553498132</c:v>
                </c:pt>
                <c:pt idx="14">
                  <c:v>14562.249776749066</c:v>
                </c:pt>
                <c:pt idx="15">
                  <c:v>12037.124888374532</c:v>
                </c:pt>
                <c:pt idx="16">
                  <c:v>14313.562444187266</c:v>
                </c:pt>
                <c:pt idx="17">
                  <c:v>19276.281222093632</c:v>
                </c:pt>
                <c:pt idx="18">
                  <c:v>22079.140611046816</c:v>
                </c:pt>
                <c:pt idx="19">
                  <c:v>11039.570305523408</c:v>
                </c:pt>
                <c:pt idx="20">
                  <c:v>5519.785152761704</c:v>
                </c:pt>
              </c:numCache>
            </c:numRef>
          </c:val>
          <c:smooth val="0"/>
          <c:extLst>
            <c:ext xmlns:c16="http://schemas.microsoft.com/office/drawing/2014/chart" uri="{C3380CC4-5D6E-409C-BE32-E72D297353CC}">
              <c16:uniqueId val="{00000034-DB7F-4BDE-8A10-C52ADCB32A07}"/>
            </c:ext>
          </c:extLst>
        </c:ser>
        <c:ser>
          <c:idx val="1"/>
          <c:order val="3"/>
          <c:tx>
            <c:v>Forecast α = 0.8</c:v>
          </c:tx>
          <c:spPr>
            <a:ln w="34925" cap="rnd">
              <a:solidFill>
                <a:schemeClr val="accent4"/>
              </a:solidFill>
              <a:round/>
            </a:ln>
            <a:effectLst>
              <a:outerShdw dist="25400" dir="2700000" algn="tl" rotWithShape="0">
                <a:schemeClr val="accent5">
                  <a:shade val="86000"/>
                </a:schemeClr>
              </a:outerShdw>
            </a:effectLst>
          </c:spPr>
          <c:marker>
            <c:symbol val="none"/>
          </c:marker>
          <c:dPt>
            <c:idx val="0"/>
            <c:marker>
              <c:symbol val="none"/>
            </c:marker>
            <c:bubble3D val="0"/>
            <c:spPr>
              <a:ln w="34925" cap="rnd">
                <a:solidFill>
                  <a:schemeClr val="accent4"/>
                </a:solidFill>
                <a:prstDash val="sysDash"/>
                <a:round/>
              </a:ln>
              <a:effectLst>
                <a:outerShdw dist="25400" dir="2700000" algn="tl" rotWithShape="0">
                  <a:schemeClr val="accent5">
                    <a:shade val="86000"/>
                  </a:schemeClr>
                </a:outerShdw>
              </a:effectLst>
            </c:spPr>
            <c:extLst>
              <c:ext xmlns:c16="http://schemas.microsoft.com/office/drawing/2014/chart" uri="{C3380CC4-5D6E-409C-BE32-E72D297353CC}">
                <c16:uniqueId val="{0000003B-DB7F-4BDE-8A10-C52ADCB32A07}"/>
              </c:ext>
            </c:extLst>
          </c:dPt>
          <c:dPt>
            <c:idx val="18"/>
            <c:marker>
              <c:symbol val="none"/>
            </c:marker>
            <c:bubble3D val="0"/>
            <c:spPr>
              <a:ln w="34925" cap="rnd">
                <a:solidFill>
                  <a:schemeClr val="accent4"/>
                </a:solidFill>
                <a:prstDash val="sysDash"/>
                <a:round/>
              </a:ln>
              <a:effectLst>
                <a:outerShdw dist="25400" dir="2700000" algn="tl" rotWithShape="0">
                  <a:schemeClr val="accent5">
                    <a:shade val="86000"/>
                  </a:schemeClr>
                </a:outerShdw>
              </a:effectLst>
            </c:spPr>
            <c:extLst>
              <c:ext xmlns:c16="http://schemas.microsoft.com/office/drawing/2014/chart" uri="{C3380CC4-5D6E-409C-BE32-E72D297353CC}">
                <c16:uniqueId val="{0000003C-DB7F-4BDE-8A10-C52ADCB32A07}"/>
              </c:ext>
            </c:extLst>
          </c:dPt>
          <c:dPt>
            <c:idx val="19"/>
            <c:marker>
              <c:symbol val="none"/>
            </c:marker>
            <c:bubble3D val="0"/>
            <c:spPr>
              <a:ln w="34925" cap="rnd">
                <a:solidFill>
                  <a:schemeClr val="accent4"/>
                </a:solidFill>
                <a:prstDash val="sysDash"/>
                <a:round/>
              </a:ln>
              <a:effectLst>
                <a:outerShdw dist="25400" dir="2700000" algn="tl" rotWithShape="0">
                  <a:schemeClr val="accent5">
                    <a:shade val="86000"/>
                  </a:schemeClr>
                </a:outerShdw>
              </a:effectLst>
            </c:spPr>
            <c:extLst>
              <c:ext xmlns:c16="http://schemas.microsoft.com/office/drawing/2014/chart" uri="{C3380CC4-5D6E-409C-BE32-E72D297353CC}">
                <c16:uniqueId val="{0000003D-DB7F-4BDE-8A10-C52ADCB32A07}"/>
              </c:ext>
            </c:extLst>
          </c:dPt>
          <c:dPt>
            <c:idx val="20"/>
            <c:marker>
              <c:symbol val="none"/>
            </c:marker>
            <c:bubble3D val="0"/>
            <c:spPr>
              <a:ln w="34925" cap="rnd">
                <a:solidFill>
                  <a:schemeClr val="accent4"/>
                </a:solidFill>
                <a:prstDash val="sysDash"/>
                <a:round/>
              </a:ln>
              <a:effectLst>
                <a:outerShdw dist="25400" dir="2700000" algn="tl" rotWithShape="0">
                  <a:schemeClr val="accent5">
                    <a:shade val="86000"/>
                  </a:schemeClr>
                </a:outerShdw>
              </a:effectLst>
            </c:spPr>
            <c:extLst>
              <c:ext xmlns:c16="http://schemas.microsoft.com/office/drawing/2014/chart" uri="{C3380CC4-5D6E-409C-BE32-E72D297353CC}">
                <c16:uniqueId val="{0000003A-DB7F-4BDE-8A10-C52ADCB32A07}"/>
              </c:ext>
            </c:extLst>
          </c:dPt>
          <c:cat>
            <c:strRef>
              <c:f>'Covid 19 forecast Data'!$A$310:$A$330</c:f>
              <c:strCache>
                <c:ptCount val="21"/>
                <c:pt idx="0">
                  <c:v>Nov 1 '21</c:v>
                </c:pt>
                <c:pt idx="1">
                  <c:v>Nov 2 '21</c:v>
                </c:pt>
                <c:pt idx="2">
                  <c:v>Nov 3 '21</c:v>
                </c:pt>
                <c:pt idx="3">
                  <c:v>Nov 4 '21</c:v>
                </c:pt>
                <c:pt idx="4">
                  <c:v>Nov 5 '21</c:v>
                </c:pt>
                <c:pt idx="5">
                  <c:v>Nov 6 '21</c:v>
                </c:pt>
                <c:pt idx="6">
                  <c:v>Nov 7 '21</c:v>
                </c:pt>
                <c:pt idx="7">
                  <c:v>Nov 8 '21</c:v>
                </c:pt>
                <c:pt idx="8">
                  <c:v>Nov 9 '21</c:v>
                </c:pt>
                <c:pt idx="9">
                  <c:v>Nov 10 '21</c:v>
                </c:pt>
                <c:pt idx="10">
                  <c:v>Nov 11 '21</c:v>
                </c:pt>
                <c:pt idx="11">
                  <c:v>Nov 12 '21</c:v>
                </c:pt>
                <c:pt idx="12">
                  <c:v>Nov 13 '21</c:v>
                </c:pt>
                <c:pt idx="13">
                  <c:v>Nov 14 '21</c:v>
                </c:pt>
                <c:pt idx="14">
                  <c:v>Nov 15 '21</c:v>
                </c:pt>
                <c:pt idx="15">
                  <c:v>Nov 16 '21</c:v>
                </c:pt>
                <c:pt idx="16">
                  <c:v>Nov 17 '21</c:v>
                </c:pt>
                <c:pt idx="17">
                  <c:v>Nov 18 '21</c:v>
                </c:pt>
                <c:pt idx="18">
                  <c:v>Nov 19 '21</c:v>
                </c:pt>
                <c:pt idx="19">
                  <c:v>Nov 20 '21</c:v>
                </c:pt>
                <c:pt idx="20">
                  <c:v>Nov 21 '21</c:v>
                </c:pt>
              </c:strCache>
            </c:strRef>
          </c:cat>
          <c:val>
            <c:numRef>
              <c:f>'Covid 19 forecast Data'!$L$310:$L$330</c:f>
              <c:numCache>
                <c:formatCode>0.00</c:formatCode>
                <c:ptCount val="21"/>
                <c:pt idx="0">
                  <c:v>7650.2043245471359</c:v>
                </c:pt>
                <c:pt idx="1">
                  <c:v>5445.2408649094268</c:v>
                </c:pt>
                <c:pt idx="2">
                  <c:v>4700.2481729818855</c:v>
                </c:pt>
                <c:pt idx="3">
                  <c:v>9283.2496345963773</c:v>
                </c:pt>
                <c:pt idx="4">
                  <c:v>14268.649926919275</c:v>
                </c:pt>
                <c:pt idx="5">
                  <c:v>15576.929985383855</c:v>
                </c:pt>
                <c:pt idx="6">
                  <c:v>15267.38599707677</c:v>
                </c:pt>
                <c:pt idx="7">
                  <c:v>13047.877199415354</c:v>
                </c:pt>
                <c:pt idx="8">
                  <c:v>8462.3754398830715</c:v>
                </c:pt>
                <c:pt idx="9">
                  <c:v>12607.675087976615</c:v>
                </c:pt>
                <c:pt idx="10">
                  <c:v>17361.535017595321</c:v>
                </c:pt>
                <c:pt idx="11">
                  <c:v>18731.507003519066</c:v>
                </c:pt>
                <c:pt idx="12">
                  <c:v>14118.301400703813</c:v>
                </c:pt>
                <c:pt idx="13">
                  <c:v>14257.260280140763</c:v>
                </c:pt>
                <c:pt idx="14">
                  <c:v>14405.052056028153</c:v>
                </c:pt>
                <c:pt idx="15">
                  <c:v>10490.610411205631</c:v>
                </c:pt>
                <c:pt idx="16">
                  <c:v>15370.122082241125</c:v>
                </c:pt>
                <c:pt idx="17">
                  <c:v>22465.224416448225</c:v>
                </c:pt>
                <c:pt idx="18">
                  <c:v>24398.644883289646</c:v>
                </c:pt>
                <c:pt idx="19">
                  <c:v>4879.7289766579279</c:v>
                </c:pt>
                <c:pt idx="20">
                  <c:v>975.94579533158537</c:v>
                </c:pt>
              </c:numCache>
            </c:numRef>
          </c:val>
          <c:smooth val="0"/>
          <c:extLst>
            <c:ext xmlns:c16="http://schemas.microsoft.com/office/drawing/2014/chart" uri="{C3380CC4-5D6E-409C-BE32-E72D297353CC}">
              <c16:uniqueId val="{00000038-DB7F-4BDE-8A10-C52ADCB32A07}"/>
            </c:ext>
          </c:extLst>
        </c:ser>
        <c:dLbls>
          <c:showLegendKey val="0"/>
          <c:showVal val="0"/>
          <c:showCatName val="0"/>
          <c:showSerName val="0"/>
          <c:showPercent val="0"/>
          <c:showBubbleSize val="0"/>
        </c:dLbls>
        <c:marker val="1"/>
        <c:smooth val="0"/>
        <c:axId val="1735882608"/>
        <c:axId val="1735881328"/>
      </c:lineChart>
      <c:dateAx>
        <c:axId val="173588260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r>
                  <a:rPr lang="en-GB"/>
                  <a:t>Date</a:t>
                </a:r>
                <a:r>
                  <a:rPr lang="en-GB" baseline="0"/>
                  <a:t> range 2021-11-01 to 2021-11-21 </a:t>
                </a:r>
                <a:endParaRPr lang="en-GB"/>
              </a:p>
            </c:rich>
          </c:tx>
          <c:layout>
            <c:manualLayout>
              <c:xMode val="edge"/>
              <c:yMode val="edge"/>
              <c:x val="0.45221482484294367"/>
              <c:y val="0.94618347147731985"/>
            </c:manualLayout>
          </c:layout>
          <c:overlay val="0"/>
          <c:spPr>
            <a:solidFill>
              <a:schemeClr val="tx1">
                <a:alpha val="28000"/>
              </a:schemeClr>
            </a:solidFill>
            <a:ln>
              <a:solidFill>
                <a:schemeClr val="bg1">
                  <a:alpha val="48000"/>
                </a:schemeClr>
              </a:solidFill>
            </a:ln>
            <a:effectLst/>
          </c:spPr>
          <c:txPr>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title>
        <c:numFmt formatCode="General" sourceLinked="1"/>
        <c:majorTickMark val="out"/>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1735881328"/>
        <c:crosses val="autoZero"/>
        <c:auto val="0"/>
        <c:lblOffset val="100"/>
        <c:baseTimeUnit val="days"/>
      </c:dateAx>
      <c:valAx>
        <c:axId val="1735881328"/>
        <c:scaling>
          <c:orientation val="minMax"/>
          <c:max val="40000"/>
          <c:min val="0"/>
        </c:scaling>
        <c:delete val="0"/>
        <c:axPos val="l"/>
        <c:title>
          <c:tx>
            <c:rich>
              <a:bodyPr rot="-5400000" spcFirstLastPara="1" vertOverflow="ellipsis" vert="horz" wrap="square" anchor="ctr" anchorCtr="1"/>
              <a:lstStyle/>
              <a:p>
                <a:pPr>
                  <a:defRPr sz="900" b="1" i="0" u="none" strike="noStrike" kern="1200" baseline="0">
                    <a:solidFill>
                      <a:schemeClr val="lt1"/>
                    </a:solidFill>
                    <a:latin typeface="+mn-lt"/>
                    <a:ea typeface="+mn-ea"/>
                    <a:cs typeface="+mn-cs"/>
                  </a:defRPr>
                </a:pPr>
                <a:r>
                  <a:rPr lang="en-GB"/>
                  <a:t> Number</a:t>
                </a:r>
                <a:r>
                  <a:rPr lang="en-GB" baseline="0"/>
                  <a:t> of cases</a:t>
                </a:r>
              </a:p>
            </c:rich>
          </c:tx>
          <c:layout>
            <c:manualLayout>
              <c:xMode val="edge"/>
              <c:yMode val="edge"/>
              <c:x val="1.537558018987858E-2"/>
              <c:y val="0.37124539853191924"/>
            </c:manualLayout>
          </c:layout>
          <c:overlay val="0"/>
          <c:spPr>
            <a:solidFill>
              <a:schemeClr val="tx1">
                <a:alpha val="28000"/>
              </a:schemeClr>
            </a:solidFill>
            <a:ln>
              <a:noFill/>
            </a:ln>
            <a:effectLst/>
          </c:spPr>
          <c:txPr>
            <a:bodyPr rot="-540000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735882608"/>
        <c:crosses val="autoZero"/>
        <c:crossBetween val="between"/>
        <c:majorUnit val="1500"/>
        <c:minorUnit val="500"/>
      </c:valAx>
      <c:spPr>
        <a:blipFill dpi="0" rotWithShape="1">
          <a:blip xmlns:r="http://schemas.openxmlformats.org/officeDocument/2006/relationships" r:embed="rId3">
            <a:extLst>
              <a:ext uri="{837473B0-CC2E-450A-ABE3-18F120FF3D39}">
                <a1611:picAttrSrcUrl xmlns:a1611="http://schemas.microsoft.com/office/drawing/2016/11/main" r:id="rId4"/>
              </a:ext>
            </a:extLst>
          </a:blip>
          <a:srcRect/>
          <a:stretch>
            <a:fillRect/>
          </a:stretch>
        </a:blipFill>
        <a:ln cap="flat">
          <a:gradFill>
            <a:gsLst>
              <a:gs pos="0">
                <a:schemeClr val="accent1">
                  <a:lumMod val="0"/>
                  <a:lumOff val="100000"/>
                  <a:alpha val="84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a:outerShdw blurRad="50800" dist="50800" dir="5400000" algn="ctr" rotWithShape="0">
            <a:schemeClr val="accent1"/>
          </a:outerShdw>
        </a:effectLst>
      </c:spPr>
    </c:plotArea>
    <c:legend>
      <c:legendPos val="t"/>
      <c:legendEntry>
        <c:idx val="1"/>
        <c:txPr>
          <a:bodyPr rot="0" spcFirstLastPara="1" vertOverflow="ellipsis" vert="horz" wrap="square" anchor="ctr" anchorCtr="1"/>
          <a:lstStyle/>
          <a:p>
            <a:pPr rtl="0">
              <a:defRPr sz="900" b="0" i="0" u="none" strike="noStrike" kern="1200" baseline="0">
                <a:solidFill>
                  <a:schemeClr val="lt1"/>
                </a:solidFill>
                <a:latin typeface="+mn-lt"/>
                <a:ea typeface="+mn-ea"/>
                <a:cs typeface="+mn-cs"/>
              </a:defRPr>
            </a:pPr>
            <a:endParaRPr lang="en-US"/>
          </a:p>
        </c:txPr>
      </c:legendEntry>
      <c:legendEntry>
        <c:idx val="4"/>
        <c:delete val="1"/>
      </c:legendEntry>
      <c:layout>
        <c:manualLayout>
          <c:xMode val="edge"/>
          <c:yMode val="edge"/>
          <c:x val="0.29615455176174699"/>
          <c:y val="0.11233238526802108"/>
          <c:w val="0.54495126683606154"/>
          <c:h val="3.6458580535451916E-2"/>
        </c:manualLayout>
      </c:layout>
      <c:overlay val="0"/>
      <c:spPr>
        <a:noFill/>
        <a:ln>
          <a:noFill/>
        </a:ln>
        <a:effectLst/>
      </c:spPr>
      <c:txPr>
        <a:bodyPr rot="0" spcFirstLastPara="1" vertOverflow="ellipsis" vert="horz" wrap="square" anchor="ctr" anchorCtr="1"/>
        <a:lstStyle/>
        <a:p>
          <a:pPr rtl="0">
            <a:defRPr sz="900" b="0" i="0" u="none" strike="noStrike" kern="1200" baseline="0">
              <a:solidFill>
                <a:schemeClr val="l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3">
        <a:lumMod val="50000"/>
        <a:alpha val="62000"/>
      </a:schemeClr>
    </a:solidFill>
    <a:ln w="9525" cap="flat" cmpd="sng" algn="ctr">
      <a:solidFill>
        <a:srgbClr val="002060"/>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 id="18">
  <a:schemeClr val="accent5"/>
</cs:colorStyle>
</file>

<file path=xl/charts/colors2.xml><?xml version="1.0" encoding="utf-8"?>
<cs:colorStyle xmlns:cs="http://schemas.microsoft.com/office/drawing/2012/chartStyle" xmlns:a="http://schemas.openxmlformats.org/drawingml/2006/main" meth="withinLinear" id="18">
  <a:schemeClr val="accent5"/>
</cs:colorStyle>
</file>

<file path=xl/charts/colors3.xml><?xml version="1.0" encoding="utf-8"?>
<cs:colorStyle xmlns:cs="http://schemas.microsoft.com/office/drawing/2012/chartStyle" xmlns:a="http://schemas.openxmlformats.org/drawingml/2006/main" meth="withinLinear" id="18">
  <a:schemeClr val="accent5"/>
</cs:colorStyle>
</file>

<file path=xl/charts/style1.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20</xdr:col>
      <xdr:colOff>218988</xdr:colOff>
      <xdr:row>1</xdr:row>
      <xdr:rowOff>1824</xdr:rowOff>
    </xdr:from>
    <xdr:to>
      <xdr:col>35</xdr:col>
      <xdr:colOff>400494</xdr:colOff>
      <xdr:row>34</xdr:row>
      <xdr:rowOff>173789</xdr:rowOff>
    </xdr:to>
    <xdr:graphicFrame macro="">
      <xdr:nvGraphicFramePr>
        <xdr:cNvPr id="7" name="Chart 6">
          <a:extLst>
            <a:ext uri="{FF2B5EF4-FFF2-40B4-BE49-F238E27FC236}">
              <a16:creationId xmlns:a16="http://schemas.microsoft.com/office/drawing/2014/main" id="{F44D2912-3231-481C-A4BB-2F8EFD0D2E1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181427</xdr:colOff>
      <xdr:row>72</xdr:row>
      <xdr:rowOff>37110</xdr:rowOff>
    </xdr:from>
    <xdr:to>
      <xdr:col>35</xdr:col>
      <xdr:colOff>417284</xdr:colOff>
      <xdr:row>104</xdr:row>
      <xdr:rowOff>91538</xdr:rowOff>
    </xdr:to>
    <xdr:graphicFrame macro="">
      <xdr:nvGraphicFramePr>
        <xdr:cNvPr id="3" name="Chart 2">
          <a:extLst>
            <a:ext uri="{FF2B5EF4-FFF2-40B4-BE49-F238E27FC236}">
              <a16:creationId xmlns:a16="http://schemas.microsoft.com/office/drawing/2014/main" id="{CEF57243-7757-411F-86E4-28F578939F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20</xdr:col>
      <xdr:colOff>181429</xdr:colOff>
      <xdr:row>37</xdr:row>
      <xdr:rowOff>147617</xdr:rowOff>
    </xdr:from>
    <xdr:to>
      <xdr:col>35</xdr:col>
      <xdr:colOff>435430</xdr:colOff>
      <xdr:row>70</xdr:row>
      <xdr:rowOff>38761</xdr:rowOff>
    </xdr:to>
    <xdr:graphicFrame macro="">
      <xdr:nvGraphicFramePr>
        <xdr:cNvPr id="5" name="Chart 4">
          <a:extLst>
            <a:ext uri="{FF2B5EF4-FFF2-40B4-BE49-F238E27FC236}">
              <a16:creationId xmlns:a16="http://schemas.microsoft.com/office/drawing/2014/main" id="{9DBA4DF0-8D30-422E-A40A-92C8C6E519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www.statista.com/statistics/1105153/poland-coronavirus-covid-19-new-cases/"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3:J208"/>
  <sheetViews>
    <sheetView showGridLines="0" topLeftCell="B1" workbookViewId="0">
      <selection activeCell="B5" sqref="B5"/>
    </sheetView>
  </sheetViews>
  <sheetFormatPr defaultColWidth="9.1796875" defaultRowHeight="12.5" x14ac:dyDescent="0.25"/>
  <cols>
    <col min="2" max="2" width="25.7265625" customWidth="1"/>
    <col min="3" max="3" width="70.7265625" customWidth="1"/>
  </cols>
  <sheetData>
    <row r="3" spans="2:10" ht="13" x14ac:dyDescent="0.25">
      <c r="B3" s="1" t="s">
        <v>0</v>
      </c>
    </row>
    <row r="4" spans="2:10" x14ac:dyDescent="0.25">
      <c r="B4" s="2" t="s">
        <v>1</v>
      </c>
    </row>
    <row r="5" spans="2:10" x14ac:dyDescent="0.25">
      <c r="B5" s="3" t="s">
        <v>2</v>
      </c>
    </row>
    <row r="8" spans="2:10" ht="13" x14ac:dyDescent="0.25">
      <c r="B8" s="1" t="s">
        <v>3</v>
      </c>
      <c r="E8" s="1" t="s">
        <v>4</v>
      </c>
    </row>
    <row r="9" spans="2:10" x14ac:dyDescent="0.25">
      <c r="E9" s="39" t="s">
        <v>5</v>
      </c>
      <c r="F9" s="40"/>
      <c r="G9" s="40"/>
      <c r="H9" s="40"/>
      <c r="I9" s="40"/>
      <c r="J9" s="40"/>
    </row>
    <row r="10" spans="2:10" x14ac:dyDescent="0.25">
      <c r="B10" s="2" t="s">
        <v>3</v>
      </c>
      <c r="C10" s="2" t="s">
        <v>6</v>
      </c>
      <c r="E10" s="40"/>
      <c r="F10" s="40"/>
      <c r="G10" s="40"/>
      <c r="H10" s="40"/>
      <c r="I10" s="40"/>
      <c r="J10" s="40"/>
    </row>
    <row r="11" spans="2:10" x14ac:dyDescent="0.25">
      <c r="B11" s="2" t="s">
        <v>7</v>
      </c>
      <c r="C11" s="2" t="s">
        <v>8</v>
      </c>
      <c r="E11" s="40"/>
      <c r="F11" s="40"/>
      <c r="G11" s="40"/>
      <c r="H11" s="40"/>
      <c r="I11" s="40"/>
      <c r="J11" s="40"/>
    </row>
    <row r="12" spans="2:10" x14ac:dyDescent="0.25">
      <c r="B12" s="2" t="s">
        <v>9</v>
      </c>
      <c r="C12" s="2" t="s">
        <v>10</v>
      </c>
      <c r="E12" s="40"/>
      <c r="F12" s="40"/>
      <c r="G12" s="40"/>
      <c r="H12" s="40"/>
      <c r="I12" s="40"/>
      <c r="J12" s="40"/>
    </row>
    <row r="13" spans="2:10" x14ac:dyDescent="0.25">
      <c r="B13" s="2" t="s">
        <v>11</v>
      </c>
      <c r="C13" s="2" t="s">
        <v>12</v>
      </c>
      <c r="E13" s="40"/>
      <c r="F13" s="40"/>
      <c r="G13" s="40"/>
      <c r="H13" s="40"/>
      <c r="I13" s="40"/>
      <c r="J13" s="40"/>
    </row>
    <row r="14" spans="2:10" ht="13" x14ac:dyDescent="0.25">
      <c r="B14" s="2" t="s">
        <v>13</v>
      </c>
      <c r="C14" s="4" t="s">
        <v>14</v>
      </c>
      <c r="E14" s="40"/>
      <c r="F14" s="40"/>
      <c r="G14" s="40"/>
      <c r="H14" s="40"/>
      <c r="I14" s="40"/>
      <c r="J14" s="40"/>
    </row>
    <row r="15" spans="2:10" ht="13" x14ac:dyDescent="0.25">
      <c r="B15" s="2" t="s">
        <v>15</v>
      </c>
      <c r="C15" s="4" t="s">
        <v>14</v>
      </c>
      <c r="E15" s="40"/>
      <c r="F15" s="40"/>
      <c r="G15" s="40"/>
      <c r="H15" s="40"/>
      <c r="I15" s="40"/>
      <c r="J15" s="40"/>
    </row>
    <row r="16" spans="2:10" ht="13" x14ac:dyDescent="0.25">
      <c r="B16" s="2" t="s">
        <v>16</v>
      </c>
      <c r="C16" s="4" t="s">
        <v>14</v>
      </c>
      <c r="E16" s="40"/>
      <c r="F16" s="40"/>
      <c r="G16" s="40"/>
      <c r="H16" s="40"/>
      <c r="I16" s="40"/>
      <c r="J16" s="40"/>
    </row>
    <row r="17" spans="2:10" ht="13" x14ac:dyDescent="0.25">
      <c r="B17" s="2" t="s">
        <v>17</v>
      </c>
      <c r="C17" s="4" t="s">
        <v>14</v>
      </c>
      <c r="E17" s="40"/>
      <c r="F17" s="40"/>
      <c r="G17" s="40"/>
      <c r="H17" s="40"/>
      <c r="I17" s="40"/>
      <c r="J17" s="40"/>
    </row>
    <row r="18" spans="2:10" ht="13" x14ac:dyDescent="0.25">
      <c r="B18" s="5" t="s">
        <v>18</v>
      </c>
      <c r="C18" s="6" t="s">
        <v>14</v>
      </c>
      <c r="E18" s="40"/>
      <c r="F18" s="40"/>
      <c r="G18" s="40"/>
      <c r="H18" s="40"/>
      <c r="I18" s="40"/>
      <c r="J18" s="40"/>
    </row>
    <row r="19" spans="2:10" x14ac:dyDescent="0.25">
      <c r="E19" s="40"/>
      <c r="F19" s="40"/>
      <c r="G19" s="40"/>
      <c r="H19" s="40"/>
      <c r="I19" s="40"/>
      <c r="J19" s="40"/>
    </row>
    <row r="20" spans="2:10" ht="13" x14ac:dyDescent="0.25">
      <c r="B20" s="1" t="s">
        <v>19</v>
      </c>
      <c r="E20" s="40"/>
      <c r="F20" s="40"/>
      <c r="G20" s="40"/>
      <c r="H20" s="40"/>
      <c r="I20" s="40"/>
      <c r="J20" s="40"/>
    </row>
    <row r="21" spans="2:10" x14ac:dyDescent="0.25">
      <c r="E21" s="40"/>
      <c r="F21" s="40"/>
      <c r="G21" s="40"/>
      <c r="H21" s="40"/>
      <c r="I21" s="40"/>
      <c r="J21" s="40"/>
    </row>
    <row r="22" spans="2:10" x14ac:dyDescent="0.25">
      <c r="B22" s="2" t="s">
        <v>20</v>
      </c>
      <c r="C22" s="2" t="s">
        <v>21</v>
      </c>
      <c r="E22" s="40"/>
      <c r="F22" s="40"/>
      <c r="G22" s="40"/>
      <c r="H22" s="40"/>
      <c r="I22" s="40"/>
      <c r="J22" s="40"/>
    </row>
    <row r="23" spans="2:10" x14ac:dyDescent="0.25">
      <c r="B23" s="2" t="s">
        <v>22</v>
      </c>
      <c r="C23" s="2" t="s">
        <v>23</v>
      </c>
      <c r="E23" s="40"/>
      <c r="F23" s="40"/>
      <c r="G23" s="40"/>
      <c r="H23" s="40"/>
      <c r="I23" s="40"/>
      <c r="J23" s="40"/>
    </row>
    <row r="24" spans="2:10" x14ac:dyDescent="0.25">
      <c r="B24" s="2" t="s">
        <v>24</v>
      </c>
      <c r="C24" s="2" t="s">
        <v>25</v>
      </c>
      <c r="E24" s="40"/>
      <c r="F24" s="40"/>
      <c r="G24" s="40"/>
      <c r="H24" s="40"/>
      <c r="I24" s="40"/>
      <c r="J24" s="40"/>
    </row>
    <row r="25" spans="2:10" x14ac:dyDescent="0.25">
      <c r="B25" s="2" t="s">
        <v>26</v>
      </c>
      <c r="C25" s="3" t="s">
        <v>27</v>
      </c>
      <c r="E25" s="40"/>
      <c r="F25" s="40"/>
      <c r="G25" s="40"/>
      <c r="H25" s="40"/>
      <c r="I25" s="40"/>
      <c r="J25" s="40"/>
    </row>
    <row r="26" spans="2:10" x14ac:dyDescent="0.25">
      <c r="E26" s="40"/>
      <c r="F26" s="40"/>
      <c r="G26" s="40"/>
      <c r="H26" s="40"/>
      <c r="I26" s="40"/>
      <c r="J26" s="40"/>
    </row>
    <row r="27" spans="2:10" x14ac:dyDescent="0.25">
      <c r="E27" s="40"/>
      <c r="F27" s="40"/>
      <c r="G27" s="40"/>
      <c r="H27" s="40"/>
      <c r="I27" s="40"/>
      <c r="J27" s="40"/>
    </row>
    <row r="28" spans="2:10" x14ac:dyDescent="0.25">
      <c r="E28" s="40"/>
      <c r="F28" s="40"/>
      <c r="G28" s="40"/>
      <c r="H28" s="40"/>
      <c r="I28" s="40"/>
      <c r="J28" s="40"/>
    </row>
    <row r="29" spans="2:10" x14ac:dyDescent="0.25">
      <c r="E29" s="40"/>
      <c r="F29" s="40"/>
      <c r="G29" s="40"/>
      <c r="H29" s="40"/>
      <c r="I29" s="40"/>
      <c r="J29" s="40"/>
    </row>
    <row r="30" spans="2:10" x14ac:dyDescent="0.25">
      <c r="E30" s="40"/>
      <c r="F30" s="40"/>
      <c r="G30" s="40"/>
      <c r="H30" s="40"/>
      <c r="I30" s="40"/>
      <c r="J30" s="40"/>
    </row>
    <row r="31" spans="2:10" x14ac:dyDescent="0.25">
      <c r="E31" s="40"/>
      <c r="F31" s="40"/>
      <c r="G31" s="40"/>
      <c r="H31" s="40"/>
      <c r="I31" s="40"/>
      <c r="J31" s="40"/>
    </row>
    <row r="32" spans="2:10" x14ac:dyDescent="0.25">
      <c r="E32" s="40"/>
      <c r="F32" s="40"/>
      <c r="G32" s="40"/>
      <c r="H32" s="40"/>
      <c r="I32" s="40"/>
      <c r="J32" s="40"/>
    </row>
    <row r="33" spans="5:10" x14ac:dyDescent="0.25">
      <c r="E33" s="40"/>
      <c r="F33" s="40"/>
      <c r="G33" s="40"/>
      <c r="H33" s="40"/>
      <c r="I33" s="40"/>
      <c r="J33" s="40"/>
    </row>
    <row r="34" spans="5:10" x14ac:dyDescent="0.25">
      <c r="E34" s="40"/>
      <c r="F34" s="40"/>
      <c r="G34" s="40"/>
      <c r="H34" s="40"/>
      <c r="I34" s="40"/>
      <c r="J34" s="40"/>
    </row>
    <row r="35" spans="5:10" x14ac:dyDescent="0.25">
      <c r="E35" s="40"/>
      <c r="F35" s="40"/>
      <c r="G35" s="40"/>
      <c r="H35" s="40"/>
      <c r="I35" s="40"/>
      <c r="J35" s="40"/>
    </row>
    <row r="36" spans="5:10" x14ac:dyDescent="0.25">
      <c r="E36" s="40"/>
      <c r="F36" s="40"/>
      <c r="G36" s="40"/>
      <c r="H36" s="40"/>
      <c r="I36" s="40"/>
      <c r="J36" s="40"/>
    </row>
    <row r="37" spans="5:10" x14ac:dyDescent="0.25">
      <c r="E37" s="40"/>
      <c r="F37" s="40"/>
      <c r="G37" s="40"/>
      <c r="H37" s="40"/>
      <c r="I37" s="40"/>
      <c r="J37" s="40"/>
    </row>
    <row r="38" spans="5:10" x14ac:dyDescent="0.25">
      <c r="E38" s="40"/>
      <c r="F38" s="40"/>
      <c r="G38" s="40"/>
      <c r="H38" s="40"/>
      <c r="I38" s="40"/>
      <c r="J38" s="40"/>
    </row>
    <row r="39" spans="5:10" x14ac:dyDescent="0.25">
      <c r="E39" s="40"/>
      <c r="F39" s="40"/>
      <c r="G39" s="40"/>
      <c r="H39" s="40"/>
      <c r="I39" s="40"/>
      <c r="J39" s="40"/>
    </row>
    <row r="40" spans="5:10" x14ac:dyDescent="0.25">
      <c r="E40" s="40"/>
      <c r="F40" s="40"/>
      <c r="G40" s="40"/>
      <c r="H40" s="40"/>
      <c r="I40" s="40"/>
      <c r="J40" s="40"/>
    </row>
    <row r="41" spans="5:10" x14ac:dyDescent="0.25">
      <c r="E41" s="40"/>
      <c r="F41" s="40"/>
      <c r="G41" s="40"/>
      <c r="H41" s="40"/>
      <c r="I41" s="40"/>
      <c r="J41" s="40"/>
    </row>
    <row r="42" spans="5:10" x14ac:dyDescent="0.25">
      <c r="E42" s="40"/>
      <c r="F42" s="40"/>
      <c r="G42" s="40"/>
      <c r="H42" s="40"/>
      <c r="I42" s="40"/>
      <c r="J42" s="40"/>
    </row>
    <row r="43" spans="5:10" x14ac:dyDescent="0.25">
      <c r="E43" s="40"/>
      <c r="F43" s="40"/>
      <c r="G43" s="40"/>
      <c r="H43" s="40"/>
      <c r="I43" s="40"/>
      <c r="J43" s="40"/>
    </row>
    <row r="44" spans="5:10" x14ac:dyDescent="0.25">
      <c r="E44" s="40"/>
      <c r="F44" s="40"/>
      <c r="G44" s="40"/>
      <c r="H44" s="40"/>
      <c r="I44" s="40"/>
      <c r="J44" s="40"/>
    </row>
    <row r="45" spans="5:10" x14ac:dyDescent="0.25">
      <c r="E45" s="40"/>
      <c r="F45" s="40"/>
      <c r="G45" s="40"/>
      <c r="H45" s="40"/>
      <c r="I45" s="40"/>
      <c r="J45" s="40"/>
    </row>
    <row r="46" spans="5:10" x14ac:dyDescent="0.25">
      <c r="E46" s="40"/>
      <c r="F46" s="40"/>
      <c r="G46" s="40"/>
      <c r="H46" s="40"/>
      <c r="I46" s="40"/>
      <c r="J46" s="40"/>
    </row>
    <row r="47" spans="5:10" x14ac:dyDescent="0.25">
      <c r="E47" s="40"/>
      <c r="F47" s="40"/>
      <c r="G47" s="40"/>
      <c r="H47" s="40"/>
      <c r="I47" s="40"/>
      <c r="J47" s="40"/>
    </row>
    <row r="48" spans="5:10" x14ac:dyDescent="0.25">
      <c r="E48" s="40"/>
      <c r="F48" s="40"/>
      <c r="G48" s="40"/>
      <c r="H48" s="40"/>
      <c r="I48" s="40"/>
      <c r="J48" s="40"/>
    </row>
    <row r="49" spans="5:10" x14ac:dyDescent="0.25">
      <c r="E49" s="40"/>
      <c r="F49" s="40"/>
      <c r="G49" s="40"/>
      <c r="H49" s="40"/>
      <c r="I49" s="40"/>
      <c r="J49" s="40"/>
    </row>
    <row r="50" spans="5:10" x14ac:dyDescent="0.25">
      <c r="E50" s="40"/>
      <c r="F50" s="40"/>
      <c r="G50" s="40"/>
      <c r="H50" s="40"/>
      <c r="I50" s="40"/>
      <c r="J50" s="40"/>
    </row>
    <row r="51" spans="5:10" x14ac:dyDescent="0.25">
      <c r="E51" s="40"/>
      <c r="F51" s="40"/>
      <c r="G51" s="40"/>
      <c r="H51" s="40"/>
      <c r="I51" s="40"/>
      <c r="J51" s="40"/>
    </row>
    <row r="52" spans="5:10" x14ac:dyDescent="0.25">
      <c r="E52" s="40"/>
      <c r="F52" s="40"/>
      <c r="G52" s="40"/>
      <c r="H52" s="40"/>
      <c r="I52" s="40"/>
      <c r="J52" s="40"/>
    </row>
    <row r="53" spans="5:10" x14ac:dyDescent="0.25">
      <c r="E53" s="40"/>
      <c r="F53" s="40"/>
      <c r="G53" s="40"/>
      <c r="H53" s="40"/>
      <c r="I53" s="40"/>
      <c r="J53" s="40"/>
    </row>
    <row r="54" spans="5:10" x14ac:dyDescent="0.25">
      <c r="E54" s="40"/>
      <c r="F54" s="40"/>
      <c r="G54" s="40"/>
      <c r="H54" s="40"/>
      <c r="I54" s="40"/>
      <c r="J54" s="40"/>
    </row>
    <row r="55" spans="5:10" x14ac:dyDescent="0.25">
      <c r="E55" s="40"/>
      <c r="F55" s="40"/>
      <c r="G55" s="40"/>
      <c r="H55" s="40"/>
      <c r="I55" s="40"/>
      <c r="J55" s="40"/>
    </row>
    <row r="56" spans="5:10" x14ac:dyDescent="0.25">
      <c r="E56" s="40"/>
      <c r="F56" s="40"/>
      <c r="G56" s="40"/>
      <c r="H56" s="40"/>
      <c r="I56" s="40"/>
      <c r="J56" s="40"/>
    </row>
    <row r="57" spans="5:10" x14ac:dyDescent="0.25">
      <c r="E57" s="40"/>
      <c r="F57" s="40"/>
      <c r="G57" s="40"/>
      <c r="H57" s="40"/>
      <c r="I57" s="40"/>
      <c r="J57" s="40"/>
    </row>
    <row r="58" spans="5:10" x14ac:dyDescent="0.25">
      <c r="E58" s="40"/>
      <c r="F58" s="40"/>
      <c r="G58" s="40"/>
      <c r="H58" s="40"/>
      <c r="I58" s="40"/>
      <c r="J58" s="40"/>
    </row>
    <row r="59" spans="5:10" x14ac:dyDescent="0.25">
      <c r="E59" s="40"/>
      <c r="F59" s="40"/>
      <c r="G59" s="40"/>
      <c r="H59" s="40"/>
      <c r="I59" s="40"/>
      <c r="J59" s="40"/>
    </row>
    <row r="60" spans="5:10" x14ac:dyDescent="0.25">
      <c r="E60" s="40"/>
      <c r="F60" s="40"/>
      <c r="G60" s="40"/>
      <c r="H60" s="40"/>
      <c r="I60" s="40"/>
      <c r="J60" s="40"/>
    </row>
    <row r="61" spans="5:10" x14ac:dyDescent="0.25">
      <c r="E61" s="40"/>
      <c r="F61" s="40"/>
      <c r="G61" s="40"/>
      <c r="H61" s="40"/>
      <c r="I61" s="40"/>
      <c r="J61" s="40"/>
    </row>
    <row r="62" spans="5:10" x14ac:dyDescent="0.25">
      <c r="E62" s="40"/>
      <c r="F62" s="40"/>
      <c r="G62" s="40"/>
      <c r="H62" s="40"/>
      <c r="I62" s="40"/>
      <c r="J62" s="40"/>
    </row>
    <row r="63" spans="5:10" x14ac:dyDescent="0.25">
      <c r="E63" s="40"/>
      <c r="F63" s="40"/>
      <c r="G63" s="40"/>
      <c r="H63" s="40"/>
      <c r="I63" s="40"/>
      <c r="J63" s="40"/>
    </row>
    <row r="64" spans="5:10" x14ac:dyDescent="0.25">
      <c r="E64" s="40"/>
      <c r="F64" s="40"/>
      <c r="G64" s="40"/>
      <c r="H64" s="40"/>
      <c r="I64" s="40"/>
      <c r="J64" s="40"/>
    </row>
    <row r="65" spans="5:10" x14ac:dyDescent="0.25">
      <c r="E65" s="40"/>
      <c r="F65" s="40"/>
      <c r="G65" s="40"/>
      <c r="H65" s="40"/>
      <c r="I65" s="40"/>
      <c r="J65" s="40"/>
    </row>
    <row r="66" spans="5:10" x14ac:dyDescent="0.25">
      <c r="E66" s="40"/>
      <c r="F66" s="40"/>
      <c r="G66" s="40"/>
      <c r="H66" s="40"/>
      <c r="I66" s="40"/>
      <c r="J66" s="40"/>
    </row>
    <row r="67" spans="5:10" x14ac:dyDescent="0.25">
      <c r="E67" s="40"/>
      <c r="F67" s="40"/>
      <c r="G67" s="40"/>
      <c r="H67" s="40"/>
      <c r="I67" s="40"/>
      <c r="J67" s="40"/>
    </row>
    <row r="68" spans="5:10" x14ac:dyDescent="0.25">
      <c r="E68" s="40"/>
      <c r="F68" s="40"/>
      <c r="G68" s="40"/>
      <c r="H68" s="40"/>
      <c r="I68" s="40"/>
      <c r="J68" s="40"/>
    </row>
    <row r="69" spans="5:10" x14ac:dyDescent="0.25">
      <c r="E69" s="40"/>
      <c r="F69" s="40"/>
      <c r="G69" s="40"/>
      <c r="H69" s="40"/>
      <c r="I69" s="40"/>
      <c r="J69" s="40"/>
    </row>
    <row r="70" spans="5:10" x14ac:dyDescent="0.25">
      <c r="E70" s="40"/>
      <c r="F70" s="40"/>
      <c r="G70" s="40"/>
      <c r="H70" s="40"/>
      <c r="I70" s="40"/>
      <c r="J70" s="40"/>
    </row>
    <row r="71" spans="5:10" x14ac:dyDescent="0.25">
      <c r="E71" s="40"/>
      <c r="F71" s="40"/>
      <c r="G71" s="40"/>
      <c r="H71" s="40"/>
      <c r="I71" s="40"/>
      <c r="J71" s="40"/>
    </row>
    <row r="72" spans="5:10" x14ac:dyDescent="0.25">
      <c r="E72" s="40"/>
      <c r="F72" s="40"/>
      <c r="G72" s="40"/>
      <c r="H72" s="40"/>
      <c r="I72" s="40"/>
      <c r="J72" s="40"/>
    </row>
    <row r="73" spans="5:10" x14ac:dyDescent="0.25">
      <c r="E73" s="40"/>
      <c r="F73" s="40"/>
      <c r="G73" s="40"/>
      <c r="H73" s="40"/>
      <c r="I73" s="40"/>
      <c r="J73" s="40"/>
    </row>
    <row r="74" spans="5:10" x14ac:dyDescent="0.25">
      <c r="E74" s="40"/>
      <c r="F74" s="40"/>
      <c r="G74" s="40"/>
      <c r="H74" s="40"/>
      <c r="I74" s="40"/>
      <c r="J74" s="40"/>
    </row>
    <row r="75" spans="5:10" x14ac:dyDescent="0.25">
      <c r="E75" s="40"/>
      <c r="F75" s="40"/>
      <c r="G75" s="40"/>
      <c r="H75" s="40"/>
      <c r="I75" s="40"/>
      <c r="J75" s="40"/>
    </row>
    <row r="76" spans="5:10" x14ac:dyDescent="0.25">
      <c r="E76" s="40"/>
      <c r="F76" s="40"/>
      <c r="G76" s="40"/>
      <c r="H76" s="40"/>
      <c r="I76" s="40"/>
      <c r="J76" s="40"/>
    </row>
    <row r="77" spans="5:10" x14ac:dyDescent="0.25">
      <c r="E77" s="40"/>
      <c r="F77" s="40"/>
      <c r="G77" s="40"/>
      <c r="H77" s="40"/>
      <c r="I77" s="40"/>
      <c r="J77" s="40"/>
    </row>
    <row r="78" spans="5:10" x14ac:dyDescent="0.25">
      <c r="E78" s="40"/>
      <c r="F78" s="40"/>
      <c r="G78" s="40"/>
      <c r="H78" s="40"/>
      <c r="I78" s="40"/>
      <c r="J78" s="40"/>
    </row>
    <row r="79" spans="5:10" x14ac:dyDescent="0.25">
      <c r="E79" s="40"/>
      <c r="F79" s="40"/>
      <c r="G79" s="40"/>
      <c r="H79" s="40"/>
      <c r="I79" s="40"/>
      <c r="J79" s="40"/>
    </row>
    <row r="80" spans="5:10" x14ac:dyDescent="0.25">
      <c r="E80" s="40"/>
      <c r="F80" s="40"/>
      <c r="G80" s="40"/>
      <c r="H80" s="40"/>
      <c r="I80" s="40"/>
      <c r="J80" s="40"/>
    </row>
    <row r="81" spans="5:10" x14ac:dyDescent="0.25">
      <c r="E81" s="40"/>
      <c r="F81" s="40"/>
      <c r="G81" s="40"/>
      <c r="H81" s="40"/>
      <c r="I81" s="40"/>
      <c r="J81" s="40"/>
    </row>
    <row r="82" spans="5:10" x14ac:dyDescent="0.25">
      <c r="E82" s="40"/>
      <c r="F82" s="40"/>
      <c r="G82" s="40"/>
      <c r="H82" s="40"/>
      <c r="I82" s="40"/>
      <c r="J82" s="40"/>
    </row>
    <row r="83" spans="5:10" x14ac:dyDescent="0.25">
      <c r="E83" s="40"/>
      <c r="F83" s="40"/>
      <c r="G83" s="40"/>
      <c r="H83" s="40"/>
      <c r="I83" s="40"/>
      <c r="J83" s="40"/>
    </row>
    <row r="84" spans="5:10" x14ac:dyDescent="0.25">
      <c r="E84" s="40"/>
      <c r="F84" s="40"/>
      <c r="G84" s="40"/>
      <c r="H84" s="40"/>
      <c r="I84" s="40"/>
      <c r="J84" s="40"/>
    </row>
    <row r="85" spans="5:10" x14ac:dyDescent="0.25">
      <c r="E85" s="40"/>
      <c r="F85" s="40"/>
      <c r="G85" s="40"/>
      <c r="H85" s="40"/>
      <c r="I85" s="40"/>
      <c r="J85" s="40"/>
    </row>
    <row r="86" spans="5:10" x14ac:dyDescent="0.25">
      <c r="E86" s="40"/>
      <c r="F86" s="40"/>
      <c r="G86" s="40"/>
      <c r="H86" s="40"/>
      <c r="I86" s="40"/>
      <c r="J86" s="40"/>
    </row>
    <row r="87" spans="5:10" x14ac:dyDescent="0.25">
      <c r="E87" s="40"/>
      <c r="F87" s="40"/>
      <c r="G87" s="40"/>
      <c r="H87" s="40"/>
      <c r="I87" s="40"/>
      <c r="J87" s="40"/>
    </row>
    <row r="88" spans="5:10" x14ac:dyDescent="0.25">
      <c r="E88" s="40"/>
      <c r="F88" s="40"/>
      <c r="G88" s="40"/>
      <c r="H88" s="40"/>
      <c r="I88" s="40"/>
      <c r="J88" s="40"/>
    </row>
    <row r="89" spans="5:10" x14ac:dyDescent="0.25">
      <c r="E89" s="40"/>
      <c r="F89" s="40"/>
      <c r="G89" s="40"/>
      <c r="H89" s="40"/>
      <c r="I89" s="40"/>
      <c r="J89" s="40"/>
    </row>
    <row r="90" spans="5:10" x14ac:dyDescent="0.25">
      <c r="E90" s="40"/>
      <c r="F90" s="40"/>
      <c r="G90" s="40"/>
      <c r="H90" s="40"/>
      <c r="I90" s="40"/>
      <c r="J90" s="40"/>
    </row>
    <row r="91" spans="5:10" x14ac:dyDescent="0.25">
      <c r="E91" s="40"/>
      <c r="F91" s="40"/>
      <c r="G91" s="40"/>
      <c r="H91" s="40"/>
      <c r="I91" s="40"/>
      <c r="J91" s="40"/>
    </row>
    <row r="92" spans="5:10" x14ac:dyDescent="0.25">
      <c r="E92" s="40"/>
      <c r="F92" s="40"/>
      <c r="G92" s="40"/>
      <c r="H92" s="40"/>
      <c r="I92" s="40"/>
      <c r="J92" s="40"/>
    </row>
    <row r="93" spans="5:10" x14ac:dyDescent="0.25">
      <c r="E93" s="40"/>
      <c r="F93" s="40"/>
      <c r="G93" s="40"/>
      <c r="H93" s="40"/>
      <c r="I93" s="40"/>
      <c r="J93" s="40"/>
    </row>
    <row r="94" spans="5:10" x14ac:dyDescent="0.25">
      <c r="E94" s="40"/>
      <c r="F94" s="40"/>
      <c r="G94" s="40"/>
      <c r="H94" s="40"/>
      <c r="I94" s="40"/>
      <c r="J94" s="40"/>
    </row>
    <row r="95" spans="5:10" x14ac:dyDescent="0.25">
      <c r="E95" s="40"/>
      <c r="F95" s="40"/>
      <c r="G95" s="40"/>
      <c r="H95" s="40"/>
      <c r="I95" s="40"/>
      <c r="J95" s="40"/>
    </row>
    <row r="96" spans="5:10" x14ac:dyDescent="0.25">
      <c r="E96" s="40"/>
      <c r="F96" s="40"/>
      <c r="G96" s="40"/>
      <c r="H96" s="40"/>
      <c r="I96" s="40"/>
      <c r="J96" s="40"/>
    </row>
    <row r="97" spans="5:10" x14ac:dyDescent="0.25">
      <c r="E97" s="40"/>
      <c r="F97" s="40"/>
      <c r="G97" s="40"/>
      <c r="H97" s="40"/>
      <c r="I97" s="40"/>
      <c r="J97" s="40"/>
    </row>
    <row r="98" spans="5:10" x14ac:dyDescent="0.25">
      <c r="E98" s="40"/>
      <c r="F98" s="40"/>
      <c r="G98" s="40"/>
      <c r="H98" s="40"/>
      <c r="I98" s="40"/>
      <c r="J98" s="40"/>
    </row>
    <row r="99" spans="5:10" x14ac:dyDescent="0.25">
      <c r="E99" s="40"/>
      <c r="F99" s="40"/>
      <c r="G99" s="40"/>
      <c r="H99" s="40"/>
      <c r="I99" s="40"/>
      <c r="J99" s="40"/>
    </row>
    <row r="100" spans="5:10" x14ac:dyDescent="0.25">
      <c r="E100" s="40"/>
      <c r="F100" s="40"/>
      <c r="G100" s="40"/>
      <c r="H100" s="40"/>
      <c r="I100" s="40"/>
      <c r="J100" s="40"/>
    </row>
    <row r="101" spans="5:10" x14ac:dyDescent="0.25">
      <c r="E101" s="40"/>
      <c r="F101" s="40"/>
      <c r="G101" s="40"/>
      <c r="H101" s="40"/>
      <c r="I101" s="40"/>
      <c r="J101" s="40"/>
    </row>
    <row r="102" spans="5:10" x14ac:dyDescent="0.25">
      <c r="E102" s="40"/>
      <c r="F102" s="40"/>
      <c r="G102" s="40"/>
      <c r="H102" s="40"/>
      <c r="I102" s="40"/>
      <c r="J102" s="40"/>
    </row>
    <row r="103" spans="5:10" x14ac:dyDescent="0.25">
      <c r="E103" s="40"/>
      <c r="F103" s="40"/>
      <c r="G103" s="40"/>
      <c r="H103" s="40"/>
      <c r="I103" s="40"/>
      <c r="J103" s="40"/>
    </row>
    <row r="104" spans="5:10" x14ac:dyDescent="0.25">
      <c r="E104" s="40"/>
      <c r="F104" s="40"/>
      <c r="G104" s="40"/>
      <c r="H104" s="40"/>
      <c r="I104" s="40"/>
      <c r="J104" s="40"/>
    </row>
    <row r="105" spans="5:10" x14ac:dyDescent="0.25">
      <c r="E105" s="40"/>
      <c r="F105" s="40"/>
      <c r="G105" s="40"/>
      <c r="H105" s="40"/>
      <c r="I105" s="40"/>
      <c r="J105" s="40"/>
    </row>
    <row r="106" spans="5:10" x14ac:dyDescent="0.25">
      <c r="E106" s="40"/>
      <c r="F106" s="40"/>
      <c r="G106" s="40"/>
      <c r="H106" s="40"/>
      <c r="I106" s="40"/>
      <c r="J106" s="40"/>
    </row>
    <row r="107" spans="5:10" x14ac:dyDescent="0.25">
      <c r="E107" s="40"/>
      <c r="F107" s="40"/>
      <c r="G107" s="40"/>
      <c r="H107" s="40"/>
      <c r="I107" s="40"/>
      <c r="J107" s="40"/>
    </row>
    <row r="108" spans="5:10" x14ac:dyDescent="0.25">
      <c r="E108" s="40"/>
      <c r="F108" s="40"/>
      <c r="G108" s="40"/>
      <c r="H108" s="40"/>
      <c r="I108" s="40"/>
      <c r="J108" s="40"/>
    </row>
    <row r="109" spans="5:10" x14ac:dyDescent="0.25">
      <c r="E109" s="40"/>
      <c r="F109" s="40"/>
      <c r="G109" s="40"/>
      <c r="H109" s="40"/>
      <c r="I109" s="40"/>
      <c r="J109" s="40"/>
    </row>
    <row r="110" spans="5:10" x14ac:dyDescent="0.25">
      <c r="E110" s="40"/>
      <c r="F110" s="40"/>
      <c r="G110" s="40"/>
      <c r="H110" s="40"/>
      <c r="I110" s="40"/>
      <c r="J110" s="40"/>
    </row>
    <row r="111" spans="5:10" x14ac:dyDescent="0.25">
      <c r="E111" s="40"/>
      <c r="F111" s="40"/>
      <c r="G111" s="40"/>
      <c r="H111" s="40"/>
      <c r="I111" s="40"/>
      <c r="J111" s="40"/>
    </row>
    <row r="112" spans="5:10" x14ac:dyDescent="0.25">
      <c r="E112" s="40"/>
      <c r="F112" s="40"/>
      <c r="G112" s="40"/>
      <c r="H112" s="40"/>
      <c r="I112" s="40"/>
      <c r="J112" s="40"/>
    </row>
    <row r="113" spans="5:10" x14ac:dyDescent="0.25">
      <c r="E113" s="40"/>
      <c r="F113" s="40"/>
      <c r="G113" s="40"/>
      <c r="H113" s="40"/>
      <c r="I113" s="40"/>
      <c r="J113" s="40"/>
    </row>
    <row r="114" spans="5:10" x14ac:dyDescent="0.25">
      <c r="E114" s="40"/>
      <c r="F114" s="40"/>
      <c r="G114" s="40"/>
      <c r="H114" s="40"/>
      <c r="I114" s="40"/>
      <c r="J114" s="40"/>
    </row>
    <row r="115" spans="5:10" x14ac:dyDescent="0.25">
      <c r="E115" s="40"/>
      <c r="F115" s="40"/>
      <c r="G115" s="40"/>
      <c r="H115" s="40"/>
      <c r="I115" s="40"/>
      <c r="J115" s="40"/>
    </row>
    <row r="116" spans="5:10" x14ac:dyDescent="0.25">
      <c r="E116" s="40"/>
      <c r="F116" s="40"/>
      <c r="G116" s="40"/>
      <c r="H116" s="40"/>
      <c r="I116" s="40"/>
      <c r="J116" s="40"/>
    </row>
    <row r="117" spans="5:10" x14ac:dyDescent="0.25">
      <c r="E117" s="40"/>
      <c r="F117" s="40"/>
      <c r="G117" s="40"/>
      <c r="H117" s="40"/>
      <c r="I117" s="40"/>
      <c r="J117" s="40"/>
    </row>
    <row r="118" spans="5:10" x14ac:dyDescent="0.25">
      <c r="E118" s="40"/>
      <c r="F118" s="40"/>
      <c r="G118" s="40"/>
      <c r="H118" s="40"/>
      <c r="I118" s="40"/>
      <c r="J118" s="40"/>
    </row>
    <row r="119" spans="5:10" x14ac:dyDescent="0.25">
      <c r="E119" s="40"/>
      <c r="F119" s="40"/>
      <c r="G119" s="40"/>
      <c r="H119" s="40"/>
      <c r="I119" s="40"/>
      <c r="J119" s="40"/>
    </row>
    <row r="120" spans="5:10" x14ac:dyDescent="0.25">
      <c r="E120" s="40"/>
      <c r="F120" s="40"/>
      <c r="G120" s="40"/>
      <c r="H120" s="40"/>
      <c r="I120" s="40"/>
      <c r="J120" s="40"/>
    </row>
    <row r="121" spans="5:10" x14ac:dyDescent="0.25">
      <c r="E121" s="40"/>
      <c r="F121" s="40"/>
      <c r="G121" s="40"/>
      <c r="H121" s="40"/>
      <c r="I121" s="40"/>
      <c r="J121" s="40"/>
    </row>
    <row r="122" spans="5:10" x14ac:dyDescent="0.25">
      <c r="E122" s="40"/>
      <c r="F122" s="40"/>
      <c r="G122" s="40"/>
      <c r="H122" s="40"/>
      <c r="I122" s="40"/>
      <c r="J122" s="40"/>
    </row>
    <row r="123" spans="5:10" x14ac:dyDescent="0.25">
      <c r="E123" s="40"/>
      <c r="F123" s="40"/>
      <c r="G123" s="40"/>
      <c r="H123" s="40"/>
      <c r="I123" s="40"/>
      <c r="J123" s="40"/>
    </row>
    <row r="124" spans="5:10" x14ac:dyDescent="0.25">
      <c r="E124" s="40"/>
      <c r="F124" s="40"/>
      <c r="G124" s="40"/>
      <c r="H124" s="40"/>
      <c r="I124" s="40"/>
      <c r="J124" s="40"/>
    </row>
    <row r="125" spans="5:10" x14ac:dyDescent="0.25">
      <c r="E125" s="40"/>
      <c r="F125" s="40"/>
      <c r="G125" s="40"/>
      <c r="H125" s="40"/>
      <c r="I125" s="40"/>
      <c r="J125" s="40"/>
    </row>
    <row r="126" spans="5:10" x14ac:dyDescent="0.25">
      <c r="E126" s="40"/>
      <c r="F126" s="40"/>
      <c r="G126" s="40"/>
      <c r="H126" s="40"/>
      <c r="I126" s="40"/>
      <c r="J126" s="40"/>
    </row>
    <row r="127" spans="5:10" x14ac:dyDescent="0.25">
      <c r="E127" s="40"/>
      <c r="F127" s="40"/>
      <c r="G127" s="40"/>
      <c r="H127" s="40"/>
      <c r="I127" s="40"/>
      <c r="J127" s="40"/>
    </row>
    <row r="128" spans="5:10" x14ac:dyDescent="0.25">
      <c r="E128" s="40"/>
      <c r="F128" s="40"/>
      <c r="G128" s="40"/>
      <c r="H128" s="40"/>
      <c r="I128" s="40"/>
      <c r="J128" s="40"/>
    </row>
    <row r="129" spans="5:10" x14ac:dyDescent="0.25">
      <c r="E129" s="40"/>
      <c r="F129" s="40"/>
      <c r="G129" s="40"/>
      <c r="H129" s="40"/>
      <c r="I129" s="40"/>
      <c r="J129" s="40"/>
    </row>
    <row r="130" spans="5:10" x14ac:dyDescent="0.25">
      <c r="E130" s="40"/>
      <c r="F130" s="40"/>
      <c r="G130" s="40"/>
      <c r="H130" s="40"/>
      <c r="I130" s="40"/>
      <c r="J130" s="40"/>
    </row>
    <row r="131" spans="5:10" x14ac:dyDescent="0.25">
      <c r="E131" s="40"/>
      <c r="F131" s="40"/>
      <c r="G131" s="40"/>
      <c r="H131" s="40"/>
      <c r="I131" s="40"/>
      <c r="J131" s="40"/>
    </row>
    <row r="132" spans="5:10" x14ac:dyDescent="0.25">
      <c r="E132" s="40"/>
      <c r="F132" s="40"/>
      <c r="G132" s="40"/>
      <c r="H132" s="40"/>
      <c r="I132" s="40"/>
      <c r="J132" s="40"/>
    </row>
    <row r="133" spans="5:10" x14ac:dyDescent="0.25">
      <c r="E133" s="40"/>
      <c r="F133" s="40"/>
      <c r="G133" s="40"/>
      <c r="H133" s="40"/>
      <c r="I133" s="40"/>
      <c r="J133" s="40"/>
    </row>
    <row r="134" spans="5:10" x14ac:dyDescent="0.25">
      <c r="E134" s="40"/>
      <c r="F134" s="40"/>
      <c r="G134" s="40"/>
      <c r="H134" s="40"/>
      <c r="I134" s="40"/>
      <c r="J134" s="40"/>
    </row>
    <row r="135" spans="5:10" x14ac:dyDescent="0.25">
      <c r="E135" s="40"/>
      <c r="F135" s="40"/>
      <c r="G135" s="40"/>
      <c r="H135" s="40"/>
      <c r="I135" s="40"/>
      <c r="J135" s="40"/>
    </row>
    <row r="136" spans="5:10" x14ac:dyDescent="0.25">
      <c r="E136" s="40"/>
      <c r="F136" s="40"/>
      <c r="G136" s="40"/>
      <c r="H136" s="40"/>
      <c r="I136" s="40"/>
      <c r="J136" s="40"/>
    </row>
    <row r="137" spans="5:10" x14ac:dyDescent="0.25">
      <c r="E137" s="40"/>
      <c r="F137" s="40"/>
      <c r="G137" s="40"/>
      <c r="H137" s="40"/>
      <c r="I137" s="40"/>
      <c r="J137" s="40"/>
    </row>
    <row r="138" spans="5:10" x14ac:dyDescent="0.25">
      <c r="E138" s="40"/>
      <c r="F138" s="40"/>
      <c r="G138" s="40"/>
      <c r="H138" s="40"/>
      <c r="I138" s="40"/>
      <c r="J138" s="40"/>
    </row>
    <row r="139" spans="5:10" x14ac:dyDescent="0.25">
      <c r="E139" s="40"/>
      <c r="F139" s="40"/>
      <c r="G139" s="40"/>
      <c r="H139" s="40"/>
      <c r="I139" s="40"/>
      <c r="J139" s="40"/>
    </row>
    <row r="140" spans="5:10" x14ac:dyDescent="0.25">
      <c r="E140" s="40"/>
      <c r="F140" s="40"/>
      <c r="G140" s="40"/>
      <c r="H140" s="40"/>
      <c r="I140" s="40"/>
      <c r="J140" s="40"/>
    </row>
    <row r="141" spans="5:10" x14ac:dyDescent="0.25">
      <c r="E141" s="40"/>
      <c r="F141" s="40"/>
      <c r="G141" s="40"/>
      <c r="H141" s="40"/>
      <c r="I141" s="40"/>
      <c r="J141" s="40"/>
    </row>
    <row r="142" spans="5:10" x14ac:dyDescent="0.25">
      <c r="E142" s="40"/>
      <c r="F142" s="40"/>
      <c r="G142" s="40"/>
      <c r="H142" s="40"/>
      <c r="I142" s="40"/>
      <c r="J142" s="40"/>
    </row>
    <row r="143" spans="5:10" x14ac:dyDescent="0.25">
      <c r="E143" s="40"/>
      <c r="F143" s="40"/>
      <c r="G143" s="40"/>
      <c r="H143" s="40"/>
      <c r="I143" s="40"/>
      <c r="J143" s="40"/>
    </row>
    <row r="144" spans="5:10" x14ac:dyDescent="0.25">
      <c r="E144" s="40"/>
      <c r="F144" s="40"/>
      <c r="G144" s="40"/>
      <c r="H144" s="40"/>
      <c r="I144" s="40"/>
      <c r="J144" s="40"/>
    </row>
    <row r="145" spans="5:10" x14ac:dyDescent="0.25">
      <c r="E145" s="40"/>
      <c r="F145" s="40"/>
      <c r="G145" s="40"/>
      <c r="H145" s="40"/>
      <c r="I145" s="40"/>
      <c r="J145" s="40"/>
    </row>
    <row r="146" spans="5:10" x14ac:dyDescent="0.25">
      <c r="E146" s="40"/>
      <c r="F146" s="40"/>
      <c r="G146" s="40"/>
      <c r="H146" s="40"/>
      <c r="I146" s="40"/>
      <c r="J146" s="40"/>
    </row>
    <row r="147" spans="5:10" x14ac:dyDescent="0.25">
      <c r="E147" s="40"/>
      <c r="F147" s="40"/>
      <c r="G147" s="40"/>
      <c r="H147" s="40"/>
      <c r="I147" s="40"/>
      <c r="J147" s="40"/>
    </row>
    <row r="148" spans="5:10" x14ac:dyDescent="0.25">
      <c r="E148" s="40"/>
      <c r="F148" s="40"/>
      <c r="G148" s="40"/>
      <c r="H148" s="40"/>
      <c r="I148" s="40"/>
      <c r="J148" s="40"/>
    </row>
    <row r="149" spans="5:10" x14ac:dyDescent="0.25">
      <c r="E149" s="40"/>
      <c r="F149" s="40"/>
      <c r="G149" s="40"/>
      <c r="H149" s="40"/>
      <c r="I149" s="40"/>
      <c r="J149" s="40"/>
    </row>
    <row r="150" spans="5:10" x14ac:dyDescent="0.25">
      <c r="E150" s="40"/>
      <c r="F150" s="40"/>
      <c r="G150" s="40"/>
      <c r="H150" s="40"/>
      <c r="I150" s="40"/>
      <c r="J150" s="40"/>
    </row>
    <row r="151" spans="5:10" x14ac:dyDescent="0.25">
      <c r="E151" s="40"/>
      <c r="F151" s="40"/>
      <c r="G151" s="40"/>
      <c r="H151" s="40"/>
      <c r="I151" s="40"/>
      <c r="J151" s="40"/>
    </row>
    <row r="152" spans="5:10" x14ac:dyDescent="0.25">
      <c r="E152" s="40"/>
      <c r="F152" s="40"/>
      <c r="G152" s="40"/>
      <c r="H152" s="40"/>
      <c r="I152" s="40"/>
      <c r="J152" s="40"/>
    </row>
    <row r="153" spans="5:10" x14ac:dyDescent="0.25">
      <c r="E153" s="40"/>
      <c r="F153" s="40"/>
      <c r="G153" s="40"/>
      <c r="H153" s="40"/>
      <c r="I153" s="40"/>
      <c r="J153" s="40"/>
    </row>
    <row r="154" spans="5:10" x14ac:dyDescent="0.25">
      <c r="E154" s="40"/>
      <c r="F154" s="40"/>
      <c r="G154" s="40"/>
      <c r="H154" s="40"/>
      <c r="I154" s="40"/>
      <c r="J154" s="40"/>
    </row>
    <row r="155" spans="5:10" x14ac:dyDescent="0.25">
      <c r="E155" s="40"/>
      <c r="F155" s="40"/>
      <c r="G155" s="40"/>
      <c r="H155" s="40"/>
      <c r="I155" s="40"/>
      <c r="J155" s="40"/>
    </row>
    <row r="156" spans="5:10" x14ac:dyDescent="0.25">
      <c r="E156" s="40"/>
      <c r="F156" s="40"/>
      <c r="G156" s="40"/>
      <c r="H156" s="40"/>
      <c r="I156" s="40"/>
      <c r="J156" s="40"/>
    </row>
    <row r="157" spans="5:10" x14ac:dyDescent="0.25">
      <c r="E157" s="40"/>
      <c r="F157" s="40"/>
      <c r="G157" s="40"/>
      <c r="H157" s="40"/>
      <c r="I157" s="40"/>
      <c r="J157" s="40"/>
    </row>
    <row r="158" spans="5:10" x14ac:dyDescent="0.25">
      <c r="E158" s="40"/>
      <c r="F158" s="40"/>
      <c r="G158" s="40"/>
      <c r="H158" s="40"/>
      <c r="I158" s="40"/>
      <c r="J158" s="40"/>
    </row>
    <row r="159" spans="5:10" x14ac:dyDescent="0.25">
      <c r="E159" s="40"/>
      <c r="F159" s="40"/>
      <c r="G159" s="40"/>
      <c r="H159" s="40"/>
      <c r="I159" s="40"/>
      <c r="J159" s="40"/>
    </row>
    <row r="160" spans="5:10" x14ac:dyDescent="0.25">
      <c r="E160" s="40"/>
      <c r="F160" s="40"/>
      <c r="G160" s="40"/>
      <c r="H160" s="40"/>
      <c r="I160" s="40"/>
      <c r="J160" s="40"/>
    </row>
    <row r="161" spans="5:10" x14ac:dyDescent="0.25">
      <c r="E161" s="40"/>
      <c r="F161" s="40"/>
      <c r="G161" s="40"/>
      <c r="H161" s="40"/>
      <c r="I161" s="40"/>
      <c r="J161" s="40"/>
    </row>
    <row r="162" spans="5:10" x14ac:dyDescent="0.25">
      <c r="E162" s="40"/>
      <c r="F162" s="40"/>
      <c r="G162" s="40"/>
      <c r="H162" s="40"/>
      <c r="I162" s="40"/>
      <c r="J162" s="40"/>
    </row>
    <row r="163" spans="5:10" x14ac:dyDescent="0.25">
      <c r="E163" s="40"/>
      <c r="F163" s="40"/>
      <c r="G163" s="40"/>
      <c r="H163" s="40"/>
      <c r="I163" s="40"/>
      <c r="J163" s="40"/>
    </row>
    <row r="164" spans="5:10" x14ac:dyDescent="0.25">
      <c r="E164" s="40"/>
      <c r="F164" s="40"/>
      <c r="G164" s="40"/>
      <c r="H164" s="40"/>
      <c r="I164" s="40"/>
      <c r="J164" s="40"/>
    </row>
    <row r="165" spans="5:10" x14ac:dyDescent="0.25">
      <c r="E165" s="40"/>
      <c r="F165" s="40"/>
      <c r="G165" s="40"/>
      <c r="H165" s="40"/>
      <c r="I165" s="40"/>
      <c r="J165" s="40"/>
    </row>
    <row r="166" spans="5:10" x14ac:dyDescent="0.25">
      <c r="E166" s="40"/>
      <c r="F166" s="40"/>
      <c r="G166" s="40"/>
      <c r="H166" s="40"/>
      <c r="I166" s="40"/>
      <c r="J166" s="40"/>
    </row>
    <row r="167" spans="5:10" x14ac:dyDescent="0.25">
      <c r="E167" s="40"/>
      <c r="F167" s="40"/>
      <c r="G167" s="40"/>
      <c r="H167" s="40"/>
      <c r="I167" s="40"/>
      <c r="J167" s="40"/>
    </row>
    <row r="168" spans="5:10" x14ac:dyDescent="0.25">
      <c r="E168" s="40"/>
      <c r="F168" s="40"/>
      <c r="G168" s="40"/>
      <c r="H168" s="40"/>
      <c r="I168" s="40"/>
      <c r="J168" s="40"/>
    </row>
    <row r="169" spans="5:10" x14ac:dyDescent="0.25">
      <c r="E169" s="40"/>
      <c r="F169" s="40"/>
      <c r="G169" s="40"/>
      <c r="H169" s="40"/>
      <c r="I169" s="40"/>
      <c r="J169" s="40"/>
    </row>
    <row r="170" spans="5:10" x14ac:dyDescent="0.25">
      <c r="E170" s="40"/>
      <c r="F170" s="40"/>
      <c r="G170" s="40"/>
      <c r="H170" s="40"/>
      <c r="I170" s="40"/>
      <c r="J170" s="40"/>
    </row>
    <row r="171" spans="5:10" x14ac:dyDescent="0.25">
      <c r="E171" s="40"/>
      <c r="F171" s="40"/>
      <c r="G171" s="40"/>
      <c r="H171" s="40"/>
      <c r="I171" s="40"/>
      <c r="J171" s="40"/>
    </row>
    <row r="172" spans="5:10" x14ac:dyDescent="0.25">
      <c r="E172" s="40"/>
      <c r="F172" s="40"/>
      <c r="G172" s="40"/>
      <c r="H172" s="40"/>
      <c r="I172" s="40"/>
      <c r="J172" s="40"/>
    </row>
    <row r="173" spans="5:10" x14ac:dyDescent="0.25">
      <c r="E173" s="40"/>
      <c r="F173" s="40"/>
      <c r="G173" s="40"/>
      <c r="H173" s="40"/>
      <c r="I173" s="40"/>
      <c r="J173" s="40"/>
    </row>
    <row r="174" spans="5:10" x14ac:dyDescent="0.25">
      <c r="E174" s="40"/>
      <c r="F174" s="40"/>
      <c r="G174" s="40"/>
      <c r="H174" s="40"/>
      <c r="I174" s="40"/>
      <c r="J174" s="40"/>
    </row>
    <row r="175" spans="5:10" x14ac:dyDescent="0.25">
      <c r="E175" s="40"/>
      <c r="F175" s="40"/>
      <c r="G175" s="40"/>
      <c r="H175" s="40"/>
      <c r="I175" s="40"/>
      <c r="J175" s="40"/>
    </row>
    <row r="176" spans="5:10" x14ac:dyDescent="0.25">
      <c r="E176" s="40"/>
      <c r="F176" s="40"/>
      <c r="G176" s="40"/>
      <c r="H176" s="40"/>
      <c r="I176" s="40"/>
      <c r="J176" s="40"/>
    </row>
    <row r="177" spans="5:10" x14ac:dyDescent="0.25">
      <c r="E177" s="40"/>
      <c r="F177" s="40"/>
      <c r="G177" s="40"/>
      <c r="H177" s="40"/>
      <c r="I177" s="40"/>
      <c r="J177" s="40"/>
    </row>
    <row r="178" spans="5:10" x14ac:dyDescent="0.25">
      <c r="E178" s="40"/>
      <c r="F178" s="40"/>
      <c r="G178" s="40"/>
      <c r="H178" s="40"/>
      <c r="I178" s="40"/>
      <c r="J178" s="40"/>
    </row>
    <row r="179" spans="5:10" x14ac:dyDescent="0.25">
      <c r="E179" s="40"/>
      <c r="F179" s="40"/>
      <c r="G179" s="40"/>
      <c r="H179" s="40"/>
      <c r="I179" s="40"/>
      <c r="J179" s="40"/>
    </row>
    <row r="180" spans="5:10" x14ac:dyDescent="0.25">
      <c r="E180" s="40"/>
      <c r="F180" s="40"/>
      <c r="G180" s="40"/>
      <c r="H180" s="40"/>
      <c r="I180" s="40"/>
      <c r="J180" s="40"/>
    </row>
    <row r="181" spans="5:10" x14ac:dyDescent="0.25">
      <c r="E181" s="40"/>
      <c r="F181" s="40"/>
      <c r="G181" s="40"/>
      <c r="H181" s="40"/>
      <c r="I181" s="40"/>
      <c r="J181" s="40"/>
    </row>
    <row r="182" spans="5:10" x14ac:dyDescent="0.25">
      <c r="E182" s="40"/>
      <c r="F182" s="40"/>
      <c r="G182" s="40"/>
      <c r="H182" s="40"/>
      <c r="I182" s="40"/>
      <c r="J182" s="40"/>
    </row>
    <row r="183" spans="5:10" x14ac:dyDescent="0.25">
      <c r="E183" s="40"/>
      <c r="F183" s="40"/>
      <c r="G183" s="40"/>
      <c r="H183" s="40"/>
      <c r="I183" s="40"/>
      <c r="J183" s="40"/>
    </row>
    <row r="184" spans="5:10" x14ac:dyDescent="0.25">
      <c r="E184" s="40"/>
      <c r="F184" s="40"/>
      <c r="G184" s="40"/>
      <c r="H184" s="40"/>
      <c r="I184" s="40"/>
      <c r="J184" s="40"/>
    </row>
    <row r="185" spans="5:10" x14ac:dyDescent="0.25">
      <c r="E185" s="40"/>
      <c r="F185" s="40"/>
      <c r="G185" s="40"/>
      <c r="H185" s="40"/>
      <c r="I185" s="40"/>
      <c r="J185" s="40"/>
    </row>
    <row r="186" spans="5:10" x14ac:dyDescent="0.25">
      <c r="E186" s="40"/>
      <c r="F186" s="40"/>
      <c r="G186" s="40"/>
      <c r="H186" s="40"/>
      <c r="I186" s="40"/>
      <c r="J186" s="40"/>
    </row>
    <row r="187" spans="5:10" x14ac:dyDescent="0.25">
      <c r="E187" s="40"/>
      <c r="F187" s="40"/>
      <c r="G187" s="40"/>
      <c r="H187" s="40"/>
      <c r="I187" s="40"/>
      <c r="J187" s="40"/>
    </row>
    <row r="188" spans="5:10" x14ac:dyDescent="0.25">
      <c r="E188" s="40"/>
      <c r="F188" s="40"/>
      <c r="G188" s="40"/>
      <c r="H188" s="40"/>
      <c r="I188" s="40"/>
      <c r="J188" s="40"/>
    </row>
    <row r="189" spans="5:10" x14ac:dyDescent="0.25">
      <c r="E189" s="40"/>
      <c r="F189" s="40"/>
      <c r="G189" s="40"/>
      <c r="H189" s="40"/>
      <c r="I189" s="40"/>
      <c r="J189" s="40"/>
    </row>
    <row r="190" spans="5:10" x14ac:dyDescent="0.25">
      <c r="E190" s="40"/>
      <c r="F190" s="40"/>
      <c r="G190" s="40"/>
      <c r="H190" s="40"/>
      <c r="I190" s="40"/>
      <c r="J190" s="40"/>
    </row>
    <row r="191" spans="5:10" x14ac:dyDescent="0.25">
      <c r="E191" s="40"/>
      <c r="F191" s="40"/>
      <c r="G191" s="40"/>
      <c r="H191" s="40"/>
      <c r="I191" s="40"/>
      <c r="J191" s="40"/>
    </row>
    <row r="192" spans="5:10" x14ac:dyDescent="0.25">
      <c r="E192" s="40"/>
      <c r="F192" s="40"/>
      <c r="G192" s="40"/>
      <c r="H192" s="40"/>
      <c r="I192" s="40"/>
      <c r="J192" s="40"/>
    </row>
    <row r="193" spans="5:10" x14ac:dyDescent="0.25">
      <c r="E193" s="40"/>
      <c r="F193" s="40"/>
      <c r="G193" s="40"/>
      <c r="H193" s="40"/>
      <c r="I193" s="40"/>
      <c r="J193" s="40"/>
    </row>
    <row r="194" spans="5:10" x14ac:dyDescent="0.25">
      <c r="E194" s="40"/>
      <c r="F194" s="40"/>
      <c r="G194" s="40"/>
      <c r="H194" s="40"/>
      <c r="I194" s="40"/>
      <c r="J194" s="40"/>
    </row>
    <row r="195" spans="5:10" x14ac:dyDescent="0.25">
      <c r="E195" s="40"/>
      <c r="F195" s="40"/>
      <c r="G195" s="40"/>
      <c r="H195" s="40"/>
      <c r="I195" s="40"/>
      <c r="J195" s="40"/>
    </row>
    <row r="196" spans="5:10" x14ac:dyDescent="0.25">
      <c r="E196" s="40"/>
      <c r="F196" s="40"/>
      <c r="G196" s="40"/>
      <c r="H196" s="40"/>
      <c r="I196" s="40"/>
      <c r="J196" s="40"/>
    </row>
    <row r="197" spans="5:10" x14ac:dyDescent="0.25">
      <c r="E197" s="40"/>
      <c r="F197" s="40"/>
      <c r="G197" s="40"/>
      <c r="H197" s="40"/>
      <c r="I197" s="40"/>
      <c r="J197" s="40"/>
    </row>
    <row r="198" spans="5:10" x14ac:dyDescent="0.25">
      <c r="E198" s="40"/>
      <c r="F198" s="40"/>
      <c r="G198" s="40"/>
      <c r="H198" s="40"/>
      <c r="I198" s="40"/>
      <c r="J198" s="40"/>
    </row>
    <row r="199" spans="5:10" x14ac:dyDescent="0.25">
      <c r="E199" s="40"/>
      <c r="F199" s="40"/>
      <c r="G199" s="40"/>
      <c r="H199" s="40"/>
      <c r="I199" s="40"/>
      <c r="J199" s="40"/>
    </row>
    <row r="200" spans="5:10" x14ac:dyDescent="0.25">
      <c r="E200" s="40"/>
      <c r="F200" s="40"/>
      <c r="G200" s="40"/>
      <c r="H200" s="40"/>
      <c r="I200" s="40"/>
      <c r="J200" s="40"/>
    </row>
    <row r="201" spans="5:10" x14ac:dyDescent="0.25">
      <c r="E201" s="40"/>
      <c r="F201" s="40"/>
      <c r="G201" s="40"/>
      <c r="H201" s="40"/>
      <c r="I201" s="40"/>
      <c r="J201" s="40"/>
    </row>
    <row r="202" spans="5:10" x14ac:dyDescent="0.25">
      <c r="E202" s="40"/>
      <c r="F202" s="40"/>
      <c r="G202" s="40"/>
      <c r="H202" s="40"/>
      <c r="I202" s="40"/>
      <c r="J202" s="40"/>
    </row>
    <row r="203" spans="5:10" x14ac:dyDescent="0.25">
      <c r="E203" s="40"/>
      <c r="F203" s="40"/>
      <c r="G203" s="40"/>
      <c r="H203" s="40"/>
      <c r="I203" s="40"/>
      <c r="J203" s="40"/>
    </row>
    <row r="204" spans="5:10" x14ac:dyDescent="0.25">
      <c r="E204" s="40"/>
      <c r="F204" s="40"/>
      <c r="G204" s="40"/>
      <c r="H204" s="40"/>
      <c r="I204" s="40"/>
      <c r="J204" s="40"/>
    </row>
    <row r="205" spans="5:10" x14ac:dyDescent="0.25">
      <c r="E205" s="40"/>
      <c r="F205" s="40"/>
      <c r="G205" s="40"/>
      <c r="H205" s="40"/>
      <c r="I205" s="40"/>
      <c r="J205" s="40"/>
    </row>
    <row r="206" spans="5:10" x14ac:dyDescent="0.25">
      <c r="E206" s="40"/>
      <c r="F206" s="40"/>
      <c r="G206" s="40"/>
      <c r="H206" s="40"/>
      <c r="I206" s="40"/>
      <c r="J206" s="40"/>
    </row>
    <row r="207" spans="5:10" x14ac:dyDescent="0.25">
      <c r="E207" s="40"/>
      <c r="F207" s="40"/>
      <c r="G207" s="40"/>
      <c r="H207" s="40"/>
      <c r="I207" s="40"/>
      <c r="J207" s="40"/>
    </row>
    <row r="208" spans="5:10" x14ac:dyDescent="0.25">
      <c r="E208" s="40"/>
      <c r="F208" s="40"/>
      <c r="G208" s="40"/>
      <c r="H208" s="40"/>
      <c r="I208" s="40"/>
      <c r="J208" s="40"/>
    </row>
  </sheetData>
  <mergeCells count="1">
    <mergeCell ref="E9:J208"/>
  </mergeCells>
  <hyperlinks>
    <hyperlink ref="B5" location="Data!A1" display="Access data" xr:uid="{00000000-0004-0000-0000-000000000000}"/>
    <hyperlink ref="C25" r:id="rId1" xr:uid="{00000000-0004-0000-0000-000001000000}"/>
  </hyperlinks>
  <pageMargins left="0.75" right="0.75" top="1" bottom="1" header="0.5" footer="0.5"/>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T2501"/>
  <sheetViews>
    <sheetView tabSelected="1" topLeftCell="A319" zoomScale="77" zoomScaleNormal="77" workbookViewId="0">
      <selection activeCell="F344" sqref="F344"/>
    </sheetView>
  </sheetViews>
  <sheetFormatPr defaultColWidth="9.1796875" defaultRowHeight="12.5" x14ac:dyDescent="0.25"/>
  <cols>
    <col min="1" max="1" width="16.1796875" customWidth="1"/>
    <col min="2" max="2" width="16.7265625" style="7" customWidth="1"/>
    <col min="3" max="3" width="20.7265625" customWidth="1"/>
    <col min="4" max="4" width="14.36328125" style="31" customWidth="1"/>
    <col min="5" max="5" width="10.6328125" customWidth="1"/>
    <col min="6" max="6" width="13.453125" style="31" customWidth="1"/>
    <col min="7" max="7" width="13.08984375" customWidth="1"/>
    <col min="8" max="8" width="9.36328125" style="31" bestFit="1" customWidth="1"/>
    <col min="10" max="10" width="9.36328125" style="31" bestFit="1" customWidth="1"/>
    <col min="12" max="12" width="9.36328125" style="31" bestFit="1" customWidth="1"/>
    <col min="14" max="14" width="14.81640625" customWidth="1"/>
    <col min="15" max="15" width="15.1796875" customWidth="1"/>
    <col min="16" max="16" width="16.1796875" customWidth="1"/>
  </cols>
  <sheetData>
    <row r="1" spans="1:20" ht="12.5" customHeight="1" x14ac:dyDescent="0.25">
      <c r="A1" s="41" t="s">
        <v>28</v>
      </c>
      <c r="B1" s="41"/>
      <c r="C1" s="41"/>
      <c r="D1" s="41"/>
      <c r="E1" s="41"/>
      <c r="F1" s="41"/>
      <c r="G1" s="12"/>
      <c r="H1" s="33"/>
      <c r="I1" s="12"/>
      <c r="J1" s="33"/>
      <c r="K1" s="12"/>
      <c r="L1" s="33"/>
      <c r="M1" s="12"/>
      <c r="N1" s="12"/>
      <c r="O1" s="12"/>
      <c r="P1" s="12"/>
      <c r="Q1" s="13"/>
      <c r="R1" s="13"/>
      <c r="S1" s="13"/>
      <c r="T1" s="13"/>
    </row>
    <row r="2" spans="1:20" ht="13" customHeight="1" x14ac:dyDescent="0.25">
      <c r="A2" s="41" t="s">
        <v>29</v>
      </c>
      <c r="B2" s="42"/>
      <c r="C2" s="42"/>
      <c r="D2" s="42"/>
      <c r="E2" s="42"/>
      <c r="F2" s="42"/>
      <c r="G2" s="12"/>
      <c r="H2" s="33"/>
      <c r="I2" s="12"/>
      <c r="J2" s="33"/>
      <c r="K2" s="12"/>
      <c r="L2" s="33"/>
      <c r="M2" s="12"/>
      <c r="N2" s="12"/>
      <c r="O2" s="12"/>
      <c r="P2" s="12"/>
      <c r="Q2" s="13"/>
      <c r="R2" s="13"/>
      <c r="S2" s="13"/>
      <c r="T2" s="13"/>
    </row>
    <row r="3" spans="1:20" ht="14" customHeight="1" x14ac:dyDescent="0.5">
      <c r="A3" s="12"/>
      <c r="B3" s="12"/>
      <c r="C3" s="12"/>
      <c r="D3" s="27"/>
      <c r="E3" s="12"/>
      <c r="F3" s="27"/>
      <c r="G3" s="12"/>
      <c r="H3" s="33" t="s">
        <v>681</v>
      </c>
      <c r="I3" s="12"/>
      <c r="J3" s="33"/>
      <c r="K3" s="12"/>
      <c r="L3" s="33"/>
      <c r="M3" s="12"/>
      <c r="N3" s="12"/>
      <c r="O3" s="12"/>
      <c r="P3" s="12"/>
      <c r="Q3" s="13"/>
      <c r="R3" s="13" t="s">
        <v>695</v>
      </c>
      <c r="S3" s="13"/>
      <c r="T3" s="13"/>
    </row>
    <row r="4" spans="1:20" ht="12" customHeight="1" x14ac:dyDescent="0.35">
      <c r="A4" s="12"/>
      <c r="B4" s="12"/>
      <c r="C4" s="12"/>
      <c r="D4" s="28" t="s">
        <v>699</v>
      </c>
      <c r="E4" s="12"/>
      <c r="F4" s="28" t="s">
        <v>700</v>
      </c>
      <c r="G4" s="12"/>
      <c r="H4" s="33" t="s">
        <v>682</v>
      </c>
      <c r="I4" s="12"/>
      <c r="J4" s="33" t="s">
        <v>683</v>
      </c>
      <c r="K4" s="12"/>
      <c r="L4" s="33" t="s">
        <v>684</v>
      </c>
      <c r="M4" s="12"/>
      <c r="N4" s="12"/>
      <c r="O4" s="12"/>
      <c r="P4" s="12"/>
      <c r="Q4" s="14" t="s">
        <v>694</v>
      </c>
      <c r="R4" s="13">
        <v>0.2</v>
      </c>
      <c r="S4" s="13">
        <v>0.5</v>
      </c>
      <c r="T4" s="13">
        <v>0.8</v>
      </c>
    </row>
    <row r="5" spans="1:20" ht="16" x14ac:dyDescent="0.4">
      <c r="A5" s="9" t="s">
        <v>30</v>
      </c>
      <c r="B5" s="10" t="s">
        <v>680</v>
      </c>
      <c r="C5" s="9" t="s">
        <v>31</v>
      </c>
      <c r="D5" s="9" t="s">
        <v>705</v>
      </c>
      <c r="E5" s="9" t="s">
        <v>696</v>
      </c>
      <c r="F5" s="9" t="s">
        <v>706</v>
      </c>
      <c r="G5" s="9" t="s">
        <v>697</v>
      </c>
      <c r="H5" s="11" t="s">
        <v>685</v>
      </c>
      <c r="I5" s="11" t="s">
        <v>686</v>
      </c>
      <c r="J5" s="11" t="s">
        <v>687</v>
      </c>
      <c r="K5" s="11" t="s">
        <v>688</v>
      </c>
      <c r="L5" s="11" t="s">
        <v>689</v>
      </c>
      <c r="M5" s="11" t="s">
        <v>690</v>
      </c>
      <c r="N5" s="11" t="s">
        <v>691</v>
      </c>
      <c r="O5" s="11" t="s">
        <v>692</v>
      </c>
      <c r="P5" s="11" t="s">
        <v>693</v>
      </c>
    </row>
    <row r="6" spans="1:20" x14ac:dyDescent="0.25">
      <c r="A6" s="20" t="s">
        <v>32</v>
      </c>
      <c r="B6" s="21" t="s">
        <v>33</v>
      </c>
      <c r="C6" s="22">
        <v>11008</v>
      </c>
      <c r="D6" s="29" t="s">
        <v>34</v>
      </c>
      <c r="E6" s="22" t="s">
        <v>34</v>
      </c>
      <c r="F6" s="29" t="s">
        <v>34</v>
      </c>
      <c r="G6" s="22" t="s">
        <v>34</v>
      </c>
      <c r="H6" s="29" t="s">
        <v>34</v>
      </c>
      <c r="I6" s="22"/>
      <c r="J6" s="29"/>
      <c r="K6" s="22"/>
      <c r="L6" s="29"/>
      <c r="M6" s="22"/>
      <c r="N6" s="22"/>
      <c r="O6" s="22"/>
      <c r="P6" s="22"/>
    </row>
    <row r="7" spans="1:20" x14ac:dyDescent="0.25">
      <c r="A7" s="20" t="s">
        <v>35</v>
      </c>
      <c r="B7" s="21" t="s">
        <v>36</v>
      </c>
      <c r="C7" s="23">
        <f t="shared" ref="C7:C70" si="0">B7-B6</f>
        <v>6945</v>
      </c>
      <c r="D7" s="29" t="s">
        <v>34</v>
      </c>
      <c r="E7" s="22" t="s">
        <v>34</v>
      </c>
      <c r="F7" s="29" t="s">
        <v>34</v>
      </c>
      <c r="G7" s="22" t="s">
        <v>34</v>
      </c>
      <c r="H7" s="29">
        <v>11008</v>
      </c>
      <c r="I7" s="23">
        <f t="shared" ref="I7:I70" si="1">C7-H7</f>
        <v>-4063</v>
      </c>
      <c r="J7" s="29">
        <v>11008</v>
      </c>
      <c r="K7" s="23">
        <f t="shared" ref="K7:K70" si="2">C7-J7</f>
        <v>-4063</v>
      </c>
      <c r="L7" s="29">
        <v>11008</v>
      </c>
      <c r="M7" s="23">
        <f t="shared" ref="M7:M70" si="3">C7-L7</f>
        <v>-4063</v>
      </c>
      <c r="N7" s="23">
        <f>I7^2</f>
        <v>16507969</v>
      </c>
      <c r="O7" s="23">
        <f>K7^2</f>
        <v>16507969</v>
      </c>
      <c r="P7" s="23">
        <f>M7^2</f>
        <v>16507969</v>
      </c>
    </row>
    <row r="8" spans="1:20" ht="14.5" x14ac:dyDescent="0.35">
      <c r="A8" s="20" t="s">
        <v>37</v>
      </c>
      <c r="B8" s="21" t="s">
        <v>38</v>
      </c>
      <c r="C8" s="23">
        <f t="shared" si="0"/>
        <v>5739</v>
      </c>
      <c r="D8" s="29" t="s">
        <v>34</v>
      </c>
      <c r="E8" s="22" t="s">
        <v>34</v>
      </c>
      <c r="F8" s="29" t="s">
        <v>34</v>
      </c>
      <c r="G8" s="22" t="s">
        <v>34</v>
      </c>
      <c r="H8" s="29">
        <f t="shared" ref="H8:H71" si="4">($R$4*C7)+((1-$R$4)*H7)</f>
        <v>10195.4</v>
      </c>
      <c r="I8" s="23">
        <f t="shared" si="1"/>
        <v>-4456.3999999999996</v>
      </c>
      <c r="J8" s="34">
        <f t="shared" ref="J8:J71" si="5">($S$4*C7)+((1-$S$4)*J7)</f>
        <v>8976.5</v>
      </c>
      <c r="K8" s="23">
        <f t="shared" si="2"/>
        <v>-3237.5</v>
      </c>
      <c r="L8" s="36">
        <f t="shared" ref="L8:L71" si="6">($T$4*C7)+((1-$T$4)*L7)</f>
        <v>7757.5999999999995</v>
      </c>
      <c r="M8" s="23">
        <f t="shared" si="3"/>
        <v>-2018.5999999999995</v>
      </c>
      <c r="N8" s="23">
        <f t="shared" ref="N8:N71" si="7">I8^2</f>
        <v>19859500.959999997</v>
      </c>
      <c r="O8" s="23">
        <f t="shared" ref="O8:O71" si="8">K8^2</f>
        <v>10481406.25</v>
      </c>
      <c r="P8" s="23">
        <f t="shared" ref="P8:P71" si="9">M8^2</f>
        <v>4074745.9599999976</v>
      </c>
    </row>
    <row r="9" spans="1:20" ht="14.5" x14ac:dyDescent="0.35">
      <c r="A9" s="20" t="s">
        <v>39</v>
      </c>
      <c r="B9" s="21" t="s">
        <v>40</v>
      </c>
      <c r="C9" s="23">
        <f t="shared" si="0"/>
        <v>4432</v>
      </c>
      <c r="D9" s="29">
        <f>AVERAGE(C6:C8)</f>
        <v>7897.333333333333</v>
      </c>
      <c r="E9" s="23">
        <f>C9-D9</f>
        <v>-3465.333333333333</v>
      </c>
      <c r="F9" s="29">
        <f t="shared" ref="F9:F72" si="10">((3*C8)+(2*C7)+(1*C6))/6</f>
        <v>7019.166666666667</v>
      </c>
      <c r="G9" s="23">
        <f t="shared" ref="G9:G72" si="11">C9-F9</f>
        <v>-2587.166666666667</v>
      </c>
      <c r="H9" s="29">
        <f t="shared" si="4"/>
        <v>9304.119999999999</v>
      </c>
      <c r="I9" s="23">
        <f t="shared" si="1"/>
        <v>-4872.119999999999</v>
      </c>
      <c r="J9" s="34">
        <f t="shared" si="5"/>
        <v>7357.75</v>
      </c>
      <c r="K9" s="23">
        <f t="shared" si="2"/>
        <v>-2925.75</v>
      </c>
      <c r="L9" s="36">
        <f t="shared" si="6"/>
        <v>6142.7199999999993</v>
      </c>
      <c r="M9" s="23">
        <f t="shared" si="3"/>
        <v>-1710.7199999999993</v>
      </c>
      <c r="N9" s="23">
        <f t="shared" si="7"/>
        <v>23737553.294399992</v>
      </c>
      <c r="O9" s="23">
        <f t="shared" si="8"/>
        <v>8560013.0625</v>
      </c>
      <c r="P9" s="23">
        <f t="shared" si="9"/>
        <v>2926562.918399998</v>
      </c>
    </row>
    <row r="10" spans="1:20" ht="14.5" x14ac:dyDescent="0.35">
      <c r="A10" s="20" t="s">
        <v>41</v>
      </c>
      <c r="B10" s="21" t="s">
        <v>42</v>
      </c>
      <c r="C10" s="23">
        <f t="shared" si="0"/>
        <v>7624</v>
      </c>
      <c r="D10" s="29">
        <f t="shared" ref="D10:D73" si="12">AVERAGE(C7:C9)</f>
        <v>5705.333333333333</v>
      </c>
      <c r="E10" s="23">
        <f>C10-D10</f>
        <v>1918.666666666667</v>
      </c>
      <c r="F10" s="29">
        <f t="shared" si="10"/>
        <v>5286.5</v>
      </c>
      <c r="G10" s="23">
        <f t="shared" si="11"/>
        <v>2337.5</v>
      </c>
      <c r="H10" s="29">
        <f t="shared" si="4"/>
        <v>8329.6959999999999</v>
      </c>
      <c r="I10" s="23">
        <f t="shared" si="1"/>
        <v>-705.69599999999991</v>
      </c>
      <c r="J10" s="34">
        <f t="shared" si="5"/>
        <v>5894.875</v>
      </c>
      <c r="K10" s="23">
        <f t="shared" si="2"/>
        <v>1729.125</v>
      </c>
      <c r="L10" s="36">
        <f t="shared" si="6"/>
        <v>4774.1440000000002</v>
      </c>
      <c r="M10" s="23">
        <f t="shared" si="3"/>
        <v>2849.8559999999998</v>
      </c>
      <c r="N10" s="23">
        <f t="shared" si="7"/>
        <v>498006.84441599989</v>
      </c>
      <c r="O10" s="23">
        <f t="shared" si="8"/>
        <v>2989873.265625</v>
      </c>
      <c r="P10" s="23">
        <f t="shared" si="9"/>
        <v>8121679.2207359988</v>
      </c>
    </row>
    <row r="11" spans="1:20" ht="14.5" x14ac:dyDescent="0.35">
      <c r="A11" s="20" t="s">
        <v>43</v>
      </c>
      <c r="B11" s="21" t="s">
        <v>44</v>
      </c>
      <c r="C11" s="23">
        <f t="shared" si="0"/>
        <v>14151</v>
      </c>
      <c r="D11" s="29">
        <f t="shared" si="12"/>
        <v>5931.666666666667</v>
      </c>
      <c r="E11" s="23">
        <f t="shared" ref="E11:E74" si="13">C11-D11</f>
        <v>8219.3333333333321</v>
      </c>
      <c r="F11" s="29">
        <f t="shared" si="10"/>
        <v>6245.833333333333</v>
      </c>
      <c r="G11" s="23">
        <f t="shared" si="11"/>
        <v>7905.166666666667</v>
      </c>
      <c r="H11" s="29">
        <f t="shared" si="4"/>
        <v>8188.5568000000003</v>
      </c>
      <c r="I11" s="23">
        <f t="shared" si="1"/>
        <v>5962.4431999999997</v>
      </c>
      <c r="J11" s="34">
        <f t="shared" si="5"/>
        <v>6759.4375</v>
      </c>
      <c r="K11" s="23">
        <f t="shared" si="2"/>
        <v>7391.5625</v>
      </c>
      <c r="L11" s="36">
        <f t="shared" si="6"/>
        <v>7054.028800000001</v>
      </c>
      <c r="M11" s="23">
        <f t="shared" si="3"/>
        <v>7096.971199999999</v>
      </c>
      <c r="N11" s="23">
        <f t="shared" si="7"/>
        <v>35550728.913226239</v>
      </c>
      <c r="O11" s="23">
        <f t="shared" si="8"/>
        <v>54635196.19140625</v>
      </c>
      <c r="P11" s="23">
        <f t="shared" si="9"/>
        <v>50367000.213629425</v>
      </c>
    </row>
    <row r="12" spans="1:20" ht="14.5" x14ac:dyDescent="0.35">
      <c r="A12" s="20" t="s">
        <v>45</v>
      </c>
      <c r="B12" s="21" t="s">
        <v>46</v>
      </c>
      <c r="C12" s="23">
        <f t="shared" si="0"/>
        <v>12054</v>
      </c>
      <c r="D12" s="29">
        <f t="shared" si="12"/>
        <v>8735.6666666666661</v>
      </c>
      <c r="E12" s="23">
        <f t="shared" si="13"/>
        <v>3318.3333333333339</v>
      </c>
      <c r="F12" s="29">
        <f t="shared" si="10"/>
        <v>10355.5</v>
      </c>
      <c r="G12" s="23">
        <f t="shared" si="11"/>
        <v>1698.5</v>
      </c>
      <c r="H12" s="29">
        <f t="shared" si="4"/>
        <v>9381.0454400000017</v>
      </c>
      <c r="I12" s="23">
        <f t="shared" si="1"/>
        <v>2672.9545599999983</v>
      </c>
      <c r="J12" s="34">
        <f t="shared" si="5"/>
        <v>10455.21875</v>
      </c>
      <c r="K12" s="23">
        <f t="shared" si="2"/>
        <v>1598.78125</v>
      </c>
      <c r="L12" s="36">
        <f t="shared" si="6"/>
        <v>12731.60576</v>
      </c>
      <c r="M12" s="23">
        <f t="shared" si="3"/>
        <v>-677.60576000000037</v>
      </c>
      <c r="N12" s="23">
        <f t="shared" si="7"/>
        <v>7144686.0798247848</v>
      </c>
      <c r="O12" s="23">
        <f t="shared" si="8"/>
        <v>2556101.4853515625</v>
      </c>
      <c r="P12" s="23">
        <f t="shared" si="9"/>
        <v>459149.56598517811</v>
      </c>
    </row>
    <row r="13" spans="1:20" ht="14.5" x14ac:dyDescent="0.35">
      <c r="A13" s="20" t="s">
        <v>47</v>
      </c>
      <c r="B13" s="21" t="s">
        <v>48</v>
      </c>
      <c r="C13" s="23">
        <f t="shared" si="0"/>
        <v>8790</v>
      </c>
      <c r="D13" s="29">
        <f t="shared" si="12"/>
        <v>11276.333333333334</v>
      </c>
      <c r="E13" s="23">
        <f t="shared" si="13"/>
        <v>-2486.3333333333339</v>
      </c>
      <c r="F13" s="29">
        <f t="shared" si="10"/>
        <v>12014.666666666666</v>
      </c>
      <c r="G13" s="23">
        <f t="shared" si="11"/>
        <v>-3224.6666666666661</v>
      </c>
      <c r="H13" s="29">
        <f t="shared" si="4"/>
        <v>9915.6363520000014</v>
      </c>
      <c r="I13" s="23">
        <f t="shared" si="1"/>
        <v>-1125.6363520000014</v>
      </c>
      <c r="J13" s="34">
        <f t="shared" si="5"/>
        <v>11254.609375</v>
      </c>
      <c r="K13" s="23">
        <f t="shared" si="2"/>
        <v>-2464.609375</v>
      </c>
      <c r="L13" s="36">
        <f t="shared" si="6"/>
        <v>12189.521152000001</v>
      </c>
      <c r="M13" s="23">
        <f t="shared" si="3"/>
        <v>-3399.5211520000012</v>
      </c>
      <c r="N13" s="23">
        <f t="shared" si="7"/>
        <v>1267057.196943871</v>
      </c>
      <c r="O13" s="23">
        <f t="shared" si="8"/>
        <v>6074299.3713378906</v>
      </c>
      <c r="P13" s="23">
        <f t="shared" si="9"/>
        <v>11556744.062895415</v>
      </c>
    </row>
    <row r="14" spans="1:20" ht="14.5" x14ac:dyDescent="0.35">
      <c r="A14" s="20" t="s">
        <v>49</v>
      </c>
      <c r="B14" s="21" t="s">
        <v>50</v>
      </c>
      <c r="C14" s="23">
        <f t="shared" si="0"/>
        <v>10548</v>
      </c>
      <c r="D14" s="29">
        <f t="shared" si="12"/>
        <v>11665</v>
      </c>
      <c r="E14" s="23">
        <f t="shared" si="13"/>
        <v>-1117</v>
      </c>
      <c r="F14" s="29">
        <f t="shared" si="10"/>
        <v>10771.5</v>
      </c>
      <c r="G14" s="23">
        <f t="shared" si="11"/>
        <v>-223.5</v>
      </c>
      <c r="H14" s="29">
        <f t="shared" si="4"/>
        <v>9690.5090816000011</v>
      </c>
      <c r="I14" s="23">
        <f t="shared" si="1"/>
        <v>857.49091839999892</v>
      </c>
      <c r="J14" s="34">
        <f t="shared" si="5"/>
        <v>10022.3046875</v>
      </c>
      <c r="K14" s="23">
        <f t="shared" si="2"/>
        <v>525.6953125</v>
      </c>
      <c r="L14" s="36">
        <f t="shared" si="6"/>
        <v>9469.9042303999995</v>
      </c>
      <c r="M14" s="23">
        <f t="shared" si="3"/>
        <v>1078.0957696000005</v>
      </c>
      <c r="N14" s="23">
        <f t="shared" si="7"/>
        <v>735290.67513847363</v>
      </c>
      <c r="O14" s="23">
        <f t="shared" si="8"/>
        <v>276355.56158447266</v>
      </c>
      <c r="P14" s="23">
        <f t="shared" si="9"/>
        <v>1162290.4884294174</v>
      </c>
    </row>
    <row r="15" spans="1:20" ht="14.5" x14ac:dyDescent="0.35">
      <c r="A15" s="20" t="s">
        <v>51</v>
      </c>
      <c r="B15" s="21" t="s">
        <v>52</v>
      </c>
      <c r="C15" s="23">
        <f t="shared" si="0"/>
        <v>9410</v>
      </c>
      <c r="D15" s="29">
        <f t="shared" si="12"/>
        <v>10464</v>
      </c>
      <c r="E15" s="23">
        <f t="shared" si="13"/>
        <v>-1054</v>
      </c>
      <c r="F15" s="29">
        <f t="shared" si="10"/>
        <v>10213</v>
      </c>
      <c r="G15" s="23">
        <f t="shared" si="11"/>
        <v>-803</v>
      </c>
      <c r="H15" s="29">
        <f t="shared" si="4"/>
        <v>9862.0072652800009</v>
      </c>
      <c r="I15" s="23">
        <f t="shared" si="1"/>
        <v>-452.00726528000087</v>
      </c>
      <c r="J15" s="34">
        <f t="shared" si="5"/>
        <v>10285.15234375</v>
      </c>
      <c r="K15" s="23">
        <f t="shared" si="2"/>
        <v>-875.15234375</v>
      </c>
      <c r="L15" s="36">
        <f t="shared" si="6"/>
        <v>10332.380846079999</v>
      </c>
      <c r="M15" s="23">
        <f t="shared" si="3"/>
        <v>-922.38084607999917</v>
      </c>
      <c r="N15" s="23">
        <f t="shared" si="7"/>
        <v>204310.56786590509</v>
      </c>
      <c r="O15" s="23">
        <f t="shared" si="8"/>
        <v>765891.62477111816</v>
      </c>
      <c r="P15" s="23">
        <f t="shared" si="9"/>
        <v>850786.42521525512</v>
      </c>
    </row>
    <row r="16" spans="1:20" ht="14.5" x14ac:dyDescent="0.35">
      <c r="A16" s="20" t="s">
        <v>53</v>
      </c>
      <c r="B16" s="21" t="s">
        <v>54</v>
      </c>
      <c r="C16" s="23">
        <f t="shared" si="0"/>
        <v>4622</v>
      </c>
      <c r="D16" s="29">
        <f t="shared" si="12"/>
        <v>9582.6666666666661</v>
      </c>
      <c r="E16" s="23">
        <f t="shared" si="13"/>
        <v>-4960.6666666666661</v>
      </c>
      <c r="F16" s="29">
        <f t="shared" si="10"/>
        <v>9686</v>
      </c>
      <c r="G16" s="23">
        <f t="shared" si="11"/>
        <v>-5064</v>
      </c>
      <c r="H16" s="29">
        <f t="shared" si="4"/>
        <v>9771.6058122240011</v>
      </c>
      <c r="I16" s="23">
        <f t="shared" si="1"/>
        <v>-5149.6058122240011</v>
      </c>
      <c r="J16" s="34">
        <f t="shared" si="5"/>
        <v>9847.576171875</v>
      </c>
      <c r="K16" s="23">
        <f t="shared" si="2"/>
        <v>-5225.576171875</v>
      </c>
      <c r="L16" s="36">
        <f t="shared" si="6"/>
        <v>9594.4761692159991</v>
      </c>
      <c r="M16" s="23">
        <f t="shared" si="3"/>
        <v>-4972.4761692159991</v>
      </c>
      <c r="N16" s="23">
        <f t="shared" si="7"/>
        <v>26518440.021291215</v>
      </c>
      <c r="O16" s="23">
        <f t="shared" si="8"/>
        <v>27306646.32806778</v>
      </c>
      <c r="P16" s="23">
        <f t="shared" si="9"/>
        <v>24725519.253421016</v>
      </c>
    </row>
    <row r="17" spans="1:16" ht="14.5" x14ac:dyDescent="0.35">
      <c r="A17" s="20" t="s">
        <v>55</v>
      </c>
      <c r="B17" s="21" t="s">
        <v>56</v>
      </c>
      <c r="C17" s="23">
        <f t="shared" si="0"/>
        <v>5569</v>
      </c>
      <c r="D17" s="29">
        <f t="shared" si="12"/>
        <v>8193.3333333333339</v>
      </c>
      <c r="E17" s="23">
        <f t="shared" si="13"/>
        <v>-2624.3333333333339</v>
      </c>
      <c r="F17" s="29">
        <f t="shared" si="10"/>
        <v>7205.666666666667</v>
      </c>
      <c r="G17" s="23">
        <f t="shared" si="11"/>
        <v>-1636.666666666667</v>
      </c>
      <c r="H17" s="29">
        <f t="shared" si="4"/>
        <v>8741.6846497792012</v>
      </c>
      <c r="I17" s="23">
        <f t="shared" si="1"/>
        <v>-3172.6846497792012</v>
      </c>
      <c r="J17" s="34">
        <f t="shared" si="5"/>
        <v>7234.7880859375</v>
      </c>
      <c r="K17" s="23">
        <f t="shared" si="2"/>
        <v>-1665.7880859375</v>
      </c>
      <c r="L17" s="36">
        <f t="shared" si="6"/>
        <v>5616.4952338431995</v>
      </c>
      <c r="M17" s="23">
        <f t="shared" si="3"/>
        <v>-47.495233843199458</v>
      </c>
      <c r="N17" s="23">
        <f t="shared" si="7"/>
        <v>10065927.886944573</v>
      </c>
      <c r="O17" s="23">
        <f t="shared" si="8"/>
        <v>2774849.9472513199</v>
      </c>
      <c r="P17" s="23">
        <f t="shared" si="9"/>
        <v>2255.7972378201989</v>
      </c>
    </row>
    <row r="18" spans="1:16" ht="14.5" x14ac:dyDescent="0.35">
      <c r="A18" s="20" t="s">
        <v>57</v>
      </c>
      <c r="B18" s="21" t="s">
        <v>58</v>
      </c>
      <c r="C18" s="23">
        <f t="shared" si="0"/>
        <v>9053</v>
      </c>
      <c r="D18" s="29">
        <f t="shared" si="12"/>
        <v>6533.666666666667</v>
      </c>
      <c r="E18" s="23">
        <f t="shared" si="13"/>
        <v>2519.333333333333</v>
      </c>
      <c r="F18" s="29">
        <f t="shared" si="10"/>
        <v>5893.5</v>
      </c>
      <c r="G18" s="23">
        <f t="shared" si="11"/>
        <v>3159.5</v>
      </c>
      <c r="H18" s="29">
        <f t="shared" si="4"/>
        <v>8107.1477198233615</v>
      </c>
      <c r="I18" s="23">
        <f t="shared" si="1"/>
        <v>945.85228017663849</v>
      </c>
      <c r="J18" s="34">
        <f t="shared" si="5"/>
        <v>6401.89404296875</v>
      </c>
      <c r="K18" s="23">
        <f t="shared" si="2"/>
        <v>2651.10595703125</v>
      </c>
      <c r="L18" s="36">
        <f t="shared" si="6"/>
        <v>5578.4990467686393</v>
      </c>
      <c r="M18" s="23">
        <f t="shared" si="3"/>
        <v>3474.5009532313607</v>
      </c>
      <c r="N18" s="23">
        <f t="shared" si="7"/>
        <v>894636.53591534623</v>
      </c>
      <c r="O18" s="23">
        <f t="shared" si="8"/>
        <v>7028362.79540658</v>
      </c>
      <c r="P18" s="23">
        <f t="shared" si="9"/>
        <v>12072156.874005634</v>
      </c>
    </row>
    <row r="19" spans="1:16" ht="14.5" x14ac:dyDescent="0.35">
      <c r="A19" s="20" t="s">
        <v>59</v>
      </c>
      <c r="B19" s="21" t="s">
        <v>60</v>
      </c>
      <c r="C19" s="23">
        <f t="shared" si="0"/>
        <v>9436</v>
      </c>
      <c r="D19" s="29">
        <f t="shared" si="12"/>
        <v>6414.666666666667</v>
      </c>
      <c r="E19" s="23">
        <f t="shared" si="13"/>
        <v>3021.333333333333</v>
      </c>
      <c r="F19" s="29">
        <f t="shared" si="10"/>
        <v>7153.166666666667</v>
      </c>
      <c r="G19" s="23">
        <f t="shared" si="11"/>
        <v>2282.833333333333</v>
      </c>
      <c r="H19" s="29">
        <f t="shared" si="4"/>
        <v>8296.3181758586888</v>
      </c>
      <c r="I19" s="23">
        <f t="shared" si="1"/>
        <v>1139.6818241413112</v>
      </c>
      <c r="J19" s="34">
        <f t="shared" si="5"/>
        <v>7727.447021484375</v>
      </c>
      <c r="K19" s="23">
        <f t="shared" si="2"/>
        <v>1708.552978515625</v>
      </c>
      <c r="L19" s="36">
        <f t="shared" si="6"/>
        <v>8358.0998093537273</v>
      </c>
      <c r="M19" s="23">
        <f t="shared" si="3"/>
        <v>1077.9001906462727</v>
      </c>
      <c r="N19" s="23">
        <f t="shared" si="7"/>
        <v>1298874.6602780665</v>
      </c>
      <c r="O19" s="23">
        <f t="shared" si="8"/>
        <v>2919153.2803946137</v>
      </c>
      <c r="P19" s="23">
        <f t="shared" si="9"/>
        <v>1161868.820995271</v>
      </c>
    </row>
    <row r="20" spans="1:16" ht="14.5" x14ac:dyDescent="0.35">
      <c r="A20" s="20" t="s">
        <v>61</v>
      </c>
      <c r="B20" s="21" t="s">
        <v>62</v>
      </c>
      <c r="C20" s="23">
        <f t="shared" si="0"/>
        <v>7795</v>
      </c>
      <c r="D20" s="29">
        <f t="shared" si="12"/>
        <v>8019.333333333333</v>
      </c>
      <c r="E20" s="23">
        <f t="shared" si="13"/>
        <v>-224.33333333333303</v>
      </c>
      <c r="F20" s="29">
        <f t="shared" si="10"/>
        <v>8663.8333333333339</v>
      </c>
      <c r="G20" s="23">
        <f t="shared" si="11"/>
        <v>-868.83333333333394</v>
      </c>
      <c r="H20" s="29">
        <f t="shared" si="4"/>
        <v>8524.2545406869522</v>
      </c>
      <c r="I20" s="23">
        <f t="shared" si="1"/>
        <v>-729.25454068695217</v>
      </c>
      <c r="J20" s="34">
        <f t="shared" si="5"/>
        <v>8581.7235107421875</v>
      </c>
      <c r="K20" s="23">
        <f t="shared" si="2"/>
        <v>-786.7235107421875</v>
      </c>
      <c r="L20" s="36">
        <f t="shared" si="6"/>
        <v>9220.4199618707462</v>
      </c>
      <c r="M20" s="23">
        <f t="shared" si="3"/>
        <v>-1425.4199618707462</v>
      </c>
      <c r="N20" s="23">
        <f t="shared" si="7"/>
        <v>531812.18511253758</v>
      </c>
      <c r="O20" s="23">
        <f t="shared" si="8"/>
        <v>618933.88235451281</v>
      </c>
      <c r="P20" s="23">
        <f t="shared" si="9"/>
        <v>2031822.0676995995</v>
      </c>
    </row>
    <row r="21" spans="1:16" ht="14.5" x14ac:dyDescent="0.35">
      <c r="A21" s="20" t="s">
        <v>63</v>
      </c>
      <c r="B21" s="21" t="s">
        <v>64</v>
      </c>
      <c r="C21" s="23">
        <f t="shared" si="0"/>
        <v>7412</v>
      </c>
      <c r="D21" s="29">
        <f t="shared" si="12"/>
        <v>8761.3333333333339</v>
      </c>
      <c r="E21" s="23">
        <f t="shared" si="13"/>
        <v>-1349.3333333333339</v>
      </c>
      <c r="F21" s="29">
        <f t="shared" si="10"/>
        <v>8551.6666666666661</v>
      </c>
      <c r="G21" s="23">
        <f t="shared" si="11"/>
        <v>-1139.6666666666661</v>
      </c>
      <c r="H21" s="29">
        <f t="shared" si="4"/>
        <v>8378.4036325495617</v>
      </c>
      <c r="I21" s="23">
        <f t="shared" si="1"/>
        <v>-966.40363254956173</v>
      </c>
      <c r="J21" s="34">
        <f t="shared" si="5"/>
        <v>8188.3617553710938</v>
      </c>
      <c r="K21" s="23">
        <f t="shared" si="2"/>
        <v>-776.36175537109375</v>
      </c>
      <c r="L21" s="36">
        <f t="shared" si="6"/>
        <v>8080.0839923741487</v>
      </c>
      <c r="M21" s="23">
        <f t="shared" si="3"/>
        <v>-668.08399237414869</v>
      </c>
      <c r="N21" s="23">
        <f t="shared" si="7"/>
        <v>933935.98100498831</v>
      </c>
      <c r="O21" s="23">
        <f t="shared" si="8"/>
        <v>602737.57520288602</v>
      </c>
      <c r="P21" s="23">
        <f t="shared" si="9"/>
        <v>446336.22086658154</v>
      </c>
    </row>
    <row r="22" spans="1:16" ht="14.5" x14ac:dyDescent="0.35">
      <c r="A22" s="20" t="s">
        <v>65</v>
      </c>
      <c r="B22" s="21" t="s">
        <v>66</v>
      </c>
      <c r="C22" s="23">
        <f t="shared" si="0"/>
        <v>6055</v>
      </c>
      <c r="D22" s="29">
        <f t="shared" si="12"/>
        <v>8214.3333333333339</v>
      </c>
      <c r="E22" s="23">
        <f t="shared" si="13"/>
        <v>-2159.3333333333339</v>
      </c>
      <c r="F22" s="29">
        <f t="shared" si="10"/>
        <v>7877</v>
      </c>
      <c r="G22" s="23">
        <f t="shared" si="11"/>
        <v>-1822</v>
      </c>
      <c r="H22" s="29">
        <f t="shared" si="4"/>
        <v>8185.122906039649</v>
      </c>
      <c r="I22" s="23">
        <f t="shared" si="1"/>
        <v>-2130.122906039649</v>
      </c>
      <c r="J22" s="34">
        <f t="shared" si="5"/>
        <v>7800.1808776855469</v>
      </c>
      <c r="K22" s="23">
        <f t="shared" si="2"/>
        <v>-1745.1808776855469</v>
      </c>
      <c r="L22" s="36">
        <f t="shared" si="6"/>
        <v>7545.6167984748299</v>
      </c>
      <c r="M22" s="23">
        <f t="shared" si="3"/>
        <v>-1490.6167984748299</v>
      </c>
      <c r="N22" s="23">
        <f t="shared" si="7"/>
        <v>4537423.5948347999</v>
      </c>
      <c r="O22" s="23">
        <f t="shared" si="8"/>
        <v>3045656.2958392957</v>
      </c>
      <c r="P22" s="23">
        <f t="shared" si="9"/>
        <v>2221938.4398953519</v>
      </c>
    </row>
    <row r="23" spans="1:16" ht="14.5" x14ac:dyDescent="0.35">
      <c r="A23" s="20" t="s">
        <v>67</v>
      </c>
      <c r="B23" s="21" t="s">
        <v>68</v>
      </c>
      <c r="C23" s="23">
        <f t="shared" si="0"/>
        <v>3271</v>
      </c>
      <c r="D23" s="29">
        <f t="shared" si="12"/>
        <v>7087.333333333333</v>
      </c>
      <c r="E23" s="23">
        <f t="shared" si="13"/>
        <v>-3816.333333333333</v>
      </c>
      <c r="F23" s="29">
        <f t="shared" si="10"/>
        <v>6797.333333333333</v>
      </c>
      <c r="G23" s="23">
        <f t="shared" si="11"/>
        <v>-3526.333333333333</v>
      </c>
      <c r="H23" s="29">
        <f t="shared" si="4"/>
        <v>7759.0983248317198</v>
      </c>
      <c r="I23" s="23">
        <f t="shared" si="1"/>
        <v>-4488.0983248317198</v>
      </c>
      <c r="J23" s="34">
        <f t="shared" si="5"/>
        <v>6927.5904388427734</v>
      </c>
      <c r="K23" s="23">
        <f t="shared" si="2"/>
        <v>-3656.5904388427734</v>
      </c>
      <c r="L23" s="36">
        <f t="shared" si="6"/>
        <v>6353.123359694966</v>
      </c>
      <c r="M23" s="23">
        <f t="shared" si="3"/>
        <v>-3082.123359694966</v>
      </c>
      <c r="N23" s="23">
        <f t="shared" si="7"/>
        <v>20143026.573357288</v>
      </c>
      <c r="O23" s="23">
        <f t="shared" si="8"/>
        <v>13370653.637436386</v>
      </c>
      <c r="P23" s="23">
        <f t="shared" si="9"/>
        <v>9499484.4043773841</v>
      </c>
    </row>
    <row r="24" spans="1:16" ht="14.5" x14ac:dyDescent="0.35">
      <c r="A24" s="20" t="s">
        <v>69</v>
      </c>
      <c r="B24" s="21" t="s">
        <v>70</v>
      </c>
      <c r="C24" s="23">
        <f t="shared" si="0"/>
        <v>4835</v>
      </c>
      <c r="D24" s="29">
        <f t="shared" si="12"/>
        <v>5579.333333333333</v>
      </c>
      <c r="E24" s="23">
        <f t="shared" si="13"/>
        <v>-744.33333333333303</v>
      </c>
      <c r="F24" s="29">
        <f t="shared" si="10"/>
        <v>4889.166666666667</v>
      </c>
      <c r="G24" s="23">
        <f t="shared" si="11"/>
        <v>-54.16666666666697</v>
      </c>
      <c r="H24" s="29">
        <f t="shared" si="4"/>
        <v>6861.4786598653764</v>
      </c>
      <c r="I24" s="23">
        <f t="shared" si="1"/>
        <v>-2026.4786598653764</v>
      </c>
      <c r="J24" s="34">
        <f t="shared" si="5"/>
        <v>5099.2952194213867</v>
      </c>
      <c r="K24" s="23">
        <f t="shared" si="2"/>
        <v>-264.29521942138672</v>
      </c>
      <c r="L24" s="36">
        <f t="shared" si="6"/>
        <v>3887.424671938993</v>
      </c>
      <c r="M24" s="23">
        <f t="shared" si="3"/>
        <v>947.57532806100699</v>
      </c>
      <c r="N24" s="23">
        <f t="shared" si="7"/>
        <v>4106615.7588897715</v>
      </c>
      <c r="O24" s="23">
        <f t="shared" si="8"/>
        <v>69851.963008998951</v>
      </c>
      <c r="P24" s="23">
        <f t="shared" si="9"/>
        <v>897899.00234992499</v>
      </c>
    </row>
    <row r="25" spans="1:16" ht="14.5" x14ac:dyDescent="0.35">
      <c r="A25" s="20" t="s">
        <v>71</v>
      </c>
      <c r="B25" s="21" t="s">
        <v>72</v>
      </c>
      <c r="C25" s="23">
        <f t="shared" si="0"/>
        <v>6919</v>
      </c>
      <c r="D25" s="29">
        <f t="shared" si="12"/>
        <v>4720.333333333333</v>
      </c>
      <c r="E25" s="23">
        <f t="shared" si="13"/>
        <v>2198.666666666667</v>
      </c>
      <c r="F25" s="29">
        <f t="shared" si="10"/>
        <v>4517</v>
      </c>
      <c r="G25" s="23">
        <f t="shared" si="11"/>
        <v>2402</v>
      </c>
      <c r="H25" s="29">
        <f t="shared" si="4"/>
        <v>6456.1829278923014</v>
      </c>
      <c r="I25" s="23">
        <f t="shared" si="1"/>
        <v>462.81707210769855</v>
      </c>
      <c r="J25" s="34">
        <f t="shared" si="5"/>
        <v>4967.1476097106934</v>
      </c>
      <c r="K25" s="23">
        <f t="shared" si="2"/>
        <v>1951.8523902893066</v>
      </c>
      <c r="L25" s="36">
        <f t="shared" si="6"/>
        <v>4645.4849343877986</v>
      </c>
      <c r="M25" s="23">
        <f t="shared" si="3"/>
        <v>2273.5150656122014</v>
      </c>
      <c r="N25" s="23">
        <f t="shared" si="7"/>
        <v>214199.64223434264</v>
      </c>
      <c r="O25" s="23">
        <f t="shared" si="8"/>
        <v>3809727.75347808</v>
      </c>
      <c r="P25" s="23">
        <f t="shared" si="9"/>
        <v>5168870.7535656523</v>
      </c>
    </row>
    <row r="26" spans="1:16" ht="14.5" x14ac:dyDescent="0.35">
      <c r="A26" s="20" t="s">
        <v>73</v>
      </c>
      <c r="B26" s="21" t="s">
        <v>74</v>
      </c>
      <c r="C26" s="23">
        <f t="shared" si="0"/>
        <v>7152</v>
      </c>
      <c r="D26" s="29">
        <f t="shared" si="12"/>
        <v>5008.333333333333</v>
      </c>
      <c r="E26" s="23">
        <f t="shared" si="13"/>
        <v>2143.666666666667</v>
      </c>
      <c r="F26" s="29">
        <f t="shared" si="10"/>
        <v>5616.333333333333</v>
      </c>
      <c r="G26" s="23">
        <f t="shared" si="11"/>
        <v>1535.666666666667</v>
      </c>
      <c r="H26" s="29">
        <f t="shared" si="4"/>
        <v>6548.7463423138415</v>
      </c>
      <c r="I26" s="23">
        <f t="shared" si="1"/>
        <v>603.25365768615848</v>
      </c>
      <c r="J26" s="34">
        <f t="shared" si="5"/>
        <v>5943.0738048553467</v>
      </c>
      <c r="K26" s="23">
        <f t="shared" si="2"/>
        <v>1208.9261951446533</v>
      </c>
      <c r="L26" s="36">
        <f t="shared" si="6"/>
        <v>6464.2969868775599</v>
      </c>
      <c r="M26" s="23">
        <f t="shared" si="3"/>
        <v>687.7030131224401</v>
      </c>
      <c r="N26" s="23">
        <f t="shared" si="7"/>
        <v>363914.97551172884</v>
      </c>
      <c r="O26" s="23">
        <f t="shared" si="8"/>
        <v>1461502.5453069285</v>
      </c>
      <c r="P26" s="23">
        <f t="shared" si="9"/>
        <v>472935.43425768299</v>
      </c>
    </row>
    <row r="27" spans="1:16" ht="14.5" x14ac:dyDescent="0.35">
      <c r="A27" s="20" t="s">
        <v>75</v>
      </c>
      <c r="B27" s="21" t="s">
        <v>76</v>
      </c>
      <c r="C27" s="23">
        <f t="shared" si="0"/>
        <v>6640</v>
      </c>
      <c r="D27" s="29">
        <f t="shared" si="12"/>
        <v>6302</v>
      </c>
      <c r="E27" s="23">
        <f t="shared" si="13"/>
        <v>338</v>
      </c>
      <c r="F27" s="29">
        <f t="shared" si="10"/>
        <v>6688.166666666667</v>
      </c>
      <c r="G27" s="23">
        <f t="shared" si="11"/>
        <v>-48.16666666666697</v>
      </c>
      <c r="H27" s="29">
        <f t="shared" si="4"/>
        <v>6669.3970738510743</v>
      </c>
      <c r="I27" s="23">
        <f t="shared" si="1"/>
        <v>-29.39707385107431</v>
      </c>
      <c r="J27" s="34">
        <f t="shared" si="5"/>
        <v>6547.5369024276733</v>
      </c>
      <c r="K27" s="23">
        <f t="shared" si="2"/>
        <v>92.46309757232666</v>
      </c>
      <c r="L27" s="36">
        <f t="shared" si="6"/>
        <v>7014.4593973755118</v>
      </c>
      <c r="M27" s="23">
        <f t="shared" si="3"/>
        <v>-374.4593973755118</v>
      </c>
      <c r="N27" s="23">
        <f t="shared" si="7"/>
        <v>864.18795100551699</v>
      </c>
      <c r="O27" s="23">
        <f t="shared" si="8"/>
        <v>8549.4244126695994</v>
      </c>
      <c r="P27" s="23">
        <f t="shared" si="9"/>
        <v>140219.84028283146</v>
      </c>
    </row>
    <row r="28" spans="1:16" ht="14.5" x14ac:dyDescent="0.35">
      <c r="A28" s="20" t="s">
        <v>77</v>
      </c>
      <c r="B28" s="21" t="s">
        <v>78</v>
      </c>
      <c r="C28" s="23">
        <f t="shared" si="0"/>
        <v>6322</v>
      </c>
      <c r="D28" s="29">
        <f t="shared" si="12"/>
        <v>6903.666666666667</v>
      </c>
      <c r="E28" s="23">
        <f t="shared" si="13"/>
        <v>-581.66666666666697</v>
      </c>
      <c r="F28" s="29">
        <f t="shared" si="10"/>
        <v>6857.166666666667</v>
      </c>
      <c r="G28" s="23">
        <f t="shared" si="11"/>
        <v>-535.16666666666697</v>
      </c>
      <c r="H28" s="29">
        <f t="shared" si="4"/>
        <v>6663.5176590808596</v>
      </c>
      <c r="I28" s="23">
        <f t="shared" si="1"/>
        <v>-341.51765908085963</v>
      </c>
      <c r="J28" s="34">
        <f t="shared" si="5"/>
        <v>6593.7684512138367</v>
      </c>
      <c r="K28" s="23">
        <f t="shared" si="2"/>
        <v>-271.76845121383667</v>
      </c>
      <c r="L28" s="36">
        <f t="shared" si="6"/>
        <v>6714.8918794751025</v>
      </c>
      <c r="M28" s="23">
        <f t="shared" si="3"/>
        <v>-392.89187947510254</v>
      </c>
      <c r="N28" s="23">
        <f t="shared" si="7"/>
        <v>116634.31146407027</v>
      </c>
      <c r="O28" s="23">
        <f t="shared" si="8"/>
        <v>73858.091075167526</v>
      </c>
      <c r="P28" s="23">
        <f t="shared" si="9"/>
        <v>154364.0289574785</v>
      </c>
    </row>
    <row r="29" spans="1:16" ht="14.5" x14ac:dyDescent="0.35">
      <c r="A29" s="20" t="s">
        <v>79</v>
      </c>
      <c r="B29" s="21" t="s">
        <v>80</v>
      </c>
      <c r="C29" s="23">
        <f t="shared" si="0"/>
        <v>4683</v>
      </c>
      <c r="D29" s="29">
        <f t="shared" si="12"/>
        <v>6704.666666666667</v>
      </c>
      <c r="E29" s="23">
        <f t="shared" si="13"/>
        <v>-2021.666666666667</v>
      </c>
      <c r="F29" s="29">
        <f t="shared" si="10"/>
        <v>6566.333333333333</v>
      </c>
      <c r="G29" s="23">
        <f t="shared" si="11"/>
        <v>-1883.333333333333</v>
      </c>
      <c r="H29" s="29">
        <f t="shared" si="4"/>
        <v>6595.2141272646877</v>
      </c>
      <c r="I29" s="23">
        <f t="shared" si="1"/>
        <v>-1912.2141272646877</v>
      </c>
      <c r="J29" s="34">
        <f t="shared" si="5"/>
        <v>6457.8842256069183</v>
      </c>
      <c r="K29" s="23">
        <f t="shared" si="2"/>
        <v>-1774.8842256069183</v>
      </c>
      <c r="L29" s="36">
        <f t="shared" si="6"/>
        <v>6400.5783758950201</v>
      </c>
      <c r="M29" s="23">
        <f t="shared" si="3"/>
        <v>-1717.5783758950201</v>
      </c>
      <c r="N29" s="23">
        <f t="shared" si="7"/>
        <v>3656562.8685106514</v>
      </c>
      <c r="O29" s="23">
        <f t="shared" si="8"/>
        <v>3150214.0143082701</v>
      </c>
      <c r="P29" s="23">
        <f t="shared" si="9"/>
        <v>2950075.4773421753</v>
      </c>
    </row>
    <row r="30" spans="1:16" ht="14.5" x14ac:dyDescent="0.35">
      <c r="A30" s="20" t="s">
        <v>81</v>
      </c>
      <c r="B30" s="21" t="s">
        <v>82</v>
      </c>
      <c r="C30" s="23">
        <f t="shared" si="0"/>
        <v>2419</v>
      </c>
      <c r="D30" s="29">
        <f t="shared" si="12"/>
        <v>5881.666666666667</v>
      </c>
      <c r="E30" s="23">
        <f t="shared" si="13"/>
        <v>-3462.666666666667</v>
      </c>
      <c r="F30" s="29">
        <f t="shared" si="10"/>
        <v>5555.5</v>
      </c>
      <c r="G30" s="23">
        <f t="shared" si="11"/>
        <v>-3136.5</v>
      </c>
      <c r="H30" s="29">
        <f t="shared" si="4"/>
        <v>6212.7713018117511</v>
      </c>
      <c r="I30" s="23">
        <f t="shared" si="1"/>
        <v>-3793.7713018117511</v>
      </c>
      <c r="J30" s="34">
        <f t="shared" si="5"/>
        <v>5570.4421128034592</v>
      </c>
      <c r="K30" s="23">
        <f t="shared" si="2"/>
        <v>-3151.4421128034592</v>
      </c>
      <c r="L30" s="36">
        <f t="shared" si="6"/>
        <v>5026.5156751790037</v>
      </c>
      <c r="M30" s="23">
        <f t="shared" si="3"/>
        <v>-2607.5156751790037</v>
      </c>
      <c r="N30" s="23">
        <f t="shared" si="7"/>
        <v>14392700.690450428</v>
      </c>
      <c r="O30" s="23">
        <f t="shared" si="8"/>
        <v>9931587.3903511316</v>
      </c>
      <c r="P30" s="23">
        <f t="shared" si="9"/>
        <v>6799137.9963042149</v>
      </c>
    </row>
    <row r="31" spans="1:16" ht="14.5" x14ac:dyDescent="0.35">
      <c r="A31" s="20" t="s">
        <v>83</v>
      </c>
      <c r="B31" s="21" t="s">
        <v>84</v>
      </c>
      <c r="C31" s="23">
        <f t="shared" si="0"/>
        <v>4604</v>
      </c>
      <c r="D31" s="29">
        <f t="shared" si="12"/>
        <v>4474.666666666667</v>
      </c>
      <c r="E31" s="23">
        <f t="shared" si="13"/>
        <v>129.33333333333303</v>
      </c>
      <c r="F31" s="29">
        <f t="shared" si="10"/>
        <v>3824.1666666666665</v>
      </c>
      <c r="G31" s="23">
        <f t="shared" si="11"/>
        <v>779.83333333333348</v>
      </c>
      <c r="H31" s="29">
        <f t="shared" si="4"/>
        <v>5454.0170414494014</v>
      </c>
      <c r="I31" s="23">
        <f t="shared" si="1"/>
        <v>-850.0170414494014</v>
      </c>
      <c r="J31" s="34">
        <f t="shared" si="5"/>
        <v>3994.7210564017296</v>
      </c>
      <c r="K31" s="23">
        <f t="shared" si="2"/>
        <v>609.27894359827042</v>
      </c>
      <c r="L31" s="36">
        <f t="shared" si="6"/>
        <v>2940.5031350358004</v>
      </c>
      <c r="M31" s="23">
        <f t="shared" si="3"/>
        <v>1663.4968649641996</v>
      </c>
      <c r="N31" s="23">
        <f t="shared" si="7"/>
        <v>722528.97075439338</v>
      </c>
      <c r="O31" s="23">
        <f t="shared" si="8"/>
        <v>371220.83111222438</v>
      </c>
      <c r="P31" s="23">
        <f t="shared" si="9"/>
        <v>2767221.8197457208</v>
      </c>
    </row>
    <row r="32" spans="1:16" ht="14.5" x14ac:dyDescent="0.35">
      <c r="A32" s="20" t="s">
        <v>85</v>
      </c>
      <c r="B32" s="21" t="s">
        <v>86</v>
      </c>
      <c r="C32" s="23">
        <f t="shared" si="0"/>
        <v>6789</v>
      </c>
      <c r="D32" s="29">
        <f t="shared" si="12"/>
        <v>3902</v>
      </c>
      <c r="E32" s="23">
        <f t="shared" si="13"/>
        <v>2887</v>
      </c>
      <c r="F32" s="29">
        <f t="shared" si="10"/>
        <v>3888.8333333333335</v>
      </c>
      <c r="G32" s="23">
        <f t="shared" si="11"/>
        <v>2900.1666666666665</v>
      </c>
      <c r="H32" s="29">
        <f t="shared" si="4"/>
        <v>5284.0136331595213</v>
      </c>
      <c r="I32" s="23">
        <f t="shared" si="1"/>
        <v>1504.9863668404787</v>
      </c>
      <c r="J32" s="34">
        <f t="shared" si="5"/>
        <v>4299.3605282008648</v>
      </c>
      <c r="K32" s="23">
        <f t="shared" si="2"/>
        <v>2489.6394717991352</v>
      </c>
      <c r="L32" s="36">
        <f t="shared" si="6"/>
        <v>4271.3006270071601</v>
      </c>
      <c r="M32" s="23">
        <f t="shared" si="3"/>
        <v>2517.6993729928399</v>
      </c>
      <c r="N32" s="23">
        <f t="shared" si="7"/>
        <v>2264983.9643757041</v>
      </c>
      <c r="O32" s="23">
        <f t="shared" si="8"/>
        <v>6198304.699540277</v>
      </c>
      <c r="P32" s="23">
        <f t="shared" si="9"/>
        <v>6338810.1327685397</v>
      </c>
    </row>
    <row r="33" spans="1:20" ht="14.5" x14ac:dyDescent="0.35">
      <c r="A33" s="20" t="s">
        <v>87</v>
      </c>
      <c r="B33" s="21" t="s">
        <v>88</v>
      </c>
      <c r="C33" s="23">
        <f t="shared" si="0"/>
        <v>7156</v>
      </c>
      <c r="D33" s="29">
        <f t="shared" si="12"/>
        <v>4604</v>
      </c>
      <c r="E33" s="23">
        <f t="shared" si="13"/>
        <v>2552</v>
      </c>
      <c r="F33" s="29">
        <f t="shared" si="10"/>
        <v>5332.333333333333</v>
      </c>
      <c r="G33" s="23">
        <f t="shared" si="11"/>
        <v>1823.666666666667</v>
      </c>
      <c r="H33" s="29">
        <f t="shared" si="4"/>
        <v>5585.0109065276174</v>
      </c>
      <c r="I33" s="23">
        <f t="shared" si="1"/>
        <v>1570.9890934723826</v>
      </c>
      <c r="J33" s="34">
        <f t="shared" si="5"/>
        <v>5544.1802641004324</v>
      </c>
      <c r="K33" s="23">
        <f t="shared" si="2"/>
        <v>1611.8197358995676</v>
      </c>
      <c r="L33" s="36">
        <f t="shared" si="6"/>
        <v>6285.4601254014324</v>
      </c>
      <c r="M33" s="23">
        <f t="shared" si="3"/>
        <v>870.53987459856762</v>
      </c>
      <c r="N33" s="23">
        <f t="shared" si="7"/>
        <v>2468006.7318091784</v>
      </c>
      <c r="O33" s="23">
        <f t="shared" si="8"/>
        <v>2597962.8610353516</v>
      </c>
      <c r="P33" s="23">
        <f t="shared" si="9"/>
        <v>757839.67326608987</v>
      </c>
    </row>
    <row r="34" spans="1:20" ht="14.5" x14ac:dyDescent="0.35">
      <c r="A34" s="20" t="s">
        <v>89</v>
      </c>
      <c r="B34" s="21" t="s">
        <v>90</v>
      </c>
      <c r="C34" s="23">
        <f t="shared" si="0"/>
        <v>6144</v>
      </c>
      <c r="D34" s="29">
        <f t="shared" si="12"/>
        <v>6183</v>
      </c>
      <c r="E34" s="23">
        <f t="shared" si="13"/>
        <v>-39</v>
      </c>
      <c r="F34" s="29">
        <f t="shared" si="10"/>
        <v>6608.333333333333</v>
      </c>
      <c r="G34" s="23">
        <f t="shared" si="11"/>
        <v>-464.33333333333303</v>
      </c>
      <c r="H34" s="29">
        <f t="shared" si="4"/>
        <v>5899.2087252220936</v>
      </c>
      <c r="I34" s="23">
        <f t="shared" si="1"/>
        <v>244.79127477790644</v>
      </c>
      <c r="J34" s="34">
        <f t="shared" si="5"/>
        <v>6350.0901320502162</v>
      </c>
      <c r="K34" s="23">
        <f t="shared" si="2"/>
        <v>-206.0901320502162</v>
      </c>
      <c r="L34" s="36">
        <f t="shared" si="6"/>
        <v>6981.8920250802867</v>
      </c>
      <c r="M34" s="23">
        <f t="shared" si="3"/>
        <v>-837.89202508028666</v>
      </c>
      <c r="N34" s="23">
        <f t="shared" si="7"/>
        <v>59922.768207392495</v>
      </c>
      <c r="O34" s="23">
        <f t="shared" si="8"/>
        <v>42473.142528475553</v>
      </c>
      <c r="P34" s="23">
        <f t="shared" si="9"/>
        <v>702063.04569314374</v>
      </c>
    </row>
    <row r="35" spans="1:20" ht="14.5" x14ac:dyDescent="0.35">
      <c r="A35" s="20" t="s">
        <v>91</v>
      </c>
      <c r="B35" s="21" t="s">
        <v>92</v>
      </c>
      <c r="C35" s="23">
        <f t="shared" si="0"/>
        <v>5864</v>
      </c>
      <c r="D35" s="29">
        <f t="shared" si="12"/>
        <v>6696.333333333333</v>
      </c>
      <c r="E35" s="23">
        <f t="shared" si="13"/>
        <v>-832.33333333333303</v>
      </c>
      <c r="F35" s="29">
        <f t="shared" si="10"/>
        <v>6588.833333333333</v>
      </c>
      <c r="G35" s="23">
        <f t="shared" si="11"/>
        <v>-724.83333333333303</v>
      </c>
      <c r="H35" s="29">
        <f t="shared" si="4"/>
        <v>5948.1669801776752</v>
      </c>
      <c r="I35" s="23">
        <f t="shared" si="1"/>
        <v>-84.166980177675214</v>
      </c>
      <c r="J35" s="34">
        <f t="shared" si="5"/>
        <v>6247.0450660251081</v>
      </c>
      <c r="K35" s="23">
        <f t="shared" si="2"/>
        <v>-383.0450660251081</v>
      </c>
      <c r="L35" s="36">
        <f t="shared" si="6"/>
        <v>6311.5784050160582</v>
      </c>
      <c r="M35" s="23">
        <f t="shared" si="3"/>
        <v>-447.57840501605824</v>
      </c>
      <c r="N35" s="23">
        <f t="shared" si="7"/>
        <v>7084.0805522291721</v>
      </c>
      <c r="O35" s="23">
        <f t="shared" si="8"/>
        <v>146723.52260617941</v>
      </c>
      <c r="P35" s="23">
        <f t="shared" si="9"/>
        <v>200326.42863671866</v>
      </c>
    </row>
    <row r="36" spans="1:20" ht="14.5" x14ac:dyDescent="0.35">
      <c r="A36" s="20" t="s">
        <v>93</v>
      </c>
      <c r="B36" s="21" t="s">
        <v>94</v>
      </c>
      <c r="C36" s="23">
        <f t="shared" si="0"/>
        <v>4706</v>
      </c>
      <c r="D36" s="29">
        <f t="shared" si="12"/>
        <v>6388</v>
      </c>
      <c r="E36" s="23">
        <f t="shared" si="13"/>
        <v>-1682</v>
      </c>
      <c r="F36" s="29">
        <f t="shared" si="10"/>
        <v>6172.666666666667</v>
      </c>
      <c r="G36" s="23">
        <f t="shared" si="11"/>
        <v>-1466.666666666667</v>
      </c>
      <c r="H36" s="29">
        <f t="shared" si="4"/>
        <v>5931.3335841421404</v>
      </c>
      <c r="I36" s="23">
        <f t="shared" si="1"/>
        <v>-1225.3335841421404</v>
      </c>
      <c r="J36" s="34">
        <f t="shared" si="5"/>
        <v>6055.522533012554</v>
      </c>
      <c r="K36" s="23">
        <f t="shared" si="2"/>
        <v>-1349.522533012554</v>
      </c>
      <c r="L36" s="36">
        <f t="shared" si="6"/>
        <v>5953.5156810032113</v>
      </c>
      <c r="M36" s="23">
        <f t="shared" si="3"/>
        <v>-1247.5156810032113</v>
      </c>
      <c r="N36" s="23">
        <f t="shared" si="7"/>
        <v>1501442.3924266237</v>
      </c>
      <c r="O36" s="23">
        <f t="shared" si="8"/>
        <v>1821211.06710862</v>
      </c>
      <c r="P36" s="23">
        <f t="shared" si="9"/>
        <v>1556295.3743489061</v>
      </c>
    </row>
    <row r="37" spans="1:20" ht="14.5" x14ac:dyDescent="0.35">
      <c r="A37" s="20" t="s">
        <v>95</v>
      </c>
      <c r="B37" s="21" t="s">
        <v>96</v>
      </c>
      <c r="C37" s="23">
        <f t="shared" si="0"/>
        <v>2503</v>
      </c>
      <c r="D37" s="29">
        <f t="shared" si="12"/>
        <v>5571.333333333333</v>
      </c>
      <c r="E37" s="23">
        <f t="shared" si="13"/>
        <v>-3068.333333333333</v>
      </c>
      <c r="F37" s="29">
        <f t="shared" si="10"/>
        <v>5331.666666666667</v>
      </c>
      <c r="G37" s="23">
        <f t="shared" si="11"/>
        <v>-2828.666666666667</v>
      </c>
      <c r="H37" s="29">
        <f t="shared" si="4"/>
        <v>5686.2668673137123</v>
      </c>
      <c r="I37" s="23">
        <f t="shared" si="1"/>
        <v>-3183.2668673137123</v>
      </c>
      <c r="J37" s="34">
        <f t="shared" si="5"/>
        <v>5380.761266506277</v>
      </c>
      <c r="K37" s="23">
        <f t="shared" si="2"/>
        <v>-2877.761266506277</v>
      </c>
      <c r="L37" s="36">
        <f t="shared" si="6"/>
        <v>4955.5031362006421</v>
      </c>
      <c r="M37" s="23">
        <f t="shared" si="3"/>
        <v>-2452.5031362006421</v>
      </c>
      <c r="N37" s="23">
        <f t="shared" si="7"/>
        <v>10133187.948537255</v>
      </c>
      <c r="O37" s="23">
        <f t="shared" si="8"/>
        <v>8281509.9070038116</v>
      </c>
      <c r="P37" s="23">
        <f t="shared" si="9"/>
        <v>6014771.6330739856</v>
      </c>
    </row>
    <row r="38" spans="1:20" ht="14.5" x14ac:dyDescent="0.35">
      <c r="A38" s="20" t="s">
        <v>97</v>
      </c>
      <c r="B38" s="21" t="s">
        <v>98</v>
      </c>
      <c r="C38" s="23">
        <f t="shared" si="0"/>
        <v>4326</v>
      </c>
      <c r="D38" s="29">
        <f t="shared" si="12"/>
        <v>4357.666666666667</v>
      </c>
      <c r="E38" s="23">
        <f t="shared" si="13"/>
        <v>-31.66666666666697</v>
      </c>
      <c r="F38" s="29">
        <f t="shared" si="10"/>
        <v>3797.5</v>
      </c>
      <c r="G38" s="23">
        <f t="shared" si="11"/>
        <v>528.5</v>
      </c>
      <c r="H38" s="29">
        <f t="shared" si="4"/>
        <v>5049.6134938509704</v>
      </c>
      <c r="I38" s="23">
        <f t="shared" si="1"/>
        <v>-723.61349385097037</v>
      </c>
      <c r="J38" s="34">
        <f t="shared" si="5"/>
        <v>3941.8806332531385</v>
      </c>
      <c r="K38" s="23">
        <f t="shared" si="2"/>
        <v>384.11936674686149</v>
      </c>
      <c r="L38" s="36">
        <f t="shared" si="6"/>
        <v>2993.5006272401283</v>
      </c>
      <c r="M38" s="23">
        <f t="shared" si="3"/>
        <v>1332.4993727598717</v>
      </c>
      <c r="N38" s="23">
        <f t="shared" si="7"/>
        <v>523616.48848320835</v>
      </c>
      <c r="O38" s="23">
        <f t="shared" si="8"/>
        <v>147547.68791000987</v>
      </c>
      <c r="P38" s="23">
        <f t="shared" si="9"/>
        <v>1775554.5784054515</v>
      </c>
    </row>
    <row r="39" spans="1:20" ht="14.5" x14ac:dyDescent="0.35">
      <c r="A39" s="20" t="s">
        <v>99</v>
      </c>
      <c r="B39" s="21" t="s">
        <v>100</v>
      </c>
      <c r="C39" s="23">
        <f t="shared" si="0"/>
        <v>6802</v>
      </c>
      <c r="D39" s="29">
        <f t="shared" si="12"/>
        <v>3845</v>
      </c>
      <c r="E39" s="23">
        <f t="shared" si="13"/>
        <v>2957</v>
      </c>
      <c r="F39" s="29">
        <f t="shared" si="10"/>
        <v>3781.6666666666665</v>
      </c>
      <c r="G39" s="23">
        <f t="shared" si="11"/>
        <v>3020.3333333333335</v>
      </c>
      <c r="H39" s="29">
        <f t="shared" si="4"/>
        <v>4904.8907950807761</v>
      </c>
      <c r="I39" s="23">
        <f t="shared" si="1"/>
        <v>1897.1092049192239</v>
      </c>
      <c r="J39" s="34">
        <f t="shared" si="5"/>
        <v>4133.9403166265693</v>
      </c>
      <c r="K39" s="23">
        <f t="shared" si="2"/>
        <v>2668.0596833734307</v>
      </c>
      <c r="L39" s="36">
        <f t="shared" si="6"/>
        <v>4059.5001254480258</v>
      </c>
      <c r="M39" s="23">
        <f t="shared" si="3"/>
        <v>2742.4998745519742</v>
      </c>
      <c r="N39" s="23">
        <f t="shared" si="7"/>
        <v>3599023.33538925</v>
      </c>
      <c r="O39" s="23">
        <f t="shared" si="8"/>
        <v>7118542.4740427313</v>
      </c>
      <c r="P39" s="23">
        <f t="shared" si="9"/>
        <v>7521305.5619175946</v>
      </c>
    </row>
    <row r="40" spans="1:20" ht="14.5" x14ac:dyDescent="0.35">
      <c r="A40" s="20" t="s">
        <v>101</v>
      </c>
      <c r="B40" s="21" t="s">
        <v>102</v>
      </c>
      <c r="C40" s="23">
        <f t="shared" si="0"/>
        <v>6496</v>
      </c>
      <c r="D40" s="29">
        <f t="shared" si="12"/>
        <v>4543.666666666667</v>
      </c>
      <c r="E40" s="23">
        <f t="shared" si="13"/>
        <v>1952.333333333333</v>
      </c>
      <c r="F40" s="29">
        <f t="shared" si="10"/>
        <v>5260.166666666667</v>
      </c>
      <c r="G40" s="23">
        <f t="shared" si="11"/>
        <v>1235.833333333333</v>
      </c>
      <c r="H40" s="29">
        <f t="shared" si="4"/>
        <v>5284.3126360646211</v>
      </c>
      <c r="I40" s="23">
        <f t="shared" si="1"/>
        <v>1211.6873639353789</v>
      </c>
      <c r="J40" s="34">
        <f t="shared" si="5"/>
        <v>5467.9701583132846</v>
      </c>
      <c r="K40" s="23">
        <f t="shared" si="2"/>
        <v>1028.0298416867154</v>
      </c>
      <c r="L40" s="36">
        <f t="shared" si="6"/>
        <v>6253.5000250896055</v>
      </c>
      <c r="M40" s="23">
        <f t="shared" si="3"/>
        <v>242.49997491039449</v>
      </c>
      <c r="N40" s="23">
        <f t="shared" si="7"/>
        <v>1468186.2679206673</v>
      </c>
      <c r="O40" s="23">
        <f t="shared" si="8"/>
        <v>1056845.355398413</v>
      </c>
      <c r="P40" s="23">
        <f t="shared" si="9"/>
        <v>58806.237831541956</v>
      </c>
    </row>
    <row r="41" spans="1:20" ht="14.5" x14ac:dyDescent="0.35">
      <c r="A41" s="20" t="s">
        <v>103</v>
      </c>
      <c r="B41" s="21" t="s">
        <v>104</v>
      </c>
      <c r="C41" s="23">
        <f t="shared" si="0"/>
        <v>6053</v>
      </c>
      <c r="D41" s="29">
        <f t="shared" si="12"/>
        <v>5874.666666666667</v>
      </c>
      <c r="E41" s="23">
        <f t="shared" si="13"/>
        <v>178.33333333333303</v>
      </c>
      <c r="F41" s="29">
        <f t="shared" si="10"/>
        <v>6236.333333333333</v>
      </c>
      <c r="G41" s="23">
        <f t="shared" si="11"/>
        <v>-183.33333333333303</v>
      </c>
      <c r="H41" s="29">
        <f t="shared" si="4"/>
        <v>5526.650108851697</v>
      </c>
      <c r="I41" s="23">
        <f t="shared" si="1"/>
        <v>526.34989114830296</v>
      </c>
      <c r="J41" s="34">
        <f t="shared" si="5"/>
        <v>5981.9850791566423</v>
      </c>
      <c r="K41" s="23">
        <f t="shared" si="2"/>
        <v>71.014920843357686</v>
      </c>
      <c r="L41" s="36">
        <f t="shared" si="6"/>
        <v>6447.5000050179206</v>
      </c>
      <c r="M41" s="23">
        <f t="shared" si="3"/>
        <v>-394.50000501792056</v>
      </c>
      <c r="N41" s="23">
        <f t="shared" si="7"/>
        <v>277044.2079118304</v>
      </c>
      <c r="O41" s="23">
        <f t="shared" si="8"/>
        <v>5043.1189823883578</v>
      </c>
      <c r="P41" s="23">
        <f t="shared" si="9"/>
        <v>155630.25395913934</v>
      </c>
    </row>
    <row r="42" spans="1:20" ht="14.5" x14ac:dyDescent="0.35">
      <c r="A42" s="20" t="s">
        <v>105</v>
      </c>
      <c r="B42" s="21" t="s">
        <v>106</v>
      </c>
      <c r="C42" s="23">
        <f t="shared" si="0"/>
        <v>5965</v>
      </c>
      <c r="D42" s="29">
        <f t="shared" si="12"/>
        <v>6450.333333333333</v>
      </c>
      <c r="E42" s="23">
        <f t="shared" si="13"/>
        <v>-485.33333333333303</v>
      </c>
      <c r="F42" s="29">
        <f t="shared" si="10"/>
        <v>6325.5</v>
      </c>
      <c r="G42" s="23">
        <f t="shared" si="11"/>
        <v>-360.5</v>
      </c>
      <c r="H42" s="29">
        <f t="shared" si="4"/>
        <v>5631.9200870813584</v>
      </c>
      <c r="I42" s="23">
        <f t="shared" si="1"/>
        <v>333.07991291864164</v>
      </c>
      <c r="J42" s="34">
        <f t="shared" si="5"/>
        <v>6017.4925395783212</v>
      </c>
      <c r="K42" s="23">
        <f t="shared" si="2"/>
        <v>-52.492539578321157</v>
      </c>
      <c r="L42" s="36">
        <f t="shared" si="6"/>
        <v>6131.9000010035843</v>
      </c>
      <c r="M42" s="23">
        <f t="shared" si="3"/>
        <v>-166.90000100358429</v>
      </c>
      <c r="N42" s="23">
        <f t="shared" si="7"/>
        <v>110942.2283898899</v>
      </c>
      <c r="O42" s="23">
        <f t="shared" si="8"/>
        <v>2755.4667113816131</v>
      </c>
      <c r="P42" s="23">
        <f t="shared" si="9"/>
        <v>27855.61033499644</v>
      </c>
    </row>
    <row r="43" spans="1:20" ht="14.5" x14ac:dyDescent="0.35">
      <c r="A43" s="20" t="s">
        <v>107</v>
      </c>
      <c r="B43" s="21" t="s">
        <v>108</v>
      </c>
      <c r="C43" s="23">
        <f t="shared" si="0"/>
        <v>4728</v>
      </c>
      <c r="D43" s="29">
        <f t="shared" si="12"/>
        <v>6171.333333333333</v>
      </c>
      <c r="E43" s="23">
        <f t="shared" si="13"/>
        <v>-1443.333333333333</v>
      </c>
      <c r="F43" s="29">
        <f t="shared" si="10"/>
        <v>6082.833333333333</v>
      </c>
      <c r="G43" s="23">
        <f t="shared" si="11"/>
        <v>-1354.833333333333</v>
      </c>
      <c r="H43" s="29">
        <f t="shared" si="4"/>
        <v>5698.5360696650869</v>
      </c>
      <c r="I43" s="23">
        <f t="shared" si="1"/>
        <v>-970.53606966508687</v>
      </c>
      <c r="J43" s="34">
        <f t="shared" si="5"/>
        <v>5991.2462697891606</v>
      </c>
      <c r="K43" s="23">
        <f t="shared" si="2"/>
        <v>-1263.2462697891606</v>
      </c>
      <c r="L43" s="36">
        <f t="shared" si="6"/>
        <v>5998.3800002007165</v>
      </c>
      <c r="M43" s="23">
        <f t="shared" si="3"/>
        <v>-1270.3800002007165</v>
      </c>
      <c r="N43" s="23">
        <f t="shared" si="7"/>
        <v>941940.26252095436</v>
      </c>
      <c r="O43" s="23">
        <f t="shared" si="8"/>
        <v>1595791.1381362288</v>
      </c>
      <c r="P43" s="23">
        <f t="shared" si="9"/>
        <v>1613865.3449099725</v>
      </c>
    </row>
    <row r="44" spans="1:20" ht="14.5" x14ac:dyDescent="0.35">
      <c r="A44" s="20" t="s">
        <v>109</v>
      </c>
      <c r="B44" s="21" t="s">
        <v>110</v>
      </c>
      <c r="C44" s="23">
        <f t="shared" si="0"/>
        <v>2431</v>
      </c>
      <c r="D44" s="29">
        <f t="shared" si="12"/>
        <v>5582</v>
      </c>
      <c r="E44" s="23">
        <f t="shared" si="13"/>
        <v>-3151</v>
      </c>
      <c r="F44" s="29">
        <f t="shared" si="10"/>
        <v>5361.166666666667</v>
      </c>
      <c r="G44" s="23">
        <f t="shared" si="11"/>
        <v>-2930.166666666667</v>
      </c>
      <c r="H44" s="29">
        <f t="shared" si="4"/>
        <v>5504.4288557320697</v>
      </c>
      <c r="I44" s="23">
        <f t="shared" si="1"/>
        <v>-3073.4288557320697</v>
      </c>
      <c r="J44" s="34">
        <f t="shared" si="5"/>
        <v>5359.6231348945803</v>
      </c>
      <c r="K44" s="23">
        <f t="shared" si="2"/>
        <v>-2928.6231348945803</v>
      </c>
      <c r="L44" s="36">
        <f t="shared" si="6"/>
        <v>4982.0760000401433</v>
      </c>
      <c r="M44" s="23">
        <f t="shared" si="3"/>
        <v>-2551.0760000401433</v>
      </c>
      <c r="N44" s="23">
        <f t="shared" si="7"/>
        <v>9445964.9312465396</v>
      </c>
      <c r="O44" s="23">
        <f t="shared" si="8"/>
        <v>8576833.4662397597</v>
      </c>
      <c r="P44" s="23">
        <f t="shared" si="9"/>
        <v>6507988.757980817</v>
      </c>
    </row>
    <row r="45" spans="1:20" ht="14.5" x14ac:dyDescent="0.35">
      <c r="A45" s="20" t="s">
        <v>111</v>
      </c>
      <c r="B45" s="21" t="s">
        <v>112</v>
      </c>
      <c r="C45" s="23">
        <f t="shared" si="0"/>
        <v>4029</v>
      </c>
      <c r="D45" s="29">
        <f t="shared" si="12"/>
        <v>4374.666666666667</v>
      </c>
      <c r="E45" s="23">
        <f t="shared" si="13"/>
        <v>-345.66666666666697</v>
      </c>
      <c r="F45" s="29">
        <f t="shared" si="10"/>
        <v>3785.6666666666665</v>
      </c>
      <c r="G45" s="23">
        <f t="shared" si="11"/>
        <v>243.33333333333348</v>
      </c>
      <c r="H45" s="29">
        <f t="shared" si="4"/>
        <v>4889.7430845856561</v>
      </c>
      <c r="I45" s="23">
        <f t="shared" si="1"/>
        <v>-860.74308458565611</v>
      </c>
      <c r="J45" s="34">
        <f t="shared" si="5"/>
        <v>3895.3115674472901</v>
      </c>
      <c r="K45" s="23">
        <f t="shared" si="2"/>
        <v>133.68843255270986</v>
      </c>
      <c r="L45" s="36">
        <f t="shared" si="6"/>
        <v>2941.2152000080287</v>
      </c>
      <c r="M45" s="23">
        <f t="shared" si="3"/>
        <v>1087.7847999919713</v>
      </c>
      <c r="N45" s="23">
        <f t="shared" si="7"/>
        <v>740878.65766202996</v>
      </c>
      <c r="O45" s="23">
        <f t="shared" si="8"/>
        <v>17872.596998400451</v>
      </c>
      <c r="P45" s="23">
        <f t="shared" si="9"/>
        <v>1183275.7710935732</v>
      </c>
    </row>
    <row r="46" spans="1:20" ht="14.5" x14ac:dyDescent="0.35">
      <c r="A46" s="20" t="s">
        <v>113</v>
      </c>
      <c r="B46" s="21" t="s">
        <v>114</v>
      </c>
      <c r="C46" s="23">
        <f t="shared" si="0"/>
        <v>6930</v>
      </c>
      <c r="D46" s="29">
        <f t="shared" si="12"/>
        <v>3729.3333333333335</v>
      </c>
      <c r="E46" s="23">
        <f t="shared" si="13"/>
        <v>3200.6666666666665</v>
      </c>
      <c r="F46" s="29">
        <f t="shared" si="10"/>
        <v>3612.8333333333335</v>
      </c>
      <c r="G46" s="23">
        <f t="shared" si="11"/>
        <v>3317.1666666666665</v>
      </c>
      <c r="H46" s="29">
        <f t="shared" si="4"/>
        <v>4717.5944676685249</v>
      </c>
      <c r="I46" s="23">
        <f t="shared" si="1"/>
        <v>2212.4055323314751</v>
      </c>
      <c r="J46" s="34">
        <f t="shared" si="5"/>
        <v>3962.1557837236451</v>
      </c>
      <c r="K46" s="23">
        <f t="shared" si="2"/>
        <v>2967.8442162763549</v>
      </c>
      <c r="L46" s="36">
        <f t="shared" si="6"/>
        <v>3811.4430400016058</v>
      </c>
      <c r="M46" s="23">
        <f t="shared" si="3"/>
        <v>3118.5569599983942</v>
      </c>
      <c r="N46" s="23">
        <f t="shared" si="7"/>
        <v>4894738.2394909179</v>
      </c>
      <c r="O46" s="23">
        <f t="shared" si="8"/>
        <v>8808099.2920850106</v>
      </c>
      <c r="P46" s="23">
        <f t="shared" si="9"/>
        <v>9725397.5127544254</v>
      </c>
      <c r="T46" t="s">
        <v>704</v>
      </c>
    </row>
    <row r="47" spans="1:20" ht="14.5" x14ac:dyDescent="0.35">
      <c r="A47" s="20" t="s">
        <v>115</v>
      </c>
      <c r="B47" s="21" t="s">
        <v>116</v>
      </c>
      <c r="C47" s="23">
        <f t="shared" si="0"/>
        <v>7008</v>
      </c>
      <c r="D47" s="29">
        <f t="shared" si="12"/>
        <v>4463.333333333333</v>
      </c>
      <c r="E47" s="23">
        <f t="shared" si="13"/>
        <v>2544.666666666667</v>
      </c>
      <c r="F47" s="29">
        <f t="shared" si="10"/>
        <v>5213.166666666667</v>
      </c>
      <c r="G47" s="23">
        <f t="shared" si="11"/>
        <v>1794.833333333333</v>
      </c>
      <c r="H47" s="29">
        <f t="shared" si="4"/>
        <v>5160.0755741348203</v>
      </c>
      <c r="I47" s="23">
        <f t="shared" si="1"/>
        <v>1847.9244258651797</v>
      </c>
      <c r="J47" s="34">
        <f t="shared" si="5"/>
        <v>5446.0778918618225</v>
      </c>
      <c r="K47" s="23">
        <f t="shared" si="2"/>
        <v>1561.9221081381775</v>
      </c>
      <c r="L47" s="36">
        <f t="shared" si="6"/>
        <v>6306.2886080003209</v>
      </c>
      <c r="M47" s="23">
        <f t="shared" si="3"/>
        <v>701.71139199967911</v>
      </c>
      <c r="N47" s="23">
        <f t="shared" si="7"/>
        <v>3414824.6837091539</v>
      </c>
      <c r="O47" s="23">
        <f t="shared" si="8"/>
        <v>2439600.6718908087</v>
      </c>
      <c r="P47" s="23">
        <f t="shared" si="9"/>
        <v>492398.87766212731</v>
      </c>
    </row>
    <row r="48" spans="1:20" ht="14.5" x14ac:dyDescent="0.35">
      <c r="A48" s="20" t="s">
        <v>117</v>
      </c>
      <c r="B48" s="21" t="s">
        <v>118</v>
      </c>
      <c r="C48" s="23">
        <f t="shared" si="0"/>
        <v>6379</v>
      </c>
      <c r="D48" s="29">
        <f t="shared" si="12"/>
        <v>5989</v>
      </c>
      <c r="E48" s="23">
        <f t="shared" si="13"/>
        <v>390</v>
      </c>
      <c r="F48" s="29">
        <f t="shared" si="10"/>
        <v>6485.5</v>
      </c>
      <c r="G48" s="23">
        <f t="shared" si="11"/>
        <v>-106.5</v>
      </c>
      <c r="H48" s="29">
        <f t="shared" si="4"/>
        <v>5529.6604593078564</v>
      </c>
      <c r="I48" s="23">
        <f t="shared" si="1"/>
        <v>849.3395406921436</v>
      </c>
      <c r="J48" s="34">
        <f t="shared" si="5"/>
        <v>6227.0389459309117</v>
      </c>
      <c r="K48" s="23">
        <f t="shared" si="2"/>
        <v>151.96105406908828</v>
      </c>
      <c r="L48" s="36">
        <f t="shared" si="6"/>
        <v>6867.6577216000642</v>
      </c>
      <c r="M48" s="23">
        <f t="shared" si="3"/>
        <v>-488.65772160006418</v>
      </c>
      <c r="N48" s="23">
        <f t="shared" si="7"/>
        <v>721377.65538314148</v>
      </c>
      <c r="O48" s="23">
        <f t="shared" si="8"/>
        <v>23092.161953788371</v>
      </c>
      <c r="P48" s="23">
        <f t="shared" si="9"/>
        <v>238786.36887936582</v>
      </c>
    </row>
    <row r="49" spans="1:16" ht="14.5" x14ac:dyDescent="0.35">
      <c r="A49" s="20" t="s">
        <v>119</v>
      </c>
      <c r="B49" s="21" t="s">
        <v>120</v>
      </c>
      <c r="C49" s="23">
        <f t="shared" si="0"/>
        <v>6586</v>
      </c>
      <c r="D49" s="29">
        <f t="shared" si="12"/>
        <v>6772.333333333333</v>
      </c>
      <c r="E49" s="23">
        <f t="shared" si="13"/>
        <v>-186.33333333333303</v>
      </c>
      <c r="F49" s="29">
        <f t="shared" si="10"/>
        <v>6680.5</v>
      </c>
      <c r="G49" s="23">
        <f t="shared" si="11"/>
        <v>-94.5</v>
      </c>
      <c r="H49" s="29">
        <f t="shared" si="4"/>
        <v>5699.5283674462853</v>
      </c>
      <c r="I49" s="23">
        <f t="shared" si="1"/>
        <v>886.4716325537147</v>
      </c>
      <c r="J49" s="34">
        <f t="shared" si="5"/>
        <v>6303.0194729654559</v>
      </c>
      <c r="K49" s="23">
        <f t="shared" si="2"/>
        <v>282.98052703454414</v>
      </c>
      <c r="L49" s="36">
        <f t="shared" si="6"/>
        <v>6476.7315443200132</v>
      </c>
      <c r="M49" s="23">
        <f t="shared" si="3"/>
        <v>109.2684556799868</v>
      </c>
      <c r="N49" s="23">
        <f t="shared" si="7"/>
        <v>785831.95532244816</v>
      </c>
      <c r="O49" s="23">
        <f t="shared" si="8"/>
        <v>80077.978680748362</v>
      </c>
      <c r="P49" s="23">
        <f t="shared" si="9"/>
        <v>11939.595406689239</v>
      </c>
    </row>
    <row r="50" spans="1:16" ht="14.5" x14ac:dyDescent="0.35">
      <c r="A50" s="20" t="s">
        <v>121</v>
      </c>
      <c r="B50" s="21" t="s">
        <v>122</v>
      </c>
      <c r="C50" s="23">
        <f t="shared" si="0"/>
        <v>5334</v>
      </c>
      <c r="D50" s="29">
        <f t="shared" si="12"/>
        <v>6657.666666666667</v>
      </c>
      <c r="E50" s="23">
        <f t="shared" si="13"/>
        <v>-1323.666666666667</v>
      </c>
      <c r="F50" s="29">
        <f t="shared" si="10"/>
        <v>6587.333333333333</v>
      </c>
      <c r="G50" s="23">
        <f t="shared" si="11"/>
        <v>-1253.333333333333</v>
      </c>
      <c r="H50" s="29">
        <f t="shared" si="4"/>
        <v>5876.8226939570286</v>
      </c>
      <c r="I50" s="23">
        <f t="shared" si="1"/>
        <v>-542.8226939570286</v>
      </c>
      <c r="J50" s="34">
        <f t="shared" si="5"/>
        <v>6444.5097364827279</v>
      </c>
      <c r="K50" s="23">
        <f t="shared" si="2"/>
        <v>-1110.5097364827279</v>
      </c>
      <c r="L50" s="36">
        <f t="shared" si="6"/>
        <v>6564.146308864003</v>
      </c>
      <c r="M50" s="23">
        <f t="shared" si="3"/>
        <v>-1230.146308864003</v>
      </c>
      <c r="N50" s="23">
        <f t="shared" si="7"/>
        <v>294656.47707476595</v>
      </c>
      <c r="O50" s="23">
        <f t="shared" si="8"/>
        <v>1233231.8748229379</v>
      </c>
      <c r="P50" s="23">
        <f t="shared" si="9"/>
        <v>1513259.9412117312</v>
      </c>
    </row>
    <row r="51" spans="1:16" ht="14.5" x14ac:dyDescent="0.35">
      <c r="A51" s="20" t="s">
        <v>123</v>
      </c>
      <c r="B51" s="21" t="s">
        <v>124</v>
      </c>
      <c r="C51" s="23">
        <f t="shared" si="0"/>
        <v>2543</v>
      </c>
      <c r="D51" s="29">
        <f t="shared" si="12"/>
        <v>6099.666666666667</v>
      </c>
      <c r="E51" s="23">
        <f t="shared" si="13"/>
        <v>-3556.666666666667</v>
      </c>
      <c r="F51" s="29">
        <f t="shared" si="10"/>
        <v>5925.5</v>
      </c>
      <c r="G51" s="23">
        <f t="shared" si="11"/>
        <v>-3382.5</v>
      </c>
      <c r="H51" s="29">
        <f t="shared" si="4"/>
        <v>5768.2581551656231</v>
      </c>
      <c r="I51" s="23">
        <f t="shared" si="1"/>
        <v>-3225.2581551656231</v>
      </c>
      <c r="J51" s="34">
        <f t="shared" si="5"/>
        <v>5889.2548682413635</v>
      </c>
      <c r="K51" s="23">
        <f t="shared" si="2"/>
        <v>-3346.2548682413635</v>
      </c>
      <c r="L51" s="36">
        <f t="shared" si="6"/>
        <v>5580.0292617728001</v>
      </c>
      <c r="M51" s="23">
        <f t="shared" si="3"/>
        <v>-3037.0292617728001</v>
      </c>
      <c r="N51" s="23">
        <f t="shared" si="7"/>
        <v>10402290.167462358</v>
      </c>
      <c r="O51" s="23">
        <f t="shared" si="8"/>
        <v>11197421.643229024</v>
      </c>
      <c r="P51" s="23">
        <f t="shared" si="9"/>
        <v>9223546.736864239</v>
      </c>
    </row>
    <row r="52" spans="1:16" ht="14.5" x14ac:dyDescent="0.35">
      <c r="A52" s="20" t="s">
        <v>125</v>
      </c>
      <c r="B52" s="21" t="s">
        <v>126</v>
      </c>
      <c r="C52" s="23">
        <f t="shared" si="0"/>
        <v>5178</v>
      </c>
      <c r="D52" s="29">
        <f t="shared" si="12"/>
        <v>4821</v>
      </c>
      <c r="E52" s="23">
        <f t="shared" si="13"/>
        <v>357</v>
      </c>
      <c r="F52" s="29">
        <f t="shared" si="10"/>
        <v>4147.166666666667</v>
      </c>
      <c r="G52" s="23">
        <f t="shared" si="11"/>
        <v>1030.833333333333</v>
      </c>
      <c r="H52" s="29">
        <f t="shared" si="4"/>
        <v>5123.206524132499</v>
      </c>
      <c r="I52" s="23">
        <f t="shared" si="1"/>
        <v>54.793475867501002</v>
      </c>
      <c r="J52" s="34">
        <f t="shared" si="5"/>
        <v>4216.1274341206818</v>
      </c>
      <c r="K52" s="23">
        <f t="shared" si="2"/>
        <v>961.87256587931824</v>
      </c>
      <c r="L52" s="36">
        <f t="shared" si="6"/>
        <v>3150.40585235456</v>
      </c>
      <c r="M52" s="23">
        <f t="shared" si="3"/>
        <v>2027.59414764544</v>
      </c>
      <c r="N52" s="23">
        <f t="shared" si="7"/>
        <v>3002.3249976424145</v>
      </c>
      <c r="O52" s="23">
        <f t="shared" si="8"/>
        <v>925198.83299126336</v>
      </c>
      <c r="P52" s="23">
        <f t="shared" si="9"/>
        <v>4111138.0275660381</v>
      </c>
    </row>
    <row r="53" spans="1:16" ht="14.5" x14ac:dyDescent="0.35">
      <c r="A53" s="20" t="s">
        <v>127</v>
      </c>
      <c r="B53" s="21" t="s">
        <v>128</v>
      </c>
      <c r="C53" s="23">
        <f t="shared" si="0"/>
        <v>8694</v>
      </c>
      <c r="D53" s="29">
        <f t="shared" si="12"/>
        <v>4351.666666666667</v>
      </c>
      <c r="E53" s="23">
        <f t="shared" si="13"/>
        <v>4342.333333333333</v>
      </c>
      <c r="F53" s="29">
        <f t="shared" si="10"/>
        <v>4325.666666666667</v>
      </c>
      <c r="G53" s="23">
        <f t="shared" si="11"/>
        <v>4368.333333333333</v>
      </c>
      <c r="H53" s="29">
        <f t="shared" si="4"/>
        <v>5134.1652193059999</v>
      </c>
      <c r="I53" s="23">
        <f t="shared" si="1"/>
        <v>3559.8347806940001</v>
      </c>
      <c r="J53" s="34">
        <f t="shared" si="5"/>
        <v>4697.0637170603404</v>
      </c>
      <c r="K53" s="23">
        <f t="shared" si="2"/>
        <v>3996.9362829396596</v>
      </c>
      <c r="L53" s="36">
        <f t="shared" si="6"/>
        <v>4772.4811704709127</v>
      </c>
      <c r="M53" s="23">
        <f t="shared" si="3"/>
        <v>3921.5188295290873</v>
      </c>
      <c r="N53" s="23">
        <f t="shared" si="7"/>
        <v>12672423.6658387</v>
      </c>
      <c r="O53" s="23">
        <f t="shared" si="8"/>
        <v>15975499.649879502</v>
      </c>
      <c r="P53" s="23">
        <f t="shared" si="9"/>
        <v>15378309.930351183</v>
      </c>
    </row>
    <row r="54" spans="1:16" ht="14.5" x14ac:dyDescent="0.35">
      <c r="A54" s="20" t="s">
        <v>129</v>
      </c>
      <c r="B54" s="21" t="s">
        <v>130</v>
      </c>
      <c r="C54" s="23">
        <f t="shared" si="0"/>
        <v>9073</v>
      </c>
      <c r="D54" s="29">
        <f t="shared" si="12"/>
        <v>5471.666666666667</v>
      </c>
      <c r="E54" s="23">
        <f t="shared" si="13"/>
        <v>3601.333333333333</v>
      </c>
      <c r="F54" s="29">
        <f t="shared" si="10"/>
        <v>6496.833333333333</v>
      </c>
      <c r="G54" s="23">
        <f t="shared" si="11"/>
        <v>2576.166666666667</v>
      </c>
      <c r="H54" s="29">
        <f t="shared" si="4"/>
        <v>5846.1321754447999</v>
      </c>
      <c r="I54" s="23">
        <f t="shared" si="1"/>
        <v>3226.8678245552001</v>
      </c>
      <c r="J54" s="34">
        <f t="shared" si="5"/>
        <v>6695.5318585301702</v>
      </c>
      <c r="K54" s="23">
        <f t="shared" si="2"/>
        <v>2377.4681414698298</v>
      </c>
      <c r="L54" s="36">
        <f t="shared" si="6"/>
        <v>7909.6962340941827</v>
      </c>
      <c r="M54" s="23">
        <f t="shared" si="3"/>
        <v>1163.3037659058173</v>
      </c>
      <c r="N54" s="23">
        <f t="shared" si="7"/>
        <v>10412675.95714961</v>
      </c>
      <c r="O54" s="23">
        <f t="shared" si="8"/>
        <v>5652354.7637040066</v>
      </c>
      <c r="P54" s="23">
        <f t="shared" si="9"/>
        <v>1353275.6517706565</v>
      </c>
    </row>
    <row r="55" spans="1:16" ht="14.5" x14ac:dyDescent="0.35">
      <c r="A55" s="20" t="s">
        <v>131</v>
      </c>
      <c r="B55" s="21" t="s">
        <v>132</v>
      </c>
      <c r="C55" s="23">
        <f t="shared" si="0"/>
        <v>8777</v>
      </c>
      <c r="D55" s="29">
        <f t="shared" si="12"/>
        <v>7648.333333333333</v>
      </c>
      <c r="E55" s="23">
        <f t="shared" si="13"/>
        <v>1128.666666666667</v>
      </c>
      <c r="F55" s="29">
        <f t="shared" si="10"/>
        <v>8297.5</v>
      </c>
      <c r="G55" s="23">
        <f t="shared" si="11"/>
        <v>479.5</v>
      </c>
      <c r="H55" s="29">
        <f t="shared" si="4"/>
        <v>6491.5057403558403</v>
      </c>
      <c r="I55" s="23">
        <f t="shared" si="1"/>
        <v>2285.4942596441597</v>
      </c>
      <c r="J55" s="34">
        <f t="shared" si="5"/>
        <v>7884.2659292650851</v>
      </c>
      <c r="K55" s="23">
        <f t="shared" si="2"/>
        <v>892.73407073491489</v>
      </c>
      <c r="L55" s="36">
        <f t="shared" si="6"/>
        <v>8840.3392468188358</v>
      </c>
      <c r="M55" s="23">
        <f t="shared" si="3"/>
        <v>-63.339246818835818</v>
      </c>
      <c r="N55" s="23">
        <f t="shared" si="7"/>
        <v>5223484.0108664054</v>
      </c>
      <c r="O55" s="23">
        <f t="shared" si="8"/>
        <v>796974.12105093198</v>
      </c>
      <c r="P55" s="23">
        <f t="shared" si="9"/>
        <v>4011.8601875774034</v>
      </c>
    </row>
    <row r="56" spans="1:16" ht="14.5" x14ac:dyDescent="0.35">
      <c r="A56" s="20" t="s">
        <v>133</v>
      </c>
      <c r="B56" s="21" t="s">
        <v>134</v>
      </c>
      <c r="C56" s="23">
        <f t="shared" si="0"/>
        <v>8510</v>
      </c>
      <c r="D56" s="29">
        <f t="shared" si="12"/>
        <v>8848</v>
      </c>
      <c r="E56" s="23">
        <f t="shared" si="13"/>
        <v>-338</v>
      </c>
      <c r="F56" s="29">
        <f t="shared" si="10"/>
        <v>8861.8333333333339</v>
      </c>
      <c r="G56" s="23">
        <f t="shared" si="11"/>
        <v>-351.83333333333394</v>
      </c>
      <c r="H56" s="29">
        <f t="shared" si="4"/>
        <v>6948.6045922846733</v>
      </c>
      <c r="I56" s="23">
        <f t="shared" si="1"/>
        <v>1561.3954077153267</v>
      </c>
      <c r="J56" s="34">
        <f t="shared" si="5"/>
        <v>8330.632964632543</v>
      </c>
      <c r="K56" s="23">
        <f t="shared" si="2"/>
        <v>179.36703536745699</v>
      </c>
      <c r="L56" s="36">
        <f t="shared" si="6"/>
        <v>8789.6678493637664</v>
      </c>
      <c r="M56" s="23">
        <f t="shared" si="3"/>
        <v>-279.66784936376644</v>
      </c>
      <c r="N56" s="23">
        <f t="shared" si="7"/>
        <v>2437955.6192345112</v>
      </c>
      <c r="O56" s="23">
        <f t="shared" si="8"/>
        <v>32172.533376510568</v>
      </c>
      <c r="P56" s="23">
        <f t="shared" si="9"/>
        <v>78214.105967754353</v>
      </c>
    </row>
    <row r="57" spans="1:16" ht="14.5" x14ac:dyDescent="0.35">
      <c r="A57" s="20" t="s">
        <v>135</v>
      </c>
      <c r="B57" s="21" t="s">
        <v>136</v>
      </c>
      <c r="C57" s="23">
        <f t="shared" si="0"/>
        <v>7038</v>
      </c>
      <c r="D57" s="29">
        <f t="shared" si="12"/>
        <v>8786.6666666666661</v>
      </c>
      <c r="E57" s="23">
        <f t="shared" si="13"/>
        <v>-1748.6666666666661</v>
      </c>
      <c r="F57" s="29">
        <f t="shared" si="10"/>
        <v>8692.8333333333339</v>
      </c>
      <c r="G57" s="23">
        <f t="shared" si="11"/>
        <v>-1654.8333333333339</v>
      </c>
      <c r="H57" s="29">
        <f t="shared" si="4"/>
        <v>7260.8836738277387</v>
      </c>
      <c r="I57" s="23">
        <f t="shared" si="1"/>
        <v>-222.88367382773868</v>
      </c>
      <c r="J57" s="34">
        <f t="shared" si="5"/>
        <v>8420.3164823162715</v>
      </c>
      <c r="K57" s="23">
        <f t="shared" si="2"/>
        <v>-1382.3164823162715</v>
      </c>
      <c r="L57" s="36">
        <f t="shared" si="6"/>
        <v>8565.9335698727537</v>
      </c>
      <c r="M57" s="23">
        <f t="shared" si="3"/>
        <v>-1527.9335698727537</v>
      </c>
      <c r="N57" s="23">
        <f t="shared" si="7"/>
        <v>49677.132058949799</v>
      </c>
      <c r="O57" s="23">
        <f t="shared" si="8"/>
        <v>1910798.8572832309</v>
      </c>
      <c r="P57" s="23">
        <f t="shared" si="9"/>
        <v>2334580.9939440968</v>
      </c>
    </row>
    <row r="58" spans="1:16" ht="14.5" x14ac:dyDescent="0.35">
      <c r="A58" s="20" t="s">
        <v>137</v>
      </c>
      <c r="B58" s="21" t="s">
        <v>138</v>
      </c>
      <c r="C58" s="23">
        <f t="shared" si="0"/>
        <v>3890</v>
      </c>
      <c r="D58" s="29">
        <f t="shared" si="12"/>
        <v>8108.333333333333</v>
      </c>
      <c r="E58" s="23">
        <f t="shared" si="13"/>
        <v>-4218.333333333333</v>
      </c>
      <c r="F58" s="29">
        <f t="shared" si="10"/>
        <v>7818.5</v>
      </c>
      <c r="G58" s="23">
        <f t="shared" si="11"/>
        <v>-3928.5</v>
      </c>
      <c r="H58" s="29">
        <f t="shared" si="4"/>
        <v>7216.3069390621913</v>
      </c>
      <c r="I58" s="23">
        <f t="shared" si="1"/>
        <v>-3326.3069390621913</v>
      </c>
      <c r="J58" s="34">
        <f t="shared" si="5"/>
        <v>7729.1582411581358</v>
      </c>
      <c r="K58" s="23">
        <f t="shared" si="2"/>
        <v>-3839.1582411581358</v>
      </c>
      <c r="L58" s="36">
        <f t="shared" si="6"/>
        <v>7343.5867139745515</v>
      </c>
      <c r="M58" s="23">
        <f t="shared" si="3"/>
        <v>-3453.5867139745515</v>
      </c>
      <c r="N58" s="23">
        <f t="shared" si="7"/>
        <v>11064317.852853285</v>
      </c>
      <c r="O58" s="23">
        <f t="shared" si="8"/>
        <v>14739136.000652431</v>
      </c>
      <c r="P58" s="23">
        <f t="shared" si="9"/>
        <v>11927261.190941541</v>
      </c>
    </row>
    <row r="59" spans="1:16" ht="14.5" x14ac:dyDescent="0.35">
      <c r="A59" s="20" t="s">
        <v>139</v>
      </c>
      <c r="B59" s="21" t="s">
        <v>140</v>
      </c>
      <c r="C59" s="23">
        <f t="shared" si="0"/>
        <v>6310</v>
      </c>
      <c r="D59" s="29">
        <f t="shared" si="12"/>
        <v>6479.333333333333</v>
      </c>
      <c r="E59" s="23">
        <f t="shared" si="13"/>
        <v>-169.33333333333303</v>
      </c>
      <c r="F59" s="29">
        <f t="shared" si="10"/>
        <v>5709.333333333333</v>
      </c>
      <c r="G59" s="23">
        <f t="shared" si="11"/>
        <v>600.66666666666697</v>
      </c>
      <c r="H59" s="29">
        <f t="shared" si="4"/>
        <v>6551.0455512497538</v>
      </c>
      <c r="I59" s="23">
        <f t="shared" si="1"/>
        <v>-241.04555124975377</v>
      </c>
      <c r="J59" s="34">
        <f t="shared" si="5"/>
        <v>5809.5791205790683</v>
      </c>
      <c r="K59" s="23">
        <f t="shared" si="2"/>
        <v>500.42087942093167</v>
      </c>
      <c r="L59" s="36">
        <f t="shared" si="6"/>
        <v>4580.7173427949101</v>
      </c>
      <c r="M59" s="23">
        <f t="shared" si="3"/>
        <v>1729.2826572050899</v>
      </c>
      <c r="N59" s="23">
        <f t="shared" si="7"/>
        <v>58102.95777729767</v>
      </c>
      <c r="O59" s="23">
        <f t="shared" si="8"/>
        <v>250421.05656041863</v>
      </c>
      <c r="P59" s="23">
        <f t="shared" si="9"/>
        <v>2990418.5085102962</v>
      </c>
    </row>
    <row r="60" spans="1:16" ht="14.5" x14ac:dyDescent="0.35">
      <c r="A60" s="20" t="s">
        <v>141</v>
      </c>
      <c r="B60" s="21" t="s">
        <v>142</v>
      </c>
      <c r="C60" s="23">
        <f t="shared" si="0"/>
        <v>12146</v>
      </c>
      <c r="D60" s="29">
        <f t="shared" si="12"/>
        <v>5746</v>
      </c>
      <c r="E60" s="23">
        <f t="shared" si="13"/>
        <v>6400</v>
      </c>
      <c r="F60" s="29">
        <f t="shared" si="10"/>
        <v>5624.666666666667</v>
      </c>
      <c r="G60" s="23">
        <f t="shared" si="11"/>
        <v>6521.333333333333</v>
      </c>
      <c r="H60" s="29">
        <f t="shared" si="4"/>
        <v>6502.836440999803</v>
      </c>
      <c r="I60" s="23">
        <f t="shared" si="1"/>
        <v>5643.163559000197</v>
      </c>
      <c r="J60" s="34">
        <f t="shared" si="5"/>
        <v>6059.7895602895342</v>
      </c>
      <c r="K60" s="23">
        <f t="shared" si="2"/>
        <v>6086.2104397104658</v>
      </c>
      <c r="L60" s="36">
        <f t="shared" si="6"/>
        <v>5964.143468558982</v>
      </c>
      <c r="M60" s="23">
        <f t="shared" si="3"/>
        <v>6181.856531441018</v>
      </c>
      <c r="N60" s="23">
        <f t="shared" si="7"/>
        <v>31845294.953627769</v>
      </c>
      <c r="O60" s="23">
        <f t="shared" si="8"/>
        <v>37041957.51644066</v>
      </c>
      <c r="P60" s="23">
        <f t="shared" si="9"/>
        <v>38215350.175319977</v>
      </c>
    </row>
    <row r="61" spans="1:16" ht="14.5" x14ac:dyDescent="0.35">
      <c r="A61" s="20" t="s">
        <v>143</v>
      </c>
      <c r="B61" s="21" t="s">
        <v>144</v>
      </c>
      <c r="C61" s="23">
        <f t="shared" si="0"/>
        <v>12142</v>
      </c>
      <c r="D61" s="29">
        <f t="shared" si="12"/>
        <v>7448.666666666667</v>
      </c>
      <c r="E61" s="23">
        <f t="shared" si="13"/>
        <v>4693.333333333333</v>
      </c>
      <c r="F61" s="29">
        <f t="shared" si="10"/>
        <v>8824.6666666666661</v>
      </c>
      <c r="G61" s="23">
        <f t="shared" si="11"/>
        <v>3317.3333333333339</v>
      </c>
      <c r="H61" s="29">
        <f t="shared" si="4"/>
        <v>7631.4691527998439</v>
      </c>
      <c r="I61" s="23">
        <f t="shared" si="1"/>
        <v>4510.5308472001561</v>
      </c>
      <c r="J61" s="34">
        <f t="shared" si="5"/>
        <v>9102.8947801447666</v>
      </c>
      <c r="K61" s="23">
        <f t="shared" si="2"/>
        <v>3039.1052198552334</v>
      </c>
      <c r="L61" s="36">
        <f t="shared" si="6"/>
        <v>10909.628693711797</v>
      </c>
      <c r="M61" s="23">
        <f t="shared" si="3"/>
        <v>1232.3713062882034</v>
      </c>
      <c r="N61" s="23">
        <f t="shared" si="7"/>
        <v>20344888.523544159</v>
      </c>
      <c r="O61" s="23">
        <f t="shared" si="8"/>
        <v>9236160.537351327</v>
      </c>
      <c r="P61" s="23">
        <f t="shared" si="9"/>
        <v>1518739.0365624928</v>
      </c>
    </row>
    <row r="62" spans="1:16" ht="14.5" x14ac:dyDescent="0.35">
      <c r="A62" s="20" t="s">
        <v>145</v>
      </c>
      <c r="B62" s="21" t="s">
        <v>146</v>
      </c>
      <c r="C62" s="23">
        <f t="shared" si="0"/>
        <v>11539</v>
      </c>
      <c r="D62" s="29">
        <f t="shared" si="12"/>
        <v>10199.333333333334</v>
      </c>
      <c r="E62" s="23">
        <f t="shared" si="13"/>
        <v>1339.6666666666661</v>
      </c>
      <c r="F62" s="29">
        <f t="shared" si="10"/>
        <v>11171.333333333334</v>
      </c>
      <c r="G62" s="23">
        <f t="shared" si="11"/>
        <v>367.66666666666606</v>
      </c>
      <c r="H62" s="29">
        <f t="shared" si="4"/>
        <v>8533.5753222398762</v>
      </c>
      <c r="I62" s="23">
        <f t="shared" si="1"/>
        <v>3005.4246777601238</v>
      </c>
      <c r="J62" s="34">
        <f t="shared" si="5"/>
        <v>10622.447390072382</v>
      </c>
      <c r="K62" s="23">
        <f t="shared" si="2"/>
        <v>916.5526099276176</v>
      </c>
      <c r="L62" s="36">
        <f t="shared" si="6"/>
        <v>11895.525738742359</v>
      </c>
      <c r="M62" s="23">
        <f t="shared" si="3"/>
        <v>-356.52573874235895</v>
      </c>
      <c r="N62" s="23">
        <f t="shared" si="7"/>
        <v>9032577.4936895445</v>
      </c>
      <c r="O62" s="23">
        <f t="shared" si="8"/>
        <v>840068.68676512758</v>
      </c>
      <c r="P62" s="23">
        <f t="shared" si="9"/>
        <v>127110.60238578479</v>
      </c>
    </row>
    <row r="63" spans="1:16" ht="14.5" x14ac:dyDescent="0.35">
      <c r="A63" s="20" t="s">
        <v>147</v>
      </c>
      <c r="B63" s="21" t="s">
        <v>148</v>
      </c>
      <c r="C63" s="23">
        <f t="shared" si="0"/>
        <v>12100</v>
      </c>
      <c r="D63" s="29">
        <f t="shared" si="12"/>
        <v>11942.333333333334</v>
      </c>
      <c r="E63" s="23">
        <f t="shared" si="13"/>
        <v>157.66666666666606</v>
      </c>
      <c r="F63" s="29">
        <f t="shared" si="10"/>
        <v>11841.166666666666</v>
      </c>
      <c r="G63" s="23">
        <f t="shared" si="11"/>
        <v>258.83333333333394</v>
      </c>
      <c r="H63" s="29">
        <f t="shared" si="4"/>
        <v>9134.6602577919002</v>
      </c>
      <c r="I63" s="23">
        <f t="shared" si="1"/>
        <v>2965.3397422080998</v>
      </c>
      <c r="J63" s="34">
        <f t="shared" si="5"/>
        <v>11080.723695036191</v>
      </c>
      <c r="K63" s="23">
        <f t="shared" si="2"/>
        <v>1019.2763049638088</v>
      </c>
      <c r="L63" s="36">
        <f t="shared" si="6"/>
        <v>11610.305147748471</v>
      </c>
      <c r="M63" s="23">
        <f t="shared" si="3"/>
        <v>489.69485225152857</v>
      </c>
      <c r="N63" s="23">
        <f t="shared" si="7"/>
        <v>8793239.7867187988</v>
      </c>
      <c r="O63" s="23">
        <f t="shared" si="8"/>
        <v>1038924.1858606754</v>
      </c>
      <c r="P63" s="23">
        <f t="shared" si="9"/>
        <v>239801.04832164641</v>
      </c>
    </row>
    <row r="64" spans="1:16" ht="14.5" x14ac:dyDescent="0.35">
      <c r="A64" s="20" t="s">
        <v>149</v>
      </c>
      <c r="B64" s="21" t="s">
        <v>150</v>
      </c>
      <c r="C64" s="23">
        <f t="shared" si="0"/>
        <v>10099</v>
      </c>
      <c r="D64" s="29">
        <f t="shared" si="12"/>
        <v>11927</v>
      </c>
      <c r="E64" s="23">
        <f t="shared" si="13"/>
        <v>-1828</v>
      </c>
      <c r="F64" s="29">
        <f t="shared" si="10"/>
        <v>11920</v>
      </c>
      <c r="G64" s="23">
        <f t="shared" si="11"/>
        <v>-1821</v>
      </c>
      <c r="H64" s="29">
        <f t="shared" si="4"/>
        <v>9727.7282062335216</v>
      </c>
      <c r="I64" s="23">
        <f t="shared" si="1"/>
        <v>371.27179376647837</v>
      </c>
      <c r="J64" s="34">
        <f t="shared" si="5"/>
        <v>11590.361847518096</v>
      </c>
      <c r="K64" s="23">
        <f t="shared" si="2"/>
        <v>-1491.3618475180956</v>
      </c>
      <c r="L64" s="36">
        <f t="shared" si="6"/>
        <v>12002.061029549694</v>
      </c>
      <c r="M64" s="23">
        <f t="shared" si="3"/>
        <v>-1903.0610295496936</v>
      </c>
      <c r="N64" s="23">
        <f t="shared" si="7"/>
        <v>137842.74484657845</v>
      </c>
      <c r="O64" s="23">
        <f t="shared" si="8"/>
        <v>2224160.1602325873</v>
      </c>
      <c r="P64" s="23">
        <f t="shared" si="9"/>
        <v>3621641.2821907396</v>
      </c>
    </row>
    <row r="65" spans="1:16" ht="14.5" x14ac:dyDescent="0.35">
      <c r="A65" s="20" t="s">
        <v>151</v>
      </c>
      <c r="B65" s="21" t="s">
        <v>152</v>
      </c>
      <c r="C65" s="23">
        <f t="shared" si="0"/>
        <v>4786</v>
      </c>
      <c r="D65" s="29">
        <f t="shared" si="12"/>
        <v>11246</v>
      </c>
      <c r="E65" s="23">
        <f t="shared" si="13"/>
        <v>-6460</v>
      </c>
      <c r="F65" s="29">
        <f t="shared" si="10"/>
        <v>11006</v>
      </c>
      <c r="G65" s="23">
        <f t="shared" si="11"/>
        <v>-6220</v>
      </c>
      <c r="H65" s="29">
        <f t="shared" si="4"/>
        <v>9801.982564986818</v>
      </c>
      <c r="I65" s="23">
        <f t="shared" si="1"/>
        <v>-5015.982564986818</v>
      </c>
      <c r="J65" s="34">
        <f t="shared" si="5"/>
        <v>10844.680923759048</v>
      </c>
      <c r="K65" s="23">
        <f t="shared" si="2"/>
        <v>-6058.6809237590478</v>
      </c>
      <c r="L65" s="36">
        <f t="shared" si="6"/>
        <v>10479.61220590994</v>
      </c>
      <c r="M65" s="23">
        <f t="shared" si="3"/>
        <v>-5693.6122059099398</v>
      </c>
      <c r="N65" s="23">
        <f t="shared" si="7"/>
        <v>25160081.092251737</v>
      </c>
      <c r="O65" s="23">
        <f t="shared" si="8"/>
        <v>36707614.53592179</v>
      </c>
      <c r="P65" s="23">
        <f t="shared" si="9"/>
        <v>32417219.951286651</v>
      </c>
    </row>
    <row r="66" spans="1:16" ht="14.5" x14ac:dyDescent="0.35">
      <c r="A66" s="20" t="s">
        <v>153</v>
      </c>
      <c r="B66" s="21" t="s">
        <v>154</v>
      </c>
      <c r="C66" s="23">
        <f t="shared" si="0"/>
        <v>7937</v>
      </c>
      <c r="D66" s="29">
        <f t="shared" si="12"/>
        <v>8995</v>
      </c>
      <c r="E66" s="23">
        <f t="shared" si="13"/>
        <v>-1058</v>
      </c>
      <c r="F66" s="29">
        <f t="shared" si="10"/>
        <v>7776</v>
      </c>
      <c r="G66" s="23">
        <f t="shared" si="11"/>
        <v>161</v>
      </c>
      <c r="H66" s="29">
        <f t="shared" si="4"/>
        <v>8798.7860519894548</v>
      </c>
      <c r="I66" s="23">
        <f t="shared" si="1"/>
        <v>-861.78605198945479</v>
      </c>
      <c r="J66" s="34">
        <f t="shared" si="5"/>
        <v>7815.3404618795239</v>
      </c>
      <c r="K66" s="23">
        <f t="shared" si="2"/>
        <v>121.6595381204761</v>
      </c>
      <c r="L66" s="36">
        <f t="shared" si="6"/>
        <v>5924.722441181988</v>
      </c>
      <c r="M66" s="23">
        <f t="shared" si="3"/>
        <v>2012.277558818012</v>
      </c>
      <c r="N66" s="23">
        <f t="shared" si="7"/>
        <v>742675.19940357131</v>
      </c>
      <c r="O66" s="23">
        <f t="shared" si="8"/>
        <v>14801.043215687578</v>
      </c>
      <c r="P66" s="23">
        <f t="shared" si="9"/>
        <v>4049260.973722578</v>
      </c>
    </row>
    <row r="67" spans="1:16" ht="14.5" x14ac:dyDescent="0.35">
      <c r="A67" s="20" t="s">
        <v>155</v>
      </c>
      <c r="B67" s="21" t="s">
        <v>156</v>
      </c>
      <c r="C67" s="23">
        <f t="shared" si="0"/>
        <v>15698</v>
      </c>
      <c r="D67" s="29">
        <f t="shared" si="12"/>
        <v>7607.333333333333</v>
      </c>
      <c r="E67" s="23">
        <f t="shared" si="13"/>
        <v>8090.666666666667</v>
      </c>
      <c r="F67" s="29">
        <f t="shared" si="10"/>
        <v>7247</v>
      </c>
      <c r="G67" s="23">
        <f t="shared" si="11"/>
        <v>8451</v>
      </c>
      <c r="H67" s="29">
        <f t="shared" si="4"/>
        <v>8626.4288415915635</v>
      </c>
      <c r="I67" s="23">
        <f t="shared" si="1"/>
        <v>7071.5711584084365</v>
      </c>
      <c r="J67" s="34">
        <f t="shared" si="5"/>
        <v>7876.1702309397624</v>
      </c>
      <c r="K67" s="23">
        <f t="shared" si="2"/>
        <v>7821.8297690602376</v>
      </c>
      <c r="L67" s="36">
        <f t="shared" si="6"/>
        <v>7534.5444882363972</v>
      </c>
      <c r="M67" s="23">
        <f t="shared" si="3"/>
        <v>8163.4555117636028</v>
      </c>
      <c r="N67" s="23">
        <f t="shared" si="7"/>
        <v>50007118.648434035</v>
      </c>
      <c r="O67" s="23">
        <f t="shared" si="8"/>
        <v>61181020.936156929</v>
      </c>
      <c r="P67" s="23">
        <f t="shared" si="9"/>
        <v>66642005.892543547</v>
      </c>
    </row>
    <row r="68" spans="1:16" ht="14.5" x14ac:dyDescent="0.35">
      <c r="A68" s="20" t="s">
        <v>157</v>
      </c>
      <c r="B68" s="21" t="s">
        <v>158</v>
      </c>
      <c r="C68" s="23">
        <f t="shared" si="0"/>
        <v>15250</v>
      </c>
      <c r="D68" s="29">
        <f t="shared" si="12"/>
        <v>9473.6666666666661</v>
      </c>
      <c r="E68" s="23">
        <f t="shared" si="13"/>
        <v>5776.3333333333339</v>
      </c>
      <c r="F68" s="29">
        <f t="shared" si="10"/>
        <v>11292.333333333334</v>
      </c>
      <c r="G68" s="23">
        <f t="shared" si="11"/>
        <v>3957.6666666666661</v>
      </c>
      <c r="H68" s="29">
        <f t="shared" si="4"/>
        <v>10040.743073273252</v>
      </c>
      <c r="I68" s="23">
        <f t="shared" si="1"/>
        <v>5209.2569267267481</v>
      </c>
      <c r="J68" s="34">
        <f t="shared" si="5"/>
        <v>11787.085115469881</v>
      </c>
      <c r="K68" s="23">
        <f t="shared" si="2"/>
        <v>3462.9148845301188</v>
      </c>
      <c r="L68" s="36">
        <f t="shared" si="6"/>
        <v>14065.308897647281</v>
      </c>
      <c r="M68" s="23">
        <f t="shared" si="3"/>
        <v>1184.6911023527191</v>
      </c>
      <c r="N68" s="23">
        <f t="shared" si="7"/>
        <v>27136357.728650603</v>
      </c>
      <c r="O68" s="23">
        <f t="shared" si="8"/>
        <v>11991779.497500246</v>
      </c>
      <c r="P68" s="23">
        <f t="shared" si="9"/>
        <v>1403493.0079937007</v>
      </c>
    </row>
    <row r="69" spans="1:16" ht="14.5" x14ac:dyDescent="0.35">
      <c r="A69" s="20" t="s">
        <v>159</v>
      </c>
      <c r="B69" s="21" t="s">
        <v>160</v>
      </c>
      <c r="C69" s="23">
        <f t="shared" si="0"/>
        <v>15829</v>
      </c>
      <c r="D69" s="29">
        <f t="shared" si="12"/>
        <v>12961.666666666666</v>
      </c>
      <c r="E69" s="23">
        <f t="shared" si="13"/>
        <v>2867.3333333333339</v>
      </c>
      <c r="F69" s="29">
        <f t="shared" si="10"/>
        <v>14180.5</v>
      </c>
      <c r="G69" s="23">
        <f t="shared" si="11"/>
        <v>1648.5</v>
      </c>
      <c r="H69" s="29">
        <f t="shared" si="4"/>
        <v>11082.594458618601</v>
      </c>
      <c r="I69" s="23">
        <f t="shared" si="1"/>
        <v>4746.4055413813985</v>
      </c>
      <c r="J69" s="34">
        <f t="shared" si="5"/>
        <v>13518.542557734942</v>
      </c>
      <c r="K69" s="23">
        <f t="shared" si="2"/>
        <v>2310.4574422650585</v>
      </c>
      <c r="L69" s="36">
        <f t="shared" si="6"/>
        <v>15013.061779529457</v>
      </c>
      <c r="M69" s="23">
        <f t="shared" si="3"/>
        <v>815.93822047054346</v>
      </c>
      <c r="N69" s="23">
        <f t="shared" si="7"/>
        <v>22528365.563256048</v>
      </c>
      <c r="O69" s="23">
        <f t="shared" si="8"/>
        <v>5338213.5925179962</v>
      </c>
      <c r="P69" s="23">
        <f t="shared" si="9"/>
        <v>665755.17962463712</v>
      </c>
    </row>
    <row r="70" spans="1:16" ht="14.5" x14ac:dyDescent="0.35">
      <c r="A70" s="20" t="s">
        <v>161</v>
      </c>
      <c r="B70" s="21" t="s">
        <v>162</v>
      </c>
      <c r="C70" s="23">
        <f t="shared" si="0"/>
        <v>14857</v>
      </c>
      <c r="D70" s="29">
        <f t="shared" si="12"/>
        <v>15592.333333333334</v>
      </c>
      <c r="E70" s="23">
        <f t="shared" si="13"/>
        <v>-735.33333333333394</v>
      </c>
      <c r="F70" s="29">
        <f t="shared" si="10"/>
        <v>15614.166666666666</v>
      </c>
      <c r="G70" s="23">
        <f t="shared" si="11"/>
        <v>-757.16666666666606</v>
      </c>
      <c r="H70" s="29">
        <f t="shared" si="4"/>
        <v>12031.875566894883</v>
      </c>
      <c r="I70" s="23">
        <f t="shared" si="1"/>
        <v>2825.1244331051166</v>
      </c>
      <c r="J70" s="34">
        <f t="shared" si="5"/>
        <v>14673.771278867471</v>
      </c>
      <c r="K70" s="23">
        <f t="shared" si="2"/>
        <v>183.22872113252924</v>
      </c>
      <c r="L70" s="36">
        <f t="shared" si="6"/>
        <v>15665.812355905891</v>
      </c>
      <c r="M70" s="23">
        <f t="shared" si="3"/>
        <v>-808.81235590589131</v>
      </c>
      <c r="N70" s="23">
        <f t="shared" si="7"/>
        <v>7981328.0625275066</v>
      </c>
      <c r="O70" s="23">
        <f t="shared" si="8"/>
        <v>33572.764247862171</v>
      </c>
      <c r="P70" s="23">
        <f t="shared" si="9"/>
        <v>654177.42706603825</v>
      </c>
    </row>
    <row r="71" spans="1:16" ht="14.5" x14ac:dyDescent="0.35">
      <c r="A71" s="20" t="s">
        <v>163</v>
      </c>
      <c r="B71" s="21" t="s">
        <v>164</v>
      </c>
      <c r="C71" s="23">
        <f t="shared" ref="C71:C134" si="14">B71-B70</f>
        <v>13574</v>
      </c>
      <c r="D71" s="29">
        <f t="shared" si="12"/>
        <v>15312</v>
      </c>
      <c r="E71" s="23">
        <f t="shared" si="13"/>
        <v>-1738</v>
      </c>
      <c r="F71" s="29">
        <f t="shared" si="10"/>
        <v>15246.5</v>
      </c>
      <c r="G71" s="23">
        <f t="shared" si="11"/>
        <v>-1672.5</v>
      </c>
      <c r="H71" s="29">
        <f t="shared" si="4"/>
        <v>12596.900453515907</v>
      </c>
      <c r="I71" s="23">
        <f t="shared" ref="I71:I134" si="15">C71-H71</f>
        <v>977.09954648409257</v>
      </c>
      <c r="J71" s="34">
        <f t="shared" si="5"/>
        <v>14765.385639433734</v>
      </c>
      <c r="K71" s="23">
        <f t="shared" ref="K71:K134" si="16">C71-J71</f>
        <v>-1191.3856394337345</v>
      </c>
      <c r="L71" s="36">
        <f t="shared" si="6"/>
        <v>15018.762471181177</v>
      </c>
      <c r="M71" s="23">
        <f t="shared" ref="M71:M134" si="17">C71-L71</f>
        <v>-1444.7624711811768</v>
      </c>
      <c r="N71" s="23">
        <f t="shared" si="7"/>
        <v>954723.52373941941</v>
      </c>
      <c r="O71" s="23">
        <f t="shared" si="8"/>
        <v>1419399.7418489284</v>
      </c>
      <c r="P71" s="23">
        <f t="shared" si="9"/>
        <v>2087338.5981335407</v>
      </c>
    </row>
    <row r="72" spans="1:16" ht="14.5" x14ac:dyDescent="0.35">
      <c r="A72" s="20" t="s">
        <v>165</v>
      </c>
      <c r="B72" s="21" t="s">
        <v>166</v>
      </c>
      <c r="C72" s="23">
        <f t="shared" si="14"/>
        <v>6170</v>
      </c>
      <c r="D72" s="29">
        <f t="shared" si="12"/>
        <v>14753.333333333334</v>
      </c>
      <c r="E72" s="23">
        <f t="shared" si="13"/>
        <v>-8583.3333333333339</v>
      </c>
      <c r="F72" s="29">
        <f t="shared" si="10"/>
        <v>14377.5</v>
      </c>
      <c r="G72" s="23">
        <f t="shared" si="11"/>
        <v>-8207.5</v>
      </c>
      <c r="H72" s="29">
        <f t="shared" ref="H72:H135" si="18">($R$4*C71)+((1-$R$4)*H71)</f>
        <v>12792.320362812727</v>
      </c>
      <c r="I72" s="23">
        <f t="shared" si="15"/>
        <v>-6622.3203628127267</v>
      </c>
      <c r="J72" s="34">
        <f t="shared" ref="J72:J135" si="19">($S$4*C71)+((1-$S$4)*J71)</f>
        <v>14169.692819716867</v>
      </c>
      <c r="K72" s="23">
        <f t="shared" si="16"/>
        <v>-7999.6928197168672</v>
      </c>
      <c r="L72" s="36">
        <f t="shared" ref="L72:L135" si="20">($T$4*C71)+((1-$T$4)*L71)</f>
        <v>13862.952494236235</v>
      </c>
      <c r="M72" s="23">
        <f t="shared" si="17"/>
        <v>-7692.952494236235</v>
      </c>
      <c r="N72" s="23">
        <f t="shared" ref="N72:N135" si="21">I72^2</f>
        <v>43855126.987724081</v>
      </c>
      <c r="O72" s="23">
        <f t="shared" ref="O72:O135" si="22">K72^2</f>
        <v>63995085.209829599</v>
      </c>
      <c r="P72" s="23">
        <f t="shared" ref="P72:P135" si="23">M72^2</f>
        <v>59181518.078575507</v>
      </c>
    </row>
    <row r="73" spans="1:16" ht="14.5" x14ac:dyDescent="0.35">
      <c r="A73" s="20" t="s">
        <v>167</v>
      </c>
      <c r="B73" s="21" t="s">
        <v>168</v>
      </c>
      <c r="C73" s="23">
        <f t="shared" si="14"/>
        <v>9954</v>
      </c>
      <c r="D73" s="29">
        <f t="shared" si="12"/>
        <v>11533.666666666666</v>
      </c>
      <c r="E73" s="23">
        <f t="shared" si="13"/>
        <v>-1579.6666666666661</v>
      </c>
      <c r="F73" s="29">
        <f t="shared" ref="F73:F136" si="24">((3*C72)+(2*C71)+(1*C70))/6</f>
        <v>10085.833333333334</v>
      </c>
      <c r="G73" s="23">
        <f t="shared" ref="G73:G136" si="25">C73-F73</f>
        <v>-131.83333333333394</v>
      </c>
      <c r="H73" s="29">
        <f t="shared" si="18"/>
        <v>11467.856290250182</v>
      </c>
      <c r="I73" s="23">
        <f t="shared" si="15"/>
        <v>-1513.8562902501817</v>
      </c>
      <c r="J73" s="34">
        <f t="shared" si="19"/>
        <v>10169.846409858434</v>
      </c>
      <c r="K73" s="23">
        <f t="shared" si="16"/>
        <v>-215.84640985843362</v>
      </c>
      <c r="L73" s="36">
        <f t="shared" si="20"/>
        <v>7708.5904988472466</v>
      </c>
      <c r="M73" s="23">
        <f t="shared" si="17"/>
        <v>2245.4095011527534</v>
      </c>
      <c r="N73" s="23">
        <f t="shared" si="21"/>
        <v>2291760.8675300423</v>
      </c>
      <c r="O73" s="23">
        <f t="shared" si="22"/>
        <v>46589.672648774911</v>
      </c>
      <c r="P73" s="23">
        <f t="shared" si="23"/>
        <v>5041863.8278670572</v>
      </c>
    </row>
    <row r="74" spans="1:16" ht="14.5" x14ac:dyDescent="0.35">
      <c r="A74" s="20" t="s">
        <v>169</v>
      </c>
      <c r="B74" s="21" t="s">
        <v>170</v>
      </c>
      <c r="C74" s="23">
        <f t="shared" si="14"/>
        <v>17260</v>
      </c>
      <c r="D74" s="29">
        <f t="shared" ref="D74:D137" si="26">AVERAGE(C71:C73)</f>
        <v>9899.3333333333339</v>
      </c>
      <c r="E74" s="23">
        <f t="shared" si="13"/>
        <v>7360.6666666666661</v>
      </c>
      <c r="F74" s="29">
        <f t="shared" si="24"/>
        <v>9296</v>
      </c>
      <c r="G74" s="23">
        <f t="shared" si="25"/>
        <v>7964</v>
      </c>
      <c r="H74" s="29">
        <f t="shared" si="18"/>
        <v>11165.085032200146</v>
      </c>
      <c r="I74" s="23">
        <f t="shared" si="15"/>
        <v>6094.9149677998539</v>
      </c>
      <c r="J74" s="34">
        <f t="shared" si="19"/>
        <v>10061.923204929217</v>
      </c>
      <c r="K74" s="23">
        <f t="shared" si="16"/>
        <v>7198.0767950707832</v>
      </c>
      <c r="L74" s="36">
        <f t="shared" si="20"/>
        <v>9504.9180997694493</v>
      </c>
      <c r="M74" s="23">
        <f t="shared" si="17"/>
        <v>7755.0819002305507</v>
      </c>
      <c r="N74" s="23">
        <f t="shared" si="21"/>
        <v>37147988.464710698</v>
      </c>
      <c r="O74" s="23">
        <f t="shared" si="22"/>
        <v>51812309.547736481</v>
      </c>
      <c r="P74" s="23">
        <f t="shared" si="23"/>
        <v>60141295.279283486</v>
      </c>
    </row>
    <row r="75" spans="1:16" ht="14.5" x14ac:dyDescent="0.35">
      <c r="A75" s="20" t="s">
        <v>171</v>
      </c>
      <c r="B75" s="21" t="s">
        <v>172</v>
      </c>
      <c r="C75" s="23">
        <f t="shared" si="14"/>
        <v>21045</v>
      </c>
      <c r="D75" s="29">
        <f t="shared" si="26"/>
        <v>11128</v>
      </c>
      <c r="E75" s="23">
        <f t="shared" ref="E75:E138" si="27">C75-D75</f>
        <v>9917</v>
      </c>
      <c r="F75" s="29">
        <f t="shared" si="24"/>
        <v>12976.333333333334</v>
      </c>
      <c r="G75" s="23">
        <f t="shared" si="25"/>
        <v>8068.6666666666661</v>
      </c>
      <c r="H75" s="29">
        <f t="shared" si="18"/>
        <v>12384.068025760118</v>
      </c>
      <c r="I75" s="23">
        <f t="shared" si="15"/>
        <v>8660.931974239882</v>
      </c>
      <c r="J75" s="34">
        <f t="shared" si="19"/>
        <v>13660.961602464609</v>
      </c>
      <c r="K75" s="23">
        <f t="shared" si="16"/>
        <v>7384.0383975353907</v>
      </c>
      <c r="L75" s="36">
        <f t="shared" si="20"/>
        <v>15708.98361995389</v>
      </c>
      <c r="M75" s="23">
        <f t="shared" si="17"/>
        <v>5336.0163800461105</v>
      </c>
      <c r="N75" s="23">
        <f t="shared" si="21"/>
        <v>75011742.662410736</v>
      </c>
      <c r="O75" s="23">
        <f t="shared" si="22"/>
        <v>54524023.056277022</v>
      </c>
      <c r="P75" s="23">
        <f t="shared" si="23"/>
        <v>28473070.808120396</v>
      </c>
    </row>
    <row r="76" spans="1:16" ht="14.5" x14ac:dyDescent="0.35">
      <c r="A76" s="20" t="s">
        <v>173</v>
      </c>
      <c r="B76" s="21" t="s">
        <v>174</v>
      </c>
      <c r="C76" s="23">
        <f t="shared" si="14"/>
        <v>18775</v>
      </c>
      <c r="D76" s="29">
        <f t="shared" si="26"/>
        <v>16086.333333333334</v>
      </c>
      <c r="E76" s="23">
        <f t="shared" si="27"/>
        <v>2688.6666666666661</v>
      </c>
      <c r="F76" s="29">
        <f t="shared" si="24"/>
        <v>17934.833333333332</v>
      </c>
      <c r="G76" s="23">
        <f t="shared" si="25"/>
        <v>840.16666666666788</v>
      </c>
      <c r="H76" s="29">
        <f t="shared" si="18"/>
        <v>14116.254420608095</v>
      </c>
      <c r="I76" s="23">
        <f t="shared" si="15"/>
        <v>4658.7455793919053</v>
      </c>
      <c r="J76" s="34">
        <f t="shared" si="19"/>
        <v>17352.980801232305</v>
      </c>
      <c r="K76" s="23">
        <f t="shared" si="16"/>
        <v>1422.0191987676953</v>
      </c>
      <c r="L76" s="36">
        <f t="shared" si="20"/>
        <v>19977.796723990778</v>
      </c>
      <c r="M76" s="23">
        <f t="shared" si="17"/>
        <v>-1202.7967239907775</v>
      </c>
      <c r="N76" s="23">
        <f t="shared" si="21"/>
        <v>21703910.373503618</v>
      </c>
      <c r="O76" s="23">
        <f t="shared" si="22"/>
        <v>2022138.6016639182</v>
      </c>
      <c r="P76" s="23">
        <f t="shared" si="23"/>
        <v>1446719.9592429467</v>
      </c>
    </row>
    <row r="77" spans="1:16" ht="14.5" x14ac:dyDescent="0.35">
      <c r="A77" s="20" t="s">
        <v>175</v>
      </c>
      <c r="B77" s="21" t="s">
        <v>176</v>
      </c>
      <c r="C77" s="23">
        <f t="shared" si="14"/>
        <v>21049</v>
      </c>
      <c r="D77" s="29">
        <f t="shared" si="26"/>
        <v>19026.666666666668</v>
      </c>
      <c r="E77" s="23">
        <f t="shared" si="27"/>
        <v>2022.3333333333321</v>
      </c>
      <c r="F77" s="29">
        <f t="shared" si="24"/>
        <v>19279.166666666668</v>
      </c>
      <c r="G77" s="23">
        <f t="shared" si="25"/>
        <v>1769.8333333333321</v>
      </c>
      <c r="H77" s="29">
        <f t="shared" si="18"/>
        <v>15048.003536486476</v>
      </c>
      <c r="I77" s="23">
        <f t="shared" si="15"/>
        <v>6000.9964635135238</v>
      </c>
      <c r="J77" s="34">
        <f t="shared" si="19"/>
        <v>18063.990400616152</v>
      </c>
      <c r="K77" s="23">
        <f t="shared" si="16"/>
        <v>2985.0095993838477</v>
      </c>
      <c r="L77" s="36">
        <f t="shared" si="20"/>
        <v>19015.559344798156</v>
      </c>
      <c r="M77" s="23">
        <f t="shared" si="17"/>
        <v>2033.4406552018445</v>
      </c>
      <c r="N77" s="23">
        <f t="shared" si="21"/>
        <v>36011958.555101819</v>
      </c>
      <c r="O77" s="23">
        <f t="shared" si="22"/>
        <v>8910282.3084137179</v>
      </c>
      <c r="P77" s="23">
        <f t="shared" si="23"/>
        <v>4134880.8982277066</v>
      </c>
    </row>
    <row r="78" spans="1:16" ht="14.5" x14ac:dyDescent="0.35">
      <c r="A78" s="20" t="s">
        <v>177</v>
      </c>
      <c r="B78" s="21" t="s">
        <v>178</v>
      </c>
      <c r="C78" s="23">
        <f t="shared" si="14"/>
        <v>17259</v>
      </c>
      <c r="D78" s="29">
        <f t="shared" si="26"/>
        <v>20289.666666666668</v>
      </c>
      <c r="E78" s="23">
        <f t="shared" si="27"/>
        <v>-3030.6666666666679</v>
      </c>
      <c r="F78" s="29">
        <f t="shared" si="24"/>
        <v>20290.333333333332</v>
      </c>
      <c r="G78" s="23">
        <f t="shared" si="25"/>
        <v>-3031.3333333333321</v>
      </c>
      <c r="H78" s="29">
        <f t="shared" si="18"/>
        <v>16248.20282918918</v>
      </c>
      <c r="I78" s="23">
        <f t="shared" si="15"/>
        <v>1010.7971708108198</v>
      </c>
      <c r="J78" s="34">
        <f t="shared" si="19"/>
        <v>19556.495200308076</v>
      </c>
      <c r="K78" s="23">
        <f t="shared" si="16"/>
        <v>-2297.4952003080762</v>
      </c>
      <c r="L78" s="36">
        <f t="shared" si="20"/>
        <v>20642.31186895963</v>
      </c>
      <c r="M78" s="23">
        <f t="shared" si="17"/>
        <v>-3383.3118689596304</v>
      </c>
      <c r="N78" s="23">
        <f t="shared" si="21"/>
        <v>1021710.9205191577</v>
      </c>
      <c r="O78" s="23">
        <f t="shared" si="22"/>
        <v>5278484.1954386467</v>
      </c>
      <c r="P78" s="23">
        <f t="shared" si="23"/>
        <v>11446799.202643108</v>
      </c>
    </row>
    <row r="79" spans="1:16" ht="14.5" x14ac:dyDescent="0.35">
      <c r="A79" s="20" t="s">
        <v>179</v>
      </c>
      <c r="B79" s="21" t="s">
        <v>180</v>
      </c>
      <c r="C79" s="23">
        <f t="shared" si="14"/>
        <v>10896</v>
      </c>
      <c r="D79" s="29">
        <f t="shared" si="26"/>
        <v>19027.666666666668</v>
      </c>
      <c r="E79" s="23">
        <f t="shared" si="27"/>
        <v>-8131.6666666666679</v>
      </c>
      <c r="F79" s="29">
        <f t="shared" si="24"/>
        <v>18775</v>
      </c>
      <c r="G79" s="23">
        <f t="shared" si="25"/>
        <v>-7879</v>
      </c>
      <c r="H79" s="29">
        <f t="shared" si="18"/>
        <v>16450.362263351344</v>
      </c>
      <c r="I79" s="23">
        <f t="shared" si="15"/>
        <v>-5554.3622633513442</v>
      </c>
      <c r="J79" s="34">
        <f t="shared" si="19"/>
        <v>18407.747600154038</v>
      </c>
      <c r="K79" s="23">
        <f t="shared" si="16"/>
        <v>-7511.7476001540381</v>
      </c>
      <c r="L79" s="36">
        <f t="shared" si="20"/>
        <v>17935.662373791925</v>
      </c>
      <c r="M79" s="23">
        <f t="shared" si="17"/>
        <v>-7039.6623737919253</v>
      </c>
      <c r="N79" s="23">
        <f t="shared" si="21"/>
        <v>30850940.152541466</v>
      </c>
      <c r="O79" s="23">
        <f t="shared" si="22"/>
        <v>56426352.008419953</v>
      </c>
      <c r="P79" s="23">
        <f t="shared" si="23"/>
        <v>49556846.336981766</v>
      </c>
    </row>
    <row r="80" spans="1:16" ht="14.5" x14ac:dyDescent="0.35">
      <c r="A80" s="20" t="s">
        <v>181</v>
      </c>
      <c r="B80" s="21" t="s">
        <v>182</v>
      </c>
      <c r="C80" s="23">
        <f t="shared" si="14"/>
        <v>14396</v>
      </c>
      <c r="D80" s="29">
        <f t="shared" si="26"/>
        <v>16401.333333333332</v>
      </c>
      <c r="E80" s="23">
        <f t="shared" si="27"/>
        <v>-2005.3333333333321</v>
      </c>
      <c r="F80" s="29">
        <f t="shared" si="24"/>
        <v>14709.166666666666</v>
      </c>
      <c r="G80" s="23">
        <f t="shared" si="25"/>
        <v>-313.16666666666606</v>
      </c>
      <c r="H80" s="29">
        <f t="shared" si="18"/>
        <v>15339.489810681076</v>
      </c>
      <c r="I80" s="23">
        <f t="shared" si="15"/>
        <v>-943.48981068107605</v>
      </c>
      <c r="J80" s="34">
        <f t="shared" si="19"/>
        <v>14651.873800077019</v>
      </c>
      <c r="K80" s="23">
        <f t="shared" si="16"/>
        <v>-255.87380007701904</v>
      </c>
      <c r="L80" s="36">
        <f t="shared" si="20"/>
        <v>12303.932474758385</v>
      </c>
      <c r="M80" s="23">
        <f t="shared" si="17"/>
        <v>2092.0675252416149</v>
      </c>
      <c r="N80" s="23">
        <f t="shared" si="21"/>
        <v>890173.02285901271</v>
      </c>
      <c r="O80" s="23">
        <f t="shared" si="22"/>
        <v>65471.401565854307</v>
      </c>
      <c r="P80" s="23">
        <f t="shared" si="23"/>
        <v>4376746.5301705748</v>
      </c>
    </row>
    <row r="81" spans="1:16" ht="14.5" x14ac:dyDescent="0.35">
      <c r="A81" s="20" t="s">
        <v>183</v>
      </c>
      <c r="B81" s="21" t="s">
        <v>184</v>
      </c>
      <c r="C81" s="23">
        <f t="shared" si="14"/>
        <v>25052</v>
      </c>
      <c r="D81" s="29">
        <f t="shared" si="26"/>
        <v>14183.666666666666</v>
      </c>
      <c r="E81" s="23">
        <f t="shared" si="27"/>
        <v>10868.333333333334</v>
      </c>
      <c r="F81" s="29">
        <f t="shared" si="24"/>
        <v>13706.5</v>
      </c>
      <c r="G81" s="23">
        <f t="shared" si="25"/>
        <v>11345.5</v>
      </c>
      <c r="H81" s="29">
        <f t="shared" si="18"/>
        <v>15150.791848544863</v>
      </c>
      <c r="I81" s="23">
        <f t="shared" si="15"/>
        <v>9901.2081514551373</v>
      </c>
      <c r="J81" s="34">
        <f t="shared" si="19"/>
        <v>14523.936900038509</v>
      </c>
      <c r="K81" s="23">
        <f t="shared" si="16"/>
        <v>10528.063099961491</v>
      </c>
      <c r="L81" s="36">
        <f t="shared" si="20"/>
        <v>13977.586494951678</v>
      </c>
      <c r="M81" s="23">
        <f t="shared" si="17"/>
        <v>11074.413505048322</v>
      </c>
      <c r="N81" s="23">
        <f t="shared" si="21"/>
        <v>98033922.858441651</v>
      </c>
      <c r="O81" s="23">
        <f t="shared" si="22"/>
        <v>110840112.63677077</v>
      </c>
      <c r="P81" s="23">
        <f t="shared" si="23"/>
        <v>122642634.48079666</v>
      </c>
    </row>
    <row r="82" spans="1:16" ht="14.5" x14ac:dyDescent="0.35">
      <c r="A82" s="20" t="s">
        <v>185</v>
      </c>
      <c r="B82" s="21" t="s">
        <v>186</v>
      </c>
      <c r="C82" s="23">
        <f t="shared" si="14"/>
        <v>27278</v>
      </c>
      <c r="D82" s="29">
        <f t="shared" si="26"/>
        <v>16781.333333333332</v>
      </c>
      <c r="E82" s="23">
        <f t="shared" si="27"/>
        <v>10496.666666666668</v>
      </c>
      <c r="F82" s="29">
        <f t="shared" si="24"/>
        <v>19140.666666666668</v>
      </c>
      <c r="G82" s="23">
        <f t="shared" si="25"/>
        <v>8137.3333333333321</v>
      </c>
      <c r="H82" s="29">
        <f t="shared" si="18"/>
        <v>17131.033478835892</v>
      </c>
      <c r="I82" s="23">
        <f t="shared" si="15"/>
        <v>10146.966521164108</v>
      </c>
      <c r="J82" s="34">
        <f t="shared" si="19"/>
        <v>19787.968450019252</v>
      </c>
      <c r="K82" s="23">
        <f t="shared" si="16"/>
        <v>7490.0315499807475</v>
      </c>
      <c r="L82" s="36">
        <f t="shared" si="20"/>
        <v>22837.117298990335</v>
      </c>
      <c r="M82" s="23">
        <f t="shared" si="17"/>
        <v>4440.8827010096647</v>
      </c>
      <c r="N82" s="23">
        <f t="shared" si="21"/>
        <v>102960929.58162524</v>
      </c>
      <c r="O82" s="23">
        <f t="shared" si="22"/>
        <v>56100572.619706996</v>
      </c>
      <c r="P82" s="23">
        <f t="shared" si="23"/>
        <v>19721439.164126895</v>
      </c>
    </row>
    <row r="83" spans="1:16" ht="14.5" x14ac:dyDescent="0.35">
      <c r="A83" s="20" t="s">
        <v>187</v>
      </c>
      <c r="B83" s="21" t="s">
        <v>188</v>
      </c>
      <c r="C83" s="23">
        <f t="shared" si="14"/>
        <v>25998</v>
      </c>
      <c r="D83" s="29">
        <f t="shared" si="26"/>
        <v>22242</v>
      </c>
      <c r="E83" s="23">
        <f t="shared" si="27"/>
        <v>3756</v>
      </c>
      <c r="F83" s="29">
        <f t="shared" si="24"/>
        <v>24389</v>
      </c>
      <c r="G83" s="23">
        <f t="shared" si="25"/>
        <v>1609</v>
      </c>
      <c r="H83" s="29">
        <f t="shared" si="18"/>
        <v>19160.426783068717</v>
      </c>
      <c r="I83" s="23">
        <f t="shared" si="15"/>
        <v>6837.5732169312832</v>
      </c>
      <c r="J83" s="34">
        <f t="shared" si="19"/>
        <v>23532.984225009626</v>
      </c>
      <c r="K83" s="23">
        <f t="shared" si="16"/>
        <v>2465.0157749903738</v>
      </c>
      <c r="L83" s="36">
        <f t="shared" si="20"/>
        <v>26389.823459798066</v>
      </c>
      <c r="M83" s="23">
        <f t="shared" si="17"/>
        <v>-391.82345979806632</v>
      </c>
      <c r="N83" s="23">
        <f t="shared" si="21"/>
        <v>46752407.496896021</v>
      </c>
      <c r="O83" s="23">
        <f t="shared" si="22"/>
        <v>6076302.7709513931</v>
      </c>
      <c r="P83" s="23">
        <f t="shared" si="23"/>
        <v>153525.6236481269</v>
      </c>
    </row>
    <row r="84" spans="1:16" ht="14.5" x14ac:dyDescent="0.35">
      <c r="A84" s="20" t="s">
        <v>189</v>
      </c>
      <c r="B84" s="21" t="s">
        <v>190</v>
      </c>
      <c r="C84" s="23">
        <f t="shared" si="14"/>
        <v>26405</v>
      </c>
      <c r="D84" s="29">
        <f t="shared" si="26"/>
        <v>26109.333333333332</v>
      </c>
      <c r="E84" s="23">
        <f t="shared" si="27"/>
        <v>295.66666666666788</v>
      </c>
      <c r="F84" s="29">
        <f t="shared" si="24"/>
        <v>26267</v>
      </c>
      <c r="G84" s="23">
        <f t="shared" si="25"/>
        <v>138</v>
      </c>
      <c r="H84" s="29">
        <f t="shared" si="18"/>
        <v>20527.941426454974</v>
      </c>
      <c r="I84" s="23">
        <f t="shared" si="15"/>
        <v>5877.0585735450259</v>
      </c>
      <c r="J84" s="34">
        <f t="shared" si="19"/>
        <v>24765.492112504813</v>
      </c>
      <c r="K84" s="23">
        <f t="shared" si="16"/>
        <v>1639.5078874951869</v>
      </c>
      <c r="L84" s="36">
        <f t="shared" si="20"/>
        <v>26076.364691959614</v>
      </c>
      <c r="M84" s="23">
        <f t="shared" si="17"/>
        <v>328.63530804038601</v>
      </c>
      <c r="N84" s="23">
        <f t="shared" si="21"/>
        <v>34539817.476879098</v>
      </c>
      <c r="O84" s="23">
        <f t="shared" si="22"/>
        <v>2687986.1131589306</v>
      </c>
      <c r="P84" s="23">
        <f t="shared" si="23"/>
        <v>108001.1656907994</v>
      </c>
    </row>
    <row r="85" spans="1:16" ht="14.5" x14ac:dyDescent="0.35">
      <c r="A85" s="20" t="s">
        <v>191</v>
      </c>
      <c r="B85" s="21" t="s">
        <v>192</v>
      </c>
      <c r="C85" s="23">
        <f t="shared" si="14"/>
        <v>21849</v>
      </c>
      <c r="D85" s="29">
        <f t="shared" si="26"/>
        <v>26560.333333333332</v>
      </c>
      <c r="E85" s="23">
        <f t="shared" si="27"/>
        <v>-4711.3333333333321</v>
      </c>
      <c r="F85" s="29">
        <f t="shared" si="24"/>
        <v>26414.833333333332</v>
      </c>
      <c r="G85" s="23">
        <f t="shared" si="25"/>
        <v>-4565.8333333333321</v>
      </c>
      <c r="H85" s="29">
        <f t="shared" si="18"/>
        <v>21703.353141163981</v>
      </c>
      <c r="I85" s="23">
        <f t="shared" si="15"/>
        <v>145.64685883601851</v>
      </c>
      <c r="J85" s="34">
        <f t="shared" si="19"/>
        <v>25585.246056252407</v>
      </c>
      <c r="K85" s="23">
        <f t="shared" si="16"/>
        <v>-3736.2460562524066</v>
      </c>
      <c r="L85" s="36">
        <f t="shared" si="20"/>
        <v>26339.272938391921</v>
      </c>
      <c r="M85" s="23">
        <f t="shared" si="17"/>
        <v>-4490.2729383919213</v>
      </c>
      <c r="N85" s="23">
        <f t="shared" si="21"/>
        <v>21213.007488799103</v>
      </c>
      <c r="O85" s="23">
        <f t="shared" si="22"/>
        <v>13959534.592861662</v>
      </c>
      <c r="P85" s="23">
        <f t="shared" si="23"/>
        <v>20162551.061254818</v>
      </c>
    </row>
    <row r="86" spans="1:16" ht="14.5" x14ac:dyDescent="0.35">
      <c r="A86" s="20" t="s">
        <v>193</v>
      </c>
      <c r="B86" s="21" t="s">
        <v>194</v>
      </c>
      <c r="C86" s="23">
        <f t="shared" si="14"/>
        <v>14578</v>
      </c>
      <c r="D86" s="29">
        <f t="shared" si="26"/>
        <v>24750.666666666668</v>
      </c>
      <c r="E86" s="23">
        <f t="shared" si="27"/>
        <v>-10172.666666666668</v>
      </c>
      <c r="F86" s="29">
        <f t="shared" si="24"/>
        <v>24059.166666666668</v>
      </c>
      <c r="G86" s="23">
        <f t="shared" si="25"/>
        <v>-9481.1666666666679</v>
      </c>
      <c r="H86" s="29">
        <f t="shared" si="18"/>
        <v>21732.482512931187</v>
      </c>
      <c r="I86" s="23">
        <f t="shared" si="15"/>
        <v>-7154.4825129311866</v>
      </c>
      <c r="J86" s="34">
        <f t="shared" si="19"/>
        <v>23717.123028126203</v>
      </c>
      <c r="K86" s="23">
        <f t="shared" si="16"/>
        <v>-9139.1230281262033</v>
      </c>
      <c r="L86" s="36">
        <f t="shared" si="20"/>
        <v>22747.054587678384</v>
      </c>
      <c r="M86" s="23">
        <f t="shared" si="17"/>
        <v>-8169.0545876783835</v>
      </c>
      <c r="N86" s="23">
        <f t="shared" si="21"/>
        <v>51186620.027838148</v>
      </c>
      <c r="O86" s="23">
        <f t="shared" si="22"/>
        <v>83523569.723226666</v>
      </c>
      <c r="P86" s="23">
        <f t="shared" si="23"/>
        <v>66733452.856469244</v>
      </c>
    </row>
    <row r="87" spans="1:16" ht="14.5" x14ac:dyDescent="0.35">
      <c r="A87" s="20" t="s">
        <v>195</v>
      </c>
      <c r="B87" s="21" t="s">
        <v>196</v>
      </c>
      <c r="C87" s="23">
        <f t="shared" si="14"/>
        <v>16741</v>
      </c>
      <c r="D87" s="29">
        <f t="shared" si="26"/>
        <v>20944</v>
      </c>
      <c r="E87" s="23">
        <f t="shared" si="27"/>
        <v>-4203</v>
      </c>
      <c r="F87" s="29">
        <f t="shared" si="24"/>
        <v>18972.833333333332</v>
      </c>
      <c r="G87" s="23">
        <f t="shared" si="25"/>
        <v>-2231.8333333333321</v>
      </c>
      <c r="H87" s="29">
        <f t="shared" si="18"/>
        <v>20301.586010344952</v>
      </c>
      <c r="I87" s="23">
        <f t="shared" si="15"/>
        <v>-3560.5860103449522</v>
      </c>
      <c r="J87" s="34">
        <f t="shared" si="19"/>
        <v>19147.561514063102</v>
      </c>
      <c r="K87" s="23">
        <f t="shared" si="16"/>
        <v>-2406.5615140631016</v>
      </c>
      <c r="L87" s="36">
        <f t="shared" si="20"/>
        <v>16211.810917535677</v>
      </c>
      <c r="M87" s="23">
        <f t="shared" si="17"/>
        <v>529.18908246432329</v>
      </c>
      <c r="N87" s="23">
        <f t="shared" si="21"/>
        <v>12677772.737064185</v>
      </c>
      <c r="O87" s="23">
        <f t="shared" si="22"/>
        <v>5791538.3209696878</v>
      </c>
      <c r="P87" s="23">
        <f t="shared" si="23"/>
        <v>280041.08499943238</v>
      </c>
    </row>
    <row r="88" spans="1:16" ht="14.5" x14ac:dyDescent="0.35">
      <c r="A88" s="20" t="s">
        <v>197</v>
      </c>
      <c r="B88" s="21" t="s">
        <v>198</v>
      </c>
      <c r="C88" s="23">
        <f t="shared" si="14"/>
        <v>29978</v>
      </c>
      <c r="D88" s="29">
        <f t="shared" si="26"/>
        <v>17722.666666666668</v>
      </c>
      <c r="E88" s="23">
        <f t="shared" si="27"/>
        <v>12255.333333333332</v>
      </c>
      <c r="F88" s="29">
        <f t="shared" si="24"/>
        <v>16871.333333333332</v>
      </c>
      <c r="G88" s="23">
        <f t="shared" si="25"/>
        <v>13106.666666666668</v>
      </c>
      <c r="H88" s="29">
        <f t="shared" si="18"/>
        <v>19589.468808275964</v>
      </c>
      <c r="I88" s="23">
        <f t="shared" si="15"/>
        <v>10388.531191724036</v>
      </c>
      <c r="J88" s="34">
        <f t="shared" si="19"/>
        <v>17944.280757031549</v>
      </c>
      <c r="K88" s="23">
        <f t="shared" si="16"/>
        <v>12033.719242968451</v>
      </c>
      <c r="L88" s="36">
        <f t="shared" si="20"/>
        <v>16635.162183507135</v>
      </c>
      <c r="M88" s="23">
        <f t="shared" si="17"/>
        <v>13342.837816492865</v>
      </c>
      <c r="N88" s="23">
        <f t="shared" si="21"/>
        <v>107921580.32142322</v>
      </c>
      <c r="O88" s="23">
        <f t="shared" si="22"/>
        <v>144810398.81858918</v>
      </c>
      <c r="P88" s="23">
        <f t="shared" si="23"/>
        <v>178031320.99723211</v>
      </c>
    </row>
    <row r="89" spans="1:16" ht="14.5" x14ac:dyDescent="0.35">
      <c r="A89" s="20" t="s">
        <v>199</v>
      </c>
      <c r="B89" s="21" t="s">
        <v>200</v>
      </c>
      <c r="C89" s="23">
        <f t="shared" si="14"/>
        <v>34151</v>
      </c>
      <c r="D89" s="29">
        <f t="shared" si="26"/>
        <v>20432.333333333332</v>
      </c>
      <c r="E89" s="23">
        <f t="shared" si="27"/>
        <v>13718.666666666668</v>
      </c>
      <c r="F89" s="29">
        <f t="shared" si="24"/>
        <v>22999</v>
      </c>
      <c r="G89" s="23">
        <f t="shared" si="25"/>
        <v>11152</v>
      </c>
      <c r="H89" s="29">
        <f t="shared" si="18"/>
        <v>21667.175046620774</v>
      </c>
      <c r="I89" s="23">
        <f t="shared" si="15"/>
        <v>12483.824953379226</v>
      </c>
      <c r="J89" s="34">
        <f t="shared" si="19"/>
        <v>23961.140378515775</v>
      </c>
      <c r="K89" s="23">
        <f t="shared" si="16"/>
        <v>10189.859621484225</v>
      </c>
      <c r="L89" s="36">
        <f t="shared" si="20"/>
        <v>27309.432436701427</v>
      </c>
      <c r="M89" s="23">
        <f t="shared" si="17"/>
        <v>6841.5675632985731</v>
      </c>
      <c r="N89" s="23">
        <f t="shared" si="21"/>
        <v>155845885.46661383</v>
      </c>
      <c r="O89" s="23">
        <f t="shared" si="22"/>
        <v>103833239.10555464</v>
      </c>
      <c r="P89" s="23">
        <f t="shared" si="23"/>
        <v>46807046.723179176</v>
      </c>
    </row>
    <row r="90" spans="1:16" ht="14.5" x14ac:dyDescent="0.35">
      <c r="A90" s="20" t="s">
        <v>201</v>
      </c>
      <c r="B90" s="21" t="s">
        <v>202</v>
      </c>
      <c r="C90" s="23">
        <f t="shared" si="14"/>
        <v>35143</v>
      </c>
      <c r="D90" s="29">
        <f t="shared" si="26"/>
        <v>26956.666666666668</v>
      </c>
      <c r="E90" s="23">
        <f t="shared" si="27"/>
        <v>8186.3333333333321</v>
      </c>
      <c r="F90" s="29">
        <f t="shared" si="24"/>
        <v>29858.333333333332</v>
      </c>
      <c r="G90" s="23">
        <f t="shared" si="25"/>
        <v>5284.6666666666679</v>
      </c>
      <c r="H90" s="29">
        <f t="shared" si="18"/>
        <v>24163.940037296619</v>
      </c>
      <c r="I90" s="23">
        <f t="shared" si="15"/>
        <v>10979.059962703381</v>
      </c>
      <c r="J90" s="34">
        <f t="shared" si="19"/>
        <v>29056.070189257887</v>
      </c>
      <c r="K90" s="23">
        <f t="shared" si="16"/>
        <v>6086.9298107421127</v>
      </c>
      <c r="L90" s="36">
        <f t="shared" si="20"/>
        <v>32782.686487340288</v>
      </c>
      <c r="M90" s="23">
        <f t="shared" si="17"/>
        <v>2360.3135126597117</v>
      </c>
      <c r="N90" s="23">
        <f t="shared" si="21"/>
        <v>120539757.66463636</v>
      </c>
      <c r="O90" s="23">
        <f t="shared" si="22"/>
        <v>37050714.520901009</v>
      </c>
      <c r="P90" s="23">
        <f t="shared" si="23"/>
        <v>5571079.8780440269</v>
      </c>
    </row>
    <row r="91" spans="1:16" ht="14.5" x14ac:dyDescent="0.35">
      <c r="A91" s="20" t="s">
        <v>203</v>
      </c>
      <c r="B91" s="21" t="s">
        <v>204</v>
      </c>
      <c r="C91" s="23">
        <f t="shared" si="14"/>
        <v>31757</v>
      </c>
      <c r="D91" s="29">
        <f t="shared" si="26"/>
        <v>33090.666666666664</v>
      </c>
      <c r="E91" s="23">
        <f t="shared" si="27"/>
        <v>-1333.6666666666642</v>
      </c>
      <c r="F91" s="29">
        <f t="shared" si="24"/>
        <v>33951.5</v>
      </c>
      <c r="G91" s="23">
        <f t="shared" si="25"/>
        <v>-2194.5</v>
      </c>
      <c r="H91" s="29">
        <f t="shared" si="18"/>
        <v>26359.752029837298</v>
      </c>
      <c r="I91" s="23">
        <f t="shared" si="15"/>
        <v>5397.2479701627017</v>
      </c>
      <c r="J91" s="34">
        <f t="shared" si="19"/>
        <v>32099.535094628944</v>
      </c>
      <c r="K91" s="23">
        <f t="shared" si="16"/>
        <v>-342.53509462894363</v>
      </c>
      <c r="L91" s="36">
        <f t="shared" si="20"/>
        <v>34670.937297468059</v>
      </c>
      <c r="M91" s="23">
        <f t="shared" si="17"/>
        <v>-2913.9372974680591</v>
      </c>
      <c r="N91" s="23">
        <f t="shared" si="21"/>
        <v>29130285.651425403</v>
      </c>
      <c r="O91" s="23">
        <f t="shared" si="22"/>
        <v>117330.29105245936</v>
      </c>
      <c r="P91" s="23">
        <f t="shared" si="23"/>
        <v>8491030.5735754557</v>
      </c>
    </row>
    <row r="92" spans="1:16" ht="14.5" x14ac:dyDescent="0.35">
      <c r="A92" s="20" t="s">
        <v>205</v>
      </c>
      <c r="B92" s="21" t="s">
        <v>206</v>
      </c>
      <c r="C92" s="23">
        <f t="shared" si="14"/>
        <v>29253</v>
      </c>
      <c r="D92" s="29">
        <f t="shared" si="26"/>
        <v>33683.666666666664</v>
      </c>
      <c r="E92" s="23">
        <f t="shared" si="27"/>
        <v>-4430.6666666666642</v>
      </c>
      <c r="F92" s="29">
        <f t="shared" si="24"/>
        <v>33284.666666666664</v>
      </c>
      <c r="G92" s="23">
        <f t="shared" si="25"/>
        <v>-4031.6666666666642</v>
      </c>
      <c r="H92" s="29">
        <f t="shared" si="18"/>
        <v>27439.201623869842</v>
      </c>
      <c r="I92" s="23">
        <f t="shared" si="15"/>
        <v>1813.7983761301584</v>
      </c>
      <c r="J92" s="34">
        <f t="shared" si="19"/>
        <v>31928.26754731447</v>
      </c>
      <c r="K92" s="23">
        <f t="shared" si="16"/>
        <v>-2675.26754731447</v>
      </c>
      <c r="L92" s="36">
        <f t="shared" si="20"/>
        <v>32339.787459493615</v>
      </c>
      <c r="M92" s="23">
        <f t="shared" si="17"/>
        <v>-3086.7874594936147</v>
      </c>
      <c r="N92" s="23">
        <f t="shared" si="21"/>
        <v>3289864.5492523997</v>
      </c>
      <c r="O92" s="23">
        <f t="shared" si="22"/>
        <v>7157056.4497139798</v>
      </c>
      <c r="P92" s="23">
        <f t="shared" si="23"/>
        <v>9528256.8200870436</v>
      </c>
    </row>
    <row r="93" spans="1:16" ht="14.5" x14ac:dyDescent="0.35">
      <c r="A93" s="20" t="s">
        <v>207</v>
      </c>
      <c r="B93" s="21" t="s">
        <v>208</v>
      </c>
      <c r="C93" s="23">
        <f t="shared" si="14"/>
        <v>16965</v>
      </c>
      <c r="D93" s="29">
        <f t="shared" si="26"/>
        <v>32051</v>
      </c>
      <c r="E93" s="23">
        <f t="shared" si="27"/>
        <v>-15086</v>
      </c>
      <c r="F93" s="29">
        <f t="shared" si="24"/>
        <v>31069.333333333332</v>
      </c>
      <c r="G93" s="23">
        <f t="shared" si="25"/>
        <v>-14104.333333333332</v>
      </c>
      <c r="H93" s="29">
        <f t="shared" si="18"/>
        <v>27801.961299095878</v>
      </c>
      <c r="I93" s="23">
        <f t="shared" si="15"/>
        <v>-10836.961299095878</v>
      </c>
      <c r="J93" s="34">
        <f t="shared" si="19"/>
        <v>30590.633773657235</v>
      </c>
      <c r="K93" s="23">
        <f t="shared" si="16"/>
        <v>-13625.633773657235</v>
      </c>
      <c r="L93" s="36">
        <f t="shared" si="20"/>
        <v>29870.357491898721</v>
      </c>
      <c r="M93" s="23">
        <f t="shared" si="17"/>
        <v>-12905.357491898721</v>
      </c>
      <c r="N93" s="23">
        <f t="shared" si="21"/>
        <v>117439730.19810182</v>
      </c>
      <c r="O93" s="23">
        <f t="shared" si="22"/>
        <v>185657895.73382869</v>
      </c>
      <c r="P93" s="23">
        <f t="shared" si="23"/>
        <v>166548251.99370646</v>
      </c>
    </row>
    <row r="94" spans="1:16" ht="14.5" x14ac:dyDescent="0.35">
      <c r="A94" s="20" t="s">
        <v>209</v>
      </c>
      <c r="B94" s="21" t="s">
        <v>210</v>
      </c>
      <c r="C94" s="23">
        <f t="shared" si="14"/>
        <v>20870</v>
      </c>
      <c r="D94" s="29">
        <f t="shared" si="26"/>
        <v>25991.666666666668</v>
      </c>
      <c r="E94" s="23">
        <f t="shared" si="27"/>
        <v>-5121.6666666666679</v>
      </c>
      <c r="F94" s="29">
        <f t="shared" si="24"/>
        <v>23526.333333333332</v>
      </c>
      <c r="G94" s="23">
        <f t="shared" si="25"/>
        <v>-2656.3333333333321</v>
      </c>
      <c r="H94" s="29">
        <f t="shared" si="18"/>
        <v>25634.569039276703</v>
      </c>
      <c r="I94" s="23">
        <f t="shared" si="15"/>
        <v>-4764.5690392767028</v>
      </c>
      <c r="J94" s="34">
        <f t="shared" si="19"/>
        <v>23777.816886828616</v>
      </c>
      <c r="K94" s="23">
        <f t="shared" si="16"/>
        <v>-2907.8168868286157</v>
      </c>
      <c r="L94" s="36">
        <f t="shared" si="20"/>
        <v>19546.071498379744</v>
      </c>
      <c r="M94" s="23">
        <f t="shared" si="17"/>
        <v>1323.9285016202557</v>
      </c>
      <c r="N94" s="23">
        <f t="shared" si="21"/>
        <v>22701118.130034123</v>
      </c>
      <c r="O94" s="23">
        <f t="shared" si="22"/>
        <v>8455399.0473256614</v>
      </c>
      <c r="P94" s="23">
        <f t="shared" si="23"/>
        <v>1752786.6774024554</v>
      </c>
    </row>
    <row r="95" spans="1:16" ht="14.5" x14ac:dyDescent="0.35">
      <c r="A95" s="20" t="s">
        <v>211</v>
      </c>
      <c r="B95" s="21" t="s">
        <v>212</v>
      </c>
      <c r="C95" s="23">
        <f t="shared" si="14"/>
        <v>32874</v>
      </c>
      <c r="D95" s="29">
        <f t="shared" si="26"/>
        <v>22362.666666666668</v>
      </c>
      <c r="E95" s="23">
        <f t="shared" si="27"/>
        <v>10511.333333333332</v>
      </c>
      <c r="F95" s="29">
        <f t="shared" si="24"/>
        <v>20965.5</v>
      </c>
      <c r="G95" s="23">
        <f t="shared" si="25"/>
        <v>11908.5</v>
      </c>
      <c r="H95" s="29">
        <f t="shared" si="18"/>
        <v>24681.655231421362</v>
      </c>
      <c r="I95" s="23">
        <f t="shared" si="15"/>
        <v>8192.3447685786377</v>
      </c>
      <c r="J95" s="34">
        <f t="shared" si="19"/>
        <v>22323.908443414308</v>
      </c>
      <c r="K95" s="23">
        <f t="shared" si="16"/>
        <v>10550.091556585692</v>
      </c>
      <c r="L95" s="36">
        <f t="shared" si="20"/>
        <v>20605.214299675947</v>
      </c>
      <c r="M95" s="23">
        <f t="shared" si="17"/>
        <v>12268.785700324053</v>
      </c>
      <c r="N95" s="23">
        <f t="shared" si="21"/>
        <v>67114512.807257771</v>
      </c>
      <c r="O95" s="23">
        <f t="shared" si="22"/>
        <v>111304431.85234071</v>
      </c>
      <c r="P95" s="23">
        <f t="shared" si="23"/>
        <v>150523102.56047598</v>
      </c>
    </row>
    <row r="96" spans="1:16" ht="14.5" x14ac:dyDescent="0.35">
      <c r="A96" s="20" t="s">
        <v>213</v>
      </c>
      <c r="B96" s="21" t="s">
        <v>214</v>
      </c>
      <c r="C96" s="23">
        <f t="shared" si="14"/>
        <v>35251</v>
      </c>
      <c r="D96" s="29">
        <f t="shared" si="26"/>
        <v>23569.666666666668</v>
      </c>
      <c r="E96" s="23">
        <f t="shared" si="27"/>
        <v>11681.333333333332</v>
      </c>
      <c r="F96" s="29">
        <f t="shared" si="24"/>
        <v>26221.166666666668</v>
      </c>
      <c r="G96" s="23">
        <f t="shared" si="25"/>
        <v>9029.8333333333321</v>
      </c>
      <c r="H96" s="29">
        <f t="shared" si="18"/>
        <v>26320.124185137091</v>
      </c>
      <c r="I96" s="23">
        <f t="shared" si="15"/>
        <v>8930.8758148629095</v>
      </c>
      <c r="J96" s="34">
        <f t="shared" si="19"/>
        <v>27598.954221707154</v>
      </c>
      <c r="K96" s="23">
        <f t="shared" si="16"/>
        <v>7652.0457782928461</v>
      </c>
      <c r="L96" s="36">
        <f t="shared" si="20"/>
        <v>30420.242859935188</v>
      </c>
      <c r="M96" s="23">
        <f t="shared" si="17"/>
        <v>4830.7571400648121</v>
      </c>
      <c r="N96" s="23">
        <f t="shared" si="21"/>
        <v>79760542.820503235</v>
      </c>
      <c r="O96" s="23">
        <f t="shared" si="22"/>
        <v>58553804.593089372</v>
      </c>
      <c r="P96" s="23">
        <f t="shared" si="23"/>
        <v>23336214.546287164</v>
      </c>
    </row>
    <row r="97" spans="1:16" ht="14.5" x14ac:dyDescent="0.35">
      <c r="A97" s="20" t="s">
        <v>215</v>
      </c>
      <c r="B97" s="21" t="s">
        <v>216</v>
      </c>
      <c r="C97" s="23">
        <f t="shared" si="14"/>
        <v>30546</v>
      </c>
      <c r="D97" s="29">
        <f t="shared" si="26"/>
        <v>29665</v>
      </c>
      <c r="E97" s="23">
        <f t="shared" si="27"/>
        <v>881</v>
      </c>
      <c r="F97" s="29">
        <f t="shared" si="24"/>
        <v>32061.833333333332</v>
      </c>
      <c r="G97" s="23">
        <f t="shared" si="25"/>
        <v>-1515.8333333333321</v>
      </c>
      <c r="H97" s="29">
        <f t="shared" si="18"/>
        <v>28106.299348109675</v>
      </c>
      <c r="I97" s="23">
        <f t="shared" si="15"/>
        <v>2439.7006518903254</v>
      </c>
      <c r="J97" s="34">
        <f t="shared" si="19"/>
        <v>31424.977110853579</v>
      </c>
      <c r="K97" s="23">
        <f t="shared" si="16"/>
        <v>-878.97711085357878</v>
      </c>
      <c r="L97" s="36">
        <f t="shared" si="20"/>
        <v>34284.848571987037</v>
      </c>
      <c r="M97" s="23">
        <f t="shared" si="17"/>
        <v>-3738.8485719870368</v>
      </c>
      <c r="N97" s="23">
        <f t="shared" si="21"/>
        <v>5952139.270834079</v>
      </c>
      <c r="O97" s="23">
        <f t="shared" si="22"/>
        <v>772600.76140450453</v>
      </c>
      <c r="P97" s="23">
        <f t="shared" si="23"/>
        <v>13978988.644249504</v>
      </c>
    </row>
    <row r="98" spans="1:16" ht="14.5" x14ac:dyDescent="0.35">
      <c r="A98" s="20" t="s">
        <v>217</v>
      </c>
      <c r="B98" s="21" t="s">
        <v>218</v>
      </c>
      <c r="C98" s="23">
        <f t="shared" si="14"/>
        <v>28073</v>
      </c>
      <c r="D98" s="29">
        <f t="shared" si="26"/>
        <v>32890.333333333336</v>
      </c>
      <c r="E98" s="23">
        <f t="shared" si="27"/>
        <v>-4817.3333333333358</v>
      </c>
      <c r="F98" s="29">
        <f t="shared" si="24"/>
        <v>32502.333333333332</v>
      </c>
      <c r="G98" s="23">
        <f t="shared" si="25"/>
        <v>-4429.3333333333321</v>
      </c>
      <c r="H98" s="29">
        <f t="shared" si="18"/>
        <v>28594.239478487743</v>
      </c>
      <c r="I98" s="23">
        <f t="shared" si="15"/>
        <v>-521.23947848774333</v>
      </c>
      <c r="J98" s="34">
        <f t="shared" si="19"/>
        <v>30985.488555426789</v>
      </c>
      <c r="K98" s="23">
        <f t="shared" si="16"/>
        <v>-2912.4885554267894</v>
      </c>
      <c r="L98" s="36">
        <f t="shared" si="20"/>
        <v>31293.769714397407</v>
      </c>
      <c r="M98" s="23">
        <f t="shared" si="17"/>
        <v>-3220.7697143974074</v>
      </c>
      <c r="N98" s="23">
        <f t="shared" si="21"/>
        <v>271690.59393417463</v>
      </c>
      <c r="O98" s="23">
        <f t="shared" si="22"/>
        <v>8482589.5854920261</v>
      </c>
      <c r="P98" s="23">
        <f t="shared" si="23"/>
        <v>10373357.553179557</v>
      </c>
    </row>
    <row r="99" spans="1:16" ht="14.5" x14ac:dyDescent="0.35">
      <c r="A99" s="20" t="s">
        <v>219</v>
      </c>
      <c r="B99" s="21" t="s">
        <v>220</v>
      </c>
      <c r="C99" s="23">
        <f t="shared" si="14"/>
        <v>22947</v>
      </c>
      <c r="D99" s="29">
        <f t="shared" si="26"/>
        <v>31290</v>
      </c>
      <c r="E99" s="23">
        <f t="shared" si="27"/>
        <v>-8343</v>
      </c>
      <c r="F99" s="29">
        <f t="shared" si="24"/>
        <v>30093.666666666668</v>
      </c>
      <c r="G99" s="23">
        <f t="shared" si="25"/>
        <v>-7146.6666666666679</v>
      </c>
      <c r="H99" s="29">
        <f t="shared" si="18"/>
        <v>28489.991582790193</v>
      </c>
      <c r="I99" s="23">
        <f t="shared" si="15"/>
        <v>-5542.9915827901932</v>
      </c>
      <c r="J99" s="34">
        <f t="shared" si="19"/>
        <v>29529.244277713395</v>
      </c>
      <c r="K99" s="23">
        <f t="shared" si="16"/>
        <v>-6582.2442777133947</v>
      </c>
      <c r="L99" s="36">
        <f t="shared" si="20"/>
        <v>28717.153942879482</v>
      </c>
      <c r="M99" s="23">
        <f t="shared" si="17"/>
        <v>-5770.1539428794822</v>
      </c>
      <c r="N99" s="23">
        <f t="shared" si="21"/>
        <v>30724755.686882932</v>
      </c>
      <c r="O99" s="23">
        <f t="shared" si="22"/>
        <v>43325939.731490731</v>
      </c>
      <c r="P99" s="23">
        <f t="shared" si="23"/>
        <v>33294676.524527635</v>
      </c>
    </row>
    <row r="100" spans="1:16" ht="14.5" x14ac:dyDescent="0.35">
      <c r="A100" s="20" t="s">
        <v>221</v>
      </c>
      <c r="B100" s="21" t="s">
        <v>222</v>
      </c>
      <c r="C100" s="23">
        <f t="shared" si="14"/>
        <v>9902</v>
      </c>
      <c r="D100" s="29">
        <f t="shared" si="26"/>
        <v>27188.666666666668</v>
      </c>
      <c r="E100" s="23">
        <f t="shared" si="27"/>
        <v>-17286.666666666668</v>
      </c>
      <c r="F100" s="29">
        <f t="shared" si="24"/>
        <v>25922.166666666668</v>
      </c>
      <c r="G100" s="23">
        <f t="shared" si="25"/>
        <v>-16020.166666666668</v>
      </c>
      <c r="H100" s="29">
        <f t="shared" si="18"/>
        <v>27381.393266232157</v>
      </c>
      <c r="I100" s="23">
        <f t="shared" si="15"/>
        <v>-17479.393266232157</v>
      </c>
      <c r="J100" s="34">
        <f t="shared" si="19"/>
        <v>26238.122138856699</v>
      </c>
      <c r="K100" s="23">
        <f t="shared" si="16"/>
        <v>-16336.122138856699</v>
      </c>
      <c r="L100" s="36">
        <f t="shared" si="20"/>
        <v>24101.030788575896</v>
      </c>
      <c r="M100" s="23">
        <f t="shared" si="17"/>
        <v>-14199.030788575896</v>
      </c>
      <c r="N100" s="23">
        <f t="shared" si="21"/>
        <v>305529188.95560205</v>
      </c>
      <c r="O100" s="23">
        <f t="shared" si="22"/>
        <v>266868886.53564397</v>
      </c>
      <c r="P100" s="23">
        <f t="shared" si="23"/>
        <v>201612475.33492622</v>
      </c>
    </row>
    <row r="101" spans="1:16" ht="14.5" x14ac:dyDescent="0.35">
      <c r="A101" s="20" t="s">
        <v>223</v>
      </c>
      <c r="B101" s="21" t="s">
        <v>224</v>
      </c>
      <c r="C101" s="23">
        <f t="shared" si="14"/>
        <v>8245</v>
      </c>
      <c r="D101" s="29">
        <f t="shared" si="26"/>
        <v>20307.333333333332</v>
      </c>
      <c r="E101" s="23">
        <f t="shared" si="27"/>
        <v>-12062.333333333332</v>
      </c>
      <c r="F101" s="29">
        <f t="shared" si="24"/>
        <v>17278.833333333332</v>
      </c>
      <c r="G101" s="23">
        <f t="shared" si="25"/>
        <v>-9033.8333333333321</v>
      </c>
      <c r="H101" s="29">
        <f t="shared" si="18"/>
        <v>23885.514612985728</v>
      </c>
      <c r="I101" s="23">
        <f t="shared" si="15"/>
        <v>-15640.514612985728</v>
      </c>
      <c r="J101" s="34">
        <f t="shared" si="19"/>
        <v>18070.06106942835</v>
      </c>
      <c r="K101" s="23">
        <f t="shared" si="16"/>
        <v>-9825.0610694283496</v>
      </c>
      <c r="L101" s="36">
        <f t="shared" si="20"/>
        <v>12741.806157715178</v>
      </c>
      <c r="M101" s="23">
        <f t="shared" si="17"/>
        <v>-4496.8061577151784</v>
      </c>
      <c r="N101" s="23">
        <f t="shared" si="21"/>
        <v>244625697.35902008</v>
      </c>
      <c r="O101" s="23">
        <f t="shared" si="22"/>
        <v>96531825.01799655</v>
      </c>
      <c r="P101" s="23">
        <f t="shared" si="23"/>
        <v>20221265.620065145</v>
      </c>
    </row>
    <row r="102" spans="1:16" ht="14.5" x14ac:dyDescent="0.35">
      <c r="A102" s="20" t="s">
        <v>225</v>
      </c>
      <c r="B102" s="21" t="s">
        <v>226</v>
      </c>
      <c r="C102" s="23">
        <f t="shared" si="14"/>
        <v>14910</v>
      </c>
      <c r="D102" s="29">
        <f t="shared" si="26"/>
        <v>13698</v>
      </c>
      <c r="E102" s="23">
        <f t="shared" si="27"/>
        <v>1212</v>
      </c>
      <c r="F102" s="29">
        <f t="shared" si="24"/>
        <v>11247.666666666666</v>
      </c>
      <c r="G102" s="23">
        <f t="shared" si="25"/>
        <v>3662.3333333333339</v>
      </c>
      <c r="H102" s="29">
        <f t="shared" si="18"/>
        <v>20757.411690388584</v>
      </c>
      <c r="I102" s="23">
        <f t="shared" si="15"/>
        <v>-5847.4116903885842</v>
      </c>
      <c r="J102" s="34">
        <f t="shared" si="19"/>
        <v>13157.530534714175</v>
      </c>
      <c r="K102" s="23">
        <f t="shared" si="16"/>
        <v>1752.4694652858252</v>
      </c>
      <c r="L102" s="36">
        <f t="shared" si="20"/>
        <v>9144.3612315430346</v>
      </c>
      <c r="M102" s="23">
        <f t="shared" si="17"/>
        <v>5765.6387684569654</v>
      </c>
      <c r="N102" s="23">
        <f t="shared" si="21"/>
        <v>34192223.476893082</v>
      </c>
      <c r="O102" s="23">
        <f t="shared" si="22"/>
        <v>3071149.226759186</v>
      </c>
      <c r="P102" s="23">
        <f t="shared" si="23"/>
        <v>33242590.408333953</v>
      </c>
    </row>
    <row r="103" spans="1:16" ht="14.5" x14ac:dyDescent="0.35">
      <c r="A103" s="20" t="s">
        <v>227</v>
      </c>
      <c r="B103" s="21" t="s">
        <v>228</v>
      </c>
      <c r="C103" s="23">
        <f t="shared" si="14"/>
        <v>27887</v>
      </c>
      <c r="D103" s="29">
        <f t="shared" si="26"/>
        <v>11019</v>
      </c>
      <c r="E103" s="23">
        <f t="shared" si="27"/>
        <v>16868</v>
      </c>
      <c r="F103" s="29">
        <f t="shared" si="24"/>
        <v>11853.666666666666</v>
      </c>
      <c r="G103" s="23">
        <f t="shared" si="25"/>
        <v>16033.333333333334</v>
      </c>
      <c r="H103" s="29">
        <f t="shared" si="18"/>
        <v>19587.929352310868</v>
      </c>
      <c r="I103" s="23">
        <f t="shared" si="15"/>
        <v>8299.0706476891319</v>
      </c>
      <c r="J103" s="34">
        <f t="shared" si="19"/>
        <v>14033.765267357088</v>
      </c>
      <c r="K103" s="23">
        <f t="shared" si="16"/>
        <v>13853.234732642912</v>
      </c>
      <c r="L103" s="36">
        <f t="shared" si="20"/>
        <v>13756.872246308607</v>
      </c>
      <c r="M103" s="23">
        <f t="shared" si="17"/>
        <v>14130.127753691393</v>
      </c>
      <c r="N103" s="23">
        <f t="shared" si="21"/>
        <v>68874573.615335301</v>
      </c>
      <c r="O103" s="23">
        <f t="shared" si="22"/>
        <v>191912112.55770391</v>
      </c>
      <c r="P103" s="23">
        <f t="shared" si="23"/>
        <v>199660510.33563977</v>
      </c>
    </row>
    <row r="104" spans="1:16" ht="14.5" x14ac:dyDescent="0.35">
      <c r="A104" s="20" t="s">
        <v>229</v>
      </c>
      <c r="B104" s="21" t="s">
        <v>230</v>
      </c>
      <c r="C104" s="23">
        <f t="shared" si="14"/>
        <v>28487</v>
      </c>
      <c r="D104" s="29">
        <f t="shared" si="26"/>
        <v>17014</v>
      </c>
      <c r="E104" s="23">
        <f t="shared" si="27"/>
        <v>11473</v>
      </c>
      <c r="F104" s="29">
        <f t="shared" si="24"/>
        <v>20287.666666666668</v>
      </c>
      <c r="G104" s="23">
        <f t="shared" si="25"/>
        <v>8199.3333333333321</v>
      </c>
      <c r="H104" s="29">
        <f t="shared" si="18"/>
        <v>21247.743481848695</v>
      </c>
      <c r="I104" s="23">
        <f t="shared" si="15"/>
        <v>7239.2565181513055</v>
      </c>
      <c r="J104" s="34">
        <f t="shared" si="19"/>
        <v>20960.382633678542</v>
      </c>
      <c r="K104" s="23">
        <f t="shared" si="16"/>
        <v>7526.6173663214577</v>
      </c>
      <c r="L104" s="36">
        <f t="shared" si="20"/>
        <v>25060.974449261725</v>
      </c>
      <c r="M104" s="23">
        <f t="shared" si="17"/>
        <v>3426.0255507382753</v>
      </c>
      <c r="N104" s="23">
        <f t="shared" si="21"/>
        <v>52406834.935596161</v>
      </c>
      <c r="O104" s="23">
        <f t="shared" si="22"/>
        <v>56649968.979011759</v>
      </c>
      <c r="P104" s="23">
        <f t="shared" si="23"/>
        <v>11737651.074311502</v>
      </c>
    </row>
    <row r="105" spans="1:16" ht="14.5" x14ac:dyDescent="0.35">
      <c r="A105" s="20" t="s">
        <v>231</v>
      </c>
      <c r="B105" s="21" t="s">
        <v>232</v>
      </c>
      <c r="C105" s="23">
        <f t="shared" si="14"/>
        <v>24856</v>
      </c>
      <c r="D105" s="29">
        <f t="shared" si="26"/>
        <v>23761.333333333332</v>
      </c>
      <c r="E105" s="23">
        <f t="shared" si="27"/>
        <v>1094.6666666666679</v>
      </c>
      <c r="F105" s="29">
        <f t="shared" si="24"/>
        <v>26024.166666666668</v>
      </c>
      <c r="G105" s="23">
        <f t="shared" si="25"/>
        <v>-1168.1666666666679</v>
      </c>
      <c r="H105" s="29">
        <f t="shared" si="18"/>
        <v>22695.594785478959</v>
      </c>
      <c r="I105" s="23">
        <f t="shared" si="15"/>
        <v>2160.4052145210408</v>
      </c>
      <c r="J105" s="34">
        <f t="shared" si="19"/>
        <v>24723.691316839271</v>
      </c>
      <c r="K105" s="23">
        <f t="shared" si="16"/>
        <v>132.30868316072883</v>
      </c>
      <c r="L105" s="36">
        <f t="shared" si="20"/>
        <v>27801.794889852346</v>
      </c>
      <c r="M105" s="23">
        <f t="shared" si="17"/>
        <v>-2945.7948898523464</v>
      </c>
      <c r="N105" s="23">
        <f t="shared" si="21"/>
        <v>4667350.6909297043</v>
      </c>
      <c r="O105" s="23">
        <f t="shared" si="22"/>
        <v>17505.587639726131</v>
      </c>
      <c r="P105" s="23">
        <f t="shared" si="23"/>
        <v>8677707.5330801979</v>
      </c>
    </row>
    <row r="106" spans="1:16" ht="14.5" x14ac:dyDescent="0.35">
      <c r="A106" s="20" t="s">
        <v>233</v>
      </c>
      <c r="B106" s="21" t="s">
        <v>234</v>
      </c>
      <c r="C106" s="23">
        <f t="shared" si="14"/>
        <v>21703</v>
      </c>
      <c r="D106" s="29">
        <f t="shared" si="26"/>
        <v>27076.666666666668</v>
      </c>
      <c r="E106" s="23">
        <f t="shared" si="27"/>
        <v>-5373.6666666666679</v>
      </c>
      <c r="F106" s="29">
        <f t="shared" si="24"/>
        <v>26571.5</v>
      </c>
      <c r="G106" s="23">
        <f t="shared" si="25"/>
        <v>-4868.5</v>
      </c>
      <c r="H106" s="29">
        <f t="shared" si="18"/>
        <v>23127.67582838317</v>
      </c>
      <c r="I106" s="23">
        <f t="shared" si="15"/>
        <v>-1424.6758283831696</v>
      </c>
      <c r="J106" s="34">
        <f t="shared" si="19"/>
        <v>24789.845658419636</v>
      </c>
      <c r="K106" s="23">
        <f t="shared" si="16"/>
        <v>-3086.8456584196356</v>
      </c>
      <c r="L106" s="36">
        <f t="shared" si="20"/>
        <v>25445.15897797047</v>
      </c>
      <c r="M106" s="23">
        <f t="shared" si="17"/>
        <v>-3742.15897797047</v>
      </c>
      <c r="N106" s="23">
        <f t="shared" si="21"/>
        <v>2029701.2159792704</v>
      </c>
      <c r="O106" s="23">
        <f t="shared" si="22"/>
        <v>9528616.1189041529</v>
      </c>
      <c r="P106" s="23">
        <f t="shared" si="23"/>
        <v>14003753.816404993</v>
      </c>
    </row>
    <row r="107" spans="1:16" ht="14.5" x14ac:dyDescent="0.35">
      <c r="A107" s="20" t="s">
        <v>235</v>
      </c>
      <c r="B107" s="21" t="s">
        <v>236</v>
      </c>
      <c r="C107" s="23">
        <f t="shared" si="14"/>
        <v>12013</v>
      </c>
      <c r="D107" s="29">
        <f t="shared" si="26"/>
        <v>25015.333333333332</v>
      </c>
      <c r="E107" s="23">
        <f t="shared" si="27"/>
        <v>-13002.333333333332</v>
      </c>
      <c r="F107" s="29">
        <f t="shared" si="24"/>
        <v>23884.666666666668</v>
      </c>
      <c r="G107" s="23">
        <f t="shared" si="25"/>
        <v>-11871.666666666668</v>
      </c>
      <c r="H107" s="29">
        <f t="shared" si="18"/>
        <v>22842.740662706536</v>
      </c>
      <c r="I107" s="23">
        <f t="shared" si="15"/>
        <v>-10829.740662706536</v>
      </c>
      <c r="J107" s="34">
        <f t="shared" si="19"/>
        <v>23246.42282920982</v>
      </c>
      <c r="K107" s="23">
        <f t="shared" si="16"/>
        <v>-11233.42282920982</v>
      </c>
      <c r="L107" s="36">
        <f t="shared" si="20"/>
        <v>22451.431795594093</v>
      </c>
      <c r="M107" s="23">
        <f t="shared" si="17"/>
        <v>-10438.431795594093</v>
      </c>
      <c r="N107" s="23">
        <f t="shared" si="21"/>
        <v>117283282.8214794</v>
      </c>
      <c r="O107" s="23">
        <f t="shared" si="22"/>
        <v>126189788.45981234</v>
      </c>
      <c r="P107" s="23">
        <f t="shared" si="23"/>
        <v>108960858.35126972</v>
      </c>
    </row>
    <row r="108" spans="1:16" ht="14.5" x14ac:dyDescent="0.35">
      <c r="A108" s="20" t="s">
        <v>237</v>
      </c>
      <c r="B108" s="21" t="s">
        <v>238</v>
      </c>
      <c r="C108" s="23">
        <f t="shared" si="14"/>
        <v>13227</v>
      </c>
      <c r="D108" s="29">
        <f t="shared" si="26"/>
        <v>19524</v>
      </c>
      <c r="E108" s="23">
        <f t="shared" si="27"/>
        <v>-6297</v>
      </c>
      <c r="F108" s="29">
        <f t="shared" si="24"/>
        <v>17383.5</v>
      </c>
      <c r="G108" s="23">
        <f t="shared" si="25"/>
        <v>-4156.5</v>
      </c>
      <c r="H108" s="29">
        <f t="shared" si="18"/>
        <v>20676.792530165229</v>
      </c>
      <c r="I108" s="23">
        <f t="shared" si="15"/>
        <v>-7449.7925301652285</v>
      </c>
      <c r="J108" s="34">
        <f t="shared" si="19"/>
        <v>17629.71141460491</v>
      </c>
      <c r="K108" s="23">
        <f t="shared" si="16"/>
        <v>-4402.7114146049098</v>
      </c>
      <c r="L108" s="36">
        <f t="shared" si="20"/>
        <v>14100.686359118818</v>
      </c>
      <c r="M108" s="23">
        <f t="shared" si="17"/>
        <v>-873.68635911881756</v>
      </c>
      <c r="N108" s="23">
        <f t="shared" si="21"/>
        <v>55499408.74250564</v>
      </c>
      <c r="O108" s="23">
        <f t="shared" si="22"/>
        <v>19383867.800292365</v>
      </c>
      <c r="P108" s="23">
        <f t="shared" si="23"/>
        <v>763327.85411029542</v>
      </c>
    </row>
    <row r="109" spans="1:16" ht="14.5" x14ac:dyDescent="0.35">
      <c r="A109" s="20" t="s">
        <v>239</v>
      </c>
      <c r="B109" s="21" t="s">
        <v>240</v>
      </c>
      <c r="C109" s="23">
        <f t="shared" si="14"/>
        <v>21283</v>
      </c>
      <c r="D109" s="29">
        <f t="shared" si="26"/>
        <v>15647.666666666666</v>
      </c>
      <c r="E109" s="23">
        <f t="shared" si="27"/>
        <v>5635.3333333333339</v>
      </c>
      <c r="F109" s="29">
        <f t="shared" si="24"/>
        <v>14235</v>
      </c>
      <c r="G109" s="23">
        <f t="shared" si="25"/>
        <v>7048</v>
      </c>
      <c r="H109" s="29">
        <f t="shared" si="18"/>
        <v>19186.834024132186</v>
      </c>
      <c r="I109" s="23">
        <f t="shared" si="15"/>
        <v>2096.1659758678143</v>
      </c>
      <c r="J109" s="34">
        <f t="shared" si="19"/>
        <v>15428.355707302455</v>
      </c>
      <c r="K109" s="23">
        <f t="shared" si="16"/>
        <v>5854.6442926975451</v>
      </c>
      <c r="L109" s="36">
        <f t="shared" si="20"/>
        <v>13401.737271823764</v>
      </c>
      <c r="M109" s="23">
        <f t="shared" si="17"/>
        <v>7881.2627281762361</v>
      </c>
      <c r="N109" s="23">
        <f t="shared" si="21"/>
        <v>4393911.798385866</v>
      </c>
      <c r="O109" s="23">
        <f t="shared" si="22"/>
        <v>34276859.794015937</v>
      </c>
      <c r="P109" s="23">
        <f t="shared" si="23"/>
        <v>62114302.190539926</v>
      </c>
    </row>
    <row r="110" spans="1:16" ht="14.5" x14ac:dyDescent="0.35">
      <c r="A110" s="20" t="s">
        <v>241</v>
      </c>
      <c r="B110" s="21" t="s">
        <v>242</v>
      </c>
      <c r="C110" s="23">
        <f t="shared" si="14"/>
        <v>21130</v>
      </c>
      <c r="D110" s="29">
        <f t="shared" si="26"/>
        <v>15507.666666666666</v>
      </c>
      <c r="E110" s="23">
        <f t="shared" si="27"/>
        <v>5622.3333333333339</v>
      </c>
      <c r="F110" s="29">
        <f t="shared" si="24"/>
        <v>17052.666666666668</v>
      </c>
      <c r="G110" s="23">
        <f t="shared" si="25"/>
        <v>4077.3333333333321</v>
      </c>
      <c r="H110" s="29">
        <f t="shared" si="18"/>
        <v>19606.067219305747</v>
      </c>
      <c r="I110" s="23">
        <f t="shared" si="15"/>
        <v>1523.9327806942529</v>
      </c>
      <c r="J110" s="34">
        <f t="shared" si="19"/>
        <v>18355.677853651228</v>
      </c>
      <c r="K110" s="23">
        <f t="shared" si="16"/>
        <v>2774.3221463487716</v>
      </c>
      <c r="L110" s="36">
        <f t="shared" si="20"/>
        <v>19706.747454364755</v>
      </c>
      <c r="M110" s="23">
        <f t="shared" si="17"/>
        <v>1423.252545635245</v>
      </c>
      <c r="N110" s="23">
        <f t="shared" si="21"/>
        <v>2322371.120074518</v>
      </c>
      <c r="O110" s="23">
        <f t="shared" si="22"/>
        <v>7696863.3717212547</v>
      </c>
      <c r="P110" s="23">
        <f t="shared" si="23"/>
        <v>2025647.8086572052</v>
      </c>
    </row>
    <row r="111" spans="1:16" ht="14.5" x14ac:dyDescent="0.35">
      <c r="A111" s="20" t="s">
        <v>243</v>
      </c>
      <c r="B111" s="21" t="s">
        <v>244</v>
      </c>
      <c r="C111" s="23">
        <f t="shared" si="14"/>
        <v>17847</v>
      </c>
      <c r="D111" s="29">
        <f t="shared" si="26"/>
        <v>18546.666666666668</v>
      </c>
      <c r="E111" s="23">
        <f t="shared" si="27"/>
        <v>-699.66666666666788</v>
      </c>
      <c r="F111" s="29">
        <f t="shared" si="24"/>
        <v>19863.833333333332</v>
      </c>
      <c r="G111" s="23">
        <f t="shared" si="25"/>
        <v>-2016.8333333333321</v>
      </c>
      <c r="H111" s="29">
        <f t="shared" si="18"/>
        <v>19910.853775444601</v>
      </c>
      <c r="I111" s="23">
        <f t="shared" si="15"/>
        <v>-2063.8537754446006</v>
      </c>
      <c r="J111" s="34">
        <f t="shared" si="19"/>
        <v>19742.838926825614</v>
      </c>
      <c r="K111" s="23">
        <f t="shared" si="16"/>
        <v>-1895.8389268256142</v>
      </c>
      <c r="L111" s="36">
        <f t="shared" si="20"/>
        <v>20845.349490872948</v>
      </c>
      <c r="M111" s="23">
        <f t="shared" si="17"/>
        <v>-2998.3494908729481</v>
      </c>
      <c r="N111" s="23">
        <f t="shared" si="21"/>
        <v>4259492.4064169321</v>
      </c>
      <c r="O111" s="23">
        <f t="shared" si="22"/>
        <v>3594205.2364672963</v>
      </c>
      <c r="P111" s="23">
        <f t="shared" si="23"/>
        <v>8990099.6694180667</v>
      </c>
    </row>
    <row r="112" spans="1:16" ht="14.5" x14ac:dyDescent="0.35">
      <c r="A112" s="20" t="s">
        <v>245</v>
      </c>
      <c r="B112" s="21" t="s">
        <v>246</v>
      </c>
      <c r="C112" s="23">
        <f t="shared" si="14"/>
        <v>15763</v>
      </c>
      <c r="D112" s="29">
        <f t="shared" si="26"/>
        <v>20086.666666666668</v>
      </c>
      <c r="E112" s="23">
        <f t="shared" si="27"/>
        <v>-4323.6666666666679</v>
      </c>
      <c r="F112" s="29">
        <f t="shared" si="24"/>
        <v>19514</v>
      </c>
      <c r="G112" s="23">
        <f t="shared" si="25"/>
        <v>-3751</v>
      </c>
      <c r="H112" s="29">
        <f t="shared" si="18"/>
        <v>19498.083020355683</v>
      </c>
      <c r="I112" s="23">
        <f t="shared" si="15"/>
        <v>-3735.0830203556834</v>
      </c>
      <c r="J112" s="34">
        <f t="shared" si="19"/>
        <v>18794.919463412807</v>
      </c>
      <c r="K112" s="23">
        <f t="shared" si="16"/>
        <v>-3031.9194634128071</v>
      </c>
      <c r="L112" s="36">
        <f t="shared" si="20"/>
        <v>18446.66989817459</v>
      </c>
      <c r="M112" s="23">
        <f t="shared" si="17"/>
        <v>-2683.6698981745903</v>
      </c>
      <c r="N112" s="23">
        <f t="shared" si="21"/>
        <v>13950845.168949334</v>
      </c>
      <c r="O112" s="23">
        <f t="shared" si="22"/>
        <v>9192535.6326214038</v>
      </c>
      <c r="P112" s="23">
        <f t="shared" si="23"/>
        <v>7202084.1223684158</v>
      </c>
    </row>
    <row r="113" spans="1:16" ht="14.5" x14ac:dyDescent="0.35">
      <c r="A113" s="20" t="s">
        <v>247</v>
      </c>
      <c r="B113" s="21" t="s">
        <v>248</v>
      </c>
      <c r="C113" s="23">
        <f t="shared" si="14"/>
        <v>12153</v>
      </c>
      <c r="D113" s="29">
        <f t="shared" si="26"/>
        <v>18246.666666666668</v>
      </c>
      <c r="E113" s="23">
        <f t="shared" si="27"/>
        <v>-6093.6666666666679</v>
      </c>
      <c r="F113" s="29">
        <f t="shared" si="24"/>
        <v>17352.166666666668</v>
      </c>
      <c r="G113" s="23">
        <f t="shared" si="25"/>
        <v>-5199.1666666666679</v>
      </c>
      <c r="H113" s="29">
        <f t="shared" si="18"/>
        <v>18751.06641628455</v>
      </c>
      <c r="I113" s="23">
        <f t="shared" si="15"/>
        <v>-6598.0664162845496</v>
      </c>
      <c r="J113" s="34">
        <f t="shared" si="19"/>
        <v>17278.959731706404</v>
      </c>
      <c r="K113" s="23">
        <f t="shared" si="16"/>
        <v>-5125.9597317064035</v>
      </c>
      <c r="L113" s="36">
        <f t="shared" si="20"/>
        <v>16299.733979634919</v>
      </c>
      <c r="M113" s="23">
        <f t="shared" si="17"/>
        <v>-4146.7339796349188</v>
      </c>
      <c r="N113" s="23">
        <f t="shared" si="21"/>
        <v>43534480.433702037</v>
      </c>
      <c r="O113" s="23">
        <f t="shared" si="22"/>
        <v>26275463.171075586</v>
      </c>
      <c r="P113" s="23">
        <f t="shared" si="23"/>
        <v>17195402.697858851</v>
      </c>
    </row>
    <row r="114" spans="1:16" ht="14.5" x14ac:dyDescent="0.35">
      <c r="A114" s="20" t="s">
        <v>249</v>
      </c>
      <c r="B114" s="21" t="s">
        <v>250</v>
      </c>
      <c r="C114" s="23">
        <f t="shared" si="14"/>
        <v>7283</v>
      </c>
      <c r="D114" s="29">
        <f t="shared" si="26"/>
        <v>15254.333333333334</v>
      </c>
      <c r="E114" s="23">
        <f t="shared" si="27"/>
        <v>-7971.3333333333339</v>
      </c>
      <c r="F114" s="29">
        <f t="shared" si="24"/>
        <v>14305.333333333334</v>
      </c>
      <c r="G114" s="23">
        <f t="shared" si="25"/>
        <v>-7022.3333333333339</v>
      </c>
      <c r="H114" s="29">
        <f t="shared" si="18"/>
        <v>17431.45313302764</v>
      </c>
      <c r="I114" s="23">
        <f t="shared" si="15"/>
        <v>-10148.45313302764</v>
      </c>
      <c r="J114" s="34">
        <f t="shared" si="19"/>
        <v>14715.979865853202</v>
      </c>
      <c r="K114" s="23">
        <f t="shared" si="16"/>
        <v>-7432.9798658532018</v>
      </c>
      <c r="L114" s="36">
        <f t="shared" si="20"/>
        <v>12982.346795926984</v>
      </c>
      <c r="M114" s="23">
        <f t="shared" si="17"/>
        <v>-5699.3467959269838</v>
      </c>
      <c r="N114" s="23">
        <f t="shared" si="21"/>
        <v>102991100.99325854</v>
      </c>
      <c r="O114" s="23">
        <f t="shared" si="22"/>
        <v>55249189.686179079</v>
      </c>
      <c r="P114" s="23">
        <f t="shared" si="23"/>
        <v>32482553.900243174</v>
      </c>
    </row>
    <row r="115" spans="1:16" ht="14.5" x14ac:dyDescent="0.35">
      <c r="A115" s="20" t="s">
        <v>251</v>
      </c>
      <c r="B115" s="21" t="s">
        <v>252</v>
      </c>
      <c r="C115" s="23">
        <f t="shared" si="14"/>
        <v>9246</v>
      </c>
      <c r="D115" s="29">
        <f t="shared" si="26"/>
        <v>11733</v>
      </c>
      <c r="E115" s="23">
        <f t="shared" si="27"/>
        <v>-2487</v>
      </c>
      <c r="F115" s="29">
        <f t="shared" si="24"/>
        <v>10319.666666666666</v>
      </c>
      <c r="G115" s="23">
        <f t="shared" si="25"/>
        <v>-1073.6666666666661</v>
      </c>
      <c r="H115" s="29">
        <f t="shared" si="18"/>
        <v>15401.762506422114</v>
      </c>
      <c r="I115" s="23">
        <f t="shared" si="15"/>
        <v>-6155.7625064221138</v>
      </c>
      <c r="J115" s="34">
        <f t="shared" si="19"/>
        <v>10999.489932926601</v>
      </c>
      <c r="K115" s="23">
        <f t="shared" si="16"/>
        <v>-1753.4899329266009</v>
      </c>
      <c r="L115" s="36">
        <f t="shared" si="20"/>
        <v>8422.8693591853971</v>
      </c>
      <c r="M115" s="23">
        <f t="shared" si="17"/>
        <v>823.13064081460288</v>
      </c>
      <c r="N115" s="23">
        <f t="shared" si="21"/>
        <v>37893412.035472266</v>
      </c>
      <c r="O115" s="23">
        <f t="shared" si="22"/>
        <v>3074726.9448749353</v>
      </c>
      <c r="P115" s="23">
        <f t="shared" si="23"/>
        <v>677544.05184785882</v>
      </c>
    </row>
    <row r="116" spans="1:16" ht="14.5" x14ac:dyDescent="0.35">
      <c r="A116" s="20" t="s">
        <v>253</v>
      </c>
      <c r="B116" s="21" t="s">
        <v>254</v>
      </c>
      <c r="C116" s="23">
        <f t="shared" si="14"/>
        <v>13926</v>
      </c>
      <c r="D116" s="29">
        <f t="shared" si="26"/>
        <v>9560.6666666666661</v>
      </c>
      <c r="E116" s="23">
        <f t="shared" si="27"/>
        <v>4365.3333333333339</v>
      </c>
      <c r="F116" s="29">
        <f t="shared" si="24"/>
        <v>9076.1666666666661</v>
      </c>
      <c r="G116" s="23">
        <f t="shared" si="25"/>
        <v>4849.8333333333339</v>
      </c>
      <c r="H116" s="29">
        <f t="shared" si="18"/>
        <v>14170.610005137692</v>
      </c>
      <c r="I116" s="23">
        <f t="shared" si="15"/>
        <v>-244.6100051376925</v>
      </c>
      <c r="J116" s="34">
        <f t="shared" si="19"/>
        <v>10122.7449664633</v>
      </c>
      <c r="K116" s="23">
        <f t="shared" si="16"/>
        <v>3803.2550335366996</v>
      </c>
      <c r="L116" s="36">
        <f t="shared" si="20"/>
        <v>9081.3738718370787</v>
      </c>
      <c r="M116" s="23">
        <f t="shared" si="17"/>
        <v>4844.6261281629213</v>
      </c>
      <c r="N116" s="23">
        <f t="shared" si="21"/>
        <v>59834.054613461951</v>
      </c>
      <c r="O116" s="23">
        <f t="shared" si="22"/>
        <v>14464748.850122241</v>
      </c>
      <c r="P116" s="23">
        <f t="shared" si="23"/>
        <v>23470402.321678858</v>
      </c>
    </row>
    <row r="117" spans="1:16" ht="14.5" x14ac:dyDescent="0.35">
      <c r="A117" s="20" t="s">
        <v>255</v>
      </c>
      <c r="B117" s="21" t="s">
        <v>256</v>
      </c>
      <c r="C117" s="23">
        <f t="shared" si="14"/>
        <v>12762</v>
      </c>
      <c r="D117" s="29">
        <f t="shared" si="26"/>
        <v>10151.666666666666</v>
      </c>
      <c r="E117" s="23">
        <f t="shared" si="27"/>
        <v>2610.3333333333339</v>
      </c>
      <c r="F117" s="29">
        <f t="shared" si="24"/>
        <v>11258.833333333334</v>
      </c>
      <c r="G117" s="23">
        <f t="shared" si="25"/>
        <v>1503.1666666666661</v>
      </c>
      <c r="H117" s="29">
        <f t="shared" si="18"/>
        <v>14121.688004110156</v>
      </c>
      <c r="I117" s="23">
        <f t="shared" si="15"/>
        <v>-1359.6880041101558</v>
      </c>
      <c r="J117" s="34">
        <f t="shared" si="19"/>
        <v>12024.372483231651</v>
      </c>
      <c r="K117" s="23">
        <f t="shared" si="16"/>
        <v>737.62751676834887</v>
      </c>
      <c r="L117" s="36">
        <f t="shared" si="20"/>
        <v>12957.074774367416</v>
      </c>
      <c r="M117" s="23">
        <f t="shared" si="17"/>
        <v>-195.07477436741647</v>
      </c>
      <c r="N117" s="23">
        <f t="shared" si="21"/>
        <v>1848751.468521059</v>
      </c>
      <c r="O117" s="23">
        <f t="shared" si="22"/>
        <v>544094.35349384078</v>
      </c>
      <c r="P117" s="23">
        <f t="shared" si="23"/>
        <v>38054.167594498445</v>
      </c>
    </row>
    <row r="118" spans="1:16" ht="14.5" x14ac:dyDescent="0.35">
      <c r="A118" s="20" t="s">
        <v>257</v>
      </c>
      <c r="B118" s="21" t="s">
        <v>258</v>
      </c>
      <c r="C118" s="23">
        <f t="shared" si="14"/>
        <v>10858</v>
      </c>
      <c r="D118" s="29">
        <f t="shared" si="26"/>
        <v>11978</v>
      </c>
      <c r="E118" s="23">
        <f t="shared" si="27"/>
        <v>-1120</v>
      </c>
      <c r="F118" s="29">
        <f t="shared" si="24"/>
        <v>12564</v>
      </c>
      <c r="G118" s="23">
        <f t="shared" si="25"/>
        <v>-1706</v>
      </c>
      <c r="H118" s="29">
        <f t="shared" si="18"/>
        <v>13849.750403288124</v>
      </c>
      <c r="I118" s="23">
        <f t="shared" si="15"/>
        <v>-2991.7504032881243</v>
      </c>
      <c r="J118" s="34">
        <f t="shared" si="19"/>
        <v>12393.186241615826</v>
      </c>
      <c r="K118" s="23">
        <f t="shared" si="16"/>
        <v>-1535.1862416158256</v>
      </c>
      <c r="L118" s="36">
        <f t="shared" si="20"/>
        <v>12801.014954873483</v>
      </c>
      <c r="M118" s="23">
        <f t="shared" si="17"/>
        <v>-1943.0149548734826</v>
      </c>
      <c r="N118" s="23">
        <f t="shared" si="21"/>
        <v>8950570.4755746536</v>
      </c>
      <c r="O118" s="23">
        <f t="shared" si="22"/>
        <v>2356796.7964465241</v>
      </c>
      <c r="P118" s="23">
        <f t="shared" si="23"/>
        <v>3775307.1148620015</v>
      </c>
    </row>
    <row r="119" spans="1:16" ht="14.5" x14ac:dyDescent="0.35">
      <c r="A119" s="20" t="s">
        <v>259</v>
      </c>
      <c r="B119" s="21" t="s">
        <v>260</v>
      </c>
      <c r="C119" s="23">
        <f t="shared" si="14"/>
        <v>9505</v>
      </c>
      <c r="D119" s="29">
        <f t="shared" si="26"/>
        <v>12515.333333333334</v>
      </c>
      <c r="E119" s="23">
        <f t="shared" si="27"/>
        <v>-3010.3333333333339</v>
      </c>
      <c r="F119" s="29">
        <f t="shared" si="24"/>
        <v>12004</v>
      </c>
      <c r="G119" s="23">
        <f t="shared" si="25"/>
        <v>-2499</v>
      </c>
      <c r="H119" s="29">
        <f t="shared" si="18"/>
        <v>13251.400322630501</v>
      </c>
      <c r="I119" s="23">
        <f t="shared" si="15"/>
        <v>-3746.4003226305013</v>
      </c>
      <c r="J119" s="34">
        <f t="shared" si="19"/>
        <v>11625.593120807913</v>
      </c>
      <c r="K119" s="23">
        <f t="shared" si="16"/>
        <v>-2120.5931208079128</v>
      </c>
      <c r="L119" s="36">
        <f t="shared" si="20"/>
        <v>11246.602990974696</v>
      </c>
      <c r="M119" s="23">
        <f t="shared" si="17"/>
        <v>-1741.6029909746958</v>
      </c>
      <c r="N119" s="23">
        <f t="shared" si="21"/>
        <v>14035515.377405925</v>
      </c>
      <c r="O119" s="23">
        <f t="shared" si="22"/>
        <v>4496915.1840178426</v>
      </c>
      <c r="P119" s="23">
        <f t="shared" si="23"/>
        <v>3033180.9781720061</v>
      </c>
    </row>
    <row r="120" spans="1:16" ht="14.5" x14ac:dyDescent="0.35">
      <c r="A120" s="20" t="s">
        <v>261</v>
      </c>
      <c r="B120" s="21" t="s">
        <v>262</v>
      </c>
      <c r="C120" s="23">
        <f t="shared" si="14"/>
        <v>7219</v>
      </c>
      <c r="D120" s="29">
        <f t="shared" si="26"/>
        <v>11041.666666666666</v>
      </c>
      <c r="E120" s="23">
        <f t="shared" si="27"/>
        <v>-3822.6666666666661</v>
      </c>
      <c r="F120" s="29">
        <f t="shared" si="24"/>
        <v>10498.833333333334</v>
      </c>
      <c r="G120" s="23">
        <f t="shared" si="25"/>
        <v>-3279.8333333333339</v>
      </c>
      <c r="H120" s="29">
        <f t="shared" si="18"/>
        <v>12502.120258104402</v>
      </c>
      <c r="I120" s="23">
        <f t="shared" si="15"/>
        <v>-5283.1202581044017</v>
      </c>
      <c r="J120" s="34">
        <f t="shared" si="19"/>
        <v>10565.296560403956</v>
      </c>
      <c r="K120" s="23">
        <f t="shared" si="16"/>
        <v>-3346.2965604039564</v>
      </c>
      <c r="L120" s="36">
        <f t="shared" si="20"/>
        <v>9853.3205981949395</v>
      </c>
      <c r="M120" s="23">
        <f t="shared" si="17"/>
        <v>-2634.3205981949395</v>
      </c>
      <c r="N120" s="23">
        <f t="shared" si="21"/>
        <v>27911359.661593121</v>
      </c>
      <c r="O120" s="23">
        <f t="shared" si="22"/>
        <v>11197700.67017135</v>
      </c>
      <c r="P120" s="23">
        <f t="shared" si="23"/>
        <v>6939645.014074144</v>
      </c>
    </row>
    <row r="121" spans="1:16" ht="14.5" x14ac:dyDescent="0.35">
      <c r="A121" s="20" t="s">
        <v>263</v>
      </c>
      <c r="B121" s="21" t="s">
        <v>264</v>
      </c>
      <c r="C121" s="23">
        <f t="shared" si="14"/>
        <v>3451</v>
      </c>
      <c r="D121" s="29">
        <f t="shared" si="26"/>
        <v>9194</v>
      </c>
      <c r="E121" s="23">
        <f t="shared" si="27"/>
        <v>-5743</v>
      </c>
      <c r="F121" s="29">
        <f t="shared" si="24"/>
        <v>8587.5</v>
      </c>
      <c r="G121" s="23">
        <f t="shared" si="25"/>
        <v>-5136.5</v>
      </c>
      <c r="H121" s="29">
        <f t="shared" si="18"/>
        <v>11445.496206483524</v>
      </c>
      <c r="I121" s="23">
        <f t="shared" si="15"/>
        <v>-7994.4962064835236</v>
      </c>
      <c r="J121" s="34">
        <f t="shared" si="19"/>
        <v>8892.1482802019782</v>
      </c>
      <c r="K121" s="23">
        <f t="shared" si="16"/>
        <v>-5441.1482802019782</v>
      </c>
      <c r="L121" s="36">
        <f t="shared" si="20"/>
        <v>7745.8641196389881</v>
      </c>
      <c r="M121" s="23">
        <f t="shared" si="17"/>
        <v>-4294.8641196389881</v>
      </c>
      <c r="N121" s="23">
        <f t="shared" si="21"/>
        <v>63911969.595479451</v>
      </c>
      <c r="O121" s="23">
        <f t="shared" si="22"/>
        <v>29606094.607144944</v>
      </c>
      <c r="P121" s="23">
        <f t="shared" si="23"/>
        <v>18445857.80616238</v>
      </c>
    </row>
    <row r="122" spans="1:16" ht="14.5" x14ac:dyDescent="0.35">
      <c r="A122" s="20" t="s">
        <v>265</v>
      </c>
      <c r="B122" s="21" t="s">
        <v>266</v>
      </c>
      <c r="C122" s="23">
        <f t="shared" si="14"/>
        <v>5709</v>
      </c>
      <c r="D122" s="29">
        <f t="shared" si="26"/>
        <v>6725</v>
      </c>
      <c r="E122" s="23">
        <f t="shared" si="27"/>
        <v>-1016</v>
      </c>
      <c r="F122" s="29">
        <f t="shared" si="24"/>
        <v>5716</v>
      </c>
      <c r="G122" s="23">
        <f t="shared" si="25"/>
        <v>-7</v>
      </c>
      <c r="H122" s="29">
        <f t="shared" si="18"/>
        <v>9846.5969651868199</v>
      </c>
      <c r="I122" s="23">
        <f t="shared" si="15"/>
        <v>-4137.5969651868199</v>
      </c>
      <c r="J122" s="34">
        <f t="shared" si="19"/>
        <v>6171.5741401009891</v>
      </c>
      <c r="K122" s="23">
        <f t="shared" si="16"/>
        <v>-462.5741401009891</v>
      </c>
      <c r="L122" s="36">
        <f t="shared" si="20"/>
        <v>4309.9728239277974</v>
      </c>
      <c r="M122" s="23">
        <f t="shared" si="17"/>
        <v>1399.0271760722026</v>
      </c>
      <c r="N122" s="23">
        <f t="shared" si="21"/>
        <v>17119708.646323182</v>
      </c>
      <c r="O122" s="23">
        <f t="shared" si="22"/>
        <v>213974.83509016948</v>
      </c>
      <c r="P122" s="23">
        <f t="shared" si="23"/>
        <v>1957277.0393885616</v>
      </c>
    </row>
    <row r="123" spans="1:16" ht="14.5" x14ac:dyDescent="0.35">
      <c r="A123" s="20" t="s">
        <v>267</v>
      </c>
      <c r="B123" s="21" t="s">
        <v>268</v>
      </c>
      <c r="C123" s="23">
        <f t="shared" si="14"/>
        <v>8895</v>
      </c>
      <c r="D123" s="29">
        <f t="shared" si="26"/>
        <v>5459.666666666667</v>
      </c>
      <c r="E123" s="23">
        <f t="shared" si="27"/>
        <v>3435.333333333333</v>
      </c>
      <c r="F123" s="29">
        <f t="shared" si="24"/>
        <v>5208</v>
      </c>
      <c r="G123" s="23">
        <f t="shared" si="25"/>
        <v>3687</v>
      </c>
      <c r="H123" s="29">
        <f t="shared" si="18"/>
        <v>9019.0775721494556</v>
      </c>
      <c r="I123" s="23">
        <f t="shared" si="15"/>
        <v>-124.07757214945559</v>
      </c>
      <c r="J123" s="34">
        <f t="shared" si="19"/>
        <v>5940.2870700504945</v>
      </c>
      <c r="K123" s="23">
        <f t="shared" si="16"/>
        <v>2954.7129299495055</v>
      </c>
      <c r="L123" s="36">
        <f t="shared" si="20"/>
        <v>5429.1945647855591</v>
      </c>
      <c r="M123" s="23">
        <f t="shared" si="17"/>
        <v>3465.8054352144409</v>
      </c>
      <c r="N123" s="23">
        <f t="shared" si="21"/>
        <v>15395.243910503357</v>
      </c>
      <c r="O123" s="23">
        <f t="shared" si="22"/>
        <v>8730328.4984107912</v>
      </c>
      <c r="P123" s="23">
        <f t="shared" si="23"/>
        <v>12011807.314761959</v>
      </c>
    </row>
    <row r="124" spans="1:16" ht="14.5" x14ac:dyDescent="0.35">
      <c r="A124" s="20" t="s">
        <v>269</v>
      </c>
      <c r="B124" s="21" t="s">
        <v>270</v>
      </c>
      <c r="C124" s="23">
        <f t="shared" si="14"/>
        <v>8427</v>
      </c>
      <c r="D124" s="29">
        <f t="shared" si="26"/>
        <v>6018.333333333333</v>
      </c>
      <c r="E124" s="23">
        <f t="shared" si="27"/>
        <v>2408.666666666667</v>
      </c>
      <c r="F124" s="29">
        <f t="shared" si="24"/>
        <v>6925.666666666667</v>
      </c>
      <c r="G124" s="23">
        <f t="shared" si="25"/>
        <v>1501.333333333333</v>
      </c>
      <c r="H124" s="29">
        <f t="shared" si="18"/>
        <v>8994.2620577195648</v>
      </c>
      <c r="I124" s="23">
        <f t="shared" si="15"/>
        <v>-567.26205771956484</v>
      </c>
      <c r="J124" s="34">
        <f t="shared" si="19"/>
        <v>7417.6435350252468</v>
      </c>
      <c r="K124" s="23">
        <f t="shared" si="16"/>
        <v>1009.3564649747532</v>
      </c>
      <c r="L124" s="36">
        <f t="shared" si="20"/>
        <v>8201.8389129571115</v>
      </c>
      <c r="M124" s="23">
        <f t="shared" si="17"/>
        <v>225.16108704288854</v>
      </c>
      <c r="N124" s="23">
        <f t="shared" si="21"/>
        <v>321786.24212823488</v>
      </c>
      <c r="O124" s="23">
        <f t="shared" si="22"/>
        <v>1018800.4733863302</v>
      </c>
      <c r="P124" s="23">
        <f t="shared" si="23"/>
        <v>50697.515118335228</v>
      </c>
    </row>
    <row r="125" spans="1:16" ht="14.5" x14ac:dyDescent="0.35">
      <c r="A125" s="20" t="s">
        <v>271</v>
      </c>
      <c r="B125" s="21" t="s">
        <v>272</v>
      </c>
      <c r="C125" s="23">
        <f t="shared" si="14"/>
        <v>6796</v>
      </c>
      <c r="D125" s="29">
        <f t="shared" si="26"/>
        <v>7677</v>
      </c>
      <c r="E125" s="23">
        <f t="shared" si="27"/>
        <v>-881</v>
      </c>
      <c r="F125" s="29">
        <f t="shared" si="24"/>
        <v>8130</v>
      </c>
      <c r="G125" s="23">
        <f t="shared" si="25"/>
        <v>-1334</v>
      </c>
      <c r="H125" s="29">
        <f t="shared" si="18"/>
        <v>8880.8096461756522</v>
      </c>
      <c r="I125" s="23">
        <f t="shared" si="15"/>
        <v>-2084.8096461756522</v>
      </c>
      <c r="J125" s="34">
        <f t="shared" si="19"/>
        <v>7922.3217675126234</v>
      </c>
      <c r="K125" s="23">
        <f t="shared" si="16"/>
        <v>-1126.3217675126234</v>
      </c>
      <c r="L125" s="36">
        <f t="shared" si="20"/>
        <v>8381.9677825914223</v>
      </c>
      <c r="M125" s="23">
        <f t="shared" si="17"/>
        <v>-1585.9677825914223</v>
      </c>
      <c r="N125" s="23">
        <f t="shared" si="21"/>
        <v>4346431.2607870484</v>
      </c>
      <c r="O125" s="23">
        <f t="shared" si="22"/>
        <v>1268600.7239727601</v>
      </c>
      <c r="P125" s="23">
        <f t="shared" si="23"/>
        <v>2515293.8074179529</v>
      </c>
    </row>
    <row r="126" spans="1:16" ht="14.5" x14ac:dyDescent="0.35">
      <c r="A126" s="20" t="s">
        <v>273</v>
      </c>
      <c r="B126" s="21" t="s">
        <v>274</v>
      </c>
      <c r="C126" s="23">
        <f t="shared" si="14"/>
        <v>6469</v>
      </c>
      <c r="D126" s="29">
        <f t="shared" si="26"/>
        <v>8039.333333333333</v>
      </c>
      <c r="E126" s="23">
        <f t="shared" si="27"/>
        <v>-1570.333333333333</v>
      </c>
      <c r="F126" s="29">
        <f t="shared" si="24"/>
        <v>7689.5</v>
      </c>
      <c r="G126" s="23">
        <f t="shared" si="25"/>
        <v>-1220.5</v>
      </c>
      <c r="H126" s="29">
        <f t="shared" si="18"/>
        <v>8463.8477169405232</v>
      </c>
      <c r="I126" s="23">
        <f t="shared" si="15"/>
        <v>-1994.8477169405232</v>
      </c>
      <c r="J126" s="34">
        <f t="shared" si="19"/>
        <v>7359.1608837563117</v>
      </c>
      <c r="K126" s="23">
        <f t="shared" si="16"/>
        <v>-890.1608837563117</v>
      </c>
      <c r="L126" s="36">
        <f t="shared" si="20"/>
        <v>7113.1935565182848</v>
      </c>
      <c r="M126" s="23">
        <f t="shared" si="17"/>
        <v>-644.19355651828482</v>
      </c>
      <c r="N126" s="23">
        <f t="shared" si="21"/>
        <v>3979417.4137828178</v>
      </c>
      <c r="O126" s="23">
        <f t="shared" si="22"/>
        <v>792386.39896981791</v>
      </c>
      <c r="P126" s="23">
        <f t="shared" si="23"/>
        <v>414985.33825967665</v>
      </c>
    </row>
    <row r="127" spans="1:16" ht="14.5" x14ac:dyDescent="0.35">
      <c r="A127" s="20" t="s">
        <v>275</v>
      </c>
      <c r="B127" s="21" t="s">
        <v>276</v>
      </c>
      <c r="C127" s="23">
        <f t="shared" si="14"/>
        <v>4612</v>
      </c>
      <c r="D127" s="29">
        <f t="shared" si="26"/>
        <v>7230.666666666667</v>
      </c>
      <c r="E127" s="23">
        <f t="shared" si="27"/>
        <v>-2618.666666666667</v>
      </c>
      <c r="F127" s="29">
        <f t="shared" si="24"/>
        <v>6904.333333333333</v>
      </c>
      <c r="G127" s="23">
        <f t="shared" si="25"/>
        <v>-2292.333333333333</v>
      </c>
      <c r="H127" s="29">
        <f t="shared" si="18"/>
        <v>8064.878173552419</v>
      </c>
      <c r="I127" s="23">
        <f t="shared" si="15"/>
        <v>-3452.878173552419</v>
      </c>
      <c r="J127" s="34">
        <f t="shared" si="19"/>
        <v>6914.0804418781554</v>
      </c>
      <c r="K127" s="23">
        <f t="shared" si="16"/>
        <v>-2302.0804418781554</v>
      </c>
      <c r="L127" s="36">
        <f t="shared" si="20"/>
        <v>6597.838711303657</v>
      </c>
      <c r="M127" s="23">
        <f t="shared" si="17"/>
        <v>-1985.838711303657</v>
      </c>
      <c r="N127" s="23">
        <f t="shared" si="21"/>
        <v>11922367.681394689</v>
      </c>
      <c r="O127" s="23">
        <f t="shared" si="22"/>
        <v>5299574.3608779237</v>
      </c>
      <c r="P127" s="23">
        <f t="shared" si="23"/>
        <v>3943555.3873121692</v>
      </c>
    </row>
    <row r="128" spans="1:16" ht="14.5" x14ac:dyDescent="0.35">
      <c r="A128" s="20" t="s">
        <v>277</v>
      </c>
      <c r="B128" s="21" t="s">
        <v>278</v>
      </c>
      <c r="C128" s="23">
        <f t="shared" si="14"/>
        <v>2525</v>
      </c>
      <c r="D128" s="29">
        <f t="shared" si="26"/>
        <v>5959</v>
      </c>
      <c r="E128" s="23">
        <f t="shared" si="27"/>
        <v>-3434</v>
      </c>
      <c r="F128" s="29">
        <f t="shared" si="24"/>
        <v>5595</v>
      </c>
      <c r="G128" s="23">
        <f t="shared" si="25"/>
        <v>-3070</v>
      </c>
      <c r="H128" s="29">
        <f t="shared" si="18"/>
        <v>7374.3025388419355</v>
      </c>
      <c r="I128" s="23">
        <f t="shared" si="15"/>
        <v>-4849.3025388419355</v>
      </c>
      <c r="J128" s="34">
        <f t="shared" si="19"/>
        <v>5763.0402209390777</v>
      </c>
      <c r="K128" s="23">
        <f t="shared" si="16"/>
        <v>-3238.0402209390777</v>
      </c>
      <c r="L128" s="36">
        <f t="shared" si="20"/>
        <v>5009.1677422607318</v>
      </c>
      <c r="M128" s="23">
        <f t="shared" si="17"/>
        <v>-2484.1677422607318</v>
      </c>
      <c r="N128" s="23">
        <f t="shared" si="21"/>
        <v>23515735.11321884</v>
      </c>
      <c r="O128" s="23">
        <f t="shared" si="22"/>
        <v>10484904.472419191</v>
      </c>
      <c r="P128" s="23">
        <f t="shared" si="23"/>
        <v>6171089.3716887813</v>
      </c>
    </row>
    <row r="129" spans="1:16" ht="14.5" x14ac:dyDescent="0.35">
      <c r="A129" s="20" t="s">
        <v>279</v>
      </c>
      <c r="B129" s="21" t="s">
        <v>280</v>
      </c>
      <c r="C129" s="23">
        <f t="shared" si="14"/>
        <v>2296</v>
      </c>
      <c r="D129" s="29">
        <f t="shared" si="26"/>
        <v>4535.333333333333</v>
      </c>
      <c r="E129" s="23">
        <f t="shared" si="27"/>
        <v>-2239.333333333333</v>
      </c>
      <c r="F129" s="29">
        <f t="shared" si="24"/>
        <v>3878</v>
      </c>
      <c r="G129" s="23">
        <f t="shared" si="25"/>
        <v>-1582</v>
      </c>
      <c r="H129" s="29">
        <f t="shared" si="18"/>
        <v>6404.4420310735486</v>
      </c>
      <c r="I129" s="23">
        <f t="shared" si="15"/>
        <v>-4108.4420310735486</v>
      </c>
      <c r="J129" s="34">
        <f t="shared" si="19"/>
        <v>4144.0201104695388</v>
      </c>
      <c r="K129" s="23">
        <f t="shared" si="16"/>
        <v>-1848.0201104695388</v>
      </c>
      <c r="L129" s="36">
        <f t="shared" si="20"/>
        <v>3021.8335484521463</v>
      </c>
      <c r="M129" s="23">
        <f t="shared" si="17"/>
        <v>-725.83354845214626</v>
      </c>
      <c r="N129" s="23">
        <f t="shared" si="21"/>
        <v>16879295.922691744</v>
      </c>
      <c r="O129" s="23">
        <f t="shared" si="22"/>
        <v>3415178.3286998468</v>
      </c>
      <c r="P129" s="23">
        <f t="shared" si="23"/>
        <v>526834.34005863417</v>
      </c>
    </row>
    <row r="130" spans="1:16" ht="14.5" x14ac:dyDescent="0.35">
      <c r="A130" s="20" t="s">
        <v>281</v>
      </c>
      <c r="B130" s="21" t="s">
        <v>282</v>
      </c>
      <c r="C130" s="23">
        <f t="shared" si="14"/>
        <v>3896</v>
      </c>
      <c r="D130" s="29">
        <f t="shared" si="26"/>
        <v>3144.3333333333335</v>
      </c>
      <c r="E130" s="23">
        <f t="shared" si="27"/>
        <v>751.66666666666652</v>
      </c>
      <c r="F130" s="29">
        <f t="shared" si="24"/>
        <v>2758.3333333333335</v>
      </c>
      <c r="G130" s="23">
        <f t="shared" si="25"/>
        <v>1137.6666666666665</v>
      </c>
      <c r="H130" s="29">
        <f t="shared" si="18"/>
        <v>5582.7536248588394</v>
      </c>
      <c r="I130" s="23">
        <f t="shared" si="15"/>
        <v>-1686.7536248588394</v>
      </c>
      <c r="J130" s="34">
        <f t="shared" si="19"/>
        <v>3220.0100552347694</v>
      </c>
      <c r="K130" s="23">
        <f t="shared" si="16"/>
        <v>675.98994476523058</v>
      </c>
      <c r="L130" s="36">
        <f t="shared" si="20"/>
        <v>2441.1667096904293</v>
      </c>
      <c r="M130" s="23">
        <f t="shared" si="17"/>
        <v>1454.8332903095707</v>
      </c>
      <c r="N130" s="23">
        <f t="shared" si="21"/>
        <v>2845137.7909744345</v>
      </c>
      <c r="O130" s="23">
        <f t="shared" si="22"/>
        <v>456962.40542369947</v>
      </c>
      <c r="P130" s="23">
        <f t="shared" si="23"/>
        <v>2116539.9025929715</v>
      </c>
    </row>
    <row r="131" spans="1:16" ht="14.5" x14ac:dyDescent="0.35">
      <c r="A131" s="20" t="s">
        <v>283</v>
      </c>
      <c r="B131" s="21" t="s">
        <v>284</v>
      </c>
      <c r="C131" s="23">
        <f t="shared" si="14"/>
        <v>6431</v>
      </c>
      <c r="D131" s="29">
        <f t="shared" si="26"/>
        <v>2905.6666666666665</v>
      </c>
      <c r="E131" s="23">
        <f t="shared" si="27"/>
        <v>3525.3333333333335</v>
      </c>
      <c r="F131" s="29">
        <f t="shared" si="24"/>
        <v>3134.1666666666665</v>
      </c>
      <c r="G131" s="23">
        <f t="shared" si="25"/>
        <v>3296.8333333333335</v>
      </c>
      <c r="H131" s="29">
        <f t="shared" si="18"/>
        <v>5245.4028998870717</v>
      </c>
      <c r="I131" s="23">
        <f t="shared" si="15"/>
        <v>1185.5971001129283</v>
      </c>
      <c r="J131" s="34">
        <f t="shared" si="19"/>
        <v>3558.0050276173847</v>
      </c>
      <c r="K131" s="23">
        <f t="shared" si="16"/>
        <v>2872.9949723826153</v>
      </c>
      <c r="L131" s="36">
        <f t="shared" si="20"/>
        <v>3605.0333419380859</v>
      </c>
      <c r="M131" s="23">
        <f t="shared" si="17"/>
        <v>2825.9666580619141</v>
      </c>
      <c r="N131" s="23">
        <f t="shared" si="21"/>
        <v>1405640.4837961849</v>
      </c>
      <c r="O131" s="23">
        <f t="shared" si="22"/>
        <v>8254100.1113357842</v>
      </c>
      <c r="P131" s="23">
        <f t="shared" si="23"/>
        <v>7986087.5524776233</v>
      </c>
    </row>
    <row r="132" spans="1:16" ht="14.5" x14ac:dyDescent="0.35">
      <c r="A132" s="20" t="s">
        <v>285</v>
      </c>
      <c r="B132" s="21" t="s">
        <v>286</v>
      </c>
      <c r="C132" s="23">
        <f t="shared" si="14"/>
        <v>6047</v>
      </c>
      <c r="D132" s="29">
        <f t="shared" si="26"/>
        <v>4207.666666666667</v>
      </c>
      <c r="E132" s="23">
        <f t="shared" si="27"/>
        <v>1839.333333333333</v>
      </c>
      <c r="F132" s="29">
        <f t="shared" si="24"/>
        <v>4896.833333333333</v>
      </c>
      <c r="G132" s="23">
        <f t="shared" si="25"/>
        <v>1150.166666666667</v>
      </c>
      <c r="H132" s="29">
        <f t="shared" si="18"/>
        <v>5482.5223199096572</v>
      </c>
      <c r="I132" s="23">
        <f t="shared" si="15"/>
        <v>564.4776800903428</v>
      </c>
      <c r="J132" s="34">
        <f t="shared" si="19"/>
        <v>4994.5025138086921</v>
      </c>
      <c r="K132" s="23">
        <f t="shared" si="16"/>
        <v>1052.4974861913079</v>
      </c>
      <c r="L132" s="36">
        <f t="shared" si="20"/>
        <v>5865.8066683876168</v>
      </c>
      <c r="M132" s="23">
        <f t="shared" si="17"/>
        <v>181.19333161238319</v>
      </c>
      <c r="N132" s="23">
        <f t="shared" si="21"/>
        <v>318635.05132017541</v>
      </c>
      <c r="O132" s="23">
        <f t="shared" si="22"/>
        <v>1107750.9584390223</v>
      </c>
      <c r="P132" s="23">
        <f t="shared" si="23"/>
        <v>32831.023420795063</v>
      </c>
    </row>
    <row r="133" spans="1:16" ht="14.5" x14ac:dyDescent="0.35">
      <c r="A133" s="20" t="s">
        <v>287</v>
      </c>
      <c r="B133" s="21" t="s">
        <v>288</v>
      </c>
      <c r="C133" s="23">
        <f t="shared" si="14"/>
        <v>4765</v>
      </c>
      <c r="D133" s="29">
        <f t="shared" si="26"/>
        <v>5458</v>
      </c>
      <c r="E133" s="23">
        <f t="shared" si="27"/>
        <v>-693</v>
      </c>
      <c r="F133" s="29">
        <f t="shared" si="24"/>
        <v>5816.5</v>
      </c>
      <c r="G133" s="23">
        <f t="shared" si="25"/>
        <v>-1051.5</v>
      </c>
      <c r="H133" s="29">
        <f t="shared" si="18"/>
        <v>5595.4178559277261</v>
      </c>
      <c r="I133" s="23">
        <f t="shared" si="15"/>
        <v>-830.41785592772612</v>
      </c>
      <c r="J133" s="34">
        <f t="shared" si="19"/>
        <v>5520.7512569043465</v>
      </c>
      <c r="K133" s="23">
        <f t="shared" si="16"/>
        <v>-755.75125690434652</v>
      </c>
      <c r="L133" s="36">
        <f t="shared" si="20"/>
        <v>6010.761333677523</v>
      </c>
      <c r="M133" s="23">
        <f t="shared" si="17"/>
        <v>-1245.761333677523</v>
      </c>
      <c r="N133" s="23">
        <f t="shared" si="21"/>
        <v>689593.81544360169</v>
      </c>
      <c r="O133" s="23">
        <f t="shared" si="22"/>
        <v>571159.96231249953</v>
      </c>
      <c r="P133" s="23">
        <f t="shared" si="23"/>
        <v>1551921.3004860007</v>
      </c>
    </row>
    <row r="134" spans="1:16" ht="14.5" x14ac:dyDescent="0.35">
      <c r="A134" s="20" t="s">
        <v>289</v>
      </c>
      <c r="B134" s="21" t="s">
        <v>290</v>
      </c>
      <c r="C134" s="23">
        <f t="shared" si="14"/>
        <v>3852</v>
      </c>
      <c r="D134" s="29">
        <f t="shared" si="26"/>
        <v>5747.666666666667</v>
      </c>
      <c r="E134" s="23">
        <f t="shared" si="27"/>
        <v>-1895.666666666667</v>
      </c>
      <c r="F134" s="29">
        <f t="shared" si="24"/>
        <v>5470</v>
      </c>
      <c r="G134" s="23">
        <f t="shared" si="25"/>
        <v>-1618</v>
      </c>
      <c r="H134" s="29">
        <f t="shared" si="18"/>
        <v>5429.3342847421809</v>
      </c>
      <c r="I134" s="23">
        <f t="shared" si="15"/>
        <v>-1577.3342847421809</v>
      </c>
      <c r="J134" s="34">
        <f t="shared" si="19"/>
        <v>5142.8756284521733</v>
      </c>
      <c r="K134" s="23">
        <f t="shared" si="16"/>
        <v>-1290.8756284521733</v>
      </c>
      <c r="L134" s="36">
        <f t="shared" si="20"/>
        <v>5014.1522667355039</v>
      </c>
      <c r="M134" s="23">
        <f t="shared" si="17"/>
        <v>-1162.1522667355039</v>
      </c>
      <c r="N134" s="23">
        <f t="shared" si="21"/>
        <v>2487983.4458231274</v>
      </c>
      <c r="O134" s="23">
        <f t="shared" si="22"/>
        <v>1666359.8881317934</v>
      </c>
      <c r="P134" s="23">
        <f t="shared" si="23"/>
        <v>1350597.8910784698</v>
      </c>
    </row>
    <row r="135" spans="1:16" ht="14.5" x14ac:dyDescent="0.35">
      <c r="A135" s="20" t="s">
        <v>291</v>
      </c>
      <c r="B135" s="21" t="s">
        <v>292</v>
      </c>
      <c r="C135" s="23">
        <f t="shared" ref="C135:C198" si="28">B135-B134</f>
        <v>2032</v>
      </c>
      <c r="D135" s="29">
        <f t="shared" si="26"/>
        <v>4888</v>
      </c>
      <c r="E135" s="23">
        <f t="shared" si="27"/>
        <v>-2856</v>
      </c>
      <c r="F135" s="29">
        <f t="shared" si="24"/>
        <v>4522.166666666667</v>
      </c>
      <c r="G135" s="23">
        <f t="shared" si="25"/>
        <v>-2490.166666666667</v>
      </c>
      <c r="H135" s="29">
        <f t="shared" si="18"/>
        <v>5113.8674277937444</v>
      </c>
      <c r="I135" s="23">
        <f t="shared" ref="I135:I198" si="29">C135-H135</f>
        <v>-3081.8674277937444</v>
      </c>
      <c r="J135" s="34">
        <f t="shared" si="19"/>
        <v>4497.4378142260866</v>
      </c>
      <c r="K135" s="23">
        <f t="shared" ref="K135:K198" si="30">C135-J135</f>
        <v>-2465.4378142260866</v>
      </c>
      <c r="L135" s="36">
        <f t="shared" si="20"/>
        <v>4084.4304533471009</v>
      </c>
      <c r="M135" s="23">
        <f t="shared" ref="M135:M198" si="31">C135-L135</f>
        <v>-2052.4304533471009</v>
      </c>
      <c r="N135" s="23">
        <f t="shared" si="21"/>
        <v>9497906.84249603</v>
      </c>
      <c r="O135" s="23">
        <f t="shared" si="22"/>
        <v>6078383.615815904</v>
      </c>
      <c r="P135" s="23">
        <f t="shared" si="23"/>
        <v>4212470.7658265857</v>
      </c>
    </row>
    <row r="136" spans="1:16" ht="14.5" x14ac:dyDescent="0.35">
      <c r="A136" s="20" t="s">
        <v>293</v>
      </c>
      <c r="B136" s="21" t="s">
        <v>294</v>
      </c>
      <c r="C136" s="23">
        <f t="shared" si="28"/>
        <v>3098</v>
      </c>
      <c r="D136" s="29">
        <f t="shared" si="26"/>
        <v>3549.6666666666665</v>
      </c>
      <c r="E136" s="23">
        <f t="shared" si="27"/>
        <v>-451.66666666666652</v>
      </c>
      <c r="F136" s="29">
        <f t="shared" si="24"/>
        <v>3094.1666666666665</v>
      </c>
      <c r="G136" s="23">
        <f t="shared" si="25"/>
        <v>3.8333333333334849</v>
      </c>
      <c r="H136" s="29">
        <f t="shared" ref="H136:H199" si="32">($R$4*C135)+((1-$R$4)*H135)</f>
        <v>4497.4939422349953</v>
      </c>
      <c r="I136" s="23">
        <f t="shared" si="29"/>
        <v>-1399.4939422349953</v>
      </c>
      <c r="J136" s="34">
        <f t="shared" ref="J136:J199" si="33">($S$4*C135)+((1-$S$4)*J135)</f>
        <v>3264.7189071130433</v>
      </c>
      <c r="K136" s="23">
        <f t="shared" si="30"/>
        <v>-166.71890711304331</v>
      </c>
      <c r="L136" s="36">
        <f t="shared" ref="L136:L199" si="34">($T$4*C135)+((1-$T$4)*L135)</f>
        <v>2442.4860906694203</v>
      </c>
      <c r="M136" s="23">
        <f t="shared" si="31"/>
        <v>655.51390933057974</v>
      </c>
      <c r="N136" s="23">
        <f t="shared" ref="N136:N199" si="35">I136^2</f>
        <v>1958583.2943524483</v>
      </c>
      <c r="O136" s="23">
        <f t="shared" ref="O136:O199" si="36">K136^2</f>
        <v>27795.193988967563</v>
      </c>
      <c r="P136" s="23">
        <f t="shared" ref="P136:P199" si="37">M136^2</f>
        <v>429698.48532585951</v>
      </c>
    </row>
    <row r="137" spans="1:16" ht="14.5" x14ac:dyDescent="0.35">
      <c r="A137" s="20" t="s">
        <v>295</v>
      </c>
      <c r="B137" s="21" t="s">
        <v>296</v>
      </c>
      <c r="C137" s="23">
        <f t="shared" si="28"/>
        <v>4255</v>
      </c>
      <c r="D137" s="29">
        <f t="shared" si="26"/>
        <v>2994</v>
      </c>
      <c r="E137" s="23">
        <f t="shared" si="27"/>
        <v>1261</v>
      </c>
      <c r="F137" s="29">
        <f t="shared" ref="F137:F200" si="38">((3*C136)+(2*C135)+(1*C134))/6</f>
        <v>2868.3333333333335</v>
      </c>
      <c r="G137" s="23">
        <f t="shared" ref="G137:G200" si="39">C137-F137</f>
        <v>1386.6666666666665</v>
      </c>
      <c r="H137" s="29">
        <f t="shared" si="32"/>
        <v>4217.5951537879964</v>
      </c>
      <c r="I137" s="23">
        <f t="shared" si="29"/>
        <v>37.404846212003577</v>
      </c>
      <c r="J137" s="34">
        <f t="shared" si="33"/>
        <v>3181.3594535565217</v>
      </c>
      <c r="K137" s="23">
        <f t="shared" si="30"/>
        <v>1073.6405464434783</v>
      </c>
      <c r="L137" s="36">
        <f t="shared" si="34"/>
        <v>2966.8972181338841</v>
      </c>
      <c r="M137" s="23">
        <f t="shared" si="31"/>
        <v>1288.1027818661159</v>
      </c>
      <c r="N137" s="23">
        <f t="shared" si="35"/>
        <v>1399.1225201436382</v>
      </c>
      <c r="O137" s="23">
        <f t="shared" si="36"/>
        <v>1152704.0229674508</v>
      </c>
      <c r="P137" s="23">
        <f t="shared" si="37"/>
        <v>1659208.7766512267</v>
      </c>
    </row>
    <row r="138" spans="1:16" ht="14.5" x14ac:dyDescent="0.35">
      <c r="A138" s="20" t="s">
        <v>297</v>
      </c>
      <c r="B138" s="21" t="s">
        <v>298</v>
      </c>
      <c r="C138" s="23">
        <f t="shared" si="28"/>
        <v>3730</v>
      </c>
      <c r="D138" s="29">
        <f t="shared" ref="D138:D201" si="40">AVERAGE(C135:C137)</f>
        <v>3128.3333333333335</v>
      </c>
      <c r="E138" s="23">
        <f t="shared" si="27"/>
        <v>601.66666666666652</v>
      </c>
      <c r="F138" s="29">
        <f t="shared" si="38"/>
        <v>3498.8333333333335</v>
      </c>
      <c r="G138" s="23">
        <f t="shared" si="39"/>
        <v>231.16666666666652</v>
      </c>
      <c r="H138" s="29">
        <f t="shared" si="32"/>
        <v>4225.0761230303979</v>
      </c>
      <c r="I138" s="23">
        <f t="shared" si="29"/>
        <v>-495.07612303039787</v>
      </c>
      <c r="J138" s="34">
        <f t="shared" si="33"/>
        <v>3718.1797267782608</v>
      </c>
      <c r="K138" s="23">
        <f t="shared" si="30"/>
        <v>11.820273221739171</v>
      </c>
      <c r="L138" s="36">
        <f t="shared" si="34"/>
        <v>3997.3794436267767</v>
      </c>
      <c r="M138" s="23">
        <f t="shared" si="31"/>
        <v>-267.37944362677672</v>
      </c>
      <c r="N138" s="23">
        <f t="shared" si="35"/>
        <v>245100.36759480965</v>
      </c>
      <c r="O138" s="23">
        <f t="shared" si="36"/>
        <v>139.71885903656414</v>
      </c>
      <c r="P138" s="23">
        <f t="shared" si="37"/>
        <v>71491.766874164663</v>
      </c>
    </row>
    <row r="139" spans="1:16" ht="14.5" x14ac:dyDescent="0.35">
      <c r="A139" s="20" t="s">
        <v>299</v>
      </c>
      <c r="B139" s="21" t="s">
        <v>300</v>
      </c>
      <c r="C139" s="23">
        <f t="shared" si="28"/>
        <v>3288</v>
      </c>
      <c r="D139" s="29">
        <f t="shared" si="40"/>
        <v>3694.3333333333335</v>
      </c>
      <c r="E139" s="23">
        <f t="shared" ref="E139:E202" si="41">C139-D139</f>
        <v>-406.33333333333348</v>
      </c>
      <c r="F139" s="29">
        <f t="shared" si="38"/>
        <v>3799.6666666666665</v>
      </c>
      <c r="G139" s="23">
        <f t="shared" si="39"/>
        <v>-511.66666666666652</v>
      </c>
      <c r="H139" s="29">
        <f t="shared" si="32"/>
        <v>4126.060898424319</v>
      </c>
      <c r="I139" s="23">
        <f t="shared" si="29"/>
        <v>-838.06089842431902</v>
      </c>
      <c r="J139" s="34">
        <f t="shared" si="33"/>
        <v>3724.0898633891302</v>
      </c>
      <c r="K139" s="23">
        <f t="shared" si="30"/>
        <v>-436.08986338913019</v>
      </c>
      <c r="L139" s="36">
        <f t="shared" si="34"/>
        <v>3783.4758887253552</v>
      </c>
      <c r="M139" s="23">
        <f t="shared" si="31"/>
        <v>-495.47588872535516</v>
      </c>
      <c r="N139" s="23">
        <f t="shared" si="35"/>
        <v>702346.0694677768</v>
      </c>
      <c r="O139" s="23">
        <f t="shared" si="36"/>
        <v>190174.36895075024</v>
      </c>
      <c r="P139" s="23">
        <f t="shared" si="37"/>
        <v>245496.35630818052</v>
      </c>
    </row>
    <row r="140" spans="1:16" ht="14.5" x14ac:dyDescent="0.35">
      <c r="A140" s="20" t="s">
        <v>301</v>
      </c>
      <c r="B140" s="21" t="s">
        <v>302</v>
      </c>
      <c r="C140" s="23">
        <f t="shared" si="28"/>
        <v>2896</v>
      </c>
      <c r="D140" s="29">
        <f t="shared" si="40"/>
        <v>3757.6666666666665</v>
      </c>
      <c r="E140" s="23">
        <f t="shared" si="41"/>
        <v>-861.66666666666652</v>
      </c>
      <c r="F140" s="29">
        <f t="shared" si="38"/>
        <v>3596.5</v>
      </c>
      <c r="G140" s="23">
        <f t="shared" si="39"/>
        <v>-700.5</v>
      </c>
      <c r="H140" s="29">
        <f t="shared" si="32"/>
        <v>3958.4487187394552</v>
      </c>
      <c r="I140" s="23">
        <f t="shared" si="29"/>
        <v>-1062.4487187394552</v>
      </c>
      <c r="J140" s="34">
        <f t="shared" si="33"/>
        <v>3506.0449316945651</v>
      </c>
      <c r="K140" s="23">
        <f t="shared" si="30"/>
        <v>-610.04493169456509</v>
      </c>
      <c r="L140" s="36">
        <f t="shared" si="34"/>
        <v>3387.0951777450709</v>
      </c>
      <c r="M140" s="23">
        <f t="shared" si="31"/>
        <v>-491.09517774507094</v>
      </c>
      <c r="N140" s="23">
        <f t="shared" si="35"/>
        <v>1128797.27995111</v>
      </c>
      <c r="O140" s="23">
        <f t="shared" si="36"/>
        <v>372154.81868622662</v>
      </c>
      <c r="P140" s="23">
        <f t="shared" si="37"/>
        <v>241174.47360446281</v>
      </c>
    </row>
    <row r="141" spans="1:16" ht="14.5" x14ac:dyDescent="0.35">
      <c r="A141" s="20" t="s">
        <v>303</v>
      </c>
      <c r="B141" s="21" t="s">
        <v>304</v>
      </c>
      <c r="C141" s="23">
        <f t="shared" si="28"/>
        <v>2167</v>
      </c>
      <c r="D141" s="29">
        <f t="shared" si="40"/>
        <v>3304.6666666666665</v>
      </c>
      <c r="E141" s="23">
        <f t="shared" si="41"/>
        <v>-1137.6666666666665</v>
      </c>
      <c r="F141" s="29">
        <f t="shared" si="38"/>
        <v>3165.6666666666665</v>
      </c>
      <c r="G141" s="23">
        <f t="shared" si="39"/>
        <v>-998.66666666666652</v>
      </c>
      <c r="H141" s="29">
        <f t="shared" si="32"/>
        <v>3745.958974991564</v>
      </c>
      <c r="I141" s="23">
        <f t="shared" si="29"/>
        <v>-1578.958974991564</v>
      </c>
      <c r="J141" s="34">
        <f t="shared" si="33"/>
        <v>3201.0224658472825</v>
      </c>
      <c r="K141" s="23">
        <f t="shared" si="30"/>
        <v>-1034.0224658472825</v>
      </c>
      <c r="L141" s="36">
        <f t="shared" si="34"/>
        <v>2994.2190355490143</v>
      </c>
      <c r="M141" s="23">
        <f t="shared" si="31"/>
        <v>-827.21903554901428</v>
      </c>
      <c r="N141" s="23">
        <f t="shared" si="35"/>
        <v>2493111.4447064102</v>
      </c>
      <c r="O141" s="23">
        <f t="shared" si="36"/>
        <v>1069202.4598768945</v>
      </c>
      <c r="P141" s="23">
        <f t="shared" si="37"/>
        <v>684291.33277464134</v>
      </c>
    </row>
    <row r="142" spans="1:16" ht="14.5" x14ac:dyDescent="0.35">
      <c r="A142" s="20" t="s">
        <v>305</v>
      </c>
      <c r="B142" s="21" t="s">
        <v>306</v>
      </c>
      <c r="C142" s="23">
        <f t="shared" si="28"/>
        <v>1109</v>
      </c>
      <c r="D142" s="29">
        <f t="shared" si="40"/>
        <v>2783.6666666666665</v>
      </c>
      <c r="E142" s="23">
        <f t="shared" si="41"/>
        <v>-1674.6666666666665</v>
      </c>
      <c r="F142" s="29">
        <f t="shared" si="38"/>
        <v>2596.8333333333335</v>
      </c>
      <c r="G142" s="23">
        <f t="shared" si="39"/>
        <v>-1487.8333333333335</v>
      </c>
      <c r="H142" s="29">
        <f t="shared" si="32"/>
        <v>3430.1671799932515</v>
      </c>
      <c r="I142" s="23">
        <f t="shared" si="29"/>
        <v>-2321.1671799932515</v>
      </c>
      <c r="J142" s="34">
        <f t="shared" si="33"/>
        <v>2684.0112329236413</v>
      </c>
      <c r="K142" s="23">
        <f t="shared" si="30"/>
        <v>-1575.0112329236413</v>
      </c>
      <c r="L142" s="36">
        <f t="shared" si="34"/>
        <v>2332.4438071098029</v>
      </c>
      <c r="M142" s="23">
        <f t="shared" si="31"/>
        <v>-1223.4438071098029</v>
      </c>
      <c r="N142" s="23">
        <f t="shared" si="35"/>
        <v>5387817.077477823</v>
      </c>
      <c r="O142" s="23">
        <f t="shared" si="36"/>
        <v>2480660.3838356487</v>
      </c>
      <c r="P142" s="23">
        <f t="shared" si="37"/>
        <v>1496814.7491553286</v>
      </c>
    </row>
    <row r="143" spans="1:16" ht="14.5" x14ac:dyDescent="0.35">
      <c r="A143" s="20" t="s">
        <v>307</v>
      </c>
      <c r="B143" s="21" t="s">
        <v>308</v>
      </c>
      <c r="C143" s="23">
        <f t="shared" si="28"/>
        <v>1734</v>
      </c>
      <c r="D143" s="29">
        <f t="shared" si="40"/>
        <v>2057.3333333333335</v>
      </c>
      <c r="E143" s="23">
        <f t="shared" si="41"/>
        <v>-323.33333333333348</v>
      </c>
      <c r="F143" s="29">
        <f t="shared" si="38"/>
        <v>1759.5</v>
      </c>
      <c r="G143" s="23">
        <f t="shared" si="39"/>
        <v>-25.5</v>
      </c>
      <c r="H143" s="29">
        <f t="shared" si="32"/>
        <v>2965.9337439946016</v>
      </c>
      <c r="I143" s="23">
        <f t="shared" si="29"/>
        <v>-1231.9337439946016</v>
      </c>
      <c r="J143" s="34">
        <f t="shared" si="33"/>
        <v>1896.5056164618206</v>
      </c>
      <c r="K143" s="23">
        <f t="shared" si="30"/>
        <v>-162.50561646182064</v>
      </c>
      <c r="L143" s="36">
        <f t="shared" si="34"/>
        <v>1353.6887614219604</v>
      </c>
      <c r="M143" s="23">
        <f t="shared" si="31"/>
        <v>380.31123857803959</v>
      </c>
      <c r="N143" s="23">
        <f t="shared" si="35"/>
        <v>1517660.7495925566</v>
      </c>
      <c r="O143" s="23">
        <f t="shared" si="36"/>
        <v>26408.07538163635</v>
      </c>
      <c r="P143" s="23">
        <f t="shared" si="37"/>
        <v>144636.63818876256</v>
      </c>
    </row>
    <row r="144" spans="1:16" ht="14.5" x14ac:dyDescent="0.35">
      <c r="A144" s="20" t="s">
        <v>309</v>
      </c>
      <c r="B144" s="21" t="s">
        <v>310</v>
      </c>
      <c r="C144" s="23">
        <f t="shared" si="28"/>
        <v>2344</v>
      </c>
      <c r="D144" s="29">
        <f t="shared" si="40"/>
        <v>1670</v>
      </c>
      <c r="E144" s="23">
        <f t="shared" si="41"/>
        <v>674</v>
      </c>
      <c r="F144" s="29">
        <f t="shared" si="38"/>
        <v>1597.8333333333333</v>
      </c>
      <c r="G144" s="23">
        <f t="shared" si="39"/>
        <v>746.16666666666674</v>
      </c>
      <c r="H144" s="29">
        <f t="shared" si="32"/>
        <v>2719.5469951956816</v>
      </c>
      <c r="I144" s="23">
        <f t="shared" si="29"/>
        <v>-375.54699519568157</v>
      </c>
      <c r="J144" s="34">
        <f t="shared" si="33"/>
        <v>1815.2528082309104</v>
      </c>
      <c r="K144" s="23">
        <f t="shared" si="30"/>
        <v>528.74719176908957</v>
      </c>
      <c r="L144" s="36">
        <f t="shared" si="34"/>
        <v>1657.937752284392</v>
      </c>
      <c r="M144" s="23">
        <f t="shared" si="31"/>
        <v>686.06224771560801</v>
      </c>
      <c r="N144" s="23">
        <f t="shared" si="35"/>
        <v>141035.54560050528</v>
      </c>
      <c r="O144" s="23">
        <f t="shared" si="36"/>
        <v>279573.59280369838</v>
      </c>
      <c r="P144" s="23">
        <f t="shared" si="37"/>
        <v>470681.40774059232</v>
      </c>
    </row>
    <row r="145" spans="1:16" ht="14.5" x14ac:dyDescent="0.35">
      <c r="A145" s="20" t="s">
        <v>311</v>
      </c>
      <c r="B145" s="21" t="s">
        <v>312</v>
      </c>
      <c r="C145" s="23">
        <f t="shared" si="28"/>
        <v>2086</v>
      </c>
      <c r="D145" s="29">
        <f t="shared" si="40"/>
        <v>1729</v>
      </c>
      <c r="E145" s="23">
        <f t="shared" si="41"/>
        <v>357</v>
      </c>
      <c r="F145" s="29">
        <f t="shared" si="38"/>
        <v>1934.8333333333333</v>
      </c>
      <c r="G145" s="23">
        <f t="shared" si="39"/>
        <v>151.16666666666674</v>
      </c>
      <c r="H145" s="29">
        <f t="shared" si="32"/>
        <v>2644.4375961565456</v>
      </c>
      <c r="I145" s="23">
        <f t="shared" si="29"/>
        <v>-558.43759615654562</v>
      </c>
      <c r="J145" s="34">
        <f t="shared" si="33"/>
        <v>2079.6264041154554</v>
      </c>
      <c r="K145" s="23">
        <f t="shared" si="30"/>
        <v>6.3735958845445566</v>
      </c>
      <c r="L145" s="36">
        <f t="shared" si="34"/>
        <v>2206.7875504568783</v>
      </c>
      <c r="M145" s="23">
        <f t="shared" si="31"/>
        <v>-120.78755045687831</v>
      </c>
      <c r="N145" s="23">
        <f t="shared" si="35"/>
        <v>311852.54880110116</v>
      </c>
      <c r="O145" s="23">
        <f t="shared" si="36"/>
        <v>40.622724499483311</v>
      </c>
      <c r="P145" s="23">
        <f t="shared" si="37"/>
        <v>14589.632345372924</v>
      </c>
    </row>
    <row r="146" spans="1:16" ht="14.5" x14ac:dyDescent="0.35">
      <c r="A146" s="20" t="s">
        <v>313</v>
      </c>
      <c r="B146" s="21" t="s">
        <v>314</v>
      </c>
      <c r="C146" s="23">
        <f t="shared" si="28"/>
        <v>1679</v>
      </c>
      <c r="D146" s="29">
        <f t="shared" si="40"/>
        <v>2054.6666666666665</v>
      </c>
      <c r="E146" s="23">
        <f t="shared" si="41"/>
        <v>-375.66666666666652</v>
      </c>
      <c r="F146" s="29">
        <f t="shared" si="38"/>
        <v>2113.3333333333335</v>
      </c>
      <c r="G146" s="23">
        <f t="shared" si="39"/>
        <v>-434.33333333333348</v>
      </c>
      <c r="H146" s="29">
        <f t="shared" si="32"/>
        <v>2532.7500769252365</v>
      </c>
      <c r="I146" s="23">
        <f t="shared" si="29"/>
        <v>-853.7500769252365</v>
      </c>
      <c r="J146" s="34">
        <f t="shared" si="33"/>
        <v>2082.8132020577277</v>
      </c>
      <c r="K146" s="23">
        <f t="shared" si="30"/>
        <v>-403.81320205772772</v>
      </c>
      <c r="L146" s="36">
        <f t="shared" si="34"/>
        <v>2110.1575100913756</v>
      </c>
      <c r="M146" s="23">
        <f t="shared" si="31"/>
        <v>-431.15751009137557</v>
      </c>
      <c r="N146" s="23">
        <f t="shared" si="35"/>
        <v>728889.19384984719</v>
      </c>
      <c r="O146" s="23">
        <f t="shared" si="36"/>
        <v>163065.10215611523</v>
      </c>
      <c r="P146" s="23">
        <f t="shared" si="37"/>
        <v>185896.79850819462</v>
      </c>
    </row>
    <row r="147" spans="1:16" ht="14.5" x14ac:dyDescent="0.35">
      <c r="A147" s="20" t="s">
        <v>315</v>
      </c>
      <c r="B147" s="21" t="s">
        <v>316</v>
      </c>
      <c r="C147" s="23">
        <f t="shared" si="28"/>
        <v>1516</v>
      </c>
      <c r="D147" s="29">
        <f t="shared" si="40"/>
        <v>2036.3333333333333</v>
      </c>
      <c r="E147" s="23">
        <f t="shared" si="41"/>
        <v>-520.33333333333326</v>
      </c>
      <c r="F147" s="29">
        <f t="shared" si="38"/>
        <v>1925.5</v>
      </c>
      <c r="G147" s="23">
        <f t="shared" si="39"/>
        <v>-409.5</v>
      </c>
      <c r="H147" s="29">
        <f t="shared" si="32"/>
        <v>2362.0000615401896</v>
      </c>
      <c r="I147" s="23">
        <f t="shared" si="29"/>
        <v>-846.00006154018956</v>
      </c>
      <c r="J147" s="34">
        <f t="shared" si="33"/>
        <v>1880.9066010288639</v>
      </c>
      <c r="K147" s="23">
        <f t="shared" si="30"/>
        <v>-364.90660102886386</v>
      </c>
      <c r="L147" s="36">
        <f t="shared" si="34"/>
        <v>1765.231502018275</v>
      </c>
      <c r="M147" s="23">
        <f t="shared" si="31"/>
        <v>-249.23150201827502</v>
      </c>
      <c r="N147" s="23">
        <f t="shared" si="35"/>
        <v>715716.1041260045</v>
      </c>
      <c r="O147" s="23">
        <f t="shared" si="36"/>
        <v>133156.82747443844</v>
      </c>
      <c r="P147" s="23">
        <f t="shared" si="37"/>
        <v>62116.341598285428</v>
      </c>
    </row>
    <row r="148" spans="1:16" ht="14.5" x14ac:dyDescent="0.35">
      <c r="A148" s="20" t="s">
        <v>317</v>
      </c>
      <c r="B148" s="21" t="s">
        <v>318</v>
      </c>
      <c r="C148" s="23">
        <f t="shared" si="28"/>
        <v>1075</v>
      </c>
      <c r="D148" s="29">
        <f t="shared" si="40"/>
        <v>1760.3333333333333</v>
      </c>
      <c r="E148" s="23">
        <f t="shared" si="41"/>
        <v>-685.33333333333326</v>
      </c>
      <c r="F148" s="29">
        <f t="shared" si="38"/>
        <v>1665.3333333333333</v>
      </c>
      <c r="G148" s="23">
        <f t="shared" si="39"/>
        <v>-590.33333333333326</v>
      </c>
      <c r="H148" s="29">
        <f t="shared" si="32"/>
        <v>2192.8000492321517</v>
      </c>
      <c r="I148" s="23">
        <f t="shared" si="29"/>
        <v>-1117.8000492321517</v>
      </c>
      <c r="J148" s="34">
        <f t="shared" si="33"/>
        <v>1698.4533005144319</v>
      </c>
      <c r="K148" s="23">
        <f t="shared" si="30"/>
        <v>-623.45330051443193</v>
      </c>
      <c r="L148" s="36">
        <f t="shared" si="34"/>
        <v>1565.8463004036548</v>
      </c>
      <c r="M148" s="23">
        <f t="shared" si="31"/>
        <v>-490.84630040365482</v>
      </c>
      <c r="N148" s="23">
        <f t="shared" si="35"/>
        <v>1249476.9500634007</v>
      </c>
      <c r="O148" s="23">
        <f t="shared" si="36"/>
        <v>388694.01792233856</v>
      </c>
      <c r="P148" s="23">
        <f t="shared" si="37"/>
        <v>240930.09061995495</v>
      </c>
    </row>
    <row r="149" spans="1:16" ht="14.5" x14ac:dyDescent="0.35">
      <c r="A149" s="20" t="s">
        <v>319</v>
      </c>
      <c r="B149" s="21" t="s">
        <v>320</v>
      </c>
      <c r="C149" s="23">
        <f t="shared" si="28"/>
        <v>559</v>
      </c>
      <c r="D149" s="29">
        <f t="shared" si="40"/>
        <v>1423.3333333333333</v>
      </c>
      <c r="E149" s="23">
        <f t="shared" si="41"/>
        <v>-864.33333333333326</v>
      </c>
      <c r="F149" s="29">
        <f t="shared" si="38"/>
        <v>1322.6666666666667</v>
      </c>
      <c r="G149" s="23">
        <f t="shared" si="39"/>
        <v>-763.66666666666674</v>
      </c>
      <c r="H149" s="29">
        <f t="shared" si="32"/>
        <v>1969.2400393857215</v>
      </c>
      <c r="I149" s="23">
        <f t="shared" si="29"/>
        <v>-1410.2400393857215</v>
      </c>
      <c r="J149" s="34">
        <f t="shared" si="33"/>
        <v>1386.7266502572161</v>
      </c>
      <c r="K149" s="23">
        <f t="shared" si="30"/>
        <v>-827.72665025721608</v>
      </c>
      <c r="L149" s="36">
        <f t="shared" si="34"/>
        <v>1173.169260080731</v>
      </c>
      <c r="M149" s="23">
        <f t="shared" si="31"/>
        <v>-614.16926008073096</v>
      </c>
      <c r="N149" s="23">
        <f t="shared" si="35"/>
        <v>1988776.9686866414</v>
      </c>
      <c r="O149" s="23">
        <f t="shared" si="36"/>
        <v>685131.40754603175</v>
      </c>
      <c r="P149" s="23">
        <f t="shared" si="37"/>
        <v>377203.88002811256</v>
      </c>
    </row>
    <row r="150" spans="1:16" ht="14.5" x14ac:dyDescent="0.35">
      <c r="A150" s="20" t="s">
        <v>321</v>
      </c>
      <c r="B150" s="21" t="s">
        <v>322</v>
      </c>
      <c r="C150" s="23">
        <f t="shared" si="28"/>
        <v>1000</v>
      </c>
      <c r="D150" s="29">
        <f t="shared" si="40"/>
        <v>1050</v>
      </c>
      <c r="E150" s="23">
        <f t="shared" si="41"/>
        <v>-50</v>
      </c>
      <c r="F150" s="29">
        <f t="shared" si="38"/>
        <v>890.5</v>
      </c>
      <c r="G150" s="23">
        <f t="shared" si="39"/>
        <v>109.5</v>
      </c>
      <c r="H150" s="29">
        <f t="shared" si="32"/>
        <v>1687.1920315085772</v>
      </c>
      <c r="I150" s="23">
        <f t="shared" si="29"/>
        <v>-687.1920315085772</v>
      </c>
      <c r="J150" s="34">
        <f t="shared" si="33"/>
        <v>972.86332512860804</v>
      </c>
      <c r="K150" s="23">
        <f t="shared" si="30"/>
        <v>27.136674871391961</v>
      </c>
      <c r="L150" s="36">
        <f t="shared" si="34"/>
        <v>681.83385201614624</v>
      </c>
      <c r="M150" s="23">
        <f t="shared" si="31"/>
        <v>318.16614798385376</v>
      </c>
      <c r="N150" s="23">
        <f t="shared" si="35"/>
        <v>472232.88816888537</v>
      </c>
      <c r="O150" s="23">
        <f t="shared" si="36"/>
        <v>736.39912307563588</v>
      </c>
      <c r="P150" s="23">
        <f t="shared" si="37"/>
        <v>101229.69772288353</v>
      </c>
    </row>
    <row r="151" spans="1:16" ht="14.5" x14ac:dyDescent="0.35">
      <c r="A151" s="20" t="s">
        <v>323</v>
      </c>
      <c r="B151" s="21" t="s">
        <v>324</v>
      </c>
      <c r="C151" s="23">
        <f t="shared" si="28"/>
        <v>1267</v>
      </c>
      <c r="D151" s="29">
        <f t="shared" si="40"/>
        <v>878</v>
      </c>
      <c r="E151" s="23">
        <f t="shared" si="41"/>
        <v>389</v>
      </c>
      <c r="F151" s="29">
        <f t="shared" si="38"/>
        <v>865.5</v>
      </c>
      <c r="G151" s="23">
        <f t="shared" si="39"/>
        <v>401.5</v>
      </c>
      <c r="H151" s="29">
        <f t="shared" si="32"/>
        <v>1549.7536252068619</v>
      </c>
      <c r="I151" s="23">
        <f t="shared" si="29"/>
        <v>-282.7536252068619</v>
      </c>
      <c r="J151" s="34">
        <f t="shared" si="33"/>
        <v>986.43166256430402</v>
      </c>
      <c r="K151" s="23">
        <f t="shared" si="30"/>
        <v>280.56833743569598</v>
      </c>
      <c r="L151" s="36">
        <f t="shared" si="34"/>
        <v>936.36677040322922</v>
      </c>
      <c r="M151" s="23">
        <f t="shared" si="31"/>
        <v>330.63322959677078</v>
      </c>
      <c r="N151" s="23">
        <f t="shared" si="35"/>
        <v>79949.612567622535</v>
      </c>
      <c r="O151" s="23">
        <f t="shared" si="36"/>
        <v>78718.591971430564</v>
      </c>
      <c r="P151" s="23">
        <f t="shared" si="37"/>
        <v>109318.33251359094</v>
      </c>
    </row>
    <row r="152" spans="1:16" ht="14.5" x14ac:dyDescent="0.35">
      <c r="A152" s="20" t="s">
        <v>325</v>
      </c>
      <c r="B152" s="21" t="s">
        <v>326</v>
      </c>
      <c r="C152" s="23">
        <f t="shared" si="28"/>
        <v>1230</v>
      </c>
      <c r="D152" s="29">
        <f t="shared" si="40"/>
        <v>942</v>
      </c>
      <c r="E152" s="23">
        <f t="shared" si="41"/>
        <v>288</v>
      </c>
      <c r="F152" s="29">
        <f t="shared" si="38"/>
        <v>1060</v>
      </c>
      <c r="G152" s="23">
        <f t="shared" si="39"/>
        <v>170</v>
      </c>
      <c r="H152" s="29">
        <f t="shared" si="32"/>
        <v>1493.2029001654896</v>
      </c>
      <c r="I152" s="23">
        <f t="shared" si="29"/>
        <v>-263.20290016548961</v>
      </c>
      <c r="J152" s="34">
        <f t="shared" si="33"/>
        <v>1126.7158312821521</v>
      </c>
      <c r="K152" s="23">
        <f t="shared" si="30"/>
        <v>103.28416871784793</v>
      </c>
      <c r="L152" s="36">
        <f t="shared" si="34"/>
        <v>1200.8733540806459</v>
      </c>
      <c r="M152" s="23">
        <f t="shared" si="31"/>
        <v>29.126645919354132</v>
      </c>
      <c r="N152" s="23">
        <f t="shared" si="35"/>
        <v>69275.766655524683</v>
      </c>
      <c r="O152" s="23">
        <f t="shared" si="36"/>
        <v>10667.619507736877</v>
      </c>
      <c r="P152" s="23">
        <f t="shared" si="37"/>
        <v>848.36150251142874</v>
      </c>
    </row>
    <row r="153" spans="1:16" ht="14.5" x14ac:dyDescent="0.35">
      <c r="A153" s="20" t="s">
        <v>327</v>
      </c>
      <c r="B153" s="21" t="s">
        <v>328</v>
      </c>
      <c r="C153" s="23">
        <f t="shared" si="28"/>
        <v>946</v>
      </c>
      <c r="D153" s="29">
        <f t="shared" si="40"/>
        <v>1165.6666666666667</v>
      </c>
      <c r="E153" s="23">
        <f t="shared" si="41"/>
        <v>-219.66666666666674</v>
      </c>
      <c r="F153" s="29">
        <f t="shared" si="38"/>
        <v>1204</v>
      </c>
      <c r="G153" s="23">
        <f t="shared" si="39"/>
        <v>-258</v>
      </c>
      <c r="H153" s="29">
        <f t="shared" si="32"/>
        <v>1440.5623201323917</v>
      </c>
      <c r="I153" s="23">
        <f t="shared" si="29"/>
        <v>-494.56232013239173</v>
      </c>
      <c r="J153" s="34">
        <f t="shared" si="33"/>
        <v>1178.357915641076</v>
      </c>
      <c r="K153" s="23">
        <f t="shared" si="30"/>
        <v>-232.35791564107603</v>
      </c>
      <c r="L153" s="36">
        <f t="shared" si="34"/>
        <v>1224.174670816129</v>
      </c>
      <c r="M153" s="23">
        <f t="shared" si="31"/>
        <v>-278.17467081612904</v>
      </c>
      <c r="N153" s="23">
        <f t="shared" si="35"/>
        <v>244591.88849473433</v>
      </c>
      <c r="O153" s="23">
        <f t="shared" si="36"/>
        <v>53990.200961065406</v>
      </c>
      <c r="P153" s="23">
        <f t="shared" si="37"/>
        <v>77381.147483661756</v>
      </c>
    </row>
    <row r="154" spans="1:16" ht="14.5" x14ac:dyDescent="0.35">
      <c r="A154" s="20" t="s">
        <v>329</v>
      </c>
      <c r="B154" s="21" t="s">
        <v>330</v>
      </c>
      <c r="C154" s="23">
        <f t="shared" si="28"/>
        <v>775</v>
      </c>
      <c r="D154" s="29">
        <f t="shared" si="40"/>
        <v>1147.6666666666667</v>
      </c>
      <c r="E154" s="23">
        <f t="shared" si="41"/>
        <v>-372.66666666666674</v>
      </c>
      <c r="F154" s="29">
        <f t="shared" si="38"/>
        <v>1094.1666666666667</v>
      </c>
      <c r="G154" s="23">
        <f t="shared" si="39"/>
        <v>-319.16666666666674</v>
      </c>
      <c r="H154" s="29">
        <f t="shared" si="32"/>
        <v>1341.6498561059134</v>
      </c>
      <c r="I154" s="23">
        <f t="shared" si="29"/>
        <v>-566.64985610591339</v>
      </c>
      <c r="J154" s="34">
        <f t="shared" si="33"/>
        <v>1062.178957820538</v>
      </c>
      <c r="K154" s="23">
        <f t="shared" si="30"/>
        <v>-287.17895782053802</v>
      </c>
      <c r="L154" s="36">
        <f t="shared" si="34"/>
        <v>1001.6349341632258</v>
      </c>
      <c r="M154" s="23">
        <f t="shared" si="31"/>
        <v>-226.63493416322581</v>
      </c>
      <c r="N154" s="23">
        <f t="shared" si="35"/>
        <v>321092.05942485237</v>
      </c>
      <c r="O154" s="23">
        <f t="shared" si="36"/>
        <v>82471.753814890355</v>
      </c>
      <c r="P154" s="23">
        <f t="shared" si="37"/>
        <v>51363.3933831697</v>
      </c>
    </row>
    <row r="155" spans="1:16" ht="14.5" x14ac:dyDescent="0.35">
      <c r="A155" s="20" t="s">
        <v>331</v>
      </c>
      <c r="B155" s="21" t="s">
        <v>332</v>
      </c>
      <c r="C155" s="23">
        <f t="shared" si="28"/>
        <v>579</v>
      </c>
      <c r="D155" s="29">
        <f t="shared" si="40"/>
        <v>983.66666666666663</v>
      </c>
      <c r="E155" s="23">
        <f t="shared" si="41"/>
        <v>-404.66666666666663</v>
      </c>
      <c r="F155" s="29">
        <f t="shared" si="38"/>
        <v>907.83333333333337</v>
      </c>
      <c r="G155" s="23">
        <f t="shared" si="39"/>
        <v>-328.83333333333337</v>
      </c>
      <c r="H155" s="29">
        <f t="shared" si="32"/>
        <v>1228.3198848847308</v>
      </c>
      <c r="I155" s="23">
        <f t="shared" si="29"/>
        <v>-649.31988488473075</v>
      </c>
      <c r="J155" s="34">
        <f t="shared" si="33"/>
        <v>918.58947891026901</v>
      </c>
      <c r="K155" s="23">
        <f t="shared" si="30"/>
        <v>-339.58947891026901</v>
      </c>
      <c r="L155" s="36">
        <f t="shared" si="34"/>
        <v>820.32698683264516</v>
      </c>
      <c r="M155" s="23">
        <f t="shared" si="31"/>
        <v>-241.32698683264516</v>
      </c>
      <c r="N155" s="23">
        <f t="shared" si="35"/>
        <v>421616.31290671998</v>
      </c>
      <c r="O155" s="23">
        <f t="shared" si="36"/>
        <v>115321.01418654804</v>
      </c>
      <c r="P155" s="23">
        <f t="shared" si="37"/>
        <v>58238.714573723693</v>
      </c>
    </row>
    <row r="156" spans="1:16" ht="14.5" x14ac:dyDescent="0.35">
      <c r="A156" s="20" t="s">
        <v>333</v>
      </c>
      <c r="B156" s="21" t="s">
        <v>334</v>
      </c>
      <c r="C156" s="23">
        <f t="shared" si="28"/>
        <v>333</v>
      </c>
      <c r="D156" s="29">
        <f t="shared" si="40"/>
        <v>766.66666666666663</v>
      </c>
      <c r="E156" s="23">
        <f t="shared" si="41"/>
        <v>-433.66666666666663</v>
      </c>
      <c r="F156" s="29">
        <f t="shared" si="38"/>
        <v>705.5</v>
      </c>
      <c r="G156" s="23">
        <f t="shared" si="39"/>
        <v>-372.5</v>
      </c>
      <c r="H156" s="29">
        <f t="shared" si="32"/>
        <v>1098.4559079077846</v>
      </c>
      <c r="I156" s="23">
        <f t="shared" si="29"/>
        <v>-765.45590790778465</v>
      </c>
      <c r="J156" s="34">
        <f t="shared" si="33"/>
        <v>748.7947394551345</v>
      </c>
      <c r="K156" s="23">
        <f t="shared" si="30"/>
        <v>-415.7947394551345</v>
      </c>
      <c r="L156" s="36">
        <f t="shared" si="34"/>
        <v>627.26539736652899</v>
      </c>
      <c r="M156" s="23">
        <f t="shared" si="31"/>
        <v>-294.26539736652899</v>
      </c>
      <c r="N156" s="23">
        <f t="shared" si="35"/>
        <v>585922.74695093092</v>
      </c>
      <c r="O156" s="23">
        <f t="shared" si="36"/>
        <v>172885.26535856319</v>
      </c>
      <c r="P156" s="23">
        <f t="shared" si="37"/>
        <v>86592.124087281205</v>
      </c>
    </row>
    <row r="157" spans="1:16" ht="14.5" x14ac:dyDescent="0.35">
      <c r="A157" s="20" t="s">
        <v>335</v>
      </c>
      <c r="B157" s="21" t="s">
        <v>336</v>
      </c>
      <c r="C157" s="23">
        <f t="shared" si="28"/>
        <v>588</v>
      </c>
      <c r="D157" s="29">
        <f t="shared" si="40"/>
        <v>562.33333333333337</v>
      </c>
      <c r="E157" s="23">
        <f t="shared" si="41"/>
        <v>25.666666666666629</v>
      </c>
      <c r="F157" s="29">
        <f t="shared" si="38"/>
        <v>488.66666666666669</v>
      </c>
      <c r="G157" s="23">
        <f t="shared" si="39"/>
        <v>99.333333333333314</v>
      </c>
      <c r="H157" s="29">
        <f t="shared" si="32"/>
        <v>945.36472632622781</v>
      </c>
      <c r="I157" s="23">
        <f t="shared" si="29"/>
        <v>-357.36472632622781</v>
      </c>
      <c r="J157" s="34">
        <f t="shared" si="33"/>
        <v>540.89736972756725</v>
      </c>
      <c r="K157" s="23">
        <f t="shared" si="30"/>
        <v>47.102630272432748</v>
      </c>
      <c r="L157" s="36">
        <f t="shared" si="34"/>
        <v>391.8530794733058</v>
      </c>
      <c r="M157" s="23">
        <f t="shared" si="31"/>
        <v>196.1469205266942</v>
      </c>
      <c r="N157" s="23">
        <f t="shared" si="35"/>
        <v>127709.5476222197</v>
      </c>
      <c r="O157" s="23">
        <f t="shared" si="36"/>
        <v>2218.657778581498</v>
      </c>
      <c r="P157" s="23">
        <f t="shared" si="37"/>
        <v>38473.614432105293</v>
      </c>
    </row>
    <row r="158" spans="1:16" ht="14.5" x14ac:dyDescent="0.35">
      <c r="A158" s="20" t="s">
        <v>337</v>
      </c>
      <c r="B158" s="21" t="s">
        <v>338</v>
      </c>
      <c r="C158" s="23">
        <f t="shared" si="28"/>
        <v>664</v>
      </c>
      <c r="D158" s="29">
        <f t="shared" si="40"/>
        <v>500</v>
      </c>
      <c r="E158" s="23">
        <f t="shared" si="41"/>
        <v>164</v>
      </c>
      <c r="F158" s="29">
        <f t="shared" si="38"/>
        <v>501.5</v>
      </c>
      <c r="G158" s="23">
        <f t="shared" si="39"/>
        <v>162.5</v>
      </c>
      <c r="H158" s="29">
        <f t="shared" si="32"/>
        <v>873.89178106098234</v>
      </c>
      <c r="I158" s="23">
        <f t="shared" si="29"/>
        <v>-209.89178106098234</v>
      </c>
      <c r="J158" s="34">
        <f t="shared" si="33"/>
        <v>564.44868486378368</v>
      </c>
      <c r="K158" s="23">
        <f t="shared" si="30"/>
        <v>99.551315136216317</v>
      </c>
      <c r="L158" s="36">
        <f t="shared" si="34"/>
        <v>548.7706158946612</v>
      </c>
      <c r="M158" s="23">
        <f t="shared" si="31"/>
        <v>115.2293841053388</v>
      </c>
      <c r="N158" s="23">
        <f t="shared" si="35"/>
        <v>44054.559756951341</v>
      </c>
      <c r="O158" s="23">
        <f t="shared" si="36"/>
        <v>9910.4643453502522</v>
      </c>
      <c r="P158" s="23">
        <f t="shared" si="37"/>
        <v>13277.810961295705</v>
      </c>
    </row>
    <row r="159" spans="1:16" ht="14.5" x14ac:dyDescent="0.35">
      <c r="A159" s="20" t="s">
        <v>339</v>
      </c>
      <c r="B159" s="21" t="s">
        <v>340</v>
      </c>
      <c r="C159" s="23">
        <f t="shared" si="28"/>
        <v>572</v>
      </c>
      <c r="D159" s="29">
        <f t="shared" si="40"/>
        <v>528.33333333333337</v>
      </c>
      <c r="E159" s="23">
        <f t="shared" si="41"/>
        <v>43.666666666666629</v>
      </c>
      <c r="F159" s="29">
        <f t="shared" si="38"/>
        <v>583.5</v>
      </c>
      <c r="G159" s="23">
        <f t="shared" si="39"/>
        <v>-11.5</v>
      </c>
      <c r="H159" s="29">
        <f t="shared" si="32"/>
        <v>831.91342484878601</v>
      </c>
      <c r="I159" s="23">
        <f t="shared" si="29"/>
        <v>-259.91342484878601</v>
      </c>
      <c r="J159" s="34">
        <f t="shared" si="33"/>
        <v>614.22434243189184</v>
      </c>
      <c r="K159" s="23">
        <f t="shared" si="30"/>
        <v>-42.224342431891841</v>
      </c>
      <c r="L159" s="36">
        <f t="shared" si="34"/>
        <v>640.95412317893226</v>
      </c>
      <c r="M159" s="23">
        <f t="shared" si="31"/>
        <v>-68.954123178932264</v>
      </c>
      <c r="N159" s="23">
        <f t="shared" si="35"/>
        <v>67554.988416625536</v>
      </c>
      <c r="O159" s="23">
        <f t="shared" si="36"/>
        <v>1782.8950938056619</v>
      </c>
      <c r="P159" s="23">
        <f t="shared" si="37"/>
        <v>4754.6711033753636</v>
      </c>
    </row>
    <row r="160" spans="1:16" ht="14.5" x14ac:dyDescent="0.35">
      <c r="A160" s="20" t="s">
        <v>341</v>
      </c>
      <c r="B160" s="21" t="s">
        <v>342</v>
      </c>
      <c r="C160" s="23">
        <f t="shared" si="28"/>
        <v>319</v>
      </c>
      <c r="D160" s="29">
        <f t="shared" si="40"/>
        <v>608</v>
      </c>
      <c r="E160" s="23">
        <f t="shared" si="41"/>
        <v>-289</v>
      </c>
      <c r="F160" s="29">
        <f t="shared" si="38"/>
        <v>605.33333333333337</v>
      </c>
      <c r="G160" s="23">
        <f t="shared" si="39"/>
        <v>-286.33333333333337</v>
      </c>
      <c r="H160" s="29">
        <f t="shared" si="32"/>
        <v>779.93073987902881</v>
      </c>
      <c r="I160" s="23">
        <f t="shared" si="29"/>
        <v>-460.93073987902881</v>
      </c>
      <c r="J160" s="34">
        <f t="shared" si="33"/>
        <v>593.11217121594586</v>
      </c>
      <c r="K160" s="23">
        <f t="shared" si="30"/>
        <v>-274.11217121594586</v>
      </c>
      <c r="L160" s="36">
        <f t="shared" si="34"/>
        <v>585.79082463578641</v>
      </c>
      <c r="M160" s="23">
        <f t="shared" si="31"/>
        <v>-266.79082463578641</v>
      </c>
      <c r="N160" s="23">
        <f t="shared" si="35"/>
        <v>212457.14696542892</v>
      </c>
      <c r="O160" s="23">
        <f t="shared" si="36"/>
        <v>75137.482408720025</v>
      </c>
      <c r="P160" s="23">
        <f t="shared" si="37"/>
        <v>71177.344109842932</v>
      </c>
    </row>
    <row r="161" spans="1:16" ht="14.5" x14ac:dyDescent="0.35">
      <c r="A161" s="20" t="s">
        <v>343</v>
      </c>
      <c r="B161" s="21" t="s">
        <v>344</v>
      </c>
      <c r="C161" s="23">
        <f t="shared" si="28"/>
        <v>415</v>
      </c>
      <c r="D161" s="29">
        <f t="shared" si="40"/>
        <v>518.33333333333337</v>
      </c>
      <c r="E161" s="23">
        <f t="shared" si="41"/>
        <v>-103.33333333333337</v>
      </c>
      <c r="F161" s="29">
        <f t="shared" si="38"/>
        <v>460.83333333333331</v>
      </c>
      <c r="G161" s="23">
        <f t="shared" si="39"/>
        <v>-45.833333333333314</v>
      </c>
      <c r="H161" s="29">
        <f t="shared" si="32"/>
        <v>687.74459190322307</v>
      </c>
      <c r="I161" s="23">
        <f t="shared" si="29"/>
        <v>-272.74459190322307</v>
      </c>
      <c r="J161" s="34">
        <f t="shared" si="33"/>
        <v>456.05608560797293</v>
      </c>
      <c r="K161" s="23">
        <f t="shared" si="30"/>
        <v>-41.056085607972932</v>
      </c>
      <c r="L161" s="36">
        <f t="shared" si="34"/>
        <v>372.3581649271573</v>
      </c>
      <c r="M161" s="23">
        <f t="shared" si="31"/>
        <v>42.641835072842696</v>
      </c>
      <c r="N161" s="23">
        <f t="shared" si="35"/>
        <v>74389.612412455695</v>
      </c>
      <c r="O161" s="23">
        <f t="shared" si="36"/>
        <v>1685.6021654492022</v>
      </c>
      <c r="P161" s="23">
        <f t="shared" si="37"/>
        <v>1818.3260983795174</v>
      </c>
    </row>
    <row r="162" spans="1:16" ht="14.5" x14ac:dyDescent="0.35">
      <c r="A162" s="20" t="s">
        <v>345</v>
      </c>
      <c r="B162" s="21" t="s">
        <v>346</v>
      </c>
      <c r="C162" s="23">
        <f t="shared" si="28"/>
        <v>312</v>
      </c>
      <c r="D162" s="29">
        <f t="shared" si="40"/>
        <v>435.33333333333331</v>
      </c>
      <c r="E162" s="23">
        <f t="shared" si="41"/>
        <v>-123.33333333333331</v>
      </c>
      <c r="F162" s="29">
        <f t="shared" si="38"/>
        <v>409.16666666666669</v>
      </c>
      <c r="G162" s="23">
        <f t="shared" si="39"/>
        <v>-97.166666666666686</v>
      </c>
      <c r="H162" s="29">
        <f t="shared" si="32"/>
        <v>633.19567352257843</v>
      </c>
      <c r="I162" s="23">
        <f t="shared" si="29"/>
        <v>-321.19567352257843</v>
      </c>
      <c r="J162" s="34">
        <f t="shared" si="33"/>
        <v>435.52804280398647</v>
      </c>
      <c r="K162" s="23">
        <f t="shared" si="30"/>
        <v>-123.52804280398647</v>
      </c>
      <c r="L162" s="36">
        <f t="shared" si="34"/>
        <v>406.47163298543143</v>
      </c>
      <c r="M162" s="23">
        <f t="shared" si="31"/>
        <v>-94.471632985431427</v>
      </c>
      <c r="N162" s="23">
        <f t="shared" si="35"/>
        <v>103166.66068962279</v>
      </c>
      <c r="O162" s="23">
        <f t="shared" si="36"/>
        <v>15259.177358983512</v>
      </c>
      <c r="P162" s="23">
        <f t="shared" si="37"/>
        <v>8924.8894389340549</v>
      </c>
    </row>
    <row r="163" spans="1:16" ht="14.5" x14ac:dyDescent="0.35">
      <c r="A163" s="20" t="s">
        <v>347</v>
      </c>
      <c r="B163" s="21" t="s">
        <v>348</v>
      </c>
      <c r="C163" s="23">
        <f t="shared" si="28"/>
        <v>194</v>
      </c>
      <c r="D163" s="29">
        <f t="shared" si="40"/>
        <v>348.66666666666669</v>
      </c>
      <c r="E163" s="23">
        <f t="shared" si="41"/>
        <v>-154.66666666666669</v>
      </c>
      <c r="F163" s="29">
        <f t="shared" si="38"/>
        <v>347.5</v>
      </c>
      <c r="G163" s="23">
        <f t="shared" si="39"/>
        <v>-153.5</v>
      </c>
      <c r="H163" s="29">
        <f t="shared" si="32"/>
        <v>568.95653881806277</v>
      </c>
      <c r="I163" s="23">
        <f t="shared" si="29"/>
        <v>-374.95653881806277</v>
      </c>
      <c r="J163" s="34">
        <f t="shared" si="33"/>
        <v>373.7640214019932</v>
      </c>
      <c r="K163" s="23">
        <f t="shared" si="30"/>
        <v>-179.7640214019932</v>
      </c>
      <c r="L163" s="36">
        <f t="shared" si="34"/>
        <v>330.89432659708632</v>
      </c>
      <c r="M163" s="23">
        <f t="shared" si="31"/>
        <v>-136.89432659708632</v>
      </c>
      <c r="N163" s="23">
        <f t="shared" si="35"/>
        <v>140592.4060024214</v>
      </c>
      <c r="O163" s="23">
        <f t="shared" si="36"/>
        <v>32315.10339061627</v>
      </c>
      <c r="P163" s="23">
        <f t="shared" si="37"/>
        <v>18740.056654469736</v>
      </c>
    </row>
    <row r="164" spans="1:16" ht="14.5" x14ac:dyDescent="0.35">
      <c r="A164" s="20" t="s">
        <v>349</v>
      </c>
      <c r="B164" s="21" t="s">
        <v>350</v>
      </c>
      <c r="C164" s="23">
        <f t="shared" si="28"/>
        <v>400</v>
      </c>
      <c r="D164" s="29">
        <f t="shared" si="40"/>
        <v>307</v>
      </c>
      <c r="E164" s="23">
        <f t="shared" si="41"/>
        <v>93</v>
      </c>
      <c r="F164" s="29">
        <f t="shared" si="38"/>
        <v>270.16666666666669</v>
      </c>
      <c r="G164" s="23">
        <f t="shared" si="39"/>
        <v>129.83333333333331</v>
      </c>
      <c r="H164" s="29">
        <f t="shared" si="32"/>
        <v>493.96523105445027</v>
      </c>
      <c r="I164" s="23">
        <f t="shared" si="29"/>
        <v>-93.965231054450271</v>
      </c>
      <c r="J164" s="34">
        <f t="shared" si="33"/>
        <v>283.8820107009966</v>
      </c>
      <c r="K164" s="23">
        <f t="shared" si="30"/>
        <v>116.1179892990034</v>
      </c>
      <c r="L164" s="36">
        <f t="shared" si="34"/>
        <v>221.37886531941729</v>
      </c>
      <c r="M164" s="23">
        <f t="shared" si="31"/>
        <v>178.62113468058271</v>
      </c>
      <c r="N164" s="23">
        <f t="shared" si="35"/>
        <v>8829.464647116225</v>
      </c>
      <c r="O164" s="23">
        <f t="shared" si="36"/>
        <v>13483.387438843467</v>
      </c>
      <c r="P164" s="23">
        <f t="shared" si="37"/>
        <v>31905.50975457887</v>
      </c>
    </row>
    <row r="165" spans="1:16" ht="14.5" x14ac:dyDescent="0.35">
      <c r="A165" s="20" t="s">
        <v>351</v>
      </c>
      <c r="B165" s="21" t="s">
        <v>352</v>
      </c>
      <c r="C165" s="23">
        <f t="shared" si="28"/>
        <v>428</v>
      </c>
      <c r="D165" s="29">
        <f t="shared" si="40"/>
        <v>302</v>
      </c>
      <c r="E165" s="23">
        <f t="shared" si="41"/>
        <v>126</v>
      </c>
      <c r="F165" s="29">
        <f t="shared" si="38"/>
        <v>316.66666666666669</v>
      </c>
      <c r="G165" s="23">
        <f t="shared" si="39"/>
        <v>111.33333333333331</v>
      </c>
      <c r="H165" s="29">
        <f t="shared" si="32"/>
        <v>475.17218484356022</v>
      </c>
      <c r="I165" s="23">
        <f t="shared" si="29"/>
        <v>-47.172184843560217</v>
      </c>
      <c r="J165" s="34">
        <f t="shared" si="33"/>
        <v>341.9410053504983</v>
      </c>
      <c r="K165" s="23">
        <f t="shared" si="30"/>
        <v>86.058994649501699</v>
      </c>
      <c r="L165" s="36">
        <f t="shared" si="34"/>
        <v>364.27577306388343</v>
      </c>
      <c r="M165" s="23">
        <f t="shared" si="31"/>
        <v>63.724226936116565</v>
      </c>
      <c r="N165" s="23">
        <f t="shared" si="35"/>
        <v>2225.2150229150125</v>
      </c>
      <c r="O165" s="23">
        <f t="shared" si="36"/>
        <v>7406.1505600829623</v>
      </c>
      <c r="P165" s="23">
        <f t="shared" si="37"/>
        <v>4060.7770986056839</v>
      </c>
    </row>
    <row r="166" spans="1:16" ht="14.5" x14ac:dyDescent="0.35">
      <c r="A166" s="20" t="s">
        <v>353</v>
      </c>
      <c r="B166" s="21" t="s">
        <v>354</v>
      </c>
      <c r="C166" s="23">
        <f t="shared" si="28"/>
        <v>382</v>
      </c>
      <c r="D166" s="29">
        <f t="shared" si="40"/>
        <v>340.66666666666669</v>
      </c>
      <c r="E166" s="23">
        <f t="shared" si="41"/>
        <v>41.333333333333314</v>
      </c>
      <c r="F166" s="29">
        <f t="shared" si="38"/>
        <v>379.66666666666669</v>
      </c>
      <c r="G166" s="23">
        <f t="shared" si="39"/>
        <v>2.3333333333333144</v>
      </c>
      <c r="H166" s="29">
        <f t="shared" si="32"/>
        <v>465.7377478748482</v>
      </c>
      <c r="I166" s="23">
        <f t="shared" si="29"/>
        <v>-83.737747874848196</v>
      </c>
      <c r="J166" s="34">
        <f t="shared" si="33"/>
        <v>384.97050267524912</v>
      </c>
      <c r="K166" s="23">
        <f t="shared" si="30"/>
        <v>-2.9705026752491221</v>
      </c>
      <c r="L166" s="36">
        <f t="shared" si="34"/>
        <v>415.25515461277672</v>
      </c>
      <c r="M166" s="23">
        <f t="shared" si="31"/>
        <v>-33.255154612776721</v>
      </c>
      <c r="N166" s="23">
        <f t="shared" si="35"/>
        <v>7012.0104191516439</v>
      </c>
      <c r="O166" s="23">
        <f t="shared" si="36"/>
        <v>8.8238861436621914</v>
      </c>
      <c r="P166" s="23">
        <f t="shared" si="37"/>
        <v>1105.9053083196848</v>
      </c>
    </row>
    <row r="167" spans="1:16" ht="14.5" x14ac:dyDescent="0.35">
      <c r="A167" s="20" t="s">
        <v>355</v>
      </c>
      <c r="B167" s="21" t="s">
        <v>356</v>
      </c>
      <c r="C167" s="23">
        <f t="shared" si="28"/>
        <v>341</v>
      </c>
      <c r="D167" s="29">
        <f t="shared" si="40"/>
        <v>403.33333333333331</v>
      </c>
      <c r="E167" s="23">
        <f t="shared" si="41"/>
        <v>-62.333333333333314</v>
      </c>
      <c r="F167" s="29">
        <f t="shared" si="38"/>
        <v>400.33333333333331</v>
      </c>
      <c r="G167" s="23">
        <f t="shared" si="39"/>
        <v>-59.333333333333314</v>
      </c>
      <c r="H167" s="29">
        <f t="shared" si="32"/>
        <v>448.99019829987856</v>
      </c>
      <c r="I167" s="23">
        <f t="shared" si="29"/>
        <v>-107.99019829987856</v>
      </c>
      <c r="J167" s="34">
        <f t="shared" si="33"/>
        <v>383.48525133762456</v>
      </c>
      <c r="K167" s="23">
        <f t="shared" si="30"/>
        <v>-42.485251337624561</v>
      </c>
      <c r="L167" s="36">
        <f t="shared" si="34"/>
        <v>388.65103092255538</v>
      </c>
      <c r="M167" s="23">
        <f t="shared" si="31"/>
        <v>-47.651030922555378</v>
      </c>
      <c r="N167" s="23">
        <f t="shared" si="35"/>
        <v>11661.882928847093</v>
      </c>
      <c r="O167" s="23">
        <f t="shared" si="36"/>
        <v>1804.9965812211296</v>
      </c>
      <c r="P167" s="23">
        <f t="shared" si="37"/>
        <v>2270.6207479823288</v>
      </c>
    </row>
    <row r="168" spans="1:16" ht="14.5" x14ac:dyDescent="0.35">
      <c r="A168" s="20" t="s">
        <v>357</v>
      </c>
      <c r="B168" s="21" t="s">
        <v>358</v>
      </c>
      <c r="C168" s="23">
        <f t="shared" si="28"/>
        <v>239</v>
      </c>
      <c r="D168" s="29">
        <f t="shared" si="40"/>
        <v>383.66666666666669</v>
      </c>
      <c r="E168" s="23">
        <f t="shared" si="41"/>
        <v>-144.66666666666669</v>
      </c>
      <c r="F168" s="29">
        <f t="shared" si="38"/>
        <v>369.16666666666669</v>
      </c>
      <c r="G168" s="23">
        <f t="shared" si="39"/>
        <v>-130.16666666666669</v>
      </c>
      <c r="H168" s="29">
        <f t="shared" si="32"/>
        <v>427.39215863990285</v>
      </c>
      <c r="I168" s="23">
        <f t="shared" si="29"/>
        <v>-188.39215863990285</v>
      </c>
      <c r="J168" s="34">
        <f t="shared" si="33"/>
        <v>362.24262566881225</v>
      </c>
      <c r="K168" s="23">
        <f t="shared" si="30"/>
        <v>-123.24262566881225</v>
      </c>
      <c r="L168" s="36">
        <f t="shared" si="34"/>
        <v>350.53020618451109</v>
      </c>
      <c r="M168" s="23">
        <f t="shared" si="31"/>
        <v>-111.53020618451109</v>
      </c>
      <c r="N168" s="23">
        <f t="shared" si="35"/>
        <v>35491.605437002319</v>
      </c>
      <c r="O168" s="23">
        <f t="shared" si="36"/>
        <v>15188.74478174298</v>
      </c>
      <c r="P168" s="23">
        <f t="shared" si="37"/>
        <v>12438.986891559554</v>
      </c>
    </row>
    <row r="169" spans="1:16" ht="14.5" x14ac:dyDescent="0.35">
      <c r="A169" s="20" t="s">
        <v>359</v>
      </c>
      <c r="B169" s="21" t="s">
        <v>360</v>
      </c>
      <c r="C169" s="23">
        <f t="shared" si="28"/>
        <v>227</v>
      </c>
      <c r="D169" s="29">
        <f t="shared" si="40"/>
        <v>320.66666666666669</v>
      </c>
      <c r="E169" s="23">
        <f t="shared" si="41"/>
        <v>-93.666666666666686</v>
      </c>
      <c r="F169" s="29">
        <f t="shared" si="38"/>
        <v>296.83333333333331</v>
      </c>
      <c r="G169" s="23">
        <f t="shared" si="39"/>
        <v>-69.833333333333314</v>
      </c>
      <c r="H169" s="29">
        <f t="shared" si="32"/>
        <v>389.71372691192232</v>
      </c>
      <c r="I169" s="23">
        <f t="shared" si="29"/>
        <v>-162.71372691192232</v>
      </c>
      <c r="J169" s="34">
        <f t="shared" si="33"/>
        <v>300.62131283440613</v>
      </c>
      <c r="K169" s="23">
        <f t="shared" si="30"/>
        <v>-73.621312834406126</v>
      </c>
      <c r="L169" s="36">
        <f t="shared" si="34"/>
        <v>261.30604123690222</v>
      </c>
      <c r="M169" s="23">
        <f t="shared" si="31"/>
        <v>-34.306041236902217</v>
      </c>
      <c r="N169" s="23">
        <f t="shared" si="35"/>
        <v>26475.756925567635</v>
      </c>
      <c r="O169" s="23">
        <f t="shared" si="36"/>
        <v>5420.0977034614925</v>
      </c>
      <c r="P169" s="23">
        <f t="shared" si="37"/>
        <v>1176.9044653480355</v>
      </c>
    </row>
    <row r="170" spans="1:16" ht="14.5" x14ac:dyDescent="0.35">
      <c r="A170" s="20" t="s">
        <v>361</v>
      </c>
      <c r="B170" s="21" t="s">
        <v>362</v>
      </c>
      <c r="C170" s="23">
        <f t="shared" si="28"/>
        <v>140</v>
      </c>
      <c r="D170" s="29">
        <f t="shared" si="40"/>
        <v>269</v>
      </c>
      <c r="E170" s="23">
        <f t="shared" si="41"/>
        <v>-129</v>
      </c>
      <c r="F170" s="29">
        <f t="shared" si="38"/>
        <v>250</v>
      </c>
      <c r="G170" s="23">
        <f t="shared" si="39"/>
        <v>-110</v>
      </c>
      <c r="H170" s="29">
        <f t="shared" si="32"/>
        <v>357.17098152953793</v>
      </c>
      <c r="I170" s="23">
        <f t="shared" si="29"/>
        <v>-217.17098152953793</v>
      </c>
      <c r="J170" s="34">
        <f t="shared" si="33"/>
        <v>263.81065641720306</v>
      </c>
      <c r="K170" s="23">
        <f t="shared" si="30"/>
        <v>-123.81065641720306</v>
      </c>
      <c r="L170" s="36">
        <f t="shared" si="34"/>
        <v>233.86120824738046</v>
      </c>
      <c r="M170" s="23">
        <f t="shared" si="31"/>
        <v>-93.861208247380461</v>
      </c>
      <c r="N170" s="23">
        <f t="shared" si="35"/>
        <v>47163.235218502901</v>
      </c>
      <c r="O170" s="23">
        <f t="shared" si="36"/>
        <v>15329.078642458706</v>
      </c>
      <c r="P170" s="23">
        <f t="shared" si="37"/>
        <v>8809.9264136581223</v>
      </c>
    </row>
    <row r="171" spans="1:16" ht="14.5" x14ac:dyDescent="0.35">
      <c r="A171" s="20" t="s">
        <v>363</v>
      </c>
      <c r="B171" s="21" t="s">
        <v>364</v>
      </c>
      <c r="C171" s="23">
        <f t="shared" si="28"/>
        <v>215</v>
      </c>
      <c r="D171" s="29">
        <f t="shared" si="40"/>
        <v>202</v>
      </c>
      <c r="E171" s="23">
        <f t="shared" si="41"/>
        <v>13</v>
      </c>
      <c r="F171" s="29">
        <f t="shared" si="38"/>
        <v>185.5</v>
      </c>
      <c r="G171" s="23">
        <f t="shared" si="39"/>
        <v>29.5</v>
      </c>
      <c r="H171" s="29">
        <f t="shared" si="32"/>
        <v>313.73678522363036</v>
      </c>
      <c r="I171" s="23">
        <f t="shared" si="29"/>
        <v>-98.736785223630363</v>
      </c>
      <c r="J171" s="34">
        <f t="shared" si="33"/>
        <v>201.90532820860153</v>
      </c>
      <c r="K171" s="23">
        <f t="shared" si="30"/>
        <v>13.094671791398468</v>
      </c>
      <c r="L171" s="36">
        <f t="shared" si="34"/>
        <v>158.77224164947609</v>
      </c>
      <c r="M171" s="23">
        <f t="shared" si="31"/>
        <v>56.227758350523914</v>
      </c>
      <c r="N171" s="23">
        <f t="shared" si="35"/>
        <v>9748.9527562973108</v>
      </c>
      <c r="O171" s="23">
        <f t="shared" si="36"/>
        <v>171.47042932444677</v>
      </c>
      <c r="P171" s="23">
        <f t="shared" si="37"/>
        <v>3161.5608091249119</v>
      </c>
    </row>
    <row r="172" spans="1:16" ht="14.5" x14ac:dyDescent="0.35">
      <c r="A172" s="20" t="s">
        <v>365</v>
      </c>
      <c r="B172" s="21" t="s">
        <v>366</v>
      </c>
      <c r="C172" s="23">
        <f t="shared" si="28"/>
        <v>241</v>
      </c>
      <c r="D172" s="29">
        <f t="shared" si="40"/>
        <v>194</v>
      </c>
      <c r="E172" s="23">
        <f t="shared" si="41"/>
        <v>47</v>
      </c>
      <c r="F172" s="29">
        <f t="shared" si="38"/>
        <v>192</v>
      </c>
      <c r="G172" s="23">
        <f t="shared" si="39"/>
        <v>49</v>
      </c>
      <c r="H172" s="29">
        <f t="shared" si="32"/>
        <v>293.98942817890429</v>
      </c>
      <c r="I172" s="23">
        <f t="shared" si="29"/>
        <v>-52.989428178904291</v>
      </c>
      <c r="J172" s="34">
        <f t="shared" si="33"/>
        <v>208.45266410430077</v>
      </c>
      <c r="K172" s="23">
        <f t="shared" si="30"/>
        <v>32.547335895699234</v>
      </c>
      <c r="L172" s="36">
        <f t="shared" si="34"/>
        <v>203.75444832989521</v>
      </c>
      <c r="M172" s="23">
        <f t="shared" si="31"/>
        <v>37.245551670104788</v>
      </c>
      <c r="N172" s="23">
        <f t="shared" si="35"/>
        <v>2807.8794987272563</v>
      </c>
      <c r="O172" s="23">
        <f t="shared" si="36"/>
        <v>1059.3290739074719</v>
      </c>
      <c r="P172" s="23">
        <f t="shared" si="37"/>
        <v>1387.2311192104455</v>
      </c>
    </row>
    <row r="173" spans="1:16" ht="14.5" x14ac:dyDescent="0.35">
      <c r="A173" s="20" t="s">
        <v>367</v>
      </c>
      <c r="B173" s="21" t="s">
        <v>368</v>
      </c>
      <c r="C173" s="23">
        <f t="shared" si="28"/>
        <v>218</v>
      </c>
      <c r="D173" s="29">
        <f t="shared" si="40"/>
        <v>198.66666666666666</v>
      </c>
      <c r="E173" s="23">
        <f t="shared" si="41"/>
        <v>19.333333333333343</v>
      </c>
      <c r="F173" s="29">
        <f t="shared" si="38"/>
        <v>215.5</v>
      </c>
      <c r="G173" s="23">
        <f t="shared" si="39"/>
        <v>2.5</v>
      </c>
      <c r="H173" s="29">
        <f t="shared" si="32"/>
        <v>283.39154254312342</v>
      </c>
      <c r="I173" s="23">
        <f t="shared" si="29"/>
        <v>-65.391542543123421</v>
      </c>
      <c r="J173" s="34">
        <f t="shared" si="33"/>
        <v>224.72633205215038</v>
      </c>
      <c r="K173" s="23">
        <f t="shared" si="30"/>
        <v>-6.7263320521503829</v>
      </c>
      <c r="L173" s="36">
        <f t="shared" si="34"/>
        <v>233.55088966597904</v>
      </c>
      <c r="M173" s="23">
        <f t="shared" si="31"/>
        <v>-15.550889665979042</v>
      </c>
      <c r="N173" s="23">
        <f t="shared" si="35"/>
        <v>4276.0538361691206</v>
      </c>
      <c r="O173" s="23">
        <f t="shared" si="36"/>
        <v>45.243542875785579</v>
      </c>
      <c r="P173" s="23">
        <f t="shared" si="37"/>
        <v>241.83016940345377</v>
      </c>
    </row>
    <row r="174" spans="1:16" ht="14.5" x14ac:dyDescent="0.35">
      <c r="A174" s="20" t="s">
        <v>369</v>
      </c>
      <c r="B174" s="21" t="s">
        <v>370</v>
      </c>
      <c r="C174" s="23">
        <f t="shared" si="28"/>
        <v>190</v>
      </c>
      <c r="D174" s="29">
        <f t="shared" si="40"/>
        <v>224.66666666666666</v>
      </c>
      <c r="E174" s="23">
        <f t="shared" si="41"/>
        <v>-34.666666666666657</v>
      </c>
      <c r="F174" s="29">
        <f t="shared" si="38"/>
        <v>225.16666666666666</v>
      </c>
      <c r="G174" s="23">
        <f t="shared" si="39"/>
        <v>-35.166666666666657</v>
      </c>
      <c r="H174" s="29">
        <f t="shared" si="32"/>
        <v>270.31323403449875</v>
      </c>
      <c r="I174" s="23">
        <f t="shared" si="29"/>
        <v>-80.313234034498748</v>
      </c>
      <c r="J174" s="34">
        <f t="shared" si="33"/>
        <v>221.36316602607519</v>
      </c>
      <c r="K174" s="23">
        <f t="shared" si="30"/>
        <v>-31.363166026075191</v>
      </c>
      <c r="L174" s="36">
        <f t="shared" si="34"/>
        <v>221.11017793319581</v>
      </c>
      <c r="M174" s="23">
        <f t="shared" si="31"/>
        <v>-31.110177933195814</v>
      </c>
      <c r="N174" s="23">
        <f t="shared" si="35"/>
        <v>6450.2155610801683</v>
      </c>
      <c r="O174" s="23">
        <f t="shared" si="36"/>
        <v>983.64818317915717</v>
      </c>
      <c r="P174" s="23">
        <f t="shared" si="37"/>
        <v>967.84317103510375</v>
      </c>
    </row>
    <row r="175" spans="1:16" ht="14.5" x14ac:dyDescent="0.35">
      <c r="A175" s="20" t="s">
        <v>371</v>
      </c>
      <c r="B175" s="21" t="s">
        <v>372</v>
      </c>
      <c r="C175" s="23">
        <f t="shared" si="28"/>
        <v>168</v>
      </c>
      <c r="D175" s="29">
        <f t="shared" si="40"/>
        <v>216.33333333333334</v>
      </c>
      <c r="E175" s="23">
        <f t="shared" si="41"/>
        <v>-48.333333333333343</v>
      </c>
      <c r="F175" s="29">
        <f t="shared" si="38"/>
        <v>207.83333333333334</v>
      </c>
      <c r="G175" s="23">
        <f t="shared" si="39"/>
        <v>-39.833333333333343</v>
      </c>
      <c r="H175" s="29">
        <f t="shared" si="32"/>
        <v>254.250587227599</v>
      </c>
      <c r="I175" s="23">
        <f t="shared" si="29"/>
        <v>-86.250587227598999</v>
      </c>
      <c r="J175" s="34">
        <f t="shared" si="33"/>
        <v>205.6815830130376</v>
      </c>
      <c r="K175" s="23">
        <f t="shared" si="30"/>
        <v>-37.681583013037596</v>
      </c>
      <c r="L175" s="36">
        <f t="shared" si="34"/>
        <v>196.22203558663915</v>
      </c>
      <c r="M175" s="23">
        <f t="shared" si="31"/>
        <v>-28.222035586639151</v>
      </c>
      <c r="N175" s="23">
        <f t="shared" si="35"/>
        <v>7439.1637971056634</v>
      </c>
      <c r="O175" s="23">
        <f t="shared" si="36"/>
        <v>1419.9016983684435</v>
      </c>
      <c r="P175" s="23">
        <f t="shared" si="37"/>
        <v>796.48329265352663</v>
      </c>
    </row>
    <row r="176" spans="1:16" ht="14.5" x14ac:dyDescent="0.35">
      <c r="A176" s="20" t="s">
        <v>373</v>
      </c>
      <c r="B176" s="21" t="s">
        <v>374</v>
      </c>
      <c r="C176" s="23">
        <f t="shared" si="28"/>
        <v>133</v>
      </c>
      <c r="D176" s="29">
        <f t="shared" si="40"/>
        <v>192</v>
      </c>
      <c r="E176" s="23">
        <f t="shared" si="41"/>
        <v>-59</v>
      </c>
      <c r="F176" s="29">
        <f t="shared" si="38"/>
        <v>183.66666666666666</v>
      </c>
      <c r="G176" s="23">
        <f t="shared" si="39"/>
        <v>-50.666666666666657</v>
      </c>
      <c r="H176" s="29">
        <f t="shared" si="32"/>
        <v>237.00046978207919</v>
      </c>
      <c r="I176" s="23">
        <f t="shared" si="29"/>
        <v>-104.00046978207919</v>
      </c>
      <c r="J176" s="34">
        <f t="shared" si="33"/>
        <v>186.8407915065188</v>
      </c>
      <c r="K176" s="23">
        <f t="shared" si="30"/>
        <v>-53.840791506518798</v>
      </c>
      <c r="L176" s="36">
        <f t="shared" si="34"/>
        <v>173.64440711732783</v>
      </c>
      <c r="M176" s="23">
        <f t="shared" si="31"/>
        <v>-40.64440711732783</v>
      </c>
      <c r="N176" s="23">
        <f t="shared" si="35"/>
        <v>10816.097714893167</v>
      </c>
      <c r="O176" s="23">
        <f t="shared" si="36"/>
        <v>2898.8308300484268</v>
      </c>
      <c r="P176" s="23">
        <f t="shared" si="37"/>
        <v>1651.9678299190891</v>
      </c>
    </row>
    <row r="177" spans="1:16" ht="14.5" x14ac:dyDescent="0.35">
      <c r="A177" s="20" t="s">
        <v>375</v>
      </c>
      <c r="B177" s="21" t="s">
        <v>376</v>
      </c>
      <c r="C177" s="23">
        <f t="shared" si="28"/>
        <v>73</v>
      </c>
      <c r="D177" s="29">
        <f t="shared" si="40"/>
        <v>163.66666666666666</v>
      </c>
      <c r="E177" s="23">
        <f t="shared" si="41"/>
        <v>-90.666666666666657</v>
      </c>
      <c r="F177" s="29">
        <f t="shared" si="38"/>
        <v>154.16666666666666</v>
      </c>
      <c r="G177" s="23">
        <f t="shared" si="39"/>
        <v>-81.166666666666657</v>
      </c>
      <c r="H177" s="29">
        <f t="shared" si="32"/>
        <v>216.20037582566337</v>
      </c>
      <c r="I177" s="23">
        <f t="shared" si="29"/>
        <v>-143.20037582566337</v>
      </c>
      <c r="J177" s="34">
        <f t="shared" si="33"/>
        <v>159.92039575325941</v>
      </c>
      <c r="K177" s="23">
        <f t="shared" si="30"/>
        <v>-86.920395753259413</v>
      </c>
      <c r="L177" s="36">
        <f t="shared" si="34"/>
        <v>141.12888142346557</v>
      </c>
      <c r="M177" s="23">
        <f t="shared" si="31"/>
        <v>-68.128881423465572</v>
      </c>
      <c r="N177" s="23">
        <f t="shared" si="35"/>
        <v>20506.347636611234</v>
      </c>
      <c r="O177" s="23">
        <f t="shared" si="36"/>
        <v>7555.1551979032374</v>
      </c>
      <c r="P177" s="23">
        <f t="shared" si="37"/>
        <v>4641.544484012632</v>
      </c>
    </row>
    <row r="178" spans="1:16" ht="14.5" x14ac:dyDescent="0.35">
      <c r="A178" s="20" t="s">
        <v>377</v>
      </c>
      <c r="B178" s="21" t="s">
        <v>378</v>
      </c>
      <c r="C178" s="23">
        <f t="shared" si="28"/>
        <v>188</v>
      </c>
      <c r="D178" s="29">
        <f t="shared" si="40"/>
        <v>124.66666666666667</v>
      </c>
      <c r="E178" s="23">
        <f t="shared" si="41"/>
        <v>63.333333333333329</v>
      </c>
      <c r="F178" s="29">
        <f t="shared" si="38"/>
        <v>108.83333333333333</v>
      </c>
      <c r="G178" s="23">
        <f t="shared" si="39"/>
        <v>79.166666666666671</v>
      </c>
      <c r="H178" s="29">
        <f t="shared" si="32"/>
        <v>187.56030066053071</v>
      </c>
      <c r="I178" s="23">
        <f t="shared" si="29"/>
        <v>0.43969933946928563</v>
      </c>
      <c r="J178" s="34">
        <f t="shared" si="33"/>
        <v>116.46019787662971</v>
      </c>
      <c r="K178" s="23">
        <f t="shared" si="30"/>
        <v>71.539802123370293</v>
      </c>
      <c r="L178" s="36">
        <f t="shared" si="34"/>
        <v>86.625776284693117</v>
      </c>
      <c r="M178" s="23">
        <f t="shared" si="31"/>
        <v>101.37422371530688</v>
      </c>
      <c r="N178" s="23">
        <f t="shared" si="35"/>
        <v>0.19333550912972608</v>
      </c>
      <c r="O178" s="23">
        <f t="shared" si="36"/>
        <v>5117.943287850977</v>
      </c>
      <c r="P178" s="23">
        <f t="shared" si="37"/>
        <v>10276.733233881088</v>
      </c>
    </row>
    <row r="179" spans="1:16" ht="14.5" x14ac:dyDescent="0.35">
      <c r="A179" s="20" t="s">
        <v>379</v>
      </c>
      <c r="B179" s="21" t="s">
        <v>380</v>
      </c>
      <c r="C179" s="23">
        <f t="shared" si="28"/>
        <v>165</v>
      </c>
      <c r="D179" s="29">
        <f t="shared" si="40"/>
        <v>131.33333333333334</v>
      </c>
      <c r="E179" s="23">
        <f t="shared" si="41"/>
        <v>33.666666666666657</v>
      </c>
      <c r="F179" s="29">
        <f t="shared" si="38"/>
        <v>140.5</v>
      </c>
      <c r="G179" s="23">
        <f t="shared" si="39"/>
        <v>24.5</v>
      </c>
      <c r="H179" s="29">
        <f t="shared" si="32"/>
        <v>187.64824052842457</v>
      </c>
      <c r="I179" s="23">
        <f t="shared" si="29"/>
        <v>-22.648240528424566</v>
      </c>
      <c r="J179" s="34">
        <f t="shared" si="33"/>
        <v>152.23009893831485</v>
      </c>
      <c r="K179" s="23">
        <f t="shared" si="30"/>
        <v>12.769901061685147</v>
      </c>
      <c r="L179" s="36">
        <f t="shared" si="34"/>
        <v>167.72515525693862</v>
      </c>
      <c r="M179" s="23">
        <f t="shared" si="31"/>
        <v>-2.7251552569386206</v>
      </c>
      <c r="N179" s="23">
        <f t="shared" si="35"/>
        <v>512.94279903337303</v>
      </c>
      <c r="O179" s="23">
        <f t="shared" si="36"/>
        <v>163.07037312522743</v>
      </c>
      <c r="P179" s="23">
        <f t="shared" si="37"/>
        <v>7.4264711744201994</v>
      </c>
    </row>
    <row r="180" spans="1:16" ht="14.5" x14ac:dyDescent="0.35">
      <c r="A180" s="20" t="s">
        <v>381</v>
      </c>
      <c r="B180" s="21" t="s">
        <v>382</v>
      </c>
      <c r="C180" s="23">
        <f t="shared" si="28"/>
        <v>147</v>
      </c>
      <c r="D180" s="29">
        <f t="shared" si="40"/>
        <v>142</v>
      </c>
      <c r="E180" s="23">
        <f t="shared" si="41"/>
        <v>5</v>
      </c>
      <c r="F180" s="29">
        <f t="shared" si="38"/>
        <v>157.33333333333334</v>
      </c>
      <c r="G180" s="23">
        <f t="shared" si="39"/>
        <v>-10.333333333333343</v>
      </c>
      <c r="H180" s="29">
        <f t="shared" si="32"/>
        <v>183.11859242273965</v>
      </c>
      <c r="I180" s="23">
        <f t="shared" si="29"/>
        <v>-36.118592422739653</v>
      </c>
      <c r="J180" s="34">
        <f t="shared" si="33"/>
        <v>158.61504946915744</v>
      </c>
      <c r="K180" s="23">
        <f t="shared" si="30"/>
        <v>-11.615049469157441</v>
      </c>
      <c r="L180" s="36">
        <f t="shared" si="34"/>
        <v>165.54503105138772</v>
      </c>
      <c r="M180" s="23">
        <f t="shared" si="31"/>
        <v>-18.545031051387724</v>
      </c>
      <c r="N180" s="23">
        <f t="shared" si="35"/>
        <v>1304.5527185999863</v>
      </c>
      <c r="O180" s="23">
        <f t="shared" si="36"/>
        <v>134.90937417097456</v>
      </c>
      <c r="P180" s="23">
        <f t="shared" si="37"/>
        <v>343.91817669693489</v>
      </c>
    </row>
    <row r="181" spans="1:16" ht="14.5" x14ac:dyDescent="0.35">
      <c r="A181" s="20" t="s">
        <v>383</v>
      </c>
      <c r="B181" s="21" t="s">
        <v>384</v>
      </c>
      <c r="C181" s="23">
        <f t="shared" si="28"/>
        <v>133</v>
      </c>
      <c r="D181" s="29">
        <f t="shared" si="40"/>
        <v>166.66666666666666</v>
      </c>
      <c r="E181" s="23">
        <f t="shared" si="41"/>
        <v>-33.666666666666657</v>
      </c>
      <c r="F181" s="29">
        <f t="shared" si="38"/>
        <v>159.83333333333334</v>
      </c>
      <c r="G181" s="23">
        <f t="shared" si="39"/>
        <v>-26.833333333333343</v>
      </c>
      <c r="H181" s="29">
        <f t="shared" si="32"/>
        <v>175.89487393819172</v>
      </c>
      <c r="I181" s="23">
        <f t="shared" si="29"/>
        <v>-42.894873938191722</v>
      </c>
      <c r="J181" s="34">
        <f t="shared" si="33"/>
        <v>152.80752473457872</v>
      </c>
      <c r="K181" s="23">
        <f t="shared" si="30"/>
        <v>-19.80752473457872</v>
      </c>
      <c r="L181" s="36">
        <f t="shared" si="34"/>
        <v>150.70900621027755</v>
      </c>
      <c r="M181" s="23">
        <f t="shared" si="31"/>
        <v>-17.709006210277551</v>
      </c>
      <c r="N181" s="23">
        <f t="shared" si="35"/>
        <v>1839.9702101733594</v>
      </c>
      <c r="O181" s="23">
        <f t="shared" si="36"/>
        <v>392.33803611094783</v>
      </c>
      <c r="P181" s="23">
        <f t="shared" si="37"/>
        <v>313.60890095564883</v>
      </c>
    </row>
    <row r="182" spans="1:16" ht="14.5" x14ac:dyDescent="0.35">
      <c r="A182" s="20" t="s">
        <v>385</v>
      </c>
      <c r="B182" s="21" t="s">
        <v>386</v>
      </c>
      <c r="C182" s="23">
        <f t="shared" si="28"/>
        <v>100</v>
      </c>
      <c r="D182" s="29">
        <f t="shared" si="40"/>
        <v>148.33333333333334</v>
      </c>
      <c r="E182" s="23">
        <f t="shared" si="41"/>
        <v>-48.333333333333343</v>
      </c>
      <c r="F182" s="29">
        <f t="shared" si="38"/>
        <v>143</v>
      </c>
      <c r="G182" s="23">
        <f t="shared" si="39"/>
        <v>-43</v>
      </c>
      <c r="H182" s="29">
        <f t="shared" si="32"/>
        <v>167.31589915055338</v>
      </c>
      <c r="I182" s="23">
        <f t="shared" si="29"/>
        <v>-67.315899150553378</v>
      </c>
      <c r="J182" s="34">
        <f t="shared" si="33"/>
        <v>142.90376236728935</v>
      </c>
      <c r="K182" s="23">
        <f t="shared" si="30"/>
        <v>-42.903762367289346</v>
      </c>
      <c r="L182" s="36">
        <f t="shared" si="34"/>
        <v>136.5418012420555</v>
      </c>
      <c r="M182" s="23">
        <f t="shared" si="31"/>
        <v>-36.541801242055499</v>
      </c>
      <c r="N182" s="23">
        <f t="shared" si="35"/>
        <v>4531.430278447473</v>
      </c>
      <c r="O182" s="23">
        <f t="shared" si="36"/>
        <v>1840.7328252688335</v>
      </c>
      <c r="P182" s="23">
        <f t="shared" si="37"/>
        <v>1335.3032380138889</v>
      </c>
    </row>
    <row r="183" spans="1:16" ht="14.5" x14ac:dyDescent="0.35">
      <c r="A183" s="20" t="s">
        <v>387</v>
      </c>
      <c r="B183" s="21" t="s">
        <v>388</v>
      </c>
      <c r="C183" s="23">
        <f t="shared" si="28"/>
        <v>71</v>
      </c>
      <c r="D183" s="29">
        <f t="shared" si="40"/>
        <v>126.66666666666667</v>
      </c>
      <c r="E183" s="23">
        <f t="shared" si="41"/>
        <v>-55.666666666666671</v>
      </c>
      <c r="F183" s="29">
        <f t="shared" si="38"/>
        <v>118.83333333333333</v>
      </c>
      <c r="G183" s="23">
        <f t="shared" si="39"/>
        <v>-47.833333333333329</v>
      </c>
      <c r="H183" s="29">
        <f t="shared" si="32"/>
        <v>153.8527193204427</v>
      </c>
      <c r="I183" s="23">
        <f t="shared" si="29"/>
        <v>-82.852719320442702</v>
      </c>
      <c r="J183" s="34">
        <f t="shared" si="33"/>
        <v>121.45188118364467</v>
      </c>
      <c r="K183" s="23">
        <f t="shared" si="30"/>
        <v>-50.451881183644673</v>
      </c>
      <c r="L183" s="36">
        <f t="shared" si="34"/>
        <v>107.30836024841109</v>
      </c>
      <c r="M183" s="23">
        <f t="shared" si="31"/>
        <v>-36.308360248411091</v>
      </c>
      <c r="N183" s="23">
        <f t="shared" si="35"/>
        <v>6864.5730987920597</v>
      </c>
      <c r="O183" s="23">
        <f t="shared" si="36"/>
        <v>2545.3923149685993</v>
      </c>
      <c r="P183" s="23">
        <f t="shared" si="37"/>
        <v>1318.2970239283986</v>
      </c>
    </row>
    <row r="184" spans="1:16" ht="14.5" x14ac:dyDescent="0.35">
      <c r="A184" s="20" t="s">
        <v>389</v>
      </c>
      <c r="B184" s="21" t="s">
        <v>390</v>
      </c>
      <c r="C184" s="23">
        <f t="shared" si="28"/>
        <v>52</v>
      </c>
      <c r="D184" s="29">
        <f t="shared" si="40"/>
        <v>101.33333333333333</v>
      </c>
      <c r="E184" s="23">
        <f t="shared" si="41"/>
        <v>-49.333333333333329</v>
      </c>
      <c r="F184" s="29">
        <f t="shared" si="38"/>
        <v>91</v>
      </c>
      <c r="G184" s="23">
        <f t="shared" si="39"/>
        <v>-39</v>
      </c>
      <c r="H184" s="29">
        <f t="shared" si="32"/>
        <v>137.28217545635417</v>
      </c>
      <c r="I184" s="23">
        <f t="shared" si="29"/>
        <v>-85.282175456354167</v>
      </c>
      <c r="J184" s="34">
        <f t="shared" si="33"/>
        <v>96.225940591822337</v>
      </c>
      <c r="K184" s="23">
        <f t="shared" si="30"/>
        <v>-44.225940591822337</v>
      </c>
      <c r="L184" s="36">
        <f t="shared" si="34"/>
        <v>78.261672049682218</v>
      </c>
      <c r="M184" s="23">
        <f t="shared" si="31"/>
        <v>-26.261672049682218</v>
      </c>
      <c r="N184" s="23">
        <f t="shared" si="35"/>
        <v>7273.0494505683773</v>
      </c>
      <c r="O184" s="23">
        <f t="shared" si="36"/>
        <v>1955.9338212313987</v>
      </c>
      <c r="P184" s="23">
        <f t="shared" si="37"/>
        <v>689.67541884506022</v>
      </c>
    </row>
    <row r="185" spans="1:16" ht="14.5" x14ac:dyDescent="0.35">
      <c r="A185" s="20" t="s">
        <v>391</v>
      </c>
      <c r="B185" s="21" t="s">
        <v>392</v>
      </c>
      <c r="C185" s="23">
        <f t="shared" si="28"/>
        <v>123</v>
      </c>
      <c r="D185" s="29">
        <f t="shared" si="40"/>
        <v>74.333333333333329</v>
      </c>
      <c r="E185" s="23">
        <f t="shared" si="41"/>
        <v>48.666666666666671</v>
      </c>
      <c r="F185" s="29">
        <f t="shared" si="38"/>
        <v>66.333333333333329</v>
      </c>
      <c r="G185" s="23">
        <f t="shared" si="39"/>
        <v>56.666666666666671</v>
      </c>
      <c r="H185" s="29">
        <f t="shared" si="32"/>
        <v>120.22574036508334</v>
      </c>
      <c r="I185" s="23">
        <f t="shared" si="29"/>
        <v>2.7742596349166604</v>
      </c>
      <c r="J185" s="34">
        <f t="shared" si="33"/>
        <v>74.112970295911168</v>
      </c>
      <c r="K185" s="23">
        <f t="shared" si="30"/>
        <v>48.887029704088832</v>
      </c>
      <c r="L185" s="36">
        <f t="shared" si="34"/>
        <v>57.252334409936438</v>
      </c>
      <c r="M185" s="23">
        <f t="shared" si="31"/>
        <v>65.747665590063562</v>
      </c>
      <c r="N185" s="23">
        <f t="shared" si="35"/>
        <v>7.6965165219279221</v>
      </c>
      <c r="O185" s="23">
        <f t="shared" si="36"/>
        <v>2389.9416732884638</v>
      </c>
      <c r="P185" s="23">
        <f t="shared" si="37"/>
        <v>4322.7555305428277</v>
      </c>
    </row>
    <row r="186" spans="1:16" ht="14.5" x14ac:dyDescent="0.35">
      <c r="A186" s="20" t="s">
        <v>393</v>
      </c>
      <c r="B186" s="21" t="s">
        <v>394</v>
      </c>
      <c r="C186" s="23">
        <f t="shared" si="28"/>
        <v>104</v>
      </c>
      <c r="D186" s="29">
        <f t="shared" si="40"/>
        <v>82</v>
      </c>
      <c r="E186" s="23">
        <f t="shared" si="41"/>
        <v>22</v>
      </c>
      <c r="F186" s="29">
        <f t="shared" si="38"/>
        <v>90.666666666666671</v>
      </c>
      <c r="G186" s="23">
        <f t="shared" si="39"/>
        <v>13.333333333333329</v>
      </c>
      <c r="H186" s="29">
        <f t="shared" si="32"/>
        <v>120.78059229206667</v>
      </c>
      <c r="I186" s="23">
        <f t="shared" si="29"/>
        <v>-16.780592292066672</v>
      </c>
      <c r="J186" s="34">
        <f t="shared" si="33"/>
        <v>98.556485147955584</v>
      </c>
      <c r="K186" s="23">
        <f t="shared" si="30"/>
        <v>5.4435148520444159</v>
      </c>
      <c r="L186" s="36">
        <f t="shared" si="34"/>
        <v>109.85046688198729</v>
      </c>
      <c r="M186" s="23">
        <f t="shared" si="31"/>
        <v>-5.8504668819872876</v>
      </c>
      <c r="N186" s="23">
        <f t="shared" si="35"/>
        <v>281.58827767256741</v>
      </c>
      <c r="O186" s="23">
        <f t="shared" si="36"/>
        <v>29.631853944428141</v>
      </c>
      <c r="P186" s="23">
        <f t="shared" si="37"/>
        <v>34.227962737230058</v>
      </c>
    </row>
    <row r="187" spans="1:16" ht="14.5" x14ac:dyDescent="0.35">
      <c r="A187" s="20" t="s">
        <v>395</v>
      </c>
      <c r="B187" s="21" t="s">
        <v>396</v>
      </c>
      <c r="C187" s="23">
        <f t="shared" si="28"/>
        <v>98</v>
      </c>
      <c r="D187" s="29">
        <f t="shared" si="40"/>
        <v>93</v>
      </c>
      <c r="E187" s="23">
        <f t="shared" si="41"/>
        <v>5</v>
      </c>
      <c r="F187" s="29">
        <f t="shared" si="38"/>
        <v>101.66666666666667</v>
      </c>
      <c r="G187" s="23">
        <f t="shared" si="39"/>
        <v>-3.6666666666666714</v>
      </c>
      <c r="H187" s="29">
        <f t="shared" si="32"/>
        <v>117.42447383365334</v>
      </c>
      <c r="I187" s="23">
        <f t="shared" si="29"/>
        <v>-19.424473833653337</v>
      </c>
      <c r="J187" s="34">
        <f t="shared" si="33"/>
        <v>101.27824257397779</v>
      </c>
      <c r="K187" s="23">
        <f t="shared" si="30"/>
        <v>-3.2782425739777921</v>
      </c>
      <c r="L187" s="36">
        <f t="shared" si="34"/>
        <v>105.17009337639746</v>
      </c>
      <c r="M187" s="23">
        <f t="shared" si="31"/>
        <v>-7.1700933763974604</v>
      </c>
      <c r="N187" s="23">
        <f t="shared" si="35"/>
        <v>377.3101837142832</v>
      </c>
      <c r="O187" s="23">
        <f t="shared" si="36"/>
        <v>10.746874373840539</v>
      </c>
      <c r="P187" s="23">
        <f t="shared" si="37"/>
        <v>51.410239026258736</v>
      </c>
    </row>
    <row r="188" spans="1:16" ht="14.5" x14ac:dyDescent="0.35">
      <c r="A188" s="20" t="s">
        <v>397</v>
      </c>
      <c r="B188" s="21" t="s">
        <v>398</v>
      </c>
      <c r="C188" s="23">
        <f t="shared" si="28"/>
        <v>96</v>
      </c>
      <c r="D188" s="29">
        <f t="shared" si="40"/>
        <v>108.33333333333333</v>
      </c>
      <c r="E188" s="23">
        <f t="shared" si="41"/>
        <v>-12.333333333333329</v>
      </c>
      <c r="F188" s="29">
        <f t="shared" si="38"/>
        <v>104.16666666666667</v>
      </c>
      <c r="G188" s="23">
        <f t="shared" si="39"/>
        <v>-8.1666666666666714</v>
      </c>
      <c r="H188" s="29">
        <f t="shared" si="32"/>
        <v>113.53957906692267</v>
      </c>
      <c r="I188" s="23">
        <f t="shared" si="29"/>
        <v>-17.53957906692267</v>
      </c>
      <c r="J188" s="34">
        <f t="shared" si="33"/>
        <v>99.639121286988896</v>
      </c>
      <c r="K188" s="23">
        <f t="shared" si="30"/>
        <v>-3.639121286988896</v>
      </c>
      <c r="L188" s="36">
        <f t="shared" si="34"/>
        <v>99.434018675279489</v>
      </c>
      <c r="M188" s="23">
        <f t="shared" si="31"/>
        <v>-3.4340186752794892</v>
      </c>
      <c r="N188" s="23">
        <f t="shared" si="35"/>
        <v>307.63683384483193</v>
      </c>
      <c r="O188" s="23">
        <f t="shared" si="36"/>
        <v>13.243203741415719</v>
      </c>
      <c r="P188" s="23">
        <f t="shared" si="37"/>
        <v>11.792484262168298</v>
      </c>
    </row>
    <row r="189" spans="1:16" ht="14.5" x14ac:dyDescent="0.35">
      <c r="A189" s="20" t="s">
        <v>399</v>
      </c>
      <c r="B189" s="21" t="s">
        <v>400</v>
      </c>
      <c r="C189" s="23">
        <f t="shared" si="28"/>
        <v>107</v>
      </c>
      <c r="D189" s="29">
        <f t="shared" si="40"/>
        <v>99.333333333333329</v>
      </c>
      <c r="E189" s="23">
        <f t="shared" si="41"/>
        <v>7.6666666666666714</v>
      </c>
      <c r="F189" s="29">
        <f t="shared" si="38"/>
        <v>98</v>
      </c>
      <c r="G189" s="23">
        <f t="shared" si="39"/>
        <v>9</v>
      </c>
      <c r="H189" s="29">
        <f t="shared" si="32"/>
        <v>110.03166325353814</v>
      </c>
      <c r="I189" s="23">
        <f t="shared" si="29"/>
        <v>-3.0316632535381416</v>
      </c>
      <c r="J189" s="34">
        <f t="shared" si="33"/>
        <v>97.819560643494441</v>
      </c>
      <c r="K189" s="23">
        <f t="shared" si="30"/>
        <v>9.1804393565055591</v>
      </c>
      <c r="L189" s="36">
        <f t="shared" si="34"/>
        <v>96.686803735055904</v>
      </c>
      <c r="M189" s="23">
        <f t="shared" si="31"/>
        <v>10.313196264944096</v>
      </c>
      <c r="N189" s="23">
        <f t="shared" si="35"/>
        <v>9.1909820828534698</v>
      </c>
      <c r="O189" s="23">
        <f t="shared" si="36"/>
        <v>84.28046677847621</v>
      </c>
      <c r="P189" s="23">
        <f t="shared" si="37"/>
        <v>106.36201719925687</v>
      </c>
    </row>
    <row r="190" spans="1:16" ht="14.5" x14ac:dyDescent="0.35">
      <c r="A190" s="20" t="s">
        <v>401</v>
      </c>
      <c r="B190" s="21" t="s">
        <v>402</v>
      </c>
      <c r="C190" s="23">
        <f t="shared" si="28"/>
        <v>54</v>
      </c>
      <c r="D190" s="29">
        <f t="shared" si="40"/>
        <v>100.33333333333333</v>
      </c>
      <c r="E190" s="23">
        <f t="shared" si="41"/>
        <v>-46.333333333333329</v>
      </c>
      <c r="F190" s="29">
        <f t="shared" si="38"/>
        <v>101.83333333333333</v>
      </c>
      <c r="G190" s="23">
        <f t="shared" si="39"/>
        <v>-47.833333333333329</v>
      </c>
      <c r="H190" s="29">
        <f t="shared" si="32"/>
        <v>109.42533060283053</v>
      </c>
      <c r="I190" s="23">
        <f t="shared" si="29"/>
        <v>-55.425330602830527</v>
      </c>
      <c r="J190" s="34">
        <f t="shared" si="33"/>
        <v>102.40978032174722</v>
      </c>
      <c r="K190" s="23">
        <f t="shared" si="30"/>
        <v>-48.40978032174722</v>
      </c>
      <c r="L190" s="36">
        <f t="shared" si="34"/>
        <v>104.93736074701118</v>
      </c>
      <c r="M190" s="23">
        <f t="shared" si="31"/>
        <v>-50.937360747011184</v>
      </c>
      <c r="N190" s="23">
        <f t="shared" si="35"/>
        <v>3071.9672724330621</v>
      </c>
      <c r="O190" s="23">
        <f t="shared" si="36"/>
        <v>2343.5068307998245</v>
      </c>
      <c r="P190" s="23">
        <f t="shared" si="37"/>
        <v>2594.6147198711556</v>
      </c>
    </row>
    <row r="191" spans="1:16" ht="14.5" x14ac:dyDescent="0.35">
      <c r="A191" s="20" t="s">
        <v>403</v>
      </c>
      <c r="B191" s="21" t="s">
        <v>404</v>
      </c>
      <c r="C191" s="23">
        <f t="shared" si="28"/>
        <v>38</v>
      </c>
      <c r="D191" s="29">
        <f t="shared" si="40"/>
        <v>85.666666666666671</v>
      </c>
      <c r="E191" s="23">
        <f t="shared" si="41"/>
        <v>-47.666666666666671</v>
      </c>
      <c r="F191" s="29">
        <f t="shared" si="38"/>
        <v>78.666666666666671</v>
      </c>
      <c r="G191" s="23">
        <f t="shared" si="39"/>
        <v>-40.666666666666671</v>
      </c>
      <c r="H191" s="29">
        <f t="shared" si="32"/>
        <v>98.340264482264431</v>
      </c>
      <c r="I191" s="23">
        <f t="shared" si="29"/>
        <v>-60.340264482264431</v>
      </c>
      <c r="J191" s="34">
        <f t="shared" si="33"/>
        <v>78.204890160873617</v>
      </c>
      <c r="K191" s="23">
        <f t="shared" si="30"/>
        <v>-40.204890160873617</v>
      </c>
      <c r="L191" s="36">
        <f t="shared" si="34"/>
        <v>64.18747214940224</v>
      </c>
      <c r="M191" s="23">
        <f t="shared" si="31"/>
        <v>-26.18747214940224</v>
      </c>
      <c r="N191" s="23">
        <f t="shared" si="35"/>
        <v>3640.9475177896225</v>
      </c>
      <c r="O191" s="23">
        <f t="shared" si="36"/>
        <v>1616.4331928479121</v>
      </c>
      <c r="P191" s="23">
        <f t="shared" si="37"/>
        <v>685.78369757571795</v>
      </c>
    </row>
    <row r="192" spans="1:16" ht="14.5" x14ac:dyDescent="0.35">
      <c r="A192" s="20" t="s">
        <v>405</v>
      </c>
      <c r="B192" s="21" t="s">
        <v>406</v>
      </c>
      <c r="C192" s="23">
        <f t="shared" si="28"/>
        <v>96</v>
      </c>
      <c r="D192" s="29">
        <f t="shared" si="40"/>
        <v>66.333333333333329</v>
      </c>
      <c r="E192" s="23">
        <f t="shared" si="41"/>
        <v>29.666666666666671</v>
      </c>
      <c r="F192" s="29">
        <f t="shared" si="38"/>
        <v>54.833333333333336</v>
      </c>
      <c r="G192" s="23">
        <f t="shared" si="39"/>
        <v>41.166666666666664</v>
      </c>
      <c r="H192" s="29">
        <f t="shared" si="32"/>
        <v>86.272211585811547</v>
      </c>
      <c r="I192" s="23">
        <f t="shared" si="29"/>
        <v>9.7277884141884527</v>
      </c>
      <c r="J192" s="34">
        <f t="shared" si="33"/>
        <v>58.102445080436809</v>
      </c>
      <c r="K192" s="23">
        <f t="shared" si="30"/>
        <v>37.897554919563191</v>
      </c>
      <c r="L192" s="36">
        <f t="shared" si="34"/>
        <v>43.237494429880449</v>
      </c>
      <c r="M192" s="23">
        <f t="shared" si="31"/>
        <v>52.762505570119551</v>
      </c>
      <c r="N192" s="23">
        <f t="shared" si="35"/>
        <v>94.629867431219097</v>
      </c>
      <c r="O192" s="23">
        <f t="shared" si="36"/>
        <v>1436.2246688813082</v>
      </c>
      <c r="P192" s="23">
        <f t="shared" si="37"/>
        <v>2783.8819940368967</v>
      </c>
    </row>
    <row r="193" spans="1:16" ht="14.5" x14ac:dyDescent="0.35">
      <c r="A193" s="20" t="s">
        <v>407</v>
      </c>
      <c r="B193" s="21" t="s">
        <v>408</v>
      </c>
      <c r="C193" s="23">
        <f t="shared" si="28"/>
        <v>103</v>
      </c>
      <c r="D193" s="29">
        <f t="shared" si="40"/>
        <v>62.666666666666664</v>
      </c>
      <c r="E193" s="23">
        <f t="shared" si="41"/>
        <v>40.333333333333336</v>
      </c>
      <c r="F193" s="29">
        <f t="shared" si="38"/>
        <v>69.666666666666671</v>
      </c>
      <c r="G193" s="23">
        <f t="shared" si="39"/>
        <v>33.333333333333329</v>
      </c>
      <c r="H193" s="29">
        <f t="shared" si="32"/>
        <v>88.217769268649249</v>
      </c>
      <c r="I193" s="23">
        <f t="shared" si="29"/>
        <v>14.782230731350751</v>
      </c>
      <c r="J193" s="34">
        <f t="shared" si="33"/>
        <v>77.051222540218404</v>
      </c>
      <c r="K193" s="23">
        <f t="shared" si="30"/>
        <v>25.948777459781596</v>
      </c>
      <c r="L193" s="36">
        <f t="shared" si="34"/>
        <v>85.447498885976103</v>
      </c>
      <c r="M193" s="23">
        <f t="shared" si="31"/>
        <v>17.552501114023897</v>
      </c>
      <c r="N193" s="23">
        <f t="shared" si="35"/>
        <v>218.51434539489054</v>
      </c>
      <c r="O193" s="23">
        <f t="shared" si="36"/>
        <v>673.33905165726935</v>
      </c>
      <c r="P193" s="23">
        <f t="shared" si="37"/>
        <v>308.09029535781013</v>
      </c>
    </row>
    <row r="194" spans="1:16" ht="14.5" x14ac:dyDescent="0.35">
      <c r="A194" s="20" t="s">
        <v>409</v>
      </c>
      <c r="B194" s="21" t="s">
        <v>410</v>
      </c>
      <c r="C194" s="23">
        <f t="shared" si="28"/>
        <v>93</v>
      </c>
      <c r="D194" s="29">
        <f t="shared" si="40"/>
        <v>79</v>
      </c>
      <c r="E194" s="23">
        <f t="shared" si="41"/>
        <v>14</v>
      </c>
      <c r="F194" s="29">
        <f t="shared" si="38"/>
        <v>89.833333333333329</v>
      </c>
      <c r="G194" s="23">
        <f t="shared" si="39"/>
        <v>3.1666666666666714</v>
      </c>
      <c r="H194" s="29">
        <f t="shared" si="32"/>
        <v>91.174215414919416</v>
      </c>
      <c r="I194" s="23">
        <f t="shared" si="29"/>
        <v>1.8257845850805836</v>
      </c>
      <c r="J194" s="34">
        <f t="shared" si="33"/>
        <v>90.025611270109209</v>
      </c>
      <c r="K194" s="23">
        <f t="shared" si="30"/>
        <v>2.9743887298907907</v>
      </c>
      <c r="L194" s="36">
        <f t="shared" si="34"/>
        <v>99.489499777195221</v>
      </c>
      <c r="M194" s="23">
        <f t="shared" si="31"/>
        <v>-6.4894997771952205</v>
      </c>
      <c r="N194" s="23">
        <f t="shared" si="35"/>
        <v>3.3334893511178789</v>
      </c>
      <c r="O194" s="23">
        <f t="shared" si="36"/>
        <v>8.846988316501351</v>
      </c>
      <c r="P194" s="23">
        <f t="shared" si="37"/>
        <v>42.113607358216818</v>
      </c>
    </row>
    <row r="195" spans="1:16" ht="14.5" x14ac:dyDescent="0.35">
      <c r="A195" s="20" t="s">
        <v>411</v>
      </c>
      <c r="B195" s="21" t="s">
        <v>412</v>
      </c>
      <c r="C195" s="23">
        <f t="shared" si="28"/>
        <v>76</v>
      </c>
      <c r="D195" s="29">
        <f t="shared" si="40"/>
        <v>97.333333333333329</v>
      </c>
      <c r="E195" s="23">
        <f t="shared" si="41"/>
        <v>-21.333333333333329</v>
      </c>
      <c r="F195" s="29">
        <f t="shared" si="38"/>
        <v>96.833333333333329</v>
      </c>
      <c r="G195" s="23">
        <f t="shared" si="39"/>
        <v>-20.833333333333329</v>
      </c>
      <c r="H195" s="29">
        <f t="shared" si="32"/>
        <v>91.539372331935539</v>
      </c>
      <c r="I195" s="23">
        <f t="shared" si="29"/>
        <v>-15.539372331935539</v>
      </c>
      <c r="J195" s="34">
        <f t="shared" si="33"/>
        <v>91.512805635054605</v>
      </c>
      <c r="K195" s="23">
        <f t="shared" si="30"/>
        <v>-15.512805635054605</v>
      </c>
      <c r="L195" s="36">
        <f t="shared" si="34"/>
        <v>94.29789995543905</v>
      </c>
      <c r="M195" s="23">
        <f t="shared" si="31"/>
        <v>-18.29789995543905</v>
      </c>
      <c r="N195" s="23">
        <f t="shared" si="35"/>
        <v>241.47209247052373</v>
      </c>
      <c r="O195" s="23">
        <f t="shared" si="36"/>
        <v>240.64713867098189</v>
      </c>
      <c r="P195" s="23">
        <f t="shared" si="37"/>
        <v>334.8131427792564</v>
      </c>
    </row>
    <row r="196" spans="1:16" ht="14.5" x14ac:dyDescent="0.35">
      <c r="A196" s="20" t="s">
        <v>413</v>
      </c>
      <c r="B196" s="21" t="s">
        <v>414</v>
      </c>
      <c r="C196" s="23">
        <f t="shared" si="28"/>
        <v>86</v>
      </c>
      <c r="D196" s="29">
        <f t="shared" si="40"/>
        <v>90.666666666666671</v>
      </c>
      <c r="E196" s="23">
        <f t="shared" si="41"/>
        <v>-4.6666666666666714</v>
      </c>
      <c r="F196" s="29">
        <f t="shared" si="38"/>
        <v>86.166666666666671</v>
      </c>
      <c r="G196" s="23">
        <f t="shared" si="39"/>
        <v>-0.1666666666666714</v>
      </c>
      <c r="H196" s="29">
        <f t="shared" si="32"/>
        <v>88.431497865548437</v>
      </c>
      <c r="I196" s="23">
        <f t="shared" si="29"/>
        <v>-2.4314978655484367</v>
      </c>
      <c r="J196" s="34">
        <f t="shared" si="33"/>
        <v>83.756402817527302</v>
      </c>
      <c r="K196" s="23">
        <f t="shared" si="30"/>
        <v>2.2435971824726977</v>
      </c>
      <c r="L196" s="36">
        <f t="shared" si="34"/>
        <v>79.65957999108781</v>
      </c>
      <c r="M196" s="23">
        <f t="shared" si="31"/>
        <v>6.34042000891219</v>
      </c>
      <c r="N196" s="23">
        <f t="shared" si="35"/>
        <v>5.912181870166604</v>
      </c>
      <c r="O196" s="23">
        <f t="shared" si="36"/>
        <v>5.0337283171994276</v>
      </c>
      <c r="P196" s="23">
        <f t="shared" si="37"/>
        <v>40.200925889414059</v>
      </c>
    </row>
    <row r="197" spans="1:16" ht="14.5" x14ac:dyDescent="0.35">
      <c r="A197" s="20" t="s">
        <v>415</v>
      </c>
      <c r="B197" s="21" t="s">
        <v>416</v>
      </c>
      <c r="C197" s="23">
        <f t="shared" si="28"/>
        <v>66</v>
      </c>
      <c r="D197" s="29">
        <f t="shared" si="40"/>
        <v>85</v>
      </c>
      <c r="E197" s="23">
        <f t="shared" si="41"/>
        <v>-19</v>
      </c>
      <c r="F197" s="29">
        <f t="shared" si="38"/>
        <v>83.833333333333329</v>
      </c>
      <c r="G197" s="23">
        <f t="shared" si="39"/>
        <v>-17.833333333333329</v>
      </c>
      <c r="H197" s="29">
        <f t="shared" si="32"/>
        <v>87.945198292438761</v>
      </c>
      <c r="I197" s="23">
        <f t="shared" si="29"/>
        <v>-21.945198292438761</v>
      </c>
      <c r="J197" s="34">
        <f t="shared" si="33"/>
        <v>84.878201408763658</v>
      </c>
      <c r="K197" s="23">
        <f t="shared" si="30"/>
        <v>-18.878201408763658</v>
      </c>
      <c r="L197" s="36">
        <f t="shared" si="34"/>
        <v>84.731915998217559</v>
      </c>
      <c r="M197" s="23">
        <f t="shared" si="31"/>
        <v>-18.731915998217559</v>
      </c>
      <c r="N197" s="23">
        <f t="shared" si="35"/>
        <v>481.5917280944571</v>
      </c>
      <c r="O197" s="23">
        <f t="shared" si="36"/>
        <v>356.38648842984617</v>
      </c>
      <c r="P197" s="23">
        <f t="shared" si="37"/>
        <v>350.88467696427892</v>
      </c>
    </row>
    <row r="198" spans="1:16" ht="14.5" x14ac:dyDescent="0.35">
      <c r="A198" s="20" t="s">
        <v>417</v>
      </c>
      <c r="B198" s="21" t="s">
        <v>418</v>
      </c>
      <c r="C198" s="23">
        <f t="shared" si="28"/>
        <v>44</v>
      </c>
      <c r="D198" s="29">
        <f t="shared" si="40"/>
        <v>76</v>
      </c>
      <c r="E198" s="23">
        <f t="shared" si="41"/>
        <v>-32</v>
      </c>
      <c r="F198" s="29">
        <f t="shared" si="38"/>
        <v>74.333333333333329</v>
      </c>
      <c r="G198" s="23">
        <f t="shared" si="39"/>
        <v>-30.333333333333329</v>
      </c>
      <c r="H198" s="29">
        <f t="shared" si="32"/>
        <v>83.556158633951014</v>
      </c>
      <c r="I198" s="23">
        <f t="shared" si="29"/>
        <v>-39.556158633951014</v>
      </c>
      <c r="J198" s="34">
        <f t="shared" si="33"/>
        <v>75.439100704381829</v>
      </c>
      <c r="K198" s="23">
        <f t="shared" si="30"/>
        <v>-31.439100704381829</v>
      </c>
      <c r="L198" s="36">
        <f t="shared" si="34"/>
        <v>69.746383199643518</v>
      </c>
      <c r="M198" s="23">
        <f t="shared" si="31"/>
        <v>-25.746383199643518</v>
      </c>
      <c r="N198" s="23">
        <f t="shared" si="35"/>
        <v>1564.6896858742973</v>
      </c>
      <c r="O198" s="23">
        <f t="shared" si="36"/>
        <v>988.41705310026202</v>
      </c>
      <c r="P198" s="23">
        <f t="shared" si="37"/>
        <v>662.87624786288598</v>
      </c>
    </row>
    <row r="199" spans="1:16" ht="14.5" x14ac:dyDescent="0.35">
      <c r="A199" s="20" t="s">
        <v>419</v>
      </c>
      <c r="B199" s="21" t="s">
        <v>420</v>
      </c>
      <c r="C199" s="23">
        <f t="shared" ref="C199:C262" si="42">B199-B198</f>
        <v>96</v>
      </c>
      <c r="D199" s="29">
        <f t="shared" si="40"/>
        <v>65.333333333333329</v>
      </c>
      <c r="E199" s="23">
        <f t="shared" si="41"/>
        <v>30.666666666666671</v>
      </c>
      <c r="F199" s="29">
        <f t="shared" si="38"/>
        <v>58.333333333333336</v>
      </c>
      <c r="G199" s="23">
        <f t="shared" si="39"/>
        <v>37.666666666666664</v>
      </c>
      <c r="H199" s="29">
        <f t="shared" si="32"/>
        <v>75.644926907160809</v>
      </c>
      <c r="I199" s="23">
        <f t="shared" ref="I199:I262" si="43">C199-H199</f>
        <v>20.355073092839191</v>
      </c>
      <c r="J199" s="34">
        <f t="shared" si="33"/>
        <v>59.719550352190915</v>
      </c>
      <c r="K199" s="23">
        <f t="shared" ref="K199:K262" si="44">C199-J199</f>
        <v>36.280449647809085</v>
      </c>
      <c r="L199" s="36">
        <f t="shared" si="34"/>
        <v>49.149276639928701</v>
      </c>
      <c r="M199" s="23">
        <f t="shared" ref="M199:M262" si="45">C199-L199</f>
        <v>46.850723360071299</v>
      </c>
      <c r="N199" s="23">
        <f t="shared" si="35"/>
        <v>414.32900061482604</v>
      </c>
      <c r="O199" s="23">
        <f t="shared" si="36"/>
        <v>1316.2710266472104</v>
      </c>
      <c r="P199" s="23">
        <f t="shared" si="37"/>
        <v>2194.9902793619303</v>
      </c>
    </row>
    <row r="200" spans="1:16" ht="14.5" x14ac:dyDescent="0.35">
      <c r="A200" s="20" t="s">
        <v>421</v>
      </c>
      <c r="B200" s="21" t="s">
        <v>422</v>
      </c>
      <c r="C200" s="23">
        <f t="shared" si="42"/>
        <v>86</v>
      </c>
      <c r="D200" s="29">
        <f t="shared" si="40"/>
        <v>68.666666666666671</v>
      </c>
      <c r="E200" s="23">
        <f t="shared" si="41"/>
        <v>17.333333333333329</v>
      </c>
      <c r="F200" s="29">
        <f t="shared" si="38"/>
        <v>73.666666666666671</v>
      </c>
      <c r="G200" s="23">
        <f t="shared" si="39"/>
        <v>12.333333333333329</v>
      </c>
      <c r="H200" s="29">
        <f t="shared" ref="H200:H263" si="46">($R$4*C199)+((1-$R$4)*H199)</f>
        <v>79.715941525728653</v>
      </c>
      <c r="I200" s="23">
        <f t="shared" si="43"/>
        <v>6.2840584742713474</v>
      </c>
      <c r="J200" s="34">
        <f t="shared" ref="J200:J263" si="47">($S$4*C199)+((1-$S$4)*J199)</f>
        <v>77.859775176095454</v>
      </c>
      <c r="K200" s="23">
        <f t="shared" si="44"/>
        <v>8.1402248239045463</v>
      </c>
      <c r="L200" s="36">
        <f t="shared" ref="L200:L263" si="48">($T$4*C199)+((1-$T$4)*L199)</f>
        <v>86.629855327985752</v>
      </c>
      <c r="M200" s="23">
        <f t="shared" si="45"/>
        <v>-0.6298553279857515</v>
      </c>
      <c r="N200" s="23">
        <f t="shared" ref="N200:N263" si="49">I200^2</f>
        <v>39.489390908061537</v>
      </c>
      <c r="O200" s="23">
        <f t="shared" ref="O200:O263" si="50">K200^2</f>
        <v>66.263260183711807</v>
      </c>
      <c r="P200" s="23">
        <f t="shared" ref="P200:P263" si="51">M200^2</f>
        <v>0.3967177341920386</v>
      </c>
    </row>
    <row r="201" spans="1:16" ht="14.5" x14ac:dyDescent="0.35">
      <c r="A201" s="20" t="s">
        <v>423</v>
      </c>
      <c r="B201" s="21" t="s">
        <v>424</v>
      </c>
      <c r="C201" s="23">
        <f t="shared" si="42"/>
        <v>105</v>
      </c>
      <c r="D201" s="29">
        <f t="shared" si="40"/>
        <v>75.333333333333329</v>
      </c>
      <c r="E201" s="23">
        <f t="shared" si="41"/>
        <v>29.666666666666671</v>
      </c>
      <c r="F201" s="29">
        <f t="shared" ref="F201:F264" si="52">((3*C200)+(2*C199)+(1*C198))/6</f>
        <v>82.333333333333329</v>
      </c>
      <c r="G201" s="23">
        <f t="shared" ref="G201:G264" si="53">C201-F201</f>
        <v>22.666666666666671</v>
      </c>
      <c r="H201" s="29">
        <f t="shared" si="46"/>
        <v>80.972753220582931</v>
      </c>
      <c r="I201" s="23">
        <f t="shared" si="43"/>
        <v>24.027246779417069</v>
      </c>
      <c r="J201" s="34">
        <f t="shared" si="47"/>
        <v>81.929887588047734</v>
      </c>
      <c r="K201" s="23">
        <f t="shared" si="44"/>
        <v>23.070112411952266</v>
      </c>
      <c r="L201" s="36">
        <f t="shared" si="48"/>
        <v>86.125971065597142</v>
      </c>
      <c r="M201" s="23">
        <f t="shared" si="45"/>
        <v>18.874028934402858</v>
      </c>
      <c r="N201" s="23">
        <f t="shared" si="49"/>
        <v>577.30858779900791</v>
      </c>
      <c r="O201" s="23">
        <f t="shared" si="50"/>
        <v>532.23008670011404</v>
      </c>
      <c r="P201" s="23">
        <f t="shared" si="51"/>
        <v>356.22896821667626</v>
      </c>
    </row>
    <row r="202" spans="1:16" ht="14.5" x14ac:dyDescent="0.35">
      <c r="A202" s="20" t="s">
        <v>425</v>
      </c>
      <c r="B202" s="21" t="s">
        <v>426</v>
      </c>
      <c r="C202" s="23">
        <f t="shared" si="42"/>
        <v>93</v>
      </c>
      <c r="D202" s="29">
        <f t="shared" ref="D202:D265" si="54">AVERAGE(C199:C201)</f>
        <v>95.666666666666671</v>
      </c>
      <c r="E202" s="23">
        <f t="shared" si="41"/>
        <v>-2.6666666666666714</v>
      </c>
      <c r="F202" s="29">
        <f t="shared" si="52"/>
        <v>97.166666666666671</v>
      </c>
      <c r="G202" s="23">
        <f t="shared" si="53"/>
        <v>-4.1666666666666714</v>
      </c>
      <c r="H202" s="29">
        <f t="shared" si="46"/>
        <v>85.778202576466342</v>
      </c>
      <c r="I202" s="23">
        <f t="shared" si="43"/>
        <v>7.2217974235336584</v>
      </c>
      <c r="J202" s="34">
        <f t="shared" si="47"/>
        <v>93.464943794023867</v>
      </c>
      <c r="K202" s="23">
        <f t="shared" si="44"/>
        <v>-0.46494379402386699</v>
      </c>
      <c r="L202" s="36">
        <f t="shared" si="48"/>
        <v>101.22519421311942</v>
      </c>
      <c r="M202" s="23">
        <f t="shared" si="45"/>
        <v>-8.2251942131194227</v>
      </c>
      <c r="N202" s="23">
        <f t="shared" si="49"/>
        <v>52.154358026557389</v>
      </c>
      <c r="O202" s="23">
        <f t="shared" si="50"/>
        <v>0.21617273160130804</v>
      </c>
      <c r="P202" s="23">
        <f t="shared" si="51"/>
        <v>67.653819843533242</v>
      </c>
    </row>
    <row r="203" spans="1:16" ht="14.5" x14ac:dyDescent="0.35">
      <c r="A203" s="20" t="s">
        <v>427</v>
      </c>
      <c r="B203" s="21" t="s">
        <v>428</v>
      </c>
      <c r="C203" s="23">
        <f t="shared" si="42"/>
        <v>114</v>
      </c>
      <c r="D203" s="29">
        <f t="shared" si="54"/>
        <v>94.666666666666671</v>
      </c>
      <c r="E203" s="23">
        <f t="shared" ref="E203:E266" si="55">C203-D203</f>
        <v>19.333333333333329</v>
      </c>
      <c r="F203" s="29">
        <f t="shared" si="52"/>
        <v>95.833333333333329</v>
      </c>
      <c r="G203" s="23">
        <f t="shared" si="53"/>
        <v>18.166666666666671</v>
      </c>
      <c r="H203" s="29">
        <f t="shared" si="46"/>
        <v>87.222562061173079</v>
      </c>
      <c r="I203" s="23">
        <f t="shared" si="43"/>
        <v>26.777437938826921</v>
      </c>
      <c r="J203" s="34">
        <f t="shared" si="47"/>
        <v>93.232471897011933</v>
      </c>
      <c r="K203" s="23">
        <f t="shared" si="44"/>
        <v>20.767528102988067</v>
      </c>
      <c r="L203" s="36">
        <f t="shared" si="48"/>
        <v>94.64503884262389</v>
      </c>
      <c r="M203" s="23">
        <f t="shared" si="45"/>
        <v>19.35496115737611</v>
      </c>
      <c r="N203" s="23">
        <f t="shared" si="49"/>
        <v>717.03118256772734</v>
      </c>
      <c r="O203" s="23">
        <f t="shared" si="50"/>
        <v>431.29022350839909</v>
      </c>
      <c r="P203" s="23">
        <f t="shared" si="51"/>
        <v>374.61452140353794</v>
      </c>
    </row>
    <row r="204" spans="1:16" ht="14.5" x14ac:dyDescent="0.35">
      <c r="A204" s="20" t="s">
        <v>429</v>
      </c>
      <c r="B204" s="21" t="s">
        <v>430</v>
      </c>
      <c r="C204" s="23">
        <f t="shared" si="42"/>
        <v>69</v>
      </c>
      <c r="D204" s="29">
        <f t="shared" si="54"/>
        <v>104</v>
      </c>
      <c r="E204" s="23">
        <f t="shared" si="55"/>
        <v>-35</v>
      </c>
      <c r="F204" s="29">
        <f t="shared" si="52"/>
        <v>105.5</v>
      </c>
      <c r="G204" s="23">
        <f t="shared" si="53"/>
        <v>-36.5</v>
      </c>
      <c r="H204" s="29">
        <f t="shared" si="46"/>
        <v>92.57804964893846</v>
      </c>
      <c r="I204" s="23">
        <f t="shared" si="43"/>
        <v>-23.57804964893846</v>
      </c>
      <c r="J204" s="34">
        <f t="shared" si="47"/>
        <v>103.61623594850596</v>
      </c>
      <c r="K204" s="23">
        <f t="shared" si="44"/>
        <v>-34.61623594850596</v>
      </c>
      <c r="L204" s="36">
        <f t="shared" si="48"/>
        <v>110.12900776852477</v>
      </c>
      <c r="M204" s="23">
        <f t="shared" si="45"/>
        <v>-41.129007768524772</v>
      </c>
      <c r="N204" s="23">
        <f t="shared" si="49"/>
        <v>555.92442524780711</v>
      </c>
      <c r="O204" s="23">
        <f t="shared" si="50"/>
        <v>1198.2837912426362</v>
      </c>
      <c r="P204" s="23">
        <f t="shared" si="51"/>
        <v>1691.5952800233711</v>
      </c>
    </row>
    <row r="205" spans="1:16" ht="14.5" x14ac:dyDescent="0.35">
      <c r="A205" s="20" t="s">
        <v>431</v>
      </c>
      <c r="B205" s="21" t="s">
        <v>432</v>
      </c>
      <c r="C205" s="23">
        <f t="shared" si="42"/>
        <v>67</v>
      </c>
      <c r="D205" s="29">
        <f t="shared" si="54"/>
        <v>92</v>
      </c>
      <c r="E205" s="23">
        <f t="shared" si="55"/>
        <v>-25</v>
      </c>
      <c r="F205" s="29">
        <f t="shared" si="52"/>
        <v>88</v>
      </c>
      <c r="G205" s="23">
        <f t="shared" si="53"/>
        <v>-21</v>
      </c>
      <c r="H205" s="29">
        <f t="shared" si="46"/>
        <v>87.862439719150771</v>
      </c>
      <c r="I205" s="23">
        <f t="shared" si="43"/>
        <v>-20.862439719150771</v>
      </c>
      <c r="J205" s="34">
        <f t="shared" si="47"/>
        <v>86.30811797425298</v>
      </c>
      <c r="K205" s="23">
        <f t="shared" si="44"/>
        <v>-19.30811797425298</v>
      </c>
      <c r="L205" s="36">
        <f t="shared" si="48"/>
        <v>77.225801553704954</v>
      </c>
      <c r="M205" s="23">
        <f t="shared" si="45"/>
        <v>-10.225801553704954</v>
      </c>
      <c r="N205" s="23">
        <f t="shared" si="49"/>
        <v>435.24139103519968</v>
      </c>
      <c r="O205" s="23">
        <f t="shared" si="50"/>
        <v>372.80341970767097</v>
      </c>
      <c r="P205" s="23">
        <f t="shared" si="51"/>
        <v>104.56701741575466</v>
      </c>
    </row>
    <row r="206" spans="1:16" ht="14.5" x14ac:dyDescent="0.35">
      <c r="A206" s="20" t="s">
        <v>433</v>
      </c>
      <c r="B206" s="21" t="s">
        <v>434</v>
      </c>
      <c r="C206" s="23">
        <f t="shared" si="42"/>
        <v>104</v>
      </c>
      <c r="D206" s="29">
        <f t="shared" si="54"/>
        <v>83.333333333333329</v>
      </c>
      <c r="E206" s="23">
        <f t="shared" si="55"/>
        <v>20.666666666666671</v>
      </c>
      <c r="F206" s="29">
        <f t="shared" si="52"/>
        <v>75.5</v>
      </c>
      <c r="G206" s="23">
        <f t="shared" si="53"/>
        <v>28.5</v>
      </c>
      <c r="H206" s="29">
        <f t="shared" si="46"/>
        <v>83.689951775320623</v>
      </c>
      <c r="I206" s="23">
        <f t="shared" si="43"/>
        <v>20.310048224679377</v>
      </c>
      <c r="J206" s="34">
        <f t="shared" si="47"/>
        <v>76.65405898712649</v>
      </c>
      <c r="K206" s="23">
        <f t="shared" si="44"/>
        <v>27.34594101287351</v>
      </c>
      <c r="L206" s="36">
        <f t="shared" si="48"/>
        <v>69.045160310740982</v>
      </c>
      <c r="M206" s="23">
        <f t="shared" si="45"/>
        <v>34.954839689259018</v>
      </c>
      <c r="N206" s="23">
        <f t="shared" si="49"/>
        <v>412.49805888880195</v>
      </c>
      <c r="O206" s="23">
        <f t="shared" si="50"/>
        <v>747.80048987955752</v>
      </c>
      <c r="P206" s="23">
        <f t="shared" si="51"/>
        <v>1221.8408177017975</v>
      </c>
    </row>
    <row r="207" spans="1:16" ht="14.5" x14ac:dyDescent="0.35">
      <c r="A207" s="20" t="s">
        <v>435</v>
      </c>
      <c r="B207" s="21" t="s">
        <v>436</v>
      </c>
      <c r="C207" s="23">
        <f t="shared" si="42"/>
        <v>124</v>
      </c>
      <c r="D207" s="29">
        <f t="shared" si="54"/>
        <v>80</v>
      </c>
      <c r="E207" s="23">
        <f t="shared" si="55"/>
        <v>44</v>
      </c>
      <c r="F207" s="29">
        <f t="shared" si="52"/>
        <v>85.833333333333329</v>
      </c>
      <c r="G207" s="23">
        <f t="shared" si="53"/>
        <v>38.166666666666671</v>
      </c>
      <c r="H207" s="29">
        <f t="shared" si="46"/>
        <v>87.751961420256492</v>
      </c>
      <c r="I207" s="23">
        <f t="shared" si="43"/>
        <v>36.248038579743508</v>
      </c>
      <c r="J207" s="34">
        <f t="shared" si="47"/>
        <v>90.327029493563245</v>
      </c>
      <c r="K207" s="23">
        <f t="shared" si="44"/>
        <v>33.672970506436755</v>
      </c>
      <c r="L207" s="36">
        <f t="shared" si="48"/>
        <v>97.009032062148194</v>
      </c>
      <c r="M207" s="23">
        <f t="shared" si="45"/>
        <v>26.990967937851806</v>
      </c>
      <c r="N207" s="23">
        <f t="shared" si="49"/>
        <v>1313.9203008785737</v>
      </c>
      <c r="O207" s="23">
        <f t="shared" si="50"/>
        <v>1133.8689427273596</v>
      </c>
      <c r="P207" s="23">
        <f t="shared" si="51"/>
        <v>728.51235022214416</v>
      </c>
    </row>
    <row r="208" spans="1:16" ht="14.5" x14ac:dyDescent="0.35">
      <c r="A208" s="20" t="s">
        <v>437</v>
      </c>
      <c r="B208" s="21" t="s">
        <v>438</v>
      </c>
      <c r="C208" s="23">
        <f t="shared" si="42"/>
        <v>126</v>
      </c>
      <c r="D208" s="29">
        <f t="shared" si="54"/>
        <v>98.333333333333329</v>
      </c>
      <c r="E208" s="23">
        <f t="shared" si="55"/>
        <v>27.666666666666671</v>
      </c>
      <c r="F208" s="29">
        <f t="shared" si="52"/>
        <v>107.83333333333333</v>
      </c>
      <c r="G208" s="23">
        <f t="shared" si="53"/>
        <v>18.166666666666671</v>
      </c>
      <c r="H208" s="29">
        <f t="shared" si="46"/>
        <v>95.001569136205191</v>
      </c>
      <c r="I208" s="23">
        <f t="shared" si="43"/>
        <v>30.998430863794809</v>
      </c>
      <c r="J208" s="34">
        <f t="shared" si="47"/>
        <v>107.16351474678163</v>
      </c>
      <c r="K208" s="23">
        <f t="shared" si="44"/>
        <v>18.83648525321837</v>
      </c>
      <c r="L208" s="36">
        <f t="shared" si="48"/>
        <v>118.60180641242964</v>
      </c>
      <c r="M208" s="23">
        <f t="shared" si="45"/>
        <v>7.3981935875703613</v>
      </c>
      <c r="N208" s="23">
        <f t="shared" si="49"/>
        <v>960.90271601746656</v>
      </c>
      <c r="O208" s="23">
        <f t="shared" si="50"/>
        <v>354.81317669471315</v>
      </c>
      <c r="P208" s="23">
        <f t="shared" si="51"/>
        <v>54.733268359167212</v>
      </c>
    </row>
    <row r="209" spans="1:16" ht="14.5" x14ac:dyDescent="0.35">
      <c r="A209" s="20" t="s">
        <v>439</v>
      </c>
      <c r="B209" s="21" t="s">
        <v>440</v>
      </c>
      <c r="C209" s="23">
        <f t="shared" si="42"/>
        <v>108</v>
      </c>
      <c r="D209" s="29">
        <f t="shared" si="54"/>
        <v>118</v>
      </c>
      <c r="E209" s="23">
        <f t="shared" si="55"/>
        <v>-10</v>
      </c>
      <c r="F209" s="29">
        <f t="shared" si="52"/>
        <v>121.66666666666667</v>
      </c>
      <c r="G209" s="23">
        <f t="shared" si="53"/>
        <v>-13.666666666666671</v>
      </c>
      <c r="H209" s="29">
        <f t="shared" si="46"/>
        <v>101.20125530896416</v>
      </c>
      <c r="I209" s="23">
        <f t="shared" si="43"/>
        <v>6.7987446910358358</v>
      </c>
      <c r="J209" s="34">
        <f t="shared" si="47"/>
        <v>116.58175737339081</v>
      </c>
      <c r="K209" s="23">
        <f t="shared" si="44"/>
        <v>-8.5817573733908148</v>
      </c>
      <c r="L209" s="36">
        <f t="shared" si="48"/>
        <v>124.52036128248594</v>
      </c>
      <c r="M209" s="23">
        <f t="shared" si="45"/>
        <v>-16.520361282485936</v>
      </c>
      <c r="N209" s="23">
        <f t="shared" si="49"/>
        <v>46.222929373887965</v>
      </c>
      <c r="O209" s="23">
        <f t="shared" si="50"/>
        <v>73.64655961574762</v>
      </c>
      <c r="P209" s="23">
        <f t="shared" si="51"/>
        <v>272.92233690386036</v>
      </c>
    </row>
    <row r="210" spans="1:16" ht="14.5" x14ac:dyDescent="0.35">
      <c r="A210" s="20" t="s">
        <v>441</v>
      </c>
      <c r="B210" s="21" t="s">
        <v>442</v>
      </c>
      <c r="C210" s="23">
        <f t="shared" si="42"/>
        <v>122</v>
      </c>
      <c r="D210" s="29">
        <f t="shared" si="54"/>
        <v>119.33333333333333</v>
      </c>
      <c r="E210" s="23">
        <f t="shared" si="55"/>
        <v>2.6666666666666714</v>
      </c>
      <c r="F210" s="29">
        <f t="shared" si="52"/>
        <v>116.66666666666667</v>
      </c>
      <c r="G210" s="23">
        <f t="shared" si="53"/>
        <v>5.3333333333333286</v>
      </c>
      <c r="H210" s="29">
        <f t="shared" si="46"/>
        <v>102.56100424717133</v>
      </c>
      <c r="I210" s="23">
        <f t="shared" si="43"/>
        <v>19.438995752828674</v>
      </c>
      <c r="J210" s="34">
        <f t="shared" si="47"/>
        <v>112.29087868669541</v>
      </c>
      <c r="K210" s="23">
        <f t="shared" si="44"/>
        <v>9.7091213133045926</v>
      </c>
      <c r="L210" s="36">
        <f t="shared" si="48"/>
        <v>111.30407225649719</v>
      </c>
      <c r="M210" s="23">
        <f t="shared" si="45"/>
        <v>10.695927743502807</v>
      </c>
      <c r="N210" s="23">
        <f t="shared" si="49"/>
        <v>377.87455587849126</v>
      </c>
      <c r="O210" s="23">
        <f t="shared" si="50"/>
        <v>94.267036676465494</v>
      </c>
      <c r="P210" s="23">
        <f t="shared" si="51"/>
        <v>114.40287029423305</v>
      </c>
    </row>
    <row r="211" spans="1:16" ht="14.5" x14ac:dyDescent="0.35">
      <c r="A211" s="20" t="s">
        <v>443</v>
      </c>
      <c r="B211" s="21" t="s">
        <v>444</v>
      </c>
      <c r="C211" s="23">
        <f t="shared" si="42"/>
        <v>82</v>
      </c>
      <c r="D211" s="29">
        <f t="shared" si="54"/>
        <v>118.66666666666667</v>
      </c>
      <c r="E211" s="23">
        <f t="shared" si="55"/>
        <v>-36.666666666666671</v>
      </c>
      <c r="F211" s="29">
        <f t="shared" si="52"/>
        <v>118</v>
      </c>
      <c r="G211" s="23">
        <f t="shared" si="53"/>
        <v>-36</v>
      </c>
      <c r="H211" s="29">
        <f t="shared" si="46"/>
        <v>106.44880339773707</v>
      </c>
      <c r="I211" s="23">
        <f t="shared" si="43"/>
        <v>-24.448803397737066</v>
      </c>
      <c r="J211" s="34">
        <f t="shared" si="47"/>
        <v>117.1454393433477</v>
      </c>
      <c r="K211" s="23">
        <f t="shared" si="44"/>
        <v>-35.145439343347704</v>
      </c>
      <c r="L211" s="36">
        <f t="shared" si="48"/>
        <v>119.86081445129945</v>
      </c>
      <c r="M211" s="23">
        <f t="shared" si="45"/>
        <v>-37.860814451299447</v>
      </c>
      <c r="N211" s="23">
        <f t="shared" si="49"/>
        <v>597.74398758119946</v>
      </c>
      <c r="O211" s="23">
        <f t="shared" si="50"/>
        <v>1235.2019066369326</v>
      </c>
      <c r="P211" s="23">
        <f t="shared" si="51"/>
        <v>1433.441270915725</v>
      </c>
    </row>
    <row r="212" spans="1:16" ht="14.5" x14ac:dyDescent="0.35">
      <c r="A212" s="20" t="s">
        <v>445</v>
      </c>
      <c r="B212" s="21" t="s">
        <v>446</v>
      </c>
      <c r="C212" s="23">
        <f t="shared" si="42"/>
        <v>74</v>
      </c>
      <c r="D212" s="29">
        <f t="shared" si="54"/>
        <v>104</v>
      </c>
      <c r="E212" s="23">
        <f t="shared" si="55"/>
        <v>-30</v>
      </c>
      <c r="F212" s="29">
        <f t="shared" si="52"/>
        <v>99.666666666666671</v>
      </c>
      <c r="G212" s="23">
        <f t="shared" si="53"/>
        <v>-25.666666666666671</v>
      </c>
      <c r="H212" s="29">
        <f t="shared" si="46"/>
        <v>101.55904271818966</v>
      </c>
      <c r="I212" s="23">
        <f t="shared" si="43"/>
        <v>-27.559042718189659</v>
      </c>
      <c r="J212" s="34">
        <f t="shared" si="47"/>
        <v>99.572719671673852</v>
      </c>
      <c r="K212" s="23">
        <f t="shared" si="44"/>
        <v>-25.572719671673852</v>
      </c>
      <c r="L212" s="36">
        <f t="shared" si="48"/>
        <v>89.572162890259889</v>
      </c>
      <c r="M212" s="23">
        <f t="shared" si="45"/>
        <v>-15.572162890259889</v>
      </c>
      <c r="N212" s="23">
        <f t="shared" si="49"/>
        <v>759.50083554300249</v>
      </c>
      <c r="O212" s="23">
        <f t="shared" si="50"/>
        <v>653.96399140601477</v>
      </c>
      <c r="P212" s="23">
        <f t="shared" si="51"/>
        <v>242.49225708078723</v>
      </c>
    </row>
    <row r="213" spans="1:16" ht="14.5" x14ac:dyDescent="0.35">
      <c r="A213" s="20" t="s">
        <v>447</v>
      </c>
      <c r="B213" s="21" t="s">
        <v>448</v>
      </c>
      <c r="C213" s="23">
        <f t="shared" si="42"/>
        <v>106</v>
      </c>
      <c r="D213" s="29">
        <f t="shared" si="54"/>
        <v>92.666666666666671</v>
      </c>
      <c r="E213" s="23">
        <f t="shared" si="55"/>
        <v>13.333333333333329</v>
      </c>
      <c r="F213" s="29">
        <f t="shared" si="52"/>
        <v>84.666666666666671</v>
      </c>
      <c r="G213" s="23">
        <f t="shared" si="53"/>
        <v>21.333333333333329</v>
      </c>
      <c r="H213" s="29">
        <f t="shared" si="46"/>
        <v>96.047234174551733</v>
      </c>
      <c r="I213" s="23">
        <f t="shared" si="43"/>
        <v>9.9527658254482674</v>
      </c>
      <c r="J213" s="34">
        <f t="shared" si="47"/>
        <v>86.786359835836919</v>
      </c>
      <c r="K213" s="23">
        <f t="shared" si="44"/>
        <v>19.213640164163081</v>
      </c>
      <c r="L213" s="36">
        <f t="shared" si="48"/>
        <v>77.114432578051975</v>
      </c>
      <c r="M213" s="23">
        <f t="shared" si="45"/>
        <v>28.885567421948025</v>
      </c>
      <c r="N213" s="23">
        <f t="shared" si="49"/>
        <v>99.057547576210936</v>
      </c>
      <c r="O213" s="23">
        <f t="shared" si="50"/>
        <v>369.16396835794069</v>
      </c>
      <c r="P213" s="23">
        <f t="shared" si="51"/>
        <v>834.37600528790506</v>
      </c>
    </row>
    <row r="214" spans="1:16" ht="14.5" x14ac:dyDescent="0.35">
      <c r="A214" s="20" t="s">
        <v>449</v>
      </c>
      <c r="B214" s="21" t="s">
        <v>450</v>
      </c>
      <c r="C214" s="23">
        <f t="shared" si="42"/>
        <v>138</v>
      </c>
      <c r="D214" s="29">
        <f t="shared" si="54"/>
        <v>87.333333333333329</v>
      </c>
      <c r="E214" s="23">
        <f t="shared" si="55"/>
        <v>50.666666666666671</v>
      </c>
      <c r="F214" s="29">
        <f t="shared" si="52"/>
        <v>91.333333333333329</v>
      </c>
      <c r="G214" s="23">
        <f t="shared" si="53"/>
        <v>46.666666666666671</v>
      </c>
      <c r="H214" s="29">
        <f t="shared" si="46"/>
        <v>98.037787339641397</v>
      </c>
      <c r="I214" s="23">
        <f t="shared" si="43"/>
        <v>39.962212660358603</v>
      </c>
      <c r="J214" s="34">
        <f t="shared" si="47"/>
        <v>96.393179917918459</v>
      </c>
      <c r="K214" s="23">
        <f t="shared" si="44"/>
        <v>41.606820082081541</v>
      </c>
      <c r="L214" s="36">
        <f t="shared" si="48"/>
        <v>100.2228865156104</v>
      </c>
      <c r="M214" s="23">
        <f t="shared" si="45"/>
        <v>37.777113484389602</v>
      </c>
      <c r="N214" s="23">
        <f t="shared" si="49"/>
        <v>1596.9784407117254</v>
      </c>
      <c r="O214" s="23">
        <f t="shared" si="50"/>
        <v>1731.1274773427037</v>
      </c>
      <c r="P214" s="23">
        <f t="shared" si="51"/>
        <v>1427.1103032124506</v>
      </c>
    </row>
    <row r="215" spans="1:16" ht="14.5" x14ac:dyDescent="0.35">
      <c r="A215" s="20" t="s">
        <v>451</v>
      </c>
      <c r="B215" s="21" t="s">
        <v>452</v>
      </c>
      <c r="C215" s="23">
        <f t="shared" si="42"/>
        <v>167</v>
      </c>
      <c r="D215" s="29">
        <f t="shared" si="54"/>
        <v>106</v>
      </c>
      <c r="E215" s="23">
        <f t="shared" si="55"/>
        <v>61</v>
      </c>
      <c r="F215" s="29">
        <f t="shared" si="52"/>
        <v>116.66666666666667</v>
      </c>
      <c r="G215" s="23">
        <f t="shared" si="53"/>
        <v>50.333333333333329</v>
      </c>
      <c r="H215" s="29">
        <f t="shared" si="46"/>
        <v>106.03022987171312</v>
      </c>
      <c r="I215" s="23">
        <f t="shared" si="43"/>
        <v>60.969770128286882</v>
      </c>
      <c r="J215" s="34">
        <f t="shared" si="47"/>
        <v>117.19658995895924</v>
      </c>
      <c r="K215" s="23">
        <f t="shared" si="44"/>
        <v>49.803410041040763</v>
      </c>
      <c r="L215" s="36">
        <f t="shared" si="48"/>
        <v>130.44457730312209</v>
      </c>
      <c r="M215" s="23">
        <f t="shared" si="45"/>
        <v>36.555422696877912</v>
      </c>
      <c r="N215" s="23">
        <f t="shared" si="49"/>
        <v>3717.3128694961433</v>
      </c>
      <c r="O215" s="23">
        <f t="shared" si="50"/>
        <v>2480.3796517160399</v>
      </c>
      <c r="P215" s="23">
        <f t="shared" si="51"/>
        <v>1336.2989285474168</v>
      </c>
    </row>
    <row r="216" spans="1:16" ht="14.5" x14ac:dyDescent="0.35">
      <c r="A216" s="20" t="s">
        <v>453</v>
      </c>
      <c r="B216" s="21" t="s">
        <v>454</v>
      </c>
      <c r="C216" s="23">
        <f t="shared" si="42"/>
        <v>153</v>
      </c>
      <c r="D216" s="29">
        <f t="shared" si="54"/>
        <v>137</v>
      </c>
      <c r="E216" s="23">
        <f t="shared" si="55"/>
        <v>16</v>
      </c>
      <c r="F216" s="29">
        <f t="shared" si="52"/>
        <v>147.16666666666666</v>
      </c>
      <c r="G216" s="23">
        <f t="shared" si="53"/>
        <v>5.8333333333333428</v>
      </c>
      <c r="H216" s="29">
        <f t="shared" si="46"/>
        <v>118.22418389737049</v>
      </c>
      <c r="I216" s="23">
        <f t="shared" si="43"/>
        <v>34.775816102629506</v>
      </c>
      <c r="J216" s="34">
        <f t="shared" si="47"/>
        <v>142.09829497947962</v>
      </c>
      <c r="K216" s="23">
        <f t="shared" si="44"/>
        <v>10.901705020520382</v>
      </c>
      <c r="L216" s="36">
        <f t="shared" si="48"/>
        <v>159.6889154606244</v>
      </c>
      <c r="M216" s="23">
        <f t="shared" si="45"/>
        <v>-6.6889154606244006</v>
      </c>
      <c r="N216" s="23">
        <f t="shared" si="49"/>
        <v>1209.3573856039056</v>
      </c>
      <c r="O216" s="23">
        <f t="shared" si="50"/>
        <v>118.84717235443929</v>
      </c>
      <c r="P216" s="23">
        <f t="shared" si="51"/>
        <v>44.741590039380135</v>
      </c>
    </row>
    <row r="217" spans="1:16" ht="14.5" x14ac:dyDescent="0.35">
      <c r="A217" s="20" t="s">
        <v>455</v>
      </c>
      <c r="B217" s="21" t="s">
        <v>456</v>
      </c>
      <c r="C217" s="23">
        <f t="shared" si="42"/>
        <v>153</v>
      </c>
      <c r="D217" s="29">
        <f t="shared" si="54"/>
        <v>152.66666666666666</v>
      </c>
      <c r="E217" s="23">
        <f t="shared" si="55"/>
        <v>0.33333333333334281</v>
      </c>
      <c r="F217" s="29">
        <f t="shared" si="52"/>
        <v>155.16666666666666</v>
      </c>
      <c r="G217" s="23">
        <f t="shared" si="53"/>
        <v>-2.1666666666666572</v>
      </c>
      <c r="H217" s="29">
        <f t="shared" si="46"/>
        <v>125.17934711789641</v>
      </c>
      <c r="I217" s="23">
        <f t="shared" si="43"/>
        <v>27.820652882103587</v>
      </c>
      <c r="J217" s="34">
        <f t="shared" si="47"/>
        <v>147.54914748973982</v>
      </c>
      <c r="K217" s="23">
        <f t="shared" si="44"/>
        <v>5.4508525102601766</v>
      </c>
      <c r="L217" s="36">
        <f t="shared" si="48"/>
        <v>154.33778309212488</v>
      </c>
      <c r="M217" s="23">
        <f t="shared" si="45"/>
        <v>-1.3377830921248801</v>
      </c>
      <c r="N217" s="23">
        <f t="shared" si="49"/>
        <v>773.98872678649866</v>
      </c>
      <c r="O217" s="23">
        <f t="shared" si="50"/>
        <v>29.711793088609667</v>
      </c>
      <c r="P217" s="23">
        <f t="shared" si="51"/>
        <v>1.7896636015752054</v>
      </c>
    </row>
    <row r="218" spans="1:16" ht="14.5" x14ac:dyDescent="0.35">
      <c r="A218" s="20" t="s">
        <v>457</v>
      </c>
      <c r="B218" s="21" t="s">
        <v>458</v>
      </c>
      <c r="C218" s="23">
        <f t="shared" si="42"/>
        <v>91</v>
      </c>
      <c r="D218" s="29">
        <f t="shared" si="54"/>
        <v>157.66666666666666</v>
      </c>
      <c r="E218" s="23">
        <f t="shared" si="55"/>
        <v>-66.666666666666657</v>
      </c>
      <c r="F218" s="29">
        <f t="shared" si="52"/>
        <v>155.33333333333334</v>
      </c>
      <c r="G218" s="23">
        <f t="shared" si="53"/>
        <v>-64.333333333333343</v>
      </c>
      <c r="H218" s="29">
        <f t="shared" si="46"/>
        <v>130.74347769431714</v>
      </c>
      <c r="I218" s="23">
        <f t="shared" si="43"/>
        <v>-39.743477694317136</v>
      </c>
      <c r="J218" s="34">
        <f t="shared" si="47"/>
        <v>150.27457374486991</v>
      </c>
      <c r="K218" s="23">
        <f t="shared" si="44"/>
        <v>-59.274573744869912</v>
      </c>
      <c r="L218" s="36">
        <f t="shared" si="48"/>
        <v>153.26755661842498</v>
      </c>
      <c r="M218" s="23">
        <f t="shared" si="45"/>
        <v>-62.267556618424976</v>
      </c>
      <c r="N218" s="23">
        <f t="shared" si="49"/>
        <v>1579.5440192386836</v>
      </c>
      <c r="O218" s="23">
        <f t="shared" si="50"/>
        <v>3513.4750926360216</v>
      </c>
      <c r="P218" s="23">
        <f t="shared" si="51"/>
        <v>3877.2486072287602</v>
      </c>
    </row>
    <row r="219" spans="1:16" ht="14.5" x14ac:dyDescent="0.35">
      <c r="A219" s="20" t="s">
        <v>459</v>
      </c>
      <c r="B219" s="21" t="s">
        <v>460</v>
      </c>
      <c r="C219" s="23">
        <f t="shared" si="42"/>
        <v>91</v>
      </c>
      <c r="D219" s="29">
        <f t="shared" si="54"/>
        <v>132.33333333333334</v>
      </c>
      <c r="E219" s="23">
        <f t="shared" si="55"/>
        <v>-41.333333333333343</v>
      </c>
      <c r="F219" s="29">
        <f t="shared" si="52"/>
        <v>122</v>
      </c>
      <c r="G219" s="23">
        <f t="shared" si="53"/>
        <v>-31</v>
      </c>
      <c r="H219" s="29">
        <f t="shared" si="46"/>
        <v>122.79478215545372</v>
      </c>
      <c r="I219" s="23">
        <f t="shared" si="43"/>
        <v>-31.794782155453717</v>
      </c>
      <c r="J219" s="34">
        <f t="shared" si="47"/>
        <v>120.63728687243496</v>
      </c>
      <c r="K219" s="23">
        <f t="shared" si="44"/>
        <v>-29.637286872434956</v>
      </c>
      <c r="L219" s="36">
        <f t="shared" si="48"/>
        <v>103.45351132368498</v>
      </c>
      <c r="M219" s="23">
        <f t="shared" si="45"/>
        <v>-12.453511323684978</v>
      </c>
      <c r="N219" s="23">
        <f t="shared" si="49"/>
        <v>1010.9081723127581</v>
      </c>
      <c r="O219" s="23">
        <f t="shared" si="50"/>
        <v>878.3687731590054</v>
      </c>
      <c r="P219" s="23">
        <f t="shared" si="51"/>
        <v>155.08994428914997</v>
      </c>
    </row>
    <row r="220" spans="1:16" ht="14.5" x14ac:dyDescent="0.35">
      <c r="A220" s="20" t="s">
        <v>461</v>
      </c>
      <c r="B220" s="21" t="s">
        <v>462</v>
      </c>
      <c r="C220" s="23">
        <f t="shared" si="42"/>
        <v>164</v>
      </c>
      <c r="D220" s="29">
        <f t="shared" si="54"/>
        <v>111.66666666666667</v>
      </c>
      <c r="E220" s="23">
        <f t="shared" si="55"/>
        <v>52.333333333333329</v>
      </c>
      <c r="F220" s="29">
        <f t="shared" si="52"/>
        <v>101.33333333333333</v>
      </c>
      <c r="G220" s="23">
        <f t="shared" si="53"/>
        <v>62.666666666666671</v>
      </c>
      <c r="H220" s="29">
        <f t="shared" si="46"/>
        <v>116.43582572436299</v>
      </c>
      <c r="I220" s="23">
        <f t="shared" si="43"/>
        <v>47.564174275637015</v>
      </c>
      <c r="J220" s="34">
        <f t="shared" si="47"/>
        <v>105.81864343621749</v>
      </c>
      <c r="K220" s="23">
        <f t="shared" si="44"/>
        <v>58.181356563782515</v>
      </c>
      <c r="L220" s="36">
        <f t="shared" si="48"/>
        <v>93.490702264736996</v>
      </c>
      <c r="M220" s="23">
        <f t="shared" si="45"/>
        <v>70.509297735263004</v>
      </c>
      <c r="N220" s="23">
        <f t="shared" si="49"/>
        <v>2262.3506745231698</v>
      </c>
      <c r="O220" s="23">
        <f t="shared" si="50"/>
        <v>3385.0702516019987</v>
      </c>
      <c r="P220" s="23">
        <f t="shared" si="51"/>
        <v>4971.5610671199647</v>
      </c>
    </row>
    <row r="221" spans="1:16" ht="14.5" x14ac:dyDescent="0.35">
      <c r="A221" s="20" t="s">
        <v>463</v>
      </c>
      <c r="B221" s="21" t="s">
        <v>464</v>
      </c>
      <c r="C221" s="23">
        <f t="shared" si="42"/>
        <v>164</v>
      </c>
      <c r="D221" s="29">
        <f t="shared" si="54"/>
        <v>115.33333333333333</v>
      </c>
      <c r="E221" s="23">
        <f t="shared" si="55"/>
        <v>48.666666666666671</v>
      </c>
      <c r="F221" s="29">
        <f t="shared" si="52"/>
        <v>127.5</v>
      </c>
      <c r="G221" s="23">
        <f t="shared" si="53"/>
        <v>36.5</v>
      </c>
      <c r="H221" s="29">
        <f t="shared" si="46"/>
        <v>125.94866057949039</v>
      </c>
      <c r="I221" s="23">
        <f t="shared" si="43"/>
        <v>38.051339420509606</v>
      </c>
      <c r="J221" s="34">
        <f t="shared" si="47"/>
        <v>134.90932171810874</v>
      </c>
      <c r="K221" s="23">
        <f t="shared" si="44"/>
        <v>29.090678281891257</v>
      </c>
      <c r="L221" s="36">
        <f t="shared" si="48"/>
        <v>149.89814045294742</v>
      </c>
      <c r="M221" s="23">
        <f t="shared" si="45"/>
        <v>14.101859547052584</v>
      </c>
      <c r="N221" s="23">
        <f t="shared" si="49"/>
        <v>1447.9044316948284</v>
      </c>
      <c r="O221" s="23">
        <f t="shared" si="50"/>
        <v>846.26756290049968</v>
      </c>
      <c r="P221" s="23">
        <f t="shared" si="51"/>
        <v>198.86244268479811</v>
      </c>
    </row>
    <row r="222" spans="1:16" ht="14.5" x14ac:dyDescent="0.35">
      <c r="A222" s="20" t="s">
        <v>465</v>
      </c>
      <c r="B222" s="21" t="s">
        <v>466</v>
      </c>
      <c r="C222" s="23">
        <f t="shared" si="42"/>
        <v>176</v>
      </c>
      <c r="D222" s="29">
        <f t="shared" si="54"/>
        <v>139.66666666666666</v>
      </c>
      <c r="E222" s="23">
        <f t="shared" si="55"/>
        <v>36.333333333333343</v>
      </c>
      <c r="F222" s="29">
        <f t="shared" si="52"/>
        <v>151.83333333333334</v>
      </c>
      <c r="G222" s="23">
        <f t="shared" si="53"/>
        <v>24.166666666666657</v>
      </c>
      <c r="H222" s="29">
        <f t="shared" si="46"/>
        <v>133.55892846359234</v>
      </c>
      <c r="I222" s="23">
        <f t="shared" si="43"/>
        <v>42.441071536407662</v>
      </c>
      <c r="J222" s="34">
        <f t="shared" si="47"/>
        <v>149.45466085905437</v>
      </c>
      <c r="K222" s="23">
        <f t="shared" si="44"/>
        <v>26.545339140945629</v>
      </c>
      <c r="L222" s="36">
        <f t="shared" si="48"/>
        <v>161.17962809058949</v>
      </c>
      <c r="M222" s="23">
        <f t="shared" si="45"/>
        <v>14.820371909410511</v>
      </c>
      <c r="N222" s="23">
        <f t="shared" si="49"/>
        <v>1801.2445531584726</v>
      </c>
      <c r="O222" s="23">
        <f t="shared" si="50"/>
        <v>704.65503010782004</v>
      </c>
      <c r="P222" s="23">
        <f t="shared" si="51"/>
        <v>219.64342353324415</v>
      </c>
    </row>
    <row r="223" spans="1:16" ht="14.5" x14ac:dyDescent="0.35">
      <c r="A223" s="20" t="s">
        <v>467</v>
      </c>
      <c r="B223" s="21" t="s">
        <v>468</v>
      </c>
      <c r="C223" s="23">
        <f t="shared" si="42"/>
        <v>172</v>
      </c>
      <c r="D223" s="29">
        <f t="shared" si="54"/>
        <v>168</v>
      </c>
      <c r="E223" s="23">
        <f t="shared" si="55"/>
        <v>4</v>
      </c>
      <c r="F223" s="29">
        <f t="shared" si="52"/>
        <v>170</v>
      </c>
      <c r="G223" s="23">
        <f t="shared" si="53"/>
        <v>2</v>
      </c>
      <c r="H223" s="29">
        <f t="shared" si="46"/>
        <v>142.04714277087388</v>
      </c>
      <c r="I223" s="23">
        <f t="shared" si="43"/>
        <v>29.952857229126124</v>
      </c>
      <c r="J223" s="34">
        <f t="shared" si="47"/>
        <v>162.72733042952717</v>
      </c>
      <c r="K223" s="23">
        <f t="shared" si="44"/>
        <v>9.2726695704728286</v>
      </c>
      <c r="L223" s="36">
        <f t="shared" si="48"/>
        <v>173.03592561811791</v>
      </c>
      <c r="M223" s="23">
        <f t="shared" si="45"/>
        <v>-1.0359256181179148</v>
      </c>
      <c r="N223" s="23">
        <f t="shared" si="49"/>
        <v>897.17365618841313</v>
      </c>
      <c r="O223" s="23">
        <f t="shared" si="50"/>
        <v>85.982400963172751</v>
      </c>
      <c r="P223" s="23">
        <f t="shared" si="51"/>
        <v>1.073141886272984</v>
      </c>
    </row>
    <row r="224" spans="1:16" ht="14.5" x14ac:dyDescent="0.35">
      <c r="A224" s="20" t="s">
        <v>469</v>
      </c>
      <c r="B224" s="21" t="s">
        <v>470</v>
      </c>
      <c r="C224" s="23">
        <f t="shared" si="42"/>
        <v>181</v>
      </c>
      <c r="D224" s="29">
        <f t="shared" si="54"/>
        <v>170.66666666666666</v>
      </c>
      <c r="E224" s="23">
        <f t="shared" si="55"/>
        <v>10.333333333333343</v>
      </c>
      <c r="F224" s="29">
        <f t="shared" si="52"/>
        <v>172</v>
      </c>
      <c r="G224" s="23">
        <f t="shared" si="53"/>
        <v>9</v>
      </c>
      <c r="H224" s="29">
        <f t="shared" si="46"/>
        <v>148.0377142166991</v>
      </c>
      <c r="I224" s="23">
        <f t="shared" si="43"/>
        <v>32.962285783300899</v>
      </c>
      <c r="J224" s="34">
        <f t="shared" si="47"/>
        <v>167.36366521476359</v>
      </c>
      <c r="K224" s="23">
        <f t="shared" si="44"/>
        <v>13.636334785236414</v>
      </c>
      <c r="L224" s="36">
        <f t="shared" si="48"/>
        <v>172.20718512362356</v>
      </c>
      <c r="M224" s="23">
        <f t="shared" si="45"/>
        <v>8.7928148763764398</v>
      </c>
      <c r="N224" s="23">
        <f t="shared" si="49"/>
        <v>1086.5122840600006</v>
      </c>
      <c r="O224" s="23">
        <f t="shared" si="50"/>
        <v>185.94962637504864</v>
      </c>
      <c r="P224" s="23">
        <f t="shared" si="51"/>
        <v>77.313593450226833</v>
      </c>
    </row>
    <row r="225" spans="1:16" ht="14.5" x14ac:dyDescent="0.35">
      <c r="A225" s="20" t="s">
        <v>471</v>
      </c>
      <c r="B225" s="21" t="s">
        <v>472</v>
      </c>
      <c r="C225" s="23">
        <f t="shared" si="42"/>
        <v>122</v>
      </c>
      <c r="D225" s="29">
        <f t="shared" si="54"/>
        <v>176.33333333333334</v>
      </c>
      <c r="E225" s="23">
        <f t="shared" si="55"/>
        <v>-54.333333333333343</v>
      </c>
      <c r="F225" s="29">
        <f t="shared" si="52"/>
        <v>177.16666666666666</v>
      </c>
      <c r="G225" s="23">
        <f t="shared" si="53"/>
        <v>-55.166666666666657</v>
      </c>
      <c r="H225" s="29">
        <f t="shared" si="46"/>
        <v>154.6301713733593</v>
      </c>
      <c r="I225" s="23">
        <f t="shared" si="43"/>
        <v>-32.630171373359303</v>
      </c>
      <c r="J225" s="34">
        <f t="shared" si="47"/>
        <v>174.18183260738181</v>
      </c>
      <c r="K225" s="23">
        <f t="shared" si="44"/>
        <v>-52.181832607381807</v>
      </c>
      <c r="L225" s="36">
        <f t="shared" si="48"/>
        <v>179.24143702472472</v>
      </c>
      <c r="M225" s="23">
        <f t="shared" si="45"/>
        <v>-57.241437024724718</v>
      </c>
      <c r="N225" s="23">
        <f t="shared" si="49"/>
        <v>1064.728083854797</v>
      </c>
      <c r="O225" s="23">
        <f t="shared" si="50"/>
        <v>2722.943654264815</v>
      </c>
      <c r="P225" s="23">
        <f t="shared" si="51"/>
        <v>3276.5821126555256</v>
      </c>
    </row>
    <row r="226" spans="1:16" ht="14.5" x14ac:dyDescent="0.35">
      <c r="A226" s="20" t="s">
        <v>473</v>
      </c>
      <c r="B226" s="21" t="s">
        <v>474</v>
      </c>
      <c r="C226" s="23">
        <f t="shared" si="42"/>
        <v>64</v>
      </c>
      <c r="D226" s="29">
        <f t="shared" si="54"/>
        <v>158.33333333333334</v>
      </c>
      <c r="E226" s="23">
        <f t="shared" si="55"/>
        <v>-94.333333333333343</v>
      </c>
      <c r="F226" s="29">
        <f t="shared" si="52"/>
        <v>150</v>
      </c>
      <c r="G226" s="23">
        <f t="shared" si="53"/>
        <v>-86</v>
      </c>
      <c r="H226" s="29">
        <f t="shared" si="46"/>
        <v>148.10413709868746</v>
      </c>
      <c r="I226" s="23">
        <f t="shared" si="43"/>
        <v>-84.10413709868746</v>
      </c>
      <c r="J226" s="34">
        <f t="shared" si="47"/>
        <v>148.0909163036909</v>
      </c>
      <c r="K226" s="23">
        <f t="shared" si="44"/>
        <v>-84.090916303690904</v>
      </c>
      <c r="L226" s="36">
        <f t="shared" si="48"/>
        <v>133.44828740494495</v>
      </c>
      <c r="M226" s="23">
        <f t="shared" si="45"/>
        <v>-69.448287404944949</v>
      </c>
      <c r="N226" s="23">
        <f t="shared" si="49"/>
        <v>7073.505877114816</v>
      </c>
      <c r="O226" s="23">
        <f t="shared" si="50"/>
        <v>7071.2822047943482</v>
      </c>
      <c r="P226" s="23">
        <f t="shared" si="51"/>
        <v>4823.0646234798351</v>
      </c>
    </row>
    <row r="227" spans="1:16" ht="14.5" x14ac:dyDescent="0.35">
      <c r="A227" s="20" t="s">
        <v>475</v>
      </c>
      <c r="B227" s="21" t="s">
        <v>476</v>
      </c>
      <c r="C227" s="23">
        <f t="shared" si="42"/>
        <v>200</v>
      </c>
      <c r="D227" s="29">
        <f t="shared" si="54"/>
        <v>122.33333333333333</v>
      </c>
      <c r="E227" s="23">
        <f t="shared" si="55"/>
        <v>77.666666666666671</v>
      </c>
      <c r="F227" s="29">
        <f t="shared" si="52"/>
        <v>102.83333333333333</v>
      </c>
      <c r="G227" s="23">
        <f t="shared" si="53"/>
        <v>97.166666666666671</v>
      </c>
      <c r="H227" s="29">
        <f t="shared" si="46"/>
        <v>131.28330967894999</v>
      </c>
      <c r="I227" s="23">
        <f t="shared" si="43"/>
        <v>68.71669032105001</v>
      </c>
      <c r="J227" s="34">
        <f t="shared" si="47"/>
        <v>106.04545815184545</v>
      </c>
      <c r="K227" s="23">
        <f t="shared" si="44"/>
        <v>93.954541848154548</v>
      </c>
      <c r="L227" s="36">
        <f t="shared" si="48"/>
        <v>77.889657480988987</v>
      </c>
      <c r="M227" s="23">
        <f t="shared" si="45"/>
        <v>122.11034251901101</v>
      </c>
      <c r="N227" s="23">
        <f t="shared" si="49"/>
        <v>4721.9835286790876</v>
      </c>
      <c r="O227" s="23">
        <f t="shared" si="50"/>
        <v>8827.4559338966246</v>
      </c>
      <c r="P227" s="23">
        <f t="shared" si="51"/>
        <v>14910.935750110189</v>
      </c>
    </row>
    <row r="228" spans="1:16" ht="14.5" x14ac:dyDescent="0.35">
      <c r="A228" s="20" t="s">
        <v>477</v>
      </c>
      <c r="B228" s="21" t="s">
        <v>478</v>
      </c>
      <c r="C228" s="23">
        <f t="shared" si="42"/>
        <v>198</v>
      </c>
      <c r="D228" s="29">
        <f t="shared" si="54"/>
        <v>128.66666666666666</v>
      </c>
      <c r="E228" s="23">
        <f t="shared" si="55"/>
        <v>69.333333333333343</v>
      </c>
      <c r="F228" s="29">
        <f t="shared" si="52"/>
        <v>141.66666666666666</v>
      </c>
      <c r="G228" s="23">
        <f t="shared" si="53"/>
        <v>56.333333333333343</v>
      </c>
      <c r="H228" s="29">
        <f t="shared" si="46"/>
        <v>145.02664774316</v>
      </c>
      <c r="I228" s="23">
        <f t="shared" si="43"/>
        <v>52.973352256840002</v>
      </c>
      <c r="J228" s="34">
        <f t="shared" si="47"/>
        <v>153.02272907592271</v>
      </c>
      <c r="K228" s="23">
        <f t="shared" si="44"/>
        <v>44.977270924077288</v>
      </c>
      <c r="L228" s="36">
        <f t="shared" si="48"/>
        <v>175.57793149619781</v>
      </c>
      <c r="M228" s="23">
        <f t="shared" si="45"/>
        <v>22.422068503802194</v>
      </c>
      <c r="N228" s="23">
        <f t="shared" si="49"/>
        <v>2806.1760493272559</v>
      </c>
      <c r="O228" s="23">
        <f t="shared" si="50"/>
        <v>2022.9548997778481</v>
      </c>
      <c r="P228" s="23">
        <f t="shared" si="51"/>
        <v>502.74915598919836</v>
      </c>
    </row>
    <row r="229" spans="1:16" ht="14.5" x14ac:dyDescent="0.35">
      <c r="A229" s="20" t="s">
        <v>479</v>
      </c>
      <c r="B229" s="21" t="s">
        <v>480</v>
      </c>
      <c r="C229" s="23">
        <f t="shared" si="42"/>
        <v>223</v>
      </c>
      <c r="D229" s="29">
        <f t="shared" si="54"/>
        <v>154</v>
      </c>
      <c r="E229" s="23">
        <f t="shared" si="55"/>
        <v>69</v>
      </c>
      <c r="F229" s="29">
        <f t="shared" si="52"/>
        <v>176.33333333333334</v>
      </c>
      <c r="G229" s="23">
        <f t="shared" si="53"/>
        <v>46.666666666666657</v>
      </c>
      <c r="H229" s="29">
        <f t="shared" si="46"/>
        <v>155.62131819452802</v>
      </c>
      <c r="I229" s="23">
        <f t="shared" si="43"/>
        <v>67.378681805471984</v>
      </c>
      <c r="J229" s="34">
        <f t="shared" si="47"/>
        <v>175.51136453796136</v>
      </c>
      <c r="K229" s="23">
        <f t="shared" si="44"/>
        <v>47.488635462038644</v>
      </c>
      <c r="L229" s="36">
        <f t="shared" si="48"/>
        <v>193.51558629923954</v>
      </c>
      <c r="M229" s="23">
        <f t="shared" si="45"/>
        <v>29.484413700760456</v>
      </c>
      <c r="N229" s="23">
        <f t="shared" si="49"/>
        <v>4539.8867618430413</v>
      </c>
      <c r="O229" s="23">
        <f t="shared" si="50"/>
        <v>2255.1704980463942</v>
      </c>
      <c r="P229" s="23">
        <f t="shared" si="51"/>
        <v>869.33065127759085</v>
      </c>
    </row>
    <row r="230" spans="1:16" ht="14.5" x14ac:dyDescent="0.35">
      <c r="A230" s="20" t="s">
        <v>481</v>
      </c>
      <c r="B230" s="21" t="s">
        <v>482</v>
      </c>
      <c r="C230" s="23">
        <f t="shared" si="42"/>
        <v>196</v>
      </c>
      <c r="D230" s="29">
        <f t="shared" si="54"/>
        <v>207</v>
      </c>
      <c r="E230" s="23">
        <f t="shared" si="55"/>
        <v>-11</v>
      </c>
      <c r="F230" s="29">
        <f t="shared" si="52"/>
        <v>210.83333333333334</v>
      </c>
      <c r="G230" s="23">
        <f t="shared" si="53"/>
        <v>-14.833333333333343</v>
      </c>
      <c r="H230" s="29">
        <f t="shared" si="46"/>
        <v>169.09705455562241</v>
      </c>
      <c r="I230" s="23">
        <f t="shared" si="43"/>
        <v>26.902945444377593</v>
      </c>
      <c r="J230" s="34">
        <f t="shared" si="47"/>
        <v>199.25568226898068</v>
      </c>
      <c r="K230" s="23">
        <f t="shared" si="44"/>
        <v>-3.2556822689806779</v>
      </c>
      <c r="L230" s="36">
        <f t="shared" si="48"/>
        <v>217.10311725984792</v>
      </c>
      <c r="M230" s="23">
        <f t="shared" si="45"/>
        <v>-21.10311725984792</v>
      </c>
      <c r="N230" s="23">
        <f t="shared" si="49"/>
        <v>723.76847358315706</v>
      </c>
      <c r="O230" s="23">
        <f t="shared" si="50"/>
        <v>10.599467036555176</v>
      </c>
      <c r="P230" s="23">
        <f t="shared" si="51"/>
        <v>445.3415580828912</v>
      </c>
    </row>
    <row r="231" spans="1:16" ht="14.5" x14ac:dyDescent="0.35">
      <c r="A231" s="20" t="s">
        <v>483</v>
      </c>
      <c r="B231" s="21" t="s">
        <v>484</v>
      </c>
      <c r="C231" s="23">
        <f t="shared" si="42"/>
        <v>211</v>
      </c>
      <c r="D231" s="29">
        <f t="shared" si="54"/>
        <v>205.66666666666666</v>
      </c>
      <c r="E231" s="23">
        <f t="shared" si="55"/>
        <v>5.3333333333333428</v>
      </c>
      <c r="F231" s="29">
        <f t="shared" si="52"/>
        <v>205.33333333333334</v>
      </c>
      <c r="G231" s="23">
        <f t="shared" si="53"/>
        <v>5.6666666666666572</v>
      </c>
      <c r="H231" s="29">
        <f t="shared" si="46"/>
        <v>174.47764364449796</v>
      </c>
      <c r="I231" s="23">
        <f t="shared" si="43"/>
        <v>36.522356355502041</v>
      </c>
      <c r="J231" s="34">
        <f t="shared" si="47"/>
        <v>197.62784113449032</v>
      </c>
      <c r="K231" s="23">
        <f t="shared" si="44"/>
        <v>13.372158865509675</v>
      </c>
      <c r="L231" s="36">
        <f t="shared" si="48"/>
        <v>200.22062345196957</v>
      </c>
      <c r="M231" s="23">
        <f t="shared" si="45"/>
        <v>10.779376548030427</v>
      </c>
      <c r="N231" s="23">
        <f t="shared" si="49"/>
        <v>1333.8825137582803</v>
      </c>
      <c r="O231" s="23">
        <f t="shared" si="50"/>
        <v>178.814632724429</v>
      </c>
      <c r="P231" s="23">
        <f t="shared" si="51"/>
        <v>116.19495876422837</v>
      </c>
    </row>
    <row r="232" spans="1:16" ht="14.5" x14ac:dyDescent="0.35">
      <c r="A232" s="20" t="s">
        <v>485</v>
      </c>
      <c r="B232" s="21" t="s">
        <v>486</v>
      </c>
      <c r="C232" s="23">
        <f t="shared" si="42"/>
        <v>148</v>
      </c>
      <c r="D232" s="29">
        <f t="shared" si="54"/>
        <v>210</v>
      </c>
      <c r="E232" s="23">
        <f t="shared" si="55"/>
        <v>-62</v>
      </c>
      <c r="F232" s="29">
        <f t="shared" si="52"/>
        <v>208</v>
      </c>
      <c r="G232" s="23">
        <f t="shared" si="53"/>
        <v>-60</v>
      </c>
      <c r="H232" s="29">
        <f t="shared" si="46"/>
        <v>181.78211491559836</v>
      </c>
      <c r="I232" s="23">
        <f t="shared" si="43"/>
        <v>-33.782114915598356</v>
      </c>
      <c r="J232" s="34">
        <f t="shared" si="47"/>
        <v>204.31392056724516</v>
      </c>
      <c r="K232" s="23">
        <f t="shared" si="44"/>
        <v>-56.313920567245162</v>
      </c>
      <c r="L232" s="36">
        <f t="shared" si="48"/>
        <v>208.84412469039393</v>
      </c>
      <c r="M232" s="23">
        <f t="shared" si="45"/>
        <v>-60.844124690393926</v>
      </c>
      <c r="N232" s="23">
        <f t="shared" si="49"/>
        <v>1141.231288170693</v>
      </c>
      <c r="O232" s="23">
        <f t="shared" si="50"/>
        <v>3171.2576496539978</v>
      </c>
      <c r="P232" s="23">
        <f t="shared" si="51"/>
        <v>3702.0075093402038</v>
      </c>
    </row>
    <row r="233" spans="1:16" ht="14.5" x14ac:dyDescent="0.35">
      <c r="A233" s="20" t="s">
        <v>487</v>
      </c>
      <c r="B233" s="21" t="s">
        <v>488</v>
      </c>
      <c r="C233" s="23">
        <f t="shared" si="42"/>
        <v>128</v>
      </c>
      <c r="D233" s="29">
        <f t="shared" si="54"/>
        <v>185</v>
      </c>
      <c r="E233" s="23">
        <f t="shared" si="55"/>
        <v>-57</v>
      </c>
      <c r="F233" s="29">
        <f t="shared" si="52"/>
        <v>177</v>
      </c>
      <c r="G233" s="23">
        <f t="shared" si="53"/>
        <v>-49</v>
      </c>
      <c r="H233" s="29">
        <f t="shared" si="46"/>
        <v>175.02569193247868</v>
      </c>
      <c r="I233" s="23">
        <f t="shared" si="43"/>
        <v>-47.025691932478679</v>
      </c>
      <c r="J233" s="34">
        <f t="shared" si="47"/>
        <v>176.1569602836226</v>
      </c>
      <c r="K233" s="23">
        <f t="shared" si="44"/>
        <v>-48.156960283622595</v>
      </c>
      <c r="L233" s="36">
        <f t="shared" si="48"/>
        <v>160.16882493807879</v>
      </c>
      <c r="M233" s="23">
        <f t="shared" si="45"/>
        <v>-32.168824938078785</v>
      </c>
      <c r="N233" s="23">
        <f t="shared" si="49"/>
        <v>2211.4157017283906</v>
      </c>
      <c r="O233" s="23">
        <f t="shared" si="50"/>
        <v>2319.0928237584039</v>
      </c>
      <c r="P233" s="23">
        <f t="shared" si="51"/>
        <v>1034.8332978967596</v>
      </c>
    </row>
    <row r="234" spans="1:16" ht="14.5" x14ac:dyDescent="0.35">
      <c r="A234" s="20" t="s">
        <v>489</v>
      </c>
      <c r="B234" s="21" t="s">
        <v>490</v>
      </c>
      <c r="C234" s="23">
        <f t="shared" si="42"/>
        <v>221</v>
      </c>
      <c r="D234" s="29">
        <f t="shared" si="54"/>
        <v>162.33333333333334</v>
      </c>
      <c r="E234" s="23">
        <f t="shared" si="55"/>
        <v>58.666666666666657</v>
      </c>
      <c r="F234" s="29">
        <f t="shared" si="52"/>
        <v>148.5</v>
      </c>
      <c r="G234" s="23">
        <f t="shared" si="53"/>
        <v>72.5</v>
      </c>
      <c r="H234" s="29">
        <f t="shared" si="46"/>
        <v>165.62055354598294</v>
      </c>
      <c r="I234" s="23">
        <f t="shared" si="43"/>
        <v>55.379446454017057</v>
      </c>
      <c r="J234" s="34">
        <f t="shared" si="47"/>
        <v>152.0784801418113</v>
      </c>
      <c r="K234" s="23">
        <f t="shared" si="44"/>
        <v>68.921519858188702</v>
      </c>
      <c r="L234" s="36">
        <f t="shared" si="48"/>
        <v>134.43376498761575</v>
      </c>
      <c r="M234" s="23">
        <f t="shared" si="45"/>
        <v>86.566235012384254</v>
      </c>
      <c r="N234" s="23">
        <f t="shared" si="49"/>
        <v>3066.8830895533424</v>
      </c>
      <c r="O234" s="23">
        <f t="shared" si="50"/>
        <v>4750.1758995626997</v>
      </c>
      <c r="P234" s="23">
        <f t="shared" si="51"/>
        <v>7493.7130442193411</v>
      </c>
    </row>
    <row r="235" spans="1:16" ht="14.5" x14ac:dyDescent="0.35">
      <c r="A235" s="20" t="s">
        <v>491</v>
      </c>
      <c r="B235" s="21" t="s">
        <v>492</v>
      </c>
      <c r="C235" s="23">
        <f t="shared" si="42"/>
        <v>208</v>
      </c>
      <c r="D235" s="29">
        <f t="shared" si="54"/>
        <v>165.66666666666666</v>
      </c>
      <c r="E235" s="23">
        <f t="shared" si="55"/>
        <v>42.333333333333343</v>
      </c>
      <c r="F235" s="29">
        <f t="shared" si="52"/>
        <v>177.83333333333334</v>
      </c>
      <c r="G235" s="23">
        <f t="shared" si="53"/>
        <v>30.166666666666657</v>
      </c>
      <c r="H235" s="29">
        <f t="shared" si="46"/>
        <v>176.69644283678639</v>
      </c>
      <c r="I235" s="23">
        <f t="shared" si="43"/>
        <v>31.303557163213611</v>
      </c>
      <c r="J235" s="34">
        <f t="shared" si="47"/>
        <v>186.53924007090563</v>
      </c>
      <c r="K235" s="23">
        <f t="shared" si="44"/>
        <v>21.460759929094365</v>
      </c>
      <c r="L235" s="36">
        <f t="shared" si="48"/>
        <v>203.68675299752314</v>
      </c>
      <c r="M235" s="23">
        <f t="shared" si="45"/>
        <v>4.3132470024768566</v>
      </c>
      <c r="N235" s="23">
        <f t="shared" si="49"/>
        <v>979.91269107058224</v>
      </c>
      <c r="O235" s="23">
        <f t="shared" si="50"/>
        <v>460.56421673422238</v>
      </c>
      <c r="P235" s="23">
        <f t="shared" si="51"/>
        <v>18.604099704375589</v>
      </c>
    </row>
    <row r="236" spans="1:16" ht="14.5" x14ac:dyDescent="0.35">
      <c r="A236" s="20" t="s">
        <v>493</v>
      </c>
      <c r="B236" s="21" t="s">
        <v>494</v>
      </c>
      <c r="C236" s="23">
        <f t="shared" si="42"/>
        <v>197</v>
      </c>
      <c r="D236" s="29">
        <f t="shared" si="54"/>
        <v>185.66666666666666</v>
      </c>
      <c r="E236" s="23">
        <f t="shared" si="55"/>
        <v>11.333333333333343</v>
      </c>
      <c r="F236" s="29">
        <f t="shared" si="52"/>
        <v>199</v>
      </c>
      <c r="G236" s="23">
        <f t="shared" si="53"/>
        <v>-2</v>
      </c>
      <c r="H236" s="29">
        <f t="shared" si="46"/>
        <v>182.95715426942911</v>
      </c>
      <c r="I236" s="23">
        <f t="shared" si="43"/>
        <v>14.042845730570889</v>
      </c>
      <c r="J236" s="34">
        <f t="shared" si="47"/>
        <v>197.26962003545282</v>
      </c>
      <c r="K236" s="23">
        <f t="shared" si="44"/>
        <v>-0.26962003545281732</v>
      </c>
      <c r="L236" s="36">
        <f t="shared" si="48"/>
        <v>207.13735059950463</v>
      </c>
      <c r="M236" s="23">
        <f t="shared" si="45"/>
        <v>-10.137350599504629</v>
      </c>
      <c r="N236" s="23">
        <f t="shared" si="49"/>
        <v>197.20151621261303</v>
      </c>
      <c r="O236" s="23">
        <f t="shared" si="50"/>
        <v>7.2694963517578468E-2</v>
      </c>
      <c r="P236" s="23">
        <f t="shared" si="51"/>
        <v>102.76587717727685</v>
      </c>
    </row>
    <row r="237" spans="1:16" ht="14.5" x14ac:dyDescent="0.35">
      <c r="A237" s="20" t="s">
        <v>495</v>
      </c>
      <c r="B237" s="21" t="s">
        <v>496</v>
      </c>
      <c r="C237" s="23">
        <f t="shared" si="42"/>
        <v>212</v>
      </c>
      <c r="D237" s="29">
        <f t="shared" si="54"/>
        <v>208.66666666666666</v>
      </c>
      <c r="E237" s="23">
        <f t="shared" si="55"/>
        <v>3.3333333333333428</v>
      </c>
      <c r="F237" s="29">
        <f t="shared" si="52"/>
        <v>204.66666666666666</v>
      </c>
      <c r="G237" s="23">
        <f t="shared" si="53"/>
        <v>7.3333333333333428</v>
      </c>
      <c r="H237" s="29">
        <f t="shared" si="46"/>
        <v>185.76572341554331</v>
      </c>
      <c r="I237" s="23">
        <f t="shared" si="43"/>
        <v>26.234276584456694</v>
      </c>
      <c r="J237" s="34">
        <f t="shared" si="47"/>
        <v>197.13481001772641</v>
      </c>
      <c r="K237" s="23">
        <f t="shared" si="44"/>
        <v>14.865189982273591</v>
      </c>
      <c r="L237" s="36">
        <f t="shared" si="48"/>
        <v>199.02747011990095</v>
      </c>
      <c r="M237" s="23">
        <f t="shared" si="45"/>
        <v>12.972529880099046</v>
      </c>
      <c r="N237" s="23">
        <f t="shared" si="49"/>
        <v>688.23726790977275</v>
      </c>
      <c r="O237" s="23">
        <f t="shared" si="50"/>
        <v>220.97387320908715</v>
      </c>
      <c r="P237" s="23">
        <f t="shared" si="51"/>
        <v>168.28653149006257</v>
      </c>
    </row>
    <row r="238" spans="1:16" ht="14.5" x14ac:dyDescent="0.35">
      <c r="A238" s="20" t="s">
        <v>497</v>
      </c>
      <c r="B238" s="21" t="s">
        <v>498</v>
      </c>
      <c r="C238" s="23">
        <f t="shared" si="42"/>
        <v>222</v>
      </c>
      <c r="D238" s="29">
        <f t="shared" si="54"/>
        <v>205.66666666666666</v>
      </c>
      <c r="E238" s="23">
        <f t="shared" si="55"/>
        <v>16.333333333333343</v>
      </c>
      <c r="F238" s="29">
        <f t="shared" si="52"/>
        <v>206.33333333333334</v>
      </c>
      <c r="G238" s="23">
        <f t="shared" si="53"/>
        <v>15.666666666666657</v>
      </c>
      <c r="H238" s="29">
        <f t="shared" si="46"/>
        <v>191.01257873243466</v>
      </c>
      <c r="I238" s="23">
        <f t="shared" si="43"/>
        <v>30.987421267565338</v>
      </c>
      <c r="J238" s="34">
        <f t="shared" si="47"/>
        <v>204.5674050088632</v>
      </c>
      <c r="K238" s="23">
        <f t="shared" si="44"/>
        <v>17.432594991136796</v>
      </c>
      <c r="L238" s="36">
        <f t="shared" si="48"/>
        <v>209.4054940239802</v>
      </c>
      <c r="M238" s="23">
        <f t="shared" si="45"/>
        <v>12.594505976019803</v>
      </c>
      <c r="N238" s="23">
        <f t="shared" si="49"/>
        <v>960.22027681356064</v>
      </c>
      <c r="O238" s="23">
        <f t="shared" si="50"/>
        <v>303.89536812500768</v>
      </c>
      <c r="P238" s="23">
        <f t="shared" si="51"/>
        <v>158.62158077999854</v>
      </c>
    </row>
    <row r="239" spans="1:16" ht="14.5" x14ac:dyDescent="0.35">
      <c r="A239" s="20" t="s">
        <v>499</v>
      </c>
      <c r="B239" s="21" t="s">
        <v>500</v>
      </c>
      <c r="C239" s="23">
        <f t="shared" si="42"/>
        <v>185</v>
      </c>
      <c r="D239" s="29">
        <f t="shared" si="54"/>
        <v>210.33333333333334</v>
      </c>
      <c r="E239" s="23">
        <f t="shared" si="55"/>
        <v>-25.333333333333343</v>
      </c>
      <c r="F239" s="29">
        <f t="shared" si="52"/>
        <v>214.5</v>
      </c>
      <c r="G239" s="23">
        <f t="shared" si="53"/>
        <v>-29.5</v>
      </c>
      <c r="H239" s="29">
        <f t="shared" si="46"/>
        <v>197.21006298594773</v>
      </c>
      <c r="I239" s="23">
        <f t="shared" si="43"/>
        <v>-12.210062985947729</v>
      </c>
      <c r="J239" s="34">
        <f t="shared" si="47"/>
        <v>213.2837025044316</v>
      </c>
      <c r="K239" s="23">
        <f t="shared" si="44"/>
        <v>-28.283702504431602</v>
      </c>
      <c r="L239" s="36">
        <f t="shared" si="48"/>
        <v>219.48109880479606</v>
      </c>
      <c r="M239" s="23">
        <f t="shared" si="45"/>
        <v>-34.481098804796062</v>
      </c>
      <c r="N239" s="23">
        <f t="shared" si="49"/>
        <v>149.08563812081078</v>
      </c>
      <c r="O239" s="23">
        <f t="shared" si="50"/>
        <v>799.96782735919044</v>
      </c>
      <c r="P239" s="23">
        <f t="shared" si="51"/>
        <v>1188.9461747861085</v>
      </c>
    </row>
    <row r="240" spans="1:16" ht="14.5" x14ac:dyDescent="0.35">
      <c r="A240" s="20" t="s">
        <v>501</v>
      </c>
      <c r="B240" s="21" t="s">
        <v>502</v>
      </c>
      <c r="C240" s="23">
        <f t="shared" si="42"/>
        <v>107</v>
      </c>
      <c r="D240" s="29">
        <f t="shared" si="54"/>
        <v>206.33333333333334</v>
      </c>
      <c r="E240" s="23">
        <f t="shared" si="55"/>
        <v>-99.333333333333343</v>
      </c>
      <c r="F240" s="29">
        <f t="shared" si="52"/>
        <v>201.83333333333334</v>
      </c>
      <c r="G240" s="23">
        <f t="shared" si="53"/>
        <v>-94.833333333333343</v>
      </c>
      <c r="H240" s="29">
        <f t="shared" si="46"/>
        <v>194.76805038875818</v>
      </c>
      <c r="I240" s="23">
        <f t="shared" si="43"/>
        <v>-87.768050388758184</v>
      </c>
      <c r="J240" s="34">
        <f t="shared" si="47"/>
        <v>199.14185125221582</v>
      </c>
      <c r="K240" s="23">
        <f t="shared" si="44"/>
        <v>-92.141851252215815</v>
      </c>
      <c r="L240" s="36">
        <f t="shared" si="48"/>
        <v>191.89621976095921</v>
      </c>
      <c r="M240" s="23">
        <f t="shared" si="45"/>
        <v>-84.896219760959212</v>
      </c>
      <c r="N240" s="23">
        <f t="shared" si="49"/>
        <v>7703.2306690435953</v>
      </c>
      <c r="O240" s="23">
        <f t="shared" si="50"/>
        <v>8490.1207521854649</v>
      </c>
      <c r="P240" s="23">
        <f t="shared" si="51"/>
        <v>7207.3681297010817</v>
      </c>
    </row>
    <row r="241" spans="1:16" ht="14.5" x14ac:dyDescent="0.35">
      <c r="A241" s="20" t="s">
        <v>503</v>
      </c>
      <c r="B241" s="21" t="s">
        <v>504</v>
      </c>
      <c r="C241" s="23">
        <f t="shared" si="42"/>
        <v>233</v>
      </c>
      <c r="D241" s="29">
        <f t="shared" si="54"/>
        <v>171.33333333333334</v>
      </c>
      <c r="E241" s="23">
        <f t="shared" si="55"/>
        <v>61.666666666666657</v>
      </c>
      <c r="F241" s="29">
        <f t="shared" si="52"/>
        <v>152.16666666666666</v>
      </c>
      <c r="G241" s="23">
        <f t="shared" si="53"/>
        <v>80.833333333333343</v>
      </c>
      <c r="H241" s="29">
        <f t="shared" si="46"/>
        <v>177.21444031100657</v>
      </c>
      <c r="I241" s="23">
        <f t="shared" si="43"/>
        <v>55.78555968899343</v>
      </c>
      <c r="J241" s="34">
        <f t="shared" si="47"/>
        <v>153.07092562610791</v>
      </c>
      <c r="K241" s="23">
        <f t="shared" si="44"/>
        <v>79.929074373892092</v>
      </c>
      <c r="L241" s="36">
        <f t="shared" si="48"/>
        <v>123.97924395219184</v>
      </c>
      <c r="M241" s="23">
        <f t="shared" si="45"/>
        <v>109.02075604780816</v>
      </c>
      <c r="N241" s="23">
        <f t="shared" si="49"/>
        <v>3112.0286698142486</v>
      </c>
      <c r="O241" s="23">
        <f t="shared" si="50"/>
        <v>6388.6569302671733</v>
      </c>
      <c r="P241" s="23">
        <f t="shared" si="51"/>
        <v>11885.525249235699</v>
      </c>
    </row>
    <row r="242" spans="1:16" ht="14.5" x14ac:dyDescent="0.35">
      <c r="A242" s="20" t="s">
        <v>505</v>
      </c>
      <c r="B242" s="21" t="s">
        <v>506</v>
      </c>
      <c r="C242" s="23">
        <f t="shared" si="42"/>
        <v>234</v>
      </c>
      <c r="D242" s="29">
        <f t="shared" si="54"/>
        <v>175</v>
      </c>
      <c r="E242" s="23">
        <f t="shared" si="55"/>
        <v>59</v>
      </c>
      <c r="F242" s="29">
        <f t="shared" si="52"/>
        <v>183</v>
      </c>
      <c r="G242" s="23">
        <f t="shared" si="53"/>
        <v>51</v>
      </c>
      <c r="H242" s="29">
        <f t="shared" si="46"/>
        <v>188.37155224880524</v>
      </c>
      <c r="I242" s="23">
        <f t="shared" si="43"/>
        <v>45.628447751194756</v>
      </c>
      <c r="J242" s="34">
        <f t="shared" si="47"/>
        <v>193.03546281305395</v>
      </c>
      <c r="K242" s="23">
        <f t="shared" si="44"/>
        <v>40.964537186946046</v>
      </c>
      <c r="L242" s="36">
        <f t="shared" si="48"/>
        <v>211.19584879043836</v>
      </c>
      <c r="M242" s="23">
        <f t="shared" si="45"/>
        <v>22.804151209561638</v>
      </c>
      <c r="N242" s="23">
        <f t="shared" si="49"/>
        <v>2081.9552441835099</v>
      </c>
      <c r="O242" s="23">
        <f t="shared" si="50"/>
        <v>1678.0933069406856</v>
      </c>
      <c r="P242" s="23">
        <f t="shared" si="51"/>
        <v>520.02931238855149</v>
      </c>
    </row>
    <row r="243" spans="1:16" ht="14.5" x14ac:dyDescent="0.35">
      <c r="A243" s="20" t="s">
        <v>507</v>
      </c>
      <c r="B243" s="21" t="s">
        <v>508</v>
      </c>
      <c r="C243" s="23">
        <f t="shared" si="42"/>
        <v>251</v>
      </c>
      <c r="D243" s="29">
        <f t="shared" si="54"/>
        <v>191.33333333333334</v>
      </c>
      <c r="E243" s="23">
        <f t="shared" si="55"/>
        <v>59.666666666666657</v>
      </c>
      <c r="F243" s="29">
        <f t="shared" si="52"/>
        <v>212.5</v>
      </c>
      <c r="G243" s="23">
        <f t="shared" si="53"/>
        <v>38.5</v>
      </c>
      <c r="H243" s="29">
        <f t="shared" si="46"/>
        <v>197.49724179904422</v>
      </c>
      <c r="I243" s="23">
        <f t="shared" si="43"/>
        <v>53.502758200955782</v>
      </c>
      <c r="J243" s="34">
        <f t="shared" si="47"/>
        <v>213.51773140652699</v>
      </c>
      <c r="K243" s="23">
        <f t="shared" si="44"/>
        <v>37.482268593473009</v>
      </c>
      <c r="L243" s="36">
        <f t="shared" si="48"/>
        <v>229.43916975808767</v>
      </c>
      <c r="M243" s="23">
        <f t="shared" si="45"/>
        <v>21.560830241912328</v>
      </c>
      <c r="N243" s="23">
        <f t="shared" si="49"/>
        <v>2862.5451351099414</v>
      </c>
      <c r="O243" s="23">
        <f t="shared" si="50"/>
        <v>1404.920458913253</v>
      </c>
      <c r="P243" s="23">
        <f t="shared" si="51"/>
        <v>464.8694007205612</v>
      </c>
    </row>
    <row r="244" spans="1:16" ht="14.5" x14ac:dyDescent="0.35">
      <c r="A244" s="20" t="s">
        <v>509</v>
      </c>
      <c r="B244" s="21" t="s">
        <v>510</v>
      </c>
      <c r="C244" s="23">
        <f t="shared" si="42"/>
        <v>258</v>
      </c>
      <c r="D244" s="29">
        <f t="shared" si="54"/>
        <v>239.33333333333334</v>
      </c>
      <c r="E244" s="23">
        <f t="shared" si="55"/>
        <v>18.666666666666657</v>
      </c>
      <c r="F244" s="29">
        <f t="shared" si="52"/>
        <v>242.33333333333334</v>
      </c>
      <c r="G244" s="23">
        <f t="shared" si="53"/>
        <v>15.666666666666657</v>
      </c>
      <c r="H244" s="29">
        <f t="shared" si="46"/>
        <v>208.1977934392354</v>
      </c>
      <c r="I244" s="23">
        <f t="shared" si="43"/>
        <v>49.802206560764603</v>
      </c>
      <c r="J244" s="34">
        <f t="shared" si="47"/>
        <v>232.2588657032635</v>
      </c>
      <c r="K244" s="23">
        <f t="shared" si="44"/>
        <v>25.741134296736504</v>
      </c>
      <c r="L244" s="36">
        <f t="shared" si="48"/>
        <v>246.68783395161753</v>
      </c>
      <c r="M244" s="23">
        <f t="shared" si="45"/>
        <v>11.312166048382466</v>
      </c>
      <c r="N244" s="23">
        <f t="shared" si="49"/>
        <v>2480.2597783210649</v>
      </c>
      <c r="O244" s="23">
        <f t="shared" si="50"/>
        <v>662.60599488262437</v>
      </c>
      <c r="P244" s="23">
        <f t="shared" si="51"/>
        <v>127.96510070617697</v>
      </c>
    </row>
    <row r="245" spans="1:16" ht="14.5" x14ac:dyDescent="0.35">
      <c r="A245" s="20" t="s">
        <v>511</v>
      </c>
      <c r="B245" s="21" t="s">
        <v>512</v>
      </c>
      <c r="C245" s="23">
        <f t="shared" si="42"/>
        <v>290</v>
      </c>
      <c r="D245" s="29">
        <f t="shared" si="54"/>
        <v>247.66666666666666</v>
      </c>
      <c r="E245" s="23">
        <f t="shared" si="55"/>
        <v>42.333333333333343</v>
      </c>
      <c r="F245" s="29">
        <f t="shared" si="52"/>
        <v>251.66666666666666</v>
      </c>
      <c r="G245" s="23">
        <f t="shared" si="53"/>
        <v>38.333333333333343</v>
      </c>
      <c r="H245" s="29">
        <f t="shared" si="46"/>
        <v>218.15823475138833</v>
      </c>
      <c r="I245" s="23">
        <f t="shared" si="43"/>
        <v>71.841765248611665</v>
      </c>
      <c r="J245" s="34">
        <f t="shared" si="47"/>
        <v>245.12943285163175</v>
      </c>
      <c r="K245" s="23">
        <f t="shared" si="44"/>
        <v>44.870567148368252</v>
      </c>
      <c r="L245" s="36">
        <f t="shared" si="48"/>
        <v>255.73756679032351</v>
      </c>
      <c r="M245" s="23">
        <f t="shared" si="45"/>
        <v>34.262433209676487</v>
      </c>
      <c r="N245" s="23">
        <f t="shared" si="49"/>
        <v>5161.2392340366268</v>
      </c>
      <c r="O245" s="23">
        <f t="shared" si="50"/>
        <v>2013.3677962162242</v>
      </c>
      <c r="P245" s="23">
        <f t="shared" si="51"/>
        <v>1173.9143294475423</v>
      </c>
    </row>
    <row r="246" spans="1:16" ht="14.5" x14ac:dyDescent="0.35">
      <c r="A246" s="20" t="s">
        <v>513</v>
      </c>
      <c r="B246" s="21" t="s">
        <v>514</v>
      </c>
      <c r="C246" s="23">
        <f t="shared" si="42"/>
        <v>204</v>
      </c>
      <c r="D246" s="29">
        <f t="shared" si="54"/>
        <v>266.33333333333331</v>
      </c>
      <c r="E246" s="23">
        <f t="shared" si="55"/>
        <v>-62.333333333333314</v>
      </c>
      <c r="F246" s="29">
        <f t="shared" si="52"/>
        <v>272.83333333333331</v>
      </c>
      <c r="G246" s="23">
        <f t="shared" si="53"/>
        <v>-68.833333333333314</v>
      </c>
      <c r="H246" s="29">
        <f t="shared" si="46"/>
        <v>232.52658780111068</v>
      </c>
      <c r="I246" s="23">
        <f t="shared" si="43"/>
        <v>-28.526587801110679</v>
      </c>
      <c r="J246" s="34">
        <f t="shared" si="47"/>
        <v>267.56471642581585</v>
      </c>
      <c r="K246" s="23">
        <f t="shared" si="44"/>
        <v>-63.564716425815845</v>
      </c>
      <c r="L246" s="36">
        <f t="shared" si="48"/>
        <v>283.14751335806471</v>
      </c>
      <c r="M246" s="23">
        <f t="shared" si="45"/>
        <v>-79.147513358064714</v>
      </c>
      <c r="N246" s="23">
        <f t="shared" si="49"/>
        <v>813.76621157447664</v>
      </c>
      <c r="O246" s="23">
        <f t="shared" si="50"/>
        <v>4040.4731742943827</v>
      </c>
      <c r="P246" s="23">
        <f t="shared" si="51"/>
        <v>6264.3288707650327</v>
      </c>
    </row>
    <row r="247" spans="1:16" ht="14.5" x14ac:dyDescent="0.35">
      <c r="A247" s="20" t="s">
        <v>515</v>
      </c>
      <c r="B247" s="21" t="s">
        <v>516</v>
      </c>
      <c r="C247" s="23">
        <f t="shared" si="42"/>
        <v>151</v>
      </c>
      <c r="D247" s="29">
        <f t="shared" si="54"/>
        <v>250.66666666666666</v>
      </c>
      <c r="E247" s="23">
        <f t="shared" si="55"/>
        <v>-99.666666666666657</v>
      </c>
      <c r="F247" s="29">
        <f t="shared" si="52"/>
        <v>241.66666666666666</v>
      </c>
      <c r="G247" s="23">
        <f t="shared" si="53"/>
        <v>-90.666666666666657</v>
      </c>
      <c r="H247" s="29">
        <f t="shared" si="46"/>
        <v>226.82127024088857</v>
      </c>
      <c r="I247" s="23">
        <f t="shared" si="43"/>
        <v>-75.821270240888566</v>
      </c>
      <c r="J247" s="34">
        <f t="shared" si="47"/>
        <v>235.78235821290792</v>
      </c>
      <c r="K247" s="23">
        <f t="shared" si="44"/>
        <v>-84.782358212907923</v>
      </c>
      <c r="L247" s="36">
        <f t="shared" si="48"/>
        <v>219.82950267161294</v>
      </c>
      <c r="M247" s="23">
        <f t="shared" si="45"/>
        <v>-68.829502671612943</v>
      </c>
      <c r="N247" s="23">
        <f t="shared" si="49"/>
        <v>5748.8650209418538</v>
      </c>
      <c r="O247" s="23">
        <f t="shared" si="50"/>
        <v>7188.0482641418357</v>
      </c>
      <c r="P247" s="23">
        <f t="shared" si="51"/>
        <v>4737.5004380215732</v>
      </c>
    </row>
    <row r="248" spans="1:16" ht="14.5" x14ac:dyDescent="0.35">
      <c r="A248" s="20" t="s">
        <v>517</v>
      </c>
      <c r="B248" s="21" t="s">
        <v>518</v>
      </c>
      <c r="C248" s="23">
        <f t="shared" si="42"/>
        <v>285</v>
      </c>
      <c r="D248" s="29">
        <f t="shared" si="54"/>
        <v>215</v>
      </c>
      <c r="E248" s="23">
        <f t="shared" si="55"/>
        <v>70</v>
      </c>
      <c r="F248" s="29">
        <f t="shared" si="52"/>
        <v>191.83333333333334</v>
      </c>
      <c r="G248" s="23">
        <f t="shared" si="53"/>
        <v>93.166666666666657</v>
      </c>
      <c r="H248" s="29">
        <f t="shared" si="46"/>
        <v>211.65701619271084</v>
      </c>
      <c r="I248" s="23">
        <f t="shared" si="43"/>
        <v>73.342983807289158</v>
      </c>
      <c r="J248" s="34">
        <f t="shared" si="47"/>
        <v>193.39117910645396</v>
      </c>
      <c r="K248" s="23">
        <f t="shared" si="44"/>
        <v>91.608820893546039</v>
      </c>
      <c r="L248" s="36">
        <f t="shared" si="48"/>
        <v>164.76590053432258</v>
      </c>
      <c r="M248" s="23">
        <f t="shared" si="45"/>
        <v>120.23409946567742</v>
      </c>
      <c r="N248" s="23">
        <f t="shared" si="49"/>
        <v>5379.1932737562793</v>
      </c>
      <c r="O248" s="23">
        <f t="shared" si="50"/>
        <v>8392.1760655057969</v>
      </c>
      <c r="P248" s="23">
        <f t="shared" si="51"/>
        <v>14456.238674322411</v>
      </c>
    </row>
    <row r="249" spans="1:16" ht="14.5" x14ac:dyDescent="0.35">
      <c r="A249" s="20" t="s">
        <v>519</v>
      </c>
      <c r="B249" s="21" t="s">
        <v>520</v>
      </c>
      <c r="C249" s="23">
        <f t="shared" si="42"/>
        <v>366</v>
      </c>
      <c r="D249" s="29">
        <f t="shared" si="54"/>
        <v>213.33333333333334</v>
      </c>
      <c r="E249" s="23">
        <f t="shared" si="55"/>
        <v>152.66666666666666</v>
      </c>
      <c r="F249" s="29">
        <f t="shared" si="52"/>
        <v>226.83333333333334</v>
      </c>
      <c r="G249" s="23">
        <f t="shared" si="53"/>
        <v>139.16666666666666</v>
      </c>
      <c r="H249" s="29">
        <f t="shared" si="46"/>
        <v>226.32561295416869</v>
      </c>
      <c r="I249" s="23">
        <f t="shared" si="43"/>
        <v>139.67438704583131</v>
      </c>
      <c r="J249" s="34">
        <f t="shared" si="47"/>
        <v>239.19558955322697</v>
      </c>
      <c r="K249" s="23">
        <f t="shared" si="44"/>
        <v>126.80441044677303</v>
      </c>
      <c r="L249" s="36">
        <f t="shared" si="48"/>
        <v>260.95318010686452</v>
      </c>
      <c r="M249" s="23">
        <f t="shared" si="45"/>
        <v>105.04681989313548</v>
      </c>
      <c r="N249" s="23">
        <f t="shared" si="49"/>
        <v>19508.934396628691</v>
      </c>
      <c r="O249" s="23">
        <f t="shared" si="50"/>
        <v>16079.358508753681</v>
      </c>
      <c r="P249" s="23">
        <f t="shared" si="51"/>
        <v>11034.834369660843</v>
      </c>
    </row>
    <row r="250" spans="1:16" ht="14.5" x14ac:dyDescent="0.35">
      <c r="A250" s="20" t="s">
        <v>521</v>
      </c>
      <c r="B250" s="21" t="s">
        <v>522</v>
      </c>
      <c r="C250" s="23">
        <f t="shared" si="42"/>
        <v>390</v>
      </c>
      <c r="D250" s="29">
        <f t="shared" si="54"/>
        <v>267.33333333333331</v>
      </c>
      <c r="E250" s="23">
        <f t="shared" si="55"/>
        <v>122.66666666666669</v>
      </c>
      <c r="F250" s="29">
        <f t="shared" si="52"/>
        <v>303.16666666666669</v>
      </c>
      <c r="G250" s="23">
        <f t="shared" si="53"/>
        <v>86.833333333333314</v>
      </c>
      <c r="H250" s="29">
        <f t="shared" si="46"/>
        <v>254.26049036333495</v>
      </c>
      <c r="I250" s="23">
        <f t="shared" si="43"/>
        <v>135.73950963666505</v>
      </c>
      <c r="J250" s="34">
        <f t="shared" si="47"/>
        <v>302.59779477661345</v>
      </c>
      <c r="K250" s="23">
        <f t="shared" si="44"/>
        <v>87.402205223386545</v>
      </c>
      <c r="L250" s="36">
        <f t="shared" si="48"/>
        <v>344.99063602137289</v>
      </c>
      <c r="M250" s="23">
        <f t="shared" si="45"/>
        <v>45.009363978627107</v>
      </c>
      <c r="N250" s="23">
        <f t="shared" si="49"/>
        <v>18425.214476402285</v>
      </c>
      <c r="O250" s="23">
        <f t="shared" si="50"/>
        <v>7639.1454779109781</v>
      </c>
      <c r="P250" s="23">
        <f t="shared" si="51"/>
        <v>2025.8428457605353</v>
      </c>
    </row>
    <row r="251" spans="1:16" ht="14.5" x14ac:dyDescent="0.35">
      <c r="A251" s="20" t="s">
        <v>523</v>
      </c>
      <c r="B251" s="21" t="s">
        <v>524</v>
      </c>
      <c r="C251" s="23">
        <f t="shared" si="42"/>
        <v>349</v>
      </c>
      <c r="D251" s="29">
        <f t="shared" si="54"/>
        <v>347</v>
      </c>
      <c r="E251" s="23">
        <f t="shared" si="55"/>
        <v>2</v>
      </c>
      <c r="F251" s="29">
        <f t="shared" si="52"/>
        <v>364.5</v>
      </c>
      <c r="G251" s="23">
        <f t="shared" si="53"/>
        <v>-15.5</v>
      </c>
      <c r="H251" s="29">
        <f t="shared" si="46"/>
        <v>281.40839229066796</v>
      </c>
      <c r="I251" s="23">
        <f t="shared" si="43"/>
        <v>67.591607709332038</v>
      </c>
      <c r="J251" s="34">
        <f t="shared" si="47"/>
        <v>346.29889738830673</v>
      </c>
      <c r="K251" s="23">
        <f t="shared" si="44"/>
        <v>2.7011026116932726</v>
      </c>
      <c r="L251" s="36">
        <f t="shared" si="48"/>
        <v>380.99812720427457</v>
      </c>
      <c r="M251" s="23">
        <f t="shared" si="45"/>
        <v>-31.998127204274567</v>
      </c>
      <c r="N251" s="23">
        <f t="shared" si="49"/>
        <v>4568.625432732234</v>
      </c>
      <c r="O251" s="23">
        <f t="shared" si="50"/>
        <v>7.2959553188962181</v>
      </c>
      <c r="P251" s="23">
        <f t="shared" si="51"/>
        <v>1023.8801445809362</v>
      </c>
    </row>
    <row r="252" spans="1:16" ht="14.5" x14ac:dyDescent="0.35">
      <c r="A252" s="20" t="s">
        <v>525</v>
      </c>
      <c r="B252" s="21" t="s">
        <v>526</v>
      </c>
      <c r="C252" s="23">
        <f t="shared" si="42"/>
        <v>389</v>
      </c>
      <c r="D252" s="29">
        <f t="shared" si="54"/>
        <v>368.33333333333331</v>
      </c>
      <c r="E252" s="23">
        <f t="shared" si="55"/>
        <v>20.666666666666686</v>
      </c>
      <c r="F252" s="29">
        <f t="shared" si="52"/>
        <v>365.5</v>
      </c>
      <c r="G252" s="23">
        <f t="shared" si="53"/>
        <v>23.5</v>
      </c>
      <c r="H252" s="29">
        <f t="shared" si="46"/>
        <v>294.9267138325344</v>
      </c>
      <c r="I252" s="23">
        <f t="shared" si="43"/>
        <v>94.073286167465596</v>
      </c>
      <c r="J252" s="34">
        <f t="shared" si="47"/>
        <v>347.64944869415336</v>
      </c>
      <c r="K252" s="23">
        <f t="shared" si="44"/>
        <v>41.350551305846636</v>
      </c>
      <c r="L252" s="36">
        <f t="shared" si="48"/>
        <v>355.39962544085489</v>
      </c>
      <c r="M252" s="23">
        <f t="shared" si="45"/>
        <v>33.600374559145109</v>
      </c>
      <c r="N252" s="23">
        <f t="shared" si="49"/>
        <v>8849.7831703458742</v>
      </c>
      <c r="O252" s="23">
        <f t="shared" si="50"/>
        <v>1709.8680932974551</v>
      </c>
      <c r="P252" s="23">
        <f t="shared" si="51"/>
        <v>1128.985170514846</v>
      </c>
    </row>
    <row r="253" spans="1:16" ht="14.5" x14ac:dyDescent="0.35">
      <c r="A253" s="20" t="s">
        <v>527</v>
      </c>
      <c r="B253" s="21" t="s">
        <v>528</v>
      </c>
      <c r="C253" s="23">
        <f t="shared" si="42"/>
        <v>324</v>
      </c>
      <c r="D253" s="29">
        <f t="shared" si="54"/>
        <v>376</v>
      </c>
      <c r="E253" s="23">
        <f t="shared" si="55"/>
        <v>-52</v>
      </c>
      <c r="F253" s="29">
        <f t="shared" si="52"/>
        <v>375.83333333333331</v>
      </c>
      <c r="G253" s="23">
        <f t="shared" si="53"/>
        <v>-51.833333333333314</v>
      </c>
      <c r="H253" s="29">
        <f t="shared" si="46"/>
        <v>313.74137106602757</v>
      </c>
      <c r="I253" s="23">
        <f t="shared" si="43"/>
        <v>10.258628933972432</v>
      </c>
      <c r="J253" s="34">
        <f t="shared" si="47"/>
        <v>368.32472434707665</v>
      </c>
      <c r="K253" s="23">
        <f t="shared" si="44"/>
        <v>-44.324724347076653</v>
      </c>
      <c r="L253" s="36">
        <f t="shared" si="48"/>
        <v>382.27992508817101</v>
      </c>
      <c r="M253" s="23">
        <f t="shared" si="45"/>
        <v>-58.279925088171012</v>
      </c>
      <c r="N253" s="23">
        <f t="shared" si="49"/>
        <v>105.23946760493635</v>
      </c>
      <c r="O253" s="23">
        <f t="shared" si="50"/>
        <v>1964.6811884443298</v>
      </c>
      <c r="P253" s="23">
        <f t="shared" si="51"/>
        <v>3396.5496682828248</v>
      </c>
    </row>
    <row r="254" spans="1:16" ht="14.5" x14ac:dyDescent="0.35">
      <c r="A254" s="20" t="s">
        <v>529</v>
      </c>
      <c r="B254" s="21" t="s">
        <v>530</v>
      </c>
      <c r="C254" s="23">
        <f t="shared" si="42"/>
        <v>183</v>
      </c>
      <c r="D254" s="29">
        <f t="shared" si="54"/>
        <v>354</v>
      </c>
      <c r="E254" s="23">
        <f t="shared" si="55"/>
        <v>-171</v>
      </c>
      <c r="F254" s="29">
        <f t="shared" si="52"/>
        <v>349.83333333333331</v>
      </c>
      <c r="G254" s="23">
        <f t="shared" si="53"/>
        <v>-166.83333333333331</v>
      </c>
      <c r="H254" s="29">
        <f t="shared" si="46"/>
        <v>315.79309685282209</v>
      </c>
      <c r="I254" s="23">
        <f t="shared" si="43"/>
        <v>-132.79309685282209</v>
      </c>
      <c r="J254" s="34">
        <f t="shared" si="47"/>
        <v>346.16236217353833</v>
      </c>
      <c r="K254" s="23">
        <f t="shared" si="44"/>
        <v>-163.16236217353833</v>
      </c>
      <c r="L254" s="36">
        <f t="shared" si="48"/>
        <v>335.65598501763418</v>
      </c>
      <c r="M254" s="23">
        <f t="shared" si="45"/>
        <v>-152.65598501763418</v>
      </c>
      <c r="N254" s="23">
        <f t="shared" si="49"/>
        <v>17634.006571762988</v>
      </c>
      <c r="O254" s="23">
        <f t="shared" si="50"/>
        <v>26621.956430048889</v>
      </c>
      <c r="P254" s="23">
        <f t="shared" si="51"/>
        <v>23303.84976170415</v>
      </c>
    </row>
    <row r="255" spans="1:16" ht="14.5" x14ac:dyDescent="0.35">
      <c r="A255" s="20" t="s">
        <v>531</v>
      </c>
      <c r="B255" s="21" t="s">
        <v>532</v>
      </c>
      <c r="C255" s="23">
        <f t="shared" si="42"/>
        <v>406</v>
      </c>
      <c r="D255" s="29">
        <f t="shared" si="54"/>
        <v>298.66666666666669</v>
      </c>
      <c r="E255" s="23">
        <f t="shared" si="55"/>
        <v>107.33333333333331</v>
      </c>
      <c r="F255" s="29">
        <f t="shared" si="52"/>
        <v>264.33333333333331</v>
      </c>
      <c r="G255" s="23">
        <f t="shared" si="53"/>
        <v>141.66666666666669</v>
      </c>
      <c r="H255" s="29">
        <f t="shared" si="46"/>
        <v>289.23447748225772</v>
      </c>
      <c r="I255" s="23">
        <f t="shared" si="43"/>
        <v>116.76552251774228</v>
      </c>
      <c r="J255" s="34">
        <f t="shared" si="47"/>
        <v>264.58118108676916</v>
      </c>
      <c r="K255" s="23">
        <f t="shared" si="44"/>
        <v>141.41881891323084</v>
      </c>
      <c r="L255" s="36">
        <f t="shared" si="48"/>
        <v>213.53119700352681</v>
      </c>
      <c r="M255" s="23">
        <f t="shared" si="45"/>
        <v>192.46880299647319</v>
      </c>
      <c r="N255" s="23">
        <f t="shared" si="49"/>
        <v>13634.187248841381</v>
      </c>
      <c r="O255" s="23">
        <f t="shared" si="50"/>
        <v>19999.282342813174</v>
      </c>
      <c r="P255" s="23">
        <f t="shared" si="51"/>
        <v>37044.240126895209</v>
      </c>
    </row>
    <row r="256" spans="1:16" ht="14.5" x14ac:dyDescent="0.35">
      <c r="A256" s="20" t="s">
        <v>533</v>
      </c>
      <c r="B256" s="21" t="s">
        <v>534</v>
      </c>
      <c r="C256" s="23">
        <f t="shared" si="42"/>
        <v>533</v>
      </c>
      <c r="D256" s="29">
        <f t="shared" si="54"/>
        <v>304.33333333333331</v>
      </c>
      <c r="E256" s="23">
        <f t="shared" si="55"/>
        <v>228.66666666666669</v>
      </c>
      <c r="F256" s="29">
        <f t="shared" si="52"/>
        <v>318</v>
      </c>
      <c r="G256" s="23">
        <f t="shared" si="53"/>
        <v>215</v>
      </c>
      <c r="H256" s="29">
        <f t="shared" si="46"/>
        <v>312.5875819858062</v>
      </c>
      <c r="I256" s="23">
        <f t="shared" si="43"/>
        <v>220.4124180141938</v>
      </c>
      <c r="J256" s="34">
        <f t="shared" si="47"/>
        <v>335.29059054338461</v>
      </c>
      <c r="K256" s="23">
        <f t="shared" si="44"/>
        <v>197.70940945661539</v>
      </c>
      <c r="L256" s="36">
        <f t="shared" si="48"/>
        <v>367.50623940070534</v>
      </c>
      <c r="M256" s="23">
        <f t="shared" si="45"/>
        <v>165.49376059929466</v>
      </c>
      <c r="N256" s="23">
        <f t="shared" si="49"/>
        <v>48581.634014863703</v>
      </c>
      <c r="O256" s="23">
        <f t="shared" si="50"/>
        <v>39089.010587683602</v>
      </c>
      <c r="P256" s="23">
        <f t="shared" si="51"/>
        <v>27388.184797296653</v>
      </c>
    </row>
    <row r="257" spans="1:16" ht="14.5" x14ac:dyDescent="0.35">
      <c r="A257" s="20" t="s">
        <v>535</v>
      </c>
      <c r="B257" s="21" t="s">
        <v>536</v>
      </c>
      <c r="C257" s="23">
        <f t="shared" si="42"/>
        <v>510</v>
      </c>
      <c r="D257" s="29">
        <f t="shared" si="54"/>
        <v>374</v>
      </c>
      <c r="E257" s="23">
        <f t="shared" si="55"/>
        <v>136</v>
      </c>
      <c r="F257" s="29">
        <f t="shared" si="52"/>
        <v>432.33333333333331</v>
      </c>
      <c r="G257" s="23">
        <f t="shared" si="53"/>
        <v>77.666666666666686</v>
      </c>
      <c r="H257" s="29">
        <f t="shared" si="46"/>
        <v>356.670065588645</v>
      </c>
      <c r="I257" s="23">
        <f t="shared" si="43"/>
        <v>153.329934411355</v>
      </c>
      <c r="J257" s="34">
        <f t="shared" si="47"/>
        <v>434.14529527169231</v>
      </c>
      <c r="K257" s="23">
        <f t="shared" si="44"/>
        <v>75.854704728307695</v>
      </c>
      <c r="L257" s="36">
        <f t="shared" si="48"/>
        <v>499.90124788014111</v>
      </c>
      <c r="M257" s="23">
        <f t="shared" si="45"/>
        <v>10.098752119858887</v>
      </c>
      <c r="N257" s="23">
        <f t="shared" si="49"/>
        <v>23510.068786590426</v>
      </c>
      <c r="O257" s="23">
        <f t="shared" si="50"/>
        <v>5753.9362294187458</v>
      </c>
      <c r="P257" s="23">
        <f t="shared" si="51"/>
        <v>101.98479437835435</v>
      </c>
    </row>
    <row r="258" spans="1:16" ht="14.5" x14ac:dyDescent="0.35">
      <c r="A258" s="20" t="s">
        <v>537</v>
      </c>
      <c r="B258" s="21" t="s">
        <v>538</v>
      </c>
      <c r="C258" s="23">
        <f t="shared" si="42"/>
        <v>528</v>
      </c>
      <c r="D258" s="29">
        <f t="shared" si="54"/>
        <v>483</v>
      </c>
      <c r="E258" s="23">
        <f t="shared" si="55"/>
        <v>45</v>
      </c>
      <c r="F258" s="29">
        <f t="shared" si="52"/>
        <v>500.33333333333331</v>
      </c>
      <c r="G258" s="23">
        <f t="shared" si="53"/>
        <v>27.666666666666686</v>
      </c>
      <c r="H258" s="29">
        <f t="shared" si="46"/>
        <v>387.336052470916</v>
      </c>
      <c r="I258" s="23">
        <f t="shared" si="43"/>
        <v>140.663947529084</v>
      </c>
      <c r="J258" s="34">
        <f t="shared" si="47"/>
        <v>472.07264763584612</v>
      </c>
      <c r="K258" s="23">
        <f t="shared" si="44"/>
        <v>55.927352364153876</v>
      </c>
      <c r="L258" s="36">
        <f t="shared" si="48"/>
        <v>507.9802495760282</v>
      </c>
      <c r="M258" s="23">
        <f t="shared" si="45"/>
        <v>20.0197504239718</v>
      </c>
      <c r="N258" s="23">
        <f t="shared" si="49"/>
        <v>19786.346134464897</v>
      </c>
      <c r="O258" s="23">
        <f t="shared" si="50"/>
        <v>3127.868742464228</v>
      </c>
      <c r="P258" s="23">
        <f t="shared" si="51"/>
        <v>400.79040703811904</v>
      </c>
    </row>
    <row r="259" spans="1:16" ht="14.5" x14ac:dyDescent="0.35">
      <c r="A259" s="20" t="s">
        <v>539</v>
      </c>
      <c r="B259" s="21" t="s">
        <v>540</v>
      </c>
      <c r="C259" s="23">
        <f t="shared" si="42"/>
        <v>530</v>
      </c>
      <c r="D259" s="29">
        <f t="shared" si="54"/>
        <v>523.66666666666663</v>
      </c>
      <c r="E259" s="23">
        <f t="shared" si="55"/>
        <v>6.3333333333333712</v>
      </c>
      <c r="F259" s="29">
        <f t="shared" si="52"/>
        <v>522.83333333333337</v>
      </c>
      <c r="G259" s="23">
        <f t="shared" si="53"/>
        <v>7.1666666666666288</v>
      </c>
      <c r="H259" s="29">
        <f t="shared" si="46"/>
        <v>415.46884197673285</v>
      </c>
      <c r="I259" s="23">
        <f t="shared" si="43"/>
        <v>114.53115802326715</v>
      </c>
      <c r="J259" s="34">
        <f t="shared" si="47"/>
        <v>500.03632381792306</v>
      </c>
      <c r="K259" s="23">
        <f t="shared" si="44"/>
        <v>29.963676182076938</v>
      </c>
      <c r="L259" s="36">
        <f t="shared" si="48"/>
        <v>523.99604991520562</v>
      </c>
      <c r="M259" s="23">
        <f t="shared" si="45"/>
        <v>6.0039500847943827</v>
      </c>
      <c r="N259" s="23">
        <f t="shared" si="49"/>
        <v>13117.386158150592</v>
      </c>
      <c r="O259" s="23">
        <f t="shared" si="50"/>
        <v>897.82189034436476</v>
      </c>
      <c r="P259" s="23">
        <f t="shared" si="51"/>
        <v>36.047416620702478</v>
      </c>
    </row>
    <row r="260" spans="1:16" ht="14.5" x14ac:dyDescent="0.35">
      <c r="A260" s="20" t="s">
        <v>541</v>
      </c>
      <c r="B260" s="21" t="s">
        <v>542</v>
      </c>
      <c r="C260" s="23">
        <f t="shared" si="42"/>
        <v>476</v>
      </c>
      <c r="D260" s="29">
        <f t="shared" si="54"/>
        <v>522.66666666666663</v>
      </c>
      <c r="E260" s="23">
        <f t="shared" si="55"/>
        <v>-46.666666666666629</v>
      </c>
      <c r="F260" s="29">
        <f t="shared" si="52"/>
        <v>526</v>
      </c>
      <c r="G260" s="23">
        <f t="shared" si="53"/>
        <v>-50</v>
      </c>
      <c r="H260" s="29">
        <f t="shared" si="46"/>
        <v>438.37507358138629</v>
      </c>
      <c r="I260" s="23">
        <f t="shared" si="43"/>
        <v>37.624926418613711</v>
      </c>
      <c r="J260" s="34">
        <f t="shared" si="47"/>
        <v>515.01816190896147</v>
      </c>
      <c r="K260" s="23">
        <f t="shared" si="44"/>
        <v>-39.018161908961474</v>
      </c>
      <c r="L260" s="36">
        <f t="shared" si="48"/>
        <v>528.79920998304112</v>
      </c>
      <c r="M260" s="23">
        <f t="shared" si="45"/>
        <v>-52.799209983041123</v>
      </c>
      <c r="N260" s="23">
        <f t="shared" si="49"/>
        <v>1415.6350880060959</v>
      </c>
      <c r="O260" s="23">
        <f t="shared" si="50"/>
        <v>1522.416958753932</v>
      </c>
      <c r="P260" s="23">
        <f t="shared" si="51"/>
        <v>2787.7565748332695</v>
      </c>
    </row>
    <row r="261" spans="1:16" ht="14.5" x14ac:dyDescent="0.35">
      <c r="A261" s="20" t="s">
        <v>543</v>
      </c>
      <c r="B261" s="21" t="s">
        <v>544</v>
      </c>
      <c r="C261" s="23">
        <f t="shared" si="42"/>
        <v>269</v>
      </c>
      <c r="D261" s="29">
        <f t="shared" si="54"/>
        <v>511.33333333333331</v>
      </c>
      <c r="E261" s="23">
        <f t="shared" si="55"/>
        <v>-242.33333333333331</v>
      </c>
      <c r="F261" s="29">
        <f t="shared" si="52"/>
        <v>502.66666666666669</v>
      </c>
      <c r="G261" s="23">
        <f t="shared" si="53"/>
        <v>-233.66666666666669</v>
      </c>
      <c r="H261" s="29">
        <f t="shared" si="46"/>
        <v>445.90005886510903</v>
      </c>
      <c r="I261" s="23">
        <f t="shared" si="43"/>
        <v>-176.90005886510903</v>
      </c>
      <c r="J261" s="34">
        <f t="shared" si="47"/>
        <v>495.50908095448074</v>
      </c>
      <c r="K261" s="23">
        <f t="shared" si="44"/>
        <v>-226.50908095448074</v>
      </c>
      <c r="L261" s="36">
        <f t="shared" si="48"/>
        <v>486.55984199660821</v>
      </c>
      <c r="M261" s="23">
        <f t="shared" si="45"/>
        <v>-217.55984199660821</v>
      </c>
      <c r="N261" s="23">
        <f t="shared" si="49"/>
        <v>31293.630826479039</v>
      </c>
      <c r="O261" s="23">
        <f t="shared" si="50"/>
        <v>51306.363754843507</v>
      </c>
      <c r="P261" s="23">
        <f t="shared" si="51"/>
        <v>47332.28484958913</v>
      </c>
    </row>
    <row r="262" spans="1:16" ht="14.5" x14ac:dyDescent="0.35">
      <c r="A262" s="20" t="s">
        <v>545</v>
      </c>
      <c r="B262" s="21" t="s">
        <v>546</v>
      </c>
      <c r="C262" s="23">
        <f t="shared" si="42"/>
        <v>537</v>
      </c>
      <c r="D262" s="29">
        <f t="shared" si="54"/>
        <v>425</v>
      </c>
      <c r="E262" s="23">
        <f t="shared" si="55"/>
        <v>112</v>
      </c>
      <c r="F262" s="29">
        <f t="shared" si="52"/>
        <v>381.5</v>
      </c>
      <c r="G262" s="23">
        <f t="shared" si="53"/>
        <v>155.5</v>
      </c>
      <c r="H262" s="29">
        <f t="shared" si="46"/>
        <v>410.52004709208728</v>
      </c>
      <c r="I262" s="23">
        <f t="shared" si="43"/>
        <v>126.47995290791272</v>
      </c>
      <c r="J262" s="34">
        <f t="shared" si="47"/>
        <v>382.25454047724037</v>
      </c>
      <c r="K262" s="23">
        <f t="shared" si="44"/>
        <v>154.74545952275963</v>
      </c>
      <c r="L262" s="36">
        <f t="shared" si="48"/>
        <v>312.51196839932163</v>
      </c>
      <c r="M262" s="23">
        <f t="shared" si="45"/>
        <v>224.48803160067837</v>
      </c>
      <c r="N262" s="23">
        <f t="shared" si="49"/>
        <v>15997.178487587818</v>
      </c>
      <c r="O262" s="23">
        <f t="shared" si="50"/>
        <v>23946.157242910038</v>
      </c>
      <c r="P262" s="23">
        <f t="shared" si="51"/>
        <v>50394.876331947169</v>
      </c>
    </row>
    <row r="263" spans="1:16" ht="14.5" x14ac:dyDescent="0.35">
      <c r="A263" s="20" t="s">
        <v>547</v>
      </c>
      <c r="B263" s="21" t="s">
        <v>548</v>
      </c>
      <c r="C263" s="23">
        <f t="shared" ref="C263:C324" si="56">B263-B262</f>
        <v>767</v>
      </c>
      <c r="D263" s="29">
        <f t="shared" si="54"/>
        <v>427.33333333333331</v>
      </c>
      <c r="E263" s="23">
        <f t="shared" si="55"/>
        <v>339.66666666666669</v>
      </c>
      <c r="F263" s="29">
        <f t="shared" si="52"/>
        <v>437.5</v>
      </c>
      <c r="G263" s="23">
        <f t="shared" si="53"/>
        <v>329.5</v>
      </c>
      <c r="H263" s="29">
        <f t="shared" si="46"/>
        <v>435.81603767366983</v>
      </c>
      <c r="I263" s="23">
        <f t="shared" ref="I263:I326" si="57">C263-H263</f>
        <v>331.18396232633017</v>
      </c>
      <c r="J263" s="34">
        <f t="shared" si="47"/>
        <v>459.62727023862021</v>
      </c>
      <c r="K263" s="23">
        <f t="shared" ref="K263:K326" si="58">C263-J263</f>
        <v>307.37272976137979</v>
      </c>
      <c r="L263" s="36">
        <f t="shared" si="48"/>
        <v>492.10239367986435</v>
      </c>
      <c r="M263" s="23">
        <f t="shared" ref="M263:M326" si="59">C263-L263</f>
        <v>274.89760632013565</v>
      </c>
      <c r="N263" s="23">
        <f t="shared" si="49"/>
        <v>109682.81690216808</v>
      </c>
      <c r="O263" s="23">
        <f t="shared" si="50"/>
        <v>94477.995000962212</v>
      </c>
      <c r="P263" s="23">
        <f t="shared" si="51"/>
        <v>75568.693960540288</v>
      </c>
    </row>
    <row r="264" spans="1:16" ht="14.5" x14ac:dyDescent="0.35">
      <c r="A264" s="20" t="s">
        <v>549</v>
      </c>
      <c r="B264" s="21" t="s">
        <v>550</v>
      </c>
      <c r="C264" s="23">
        <f t="shared" si="56"/>
        <v>722</v>
      </c>
      <c r="D264" s="29">
        <f t="shared" si="54"/>
        <v>524.33333333333337</v>
      </c>
      <c r="E264" s="23">
        <f t="shared" si="55"/>
        <v>197.66666666666663</v>
      </c>
      <c r="F264" s="29">
        <f t="shared" si="52"/>
        <v>607.33333333333337</v>
      </c>
      <c r="G264" s="23">
        <f t="shared" si="53"/>
        <v>114.66666666666663</v>
      </c>
      <c r="H264" s="29">
        <f t="shared" ref="H264:H327" si="60">($R$4*C263)+((1-$R$4)*H263)</f>
        <v>502.05283013893586</v>
      </c>
      <c r="I264" s="23">
        <f t="shared" si="57"/>
        <v>219.94716986106414</v>
      </c>
      <c r="J264" s="34">
        <f t="shared" ref="J264:J327" si="61">($S$4*C263)+((1-$S$4)*J263)</f>
        <v>613.31363511931011</v>
      </c>
      <c r="K264" s="23">
        <f t="shared" si="58"/>
        <v>108.68636488068989</v>
      </c>
      <c r="L264" s="36">
        <f t="shared" ref="L264:L327" si="62">($T$4*C263)+((1-$T$4)*L263)</f>
        <v>712.02047873597292</v>
      </c>
      <c r="M264" s="23">
        <f t="shared" si="59"/>
        <v>9.9795212640270847</v>
      </c>
      <c r="N264" s="23">
        <f t="shared" ref="N264:N327" si="63">I264^2</f>
        <v>48376.757529891802</v>
      </c>
      <c r="O264" s="23">
        <f t="shared" ref="O264:O327" si="64">K264^2</f>
        <v>11812.725910978461</v>
      </c>
      <c r="P264" s="23">
        <f t="shared" ref="P264:P327" si="65">M264^2</f>
        <v>99.590844659168738</v>
      </c>
    </row>
    <row r="265" spans="1:16" ht="14.5" x14ac:dyDescent="0.35">
      <c r="A265" s="20" t="s">
        <v>551</v>
      </c>
      <c r="B265" s="21" t="s">
        <v>552</v>
      </c>
      <c r="C265" s="23">
        <f t="shared" si="56"/>
        <v>652</v>
      </c>
      <c r="D265" s="29">
        <f t="shared" si="54"/>
        <v>675.33333333333337</v>
      </c>
      <c r="E265" s="23">
        <f t="shared" si="55"/>
        <v>-23.333333333333371</v>
      </c>
      <c r="F265" s="29">
        <f t="shared" ref="F265:F327" si="66">((3*C264)+(2*C263)+(1*C262))/6</f>
        <v>706.16666666666663</v>
      </c>
      <c r="G265" s="23">
        <f t="shared" ref="G265:G327" si="67">C265-F265</f>
        <v>-54.166666666666629</v>
      </c>
      <c r="H265" s="29">
        <f t="shared" si="60"/>
        <v>546.04226411114871</v>
      </c>
      <c r="I265" s="23">
        <f t="shared" si="57"/>
        <v>105.95773588885129</v>
      </c>
      <c r="J265" s="34">
        <f t="shared" si="61"/>
        <v>667.65681755965511</v>
      </c>
      <c r="K265" s="23">
        <f t="shared" si="58"/>
        <v>-15.65681755965511</v>
      </c>
      <c r="L265" s="36">
        <f t="shared" si="62"/>
        <v>720.00409574719458</v>
      </c>
      <c r="M265" s="23">
        <f t="shared" si="59"/>
        <v>-68.004095747194583</v>
      </c>
      <c r="N265" s="23">
        <f t="shared" si="63"/>
        <v>11227.041794691564</v>
      </c>
      <c r="O265" s="23">
        <f t="shared" si="64"/>
        <v>245.1359360963246</v>
      </c>
      <c r="P265" s="23">
        <f t="shared" si="65"/>
        <v>4624.5570383936083</v>
      </c>
    </row>
    <row r="266" spans="1:16" ht="14.5" x14ac:dyDescent="0.35">
      <c r="A266" s="20" t="s">
        <v>553</v>
      </c>
      <c r="B266" s="21" t="s">
        <v>554</v>
      </c>
      <c r="C266" s="23">
        <f t="shared" si="56"/>
        <v>797</v>
      </c>
      <c r="D266" s="29">
        <f t="shared" ref="D266:D327" si="68">AVERAGE(C263:C265)</f>
        <v>713.66666666666663</v>
      </c>
      <c r="E266" s="23">
        <f t="shared" si="55"/>
        <v>83.333333333333371</v>
      </c>
      <c r="F266" s="29">
        <f t="shared" si="66"/>
        <v>694.5</v>
      </c>
      <c r="G266" s="23">
        <f t="shared" si="67"/>
        <v>102.5</v>
      </c>
      <c r="H266" s="29">
        <f t="shared" si="60"/>
        <v>567.23381128891901</v>
      </c>
      <c r="I266" s="23">
        <f t="shared" si="57"/>
        <v>229.76618871108099</v>
      </c>
      <c r="J266" s="34">
        <f t="shared" si="61"/>
        <v>659.82840877982756</v>
      </c>
      <c r="K266" s="23">
        <f t="shared" si="58"/>
        <v>137.17159122017244</v>
      </c>
      <c r="L266" s="36">
        <f t="shared" si="62"/>
        <v>665.60081914943885</v>
      </c>
      <c r="M266" s="23">
        <f t="shared" si="59"/>
        <v>131.39918085056115</v>
      </c>
      <c r="N266" s="23">
        <f t="shared" si="63"/>
        <v>52792.501474816083</v>
      </c>
      <c r="O266" s="23">
        <f t="shared" si="64"/>
        <v>18816.045437874091</v>
      </c>
      <c r="P266" s="23">
        <f t="shared" si="65"/>
        <v>17265.744728198475</v>
      </c>
    </row>
    <row r="267" spans="1:16" ht="14.5" x14ac:dyDescent="0.35">
      <c r="A267" s="20" t="s">
        <v>555</v>
      </c>
      <c r="B267" s="21" t="s">
        <v>556</v>
      </c>
      <c r="C267" s="23">
        <f t="shared" si="56"/>
        <v>540</v>
      </c>
      <c r="D267" s="29">
        <f t="shared" si="68"/>
        <v>723.66666666666663</v>
      </c>
      <c r="E267" s="23">
        <f t="shared" ref="E267:E327" si="69">C267-D267</f>
        <v>-183.66666666666663</v>
      </c>
      <c r="F267" s="29">
        <f t="shared" si="66"/>
        <v>736.16666666666663</v>
      </c>
      <c r="G267" s="23">
        <f t="shared" si="67"/>
        <v>-196.16666666666663</v>
      </c>
      <c r="H267" s="29">
        <f t="shared" si="60"/>
        <v>613.18704903113519</v>
      </c>
      <c r="I267" s="23">
        <f t="shared" si="57"/>
        <v>-73.187049031135189</v>
      </c>
      <c r="J267" s="34">
        <f t="shared" si="61"/>
        <v>728.41420438991372</v>
      </c>
      <c r="K267" s="23">
        <f t="shared" si="58"/>
        <v>-188.41420438991372</v>
      </c>
      <c r="L267" s="36">
        <f t="shared" si="62"/>
        <v>770.72016382988772</v>
      </c>
      <c r="M267" s="23">
        <f t="shared" si="59"/>
        <v>-230.72016382988772</v>
      </c>
      <c r="N267" s="23">
        <f t="shared" si="63"/>
        <v>5356.344145885786</v>
      </c>
      <c r="O267" s="23">
        <f t="shared" si="64"/>
        <v>35499.912415884181</v>
      </c>
      <c r="P267" s="23">
        <f t="shared" si="65"/>
        <v>53231.793997690234</v>
      </c>
    </row>
    <row r="268" spans="1:16" ht="14.5" x14ac:dyDescent="0.35">
      <c r="A268" s="20" t="s">
        <v>557</v>
      </c>
      <c r="B268" s="21" t="s">
        <v>558</v>
      </c>
      <c r="C268" s="23">
        <f t="shared" si="56"/>
        <v>363</v>
      </c>
      <c r="D268" s="29">
        <f t="shared" si="68"/>
        <v>663</v>
      </c>
      <c r="E268" s="23">
        <f t="shared" si="69"/>
        <v>-300</v>
      </c>
      <c r="F268" s="29">
        <f t="shared" si="66"/>
        <v>644.33333333333337</v>
      </c>
      <c r="G268" s="23">
        <f t="shared" si="67"/>
        <v>-281.33333333333337</v>
      </c>
      <c r="H268" s="29">
        <f t="shared" si="60"/>
        <v>598.54963922490811</v>
      </c>
      <c r="I268" s="23">
        <f t="shared" si="57"/>
        <v>-235.54963922490811</v>
      </c>
      <c r="J268" s="34">
        <f t="shared" si="61"/>
        <v>634.20710219495686</v>
      </c>
      <c r="K268" s="23">
        <f t="shared" si="58"/>
        <v>-271.20710219495686</v>
      </c>
      <c r="L268" s="36">
        <f t="shared" si="62"/>
        <v>586.1440327659775</v>
      </c>
      <c r="M268" s="23">
        <f t="shared" si="59"/>
        <v>-223.1440327659775</v>
      </c>
      <c r="N268" s="23">
        <f t="shared" si="63"/>
        <v>55483.63253898437</v>
      </c>
      <c r="O268" s="23">
        <f t="shared" si="64"/>
        <v>73553.29228098577</v>
      </c>
      <c r="P268" s="23">
        <f t="shared" si="65"/>
        <v>49793.259359063639</v>
      </c>
    </row>
    <row r="269" spans="1:16" ht="14.5" x14ac:dyDescent="0.35">
      <c r="A269" s="20" t="s">
        <v>559</v>
      </c>
      <c r="B269" s="21" t="s">
        <v>560</v>
      </c>
      <c r="C269" s="23">
        <f t="shared" si="56"/>
        <v>711</v>
      </c>
      <c r="D269" s="29">
        <f t="shared" si="68"/>
        <v>566.66666666666663</v>
      </c>
      <c r="E269" s="23">
        <f t="shared" si="69"/>
        <v>144.33333333333337</v>
      </c>
      <c r="F269" s="29">
        <f t="shared" si="66"/>
        <v>494.33333333333331</v>
      </c>
      <c r="G269" s="23">
        <f t="shared" si="67"/>
        <v>216.66666666666669</v>
      </c>
      <c r="H269" s="29">
        <f t="shared" si="60"/>
        <v>551.43971137992651</v>
      </c>
      <c r="I269" s="23">
        <f t="shared" si="57"/>
        <v>159.56028862007349</v>
      </c>
      <c r="J269" s="34">
        <f t="shared" si="61"/>
        <v>498.60355109747843</v>
      </c>
      <c r="K269" s="23">
        <f t="shared" si="58"/>
        <v>212.39644890252157</v>
      </c>
      <c r="L269" s="36">
        <f t="shared" si="62"/>
        <v>407.62880655319549</v>
      </c>
      <c r="M269" s="23">
        <f t="shared" si="59"/>
        <v>303.37119344680451</v>
      </c>
      <c r="N269" s="23">
        <f t="shared" si="63"/>
        <v>25459.485704521154</v>
      </c>
      <c r="O269" s="23">
        <f t="shared" si="64"/>
        <v>45112.251506401459</v>
      </c>
      <c r="P269" s="23">
        <f t="shared" si="65"/>
        <v>92034.08101333848</v>
      </c>
    </row>
    <row r="270" spans="1:16" ht="14.5" x14ac:dyDescent="0.35">
      <c r="A270" s="20" t="s">
        <v>561</v>
      </c>
      <c r="B270" s="21" t="s">
        <v>562</v>
      </c>
      <c r="C270" s="23">
        <f t="shared" si="56"/>
        <v>882</v>
      </c>
      <c r="D270" s="29">
        <f t="shared" si="68"/>
        <v>538</v>
      </c>
      <c r="E270" s="23">
        <f t="shared" si="69"/>
        <v>344</v>
      </c>
      <c r="F270" s="29">
        <f t="shared" si="66"/>
        <v>566.5</v>
      </c>
      <c r="G270" s="23">
        <f t="shared" si="67"/>
        <v>315.5</v>
      </c>
      <c r="H270" s="29">
        <f t="shared" si="60"/>
        <v>583.35176910394125</v>
      </c>
      <c r="I270" s="23">
        <f t="shared" si="57"/>
        <v>298.64823089605875</v>
      </c>
      <c r="J270" s="34">
        <f t="shared" si="61"/>
        <v>604.80177554873922</v>
      </c>
      <c r="K270" s="23">
        <f t="shared" si="58"/>
        <v>277.19822445126078</v>
      </c>
      <c r="L270" s="36">
        <f t="shared" si="62"/>
        <v>650.32576131063911</v>
      </c>
      <c r="M270" s="23">
        <f t="shared" si="59"/>
        <v>231.67423868936089</v>
      </c>
      <c r="N270" s="23">
        <f t="shared" si="63"/>
        <v>89190.765817345615</v>
      </c>
      <c r="O270" s="23">
        <f t="shared" si="64"/>
        <v>76838.855638931549</v>
      </c>
      <c r="P270" s="23">
        <f t="shared" si="65"/>
        <v>53672.952872294962</v>
      </c>
    </row>
    <row r="271" spans="1:16" ht="14.5" x14ac:dyDescent="0.35">
      <c r="A271" s="20" t="s">
        <v>563</v>
      </c>
      <c r="B271" s="21" t="s">
        <v>564</v>
      </c>
      <c r="C271" s="23">
        <f t="shared" si="56"/>
        <v>974</v>
      </c>
      <c r="D271" s="29">
        <f t="shared" si="68"/>
        <v>652</v>
      </c>
      <c r="E271" s="23">
        <f t="shared" si="69"/>
        <v>322</v>
      </c>
      <c r="F271" s="29">
        <f t="shared" si="66"/>
        <v>738.5</v>
      </c>
      <c r="G271" s="23">
        <f t="shared" si="67"/>
        <v>235.5</v>
      </c>
      <c r="H271" s="29">
        <f t="shared" si="60"/>
        <v>643.08141528315298</v>
      </c>
      <c r="I271" s="23">
        <f t="shared" si="57"/>
        <v>330.91858471684702</v>
      </c>
      <c r="J271" s="34">
        <f t="shared" si="61"/>
        <v>743.40088777436961</v>
      </c>
      <c r="K271" s="23">
        <f t="shared" si="58"/>
        <v>230.59911222563039</v>
      </c>
      <c r="L271" s="36">
        <f t="shared" si="62"/>
        <v>835.66515226212778</v>
      </c>
      <c r="M271" s="23">
        <f t="shared" si="59"/>
        <v>138.33484773787222</v>
      </c>
      <c r="N271" s="23">
        <f t="shared" si="63"/>
        <v>109507.10971100106</v>
      </c>
      <c r="O271" s="23">
        <f t="shared" si="64"/>
        <v>53175.950559248879</v>
      </c>
      <c r="P271" s="23">
        <f t="shared" si="65"/>
        <v>19136.530098660292</v>
      </c>
    </row>
    <row r="272" spans="1:16" ht="14.5" x14ac:dyDescent="0.35">
      <c r="A272" s="20" t="s">
        <v>565</v>
      </c>
      <c r="B272" s="21" t="s">
        <v>566</v>
      </c>
      <c r="C272" s="23">
        <f t="shared" si="56"/>
        <v>813</v>
      </c>
      <c r="D272" s="29">
        <f t="shared" si="68"/>
        <v>855.66666666666663</v>
      </c>
      <c r="E272" s="23">
        <f t="shared" si="69"/>
        <v>-42.666666666666629</v>
      </c>
      <c r="F272" s="29">
        <f t="shared" si="66"/>
        <v>899.5</v>
      </c>
      <c r="G272" s="23">
        <f t="shared" si="67"/>
        <v>-86.5</v>
      </c>
      <c r="H272" s="29">
        <f t="shared" si="60"/>
        <v>709.26513222652238</v>
      </c>
      <c r="I272" s="23">
        <f t="shared" si="57"/>
        <v>103.73486777347762</v>
      </c>
      <c r="J272" s="34">
        <f t="shared" si="61"/>
        <v>858.70044388718475</v>
      </c>
      <c r="K272" s="23">
        <f t="shared" si="58"/>
        <v>-45.700443887184747</v>
      </c>
      <c r="L272" s="36">
        <f t="shared" si="62"/>
        <v>946.33303045242553</v>
      </c>
      <c r="M272" s="23">
        <f t="shared" si="59"/>
        <v>-133.33303045242553</v>
      </c>
      <c r="N272" s="23">
        <f t="shared" si="63"/>
        <v>10760.922791980885</v>
      </c>
      <c r="O272" s="23">
        <f t="shared" si="64"/>
        <v>2088.5305714857218</v>
      </c>
      <c r="P272" s="23">
        <f t="shared" si="65"/>
        <v>17777.697009627434</v>
      </c>
    </row>
    <row r="273" spans="1:16" ht="14.5" x14ac:dyDescent="0.35">
      <c r="A273" s="20" t="s">
        <v>567</v>
      </c>
      <c r="B273" s="21" t="s">
        <v>568</v>
      </c>
      <c r="C273" s="23">
        <f t="shared" si="56"/>
        <v>917</v>
      </c>
      <c r="D273" s="29">
        <f t="shared" si="68"/>
        <v>889.66666666666663</v>
      </c>
      <c r="E273" s="23">
        <f t="shared" si="69"/>
        <v>27.333333333333371</v>
      </c>
      <c r="F273" s="29">
        <f t="shared" si="66"/>
        <v>878.16666666666663</v>
      </c>
      <c r="G273" s="23">
        <f t="shared" si="67"/>
        <v>38.833333333333371</v>
      </c>
      <c r="H273" s="29">
        <f t="shared" si="60"/>
        <v>730.012105781218</v>
      </c>
      <c r="I273" s="23">
        <f t="shared" si="57"/>
        <v>186.987894218782</v>
      </c>
      <c r="J273" s="34">
        <f t="shared" si="61"/>
        <v>835.85022194359237</v>
      </c>
      <c r="K273" s="23">
        <f t="shared" si="58"/>
        <v>81.149778056407627</v>
      </c>
      <c r="L273" s="36">
        <f t="shared" si="62"/>
        <v>839.66660609048517</v>
      </c>
      <c r="M273" s="23">
        <f t="shared" si="59"/>
        <v>77.333393909514825</v>
      </c>
      <c r="N273" s="23">
        <f t="shared" si="63"/>
        <v>34964.472584374409</v>
      </c>
      <c r="O273" s="23">
        <f t="shared" si="64"/>
        <v>6585.2864786042164</v>
      </c>
      <c r="P273" s="23">
        <f t="shared" si="65"/>
        <v>5980.4538135641851</v>
      </c>
    </row>
    <row r="274" spans="1:16" ht="14.5" x14ac:dyDescent="0.35">
      <c r="A274" s="20" t="s">
        <v>569</v>
      </c>
      <c r="B274" s="21" t="s">
        <v>570</v>
      </c>
      <c r="C274" s="23">
        <f t="shared" si="56"/>
        <v>643</v>
      </c>
      <c r="D274" s="29">
        <f t="shared" si="68"/>
        <v>901.33333333333337</v>
      </c>
      <c r="E274" s="23">
        <f t="shared" si="69"/>
        <v>-258.33333333333337</v>
      </c>
      <c r="F274" s="29">
        <f t="shared" si="66"/>
        <v>891.83333333333337</v>
      </c>
      <c r="G274" s="23">
        <f t="shared" si="67"/>
        <v>-248.83333333333337</v>
      </c>
      <c r="H274" s="29">
        <f t="shared" si="60"/>
        <v>767.40968462497437</v>
      </c>
      <c r="I274" s="23">
        <f t="shared" si="57"/>
        <v>-124.40968462497437</v>
      </c>
      <c r="J274" s="34">
        <f t="shared" si="61"/>
        <v>876.42511097179613</v>
      </c>
      <c r="K274" s="23">
        <f t="shared" si="58"/>
        <v>-233.42511097179613</v>
      </c>
      <c r="L274" s="36">
        <f t="shared" si="62"/>
        <v>901.53332121809706</v>
      </c>
      <c r="M274" s="23">
        <f t="shared" si="59"/>
        <v>-258.53332121809706</v>
      </c>
      <c r="N274" s="23">
        <f t="shared" si="63"/>
        <v>15477.769628485585</v>
      </c>
      <c r="O274" s="23">
        <f t="shared" si="64"/>
        <v>54487.282432195338</v>
      </c>
      <c r="P274" s="23">
        <f t="shared" si="65"/>
        <v>66839.478180059756</v>
      </c>
    </row>
    <row r="275" spans="1:16" ht="14.5" x14ac:dyDescent="0.35">
      <c r="A275" s="20" t="s">
        <v>571</v>
      </c>
      <c r="B275" s="21" t="s">
        <v>572</v>
      </c>
      <c r="C275" s="23">
        <f t="shared" si="56"/>
        <v>421</v>
      </c>
      <c r="D275" s="29">
        <f t="shared" si="68"/>
        <v>791</v>
      </c>
      <c r="E275" s="23">
        <f t="shared" si="69"/>
        <v>-370</v>
      </c>
      <c r="F275" s="29">
        <f t="shared" si="66"/>
        <v>762.66666666666663</v>
      </c>
      <c r="G275" s="23">
        <f t="shared" si="67"/>
        <v>-341.66666666666663</v>
      </c>
      <c r="H275" s="29">
        <f t="shared" si="60"/>
        <v>742.52774769997961</v>
      </c>
      <c r="I275" s="23">
        <f t="shared" si="57"/>
        <v>-321.52774769997961</v>
      </c>
      <c r="J275" s="34">
        <f t="shared" si="61"/>
        <v>759.71255548589806</v>
      </c>
      <c r="K275" s="23">
        <f t="shared" si="58"/>
        <v>-338.71255548589806</v>
      </c>
      <c r="L275" s="36">
        <f t="shared" si="62"/>
        <v>694.70666424361934</v>
      </c>
      <c r="M275" s="23">
        <f t="shared" si="59"/>
        <v>-273.70666424361934</v>
      </c>
      <c r="N275" s="23">
        <f t="shared" si="63"/>
        <v>103380.09254102175</v>
      </c>
      <c r="O275" s="23">
        <f t="shared" si="64"/>
        <v>114726.19524378757</v>
      </c>
      <c r="P275" s="23">
        <f t="shared" si="65"/>
        <v>74915.33805136937</v>
      </c>
    </row>
    <row r="276" spans="1:16" ht="14.5" x14ac:dyDescent="0.35">
      <c r="A276" s="20" t="s">
        <v>573</v>
      </c>
      <c r="B276" s="21" t="s">
        <v>574</v>
      </c>
      <c r="C276" s="23">
        <f t="shared" si="56"/>
        <v>975</v>
      </c>
      <c r="D276" s="29">
        <f t="shared" si="68"/>
        <v>660.33333333333337</v>
      </c>
      <c r="E276" s="23">
        <f t="shared" si="69"/>
        <v>314.66666666666663</v>
      </c>
      <c r="F276" s="29">
        <f t="shared" si="66"/>
        <v>577.66666666666663</v>
      </c>
      <c r="G276" s="23">
        <f t="shared" si="67"/>
        <v>397.33333333333337</v>
      </c>
      <c r="H276" s="29">
        <f t="shared" si="60"/>
        <v>678.2221981599838</v>
      </c>
      <c r="I276" s="23">
        <f t="shared" si="57"/>
        <v>296.7778018400162</v>
      </c>
      <c r="J276" s="34">
        <f t="shared" si="61"/>
        <v>590.35627774294903</v>
      </c>
      <c r="K276" s="23">
        <f t="shared" si="58"/>
        <v>384.64372225705097</v>
      </c>
      <c r="L276" s="36">
        <f t="shared" si="62"/>
        <v>475.74133284872386</v>
      </c>
      <c r="M276" s="23">
        <f t="shared" si="59"/>
        <v>499.25866715127614</v>
      </c>
      <c r="N276" s="23">
        <f t="shared" si="63"/>
        <v>88077.063664991918</v>
      </c>
      <c r="O276" s="23">
        <f t="shared" si="64"/>
        <v>147950.79307175937</v>
      </c>
      <c r="P276" s="23">
        <f t="shared" si="65"/>
        <v>249259.21672566875</v>
      </c>
    </row>
    <row r="277" spans="1:16" ht="14.5" x14ac:dyDescent="0.35">
      <c r="A277" s="20" t="s">
        <v>575</v>
      </c>
      <c r="B277" s="21" t="s">
        <v>576</v>
      </c>
      <c r="C277" s="23">
        <f t="shared" si="56"/>
        <v>1234</v>
      </c>
      <c r="D277" s="29">
        <f t="shared" si="68"/>
        <v>679.66666666666663</v>
      </c>
      <c r="E277" s="23">
        <f t="shared" si="69"/>
        <v>554.33333333333337</v>
      </c>
      <c r="F277" s="29">
        <f t="shared" si="66"/>
        <v>735</v>
      </c>
      <c r="G277" s="23">
        <f t="shared" si="67"/>
        <v>499</v>
      </c>
      <c r="H277" s="29">
        <f t="shared" si="60"/>
        <v>737.57775852798704</v>
      </c>
      <c r="I277" s="23">
        <f t="shared" si="57"/>
        <v>496.42224147201296</v>
      </c>
      <c r="J277" s="34">
        <f t="shared" si="61"/>
        <v>782.67813887147452</v>
      </c>
      <c r="K277" s="23">
        <f t="shared" si="58"/>
        <v>451.32186112852548</v>
      </c>
      <c r="L277" s="36">
        <f t="shared" si="62"/>
        <v>875.14826656974469</v>
      </c>
      <c r="M277" s="23">
        <f t="shared" si="59"/>
        <v>358.85173343025531</v>
      </c>
      <c r="N277" s="23">
        <f t="shared" si="63"/>
        <v>246435.04182809754</v>
      </c>
      <c r="O277" s="23">
        <f t="shared" si="64"/>
        <v>203691.42233251606</v>
      </c>
      <c r="P277" s="23">
        <f t="shared" si="65"/>
        <v>128774.56658589901</v>
      </c>
    </row>
    <row r="278" spans="1:16" ht="14.5" x14ac:dyDescent="0.35">
      <c r="A278" s="20" t="s">
        <v>577</v>
      </c>
      <c r="B278" s="21" t="s">
        <v>578</v>
      </c>
      <c r="C278" s="23">
        <f t="shared" si="56"/>
        <v>1208</v>
      </c>
      <c r="D278" s="29">
        <f t="shared" si="68"/>
        <v>876.66666666666663</v>
      </c>
      <c r="E278" s="23">
        <f t="shared" si="69"/>
        <v>331.33333333333337</v>
      </c>
      <c r="F278" s="29">
        <f t="shared" si="66"/>
        <v>1012.1666666666666</v>
      </c>
      <c r="G278" s="23">
        <f t="shared" si="67"/>
        <v>195.83333333333337</v>
      </c>
      <c r="H278" s="29">
        <f t="shared" si="60"/>
        <v>836.86220682238968</v>
      </c>
      <c r="I278" s="23">
        <f t="shared" si="57"/>
        <v>371.13779317761032</v>
      </c>
      <c r="J278" s="34">
        <f t="shared" si="61"/>
        <v>1008.3390694357372</v>
      </c>
      <c r="K278" s="23">
        <f t="shared" si="58"/>
        <v>199.6609305642628</v>
      </c>
      <c r="L278" s="36">
        <f t="shared" si="62"/>
        <v>1162.229653313949</v>
      </c>
      <c r="M278" s="23">
        <f t="shared" si="59"/>
        <v>45.770346686050971</v>
      </c>
      <c r="N278" s="23">
        <f t="shared" si="63"/>
        <v>137743.26152474666</v>
      </c>
      <c r="O278" s="23">
        <f t="shared" si="64"/>
        <v>39864.487193787369</v>
      </c>
      <c r="P278" s="23">
        <f t="shared" si="65"/>
        <v>2094.9246357612969</v>
      </c>
    </row>
    <row r="279" spans="1:16" ht="14.5" x14ac:dyDescent="0.35">
      <c r="A279" s="20" t="s">
        <v>579</v>
      </c>
      <c r="B279" s="21" t="s">
        <v>580</v>
      </c>
      <c r="C279" s="23">
        <f t="shared" si="56"/>
        <v>1362</v>
      </c>
      <c r="D279" s="29">
        <f t="shared" si="68"/>
        <v>1139</v>
      </c>
      <c r="E279" s="23">
        <f t="shared" si="69"/>
        <v>223</v>
      </c>
      <c r="F279" s="29">
        <f t="shared" si="66"/>
        <v>1177.8333333333333</v>
      </c>
      <c r="G279" s="23">
        <f t="shared" si="67"/>
        <v>184.16666666666674</v>
      </c>
      <c r="H279" s="29">
        <f t="shared" si="60"/>
        <v>911.08976545791177</v>
      </c>
      <c r="I279" s="23">
        <f t="shared" si="57"/>
        <v>450.91023454208823</v>
      </c>
      <c r="J279" s="34">
        <f t="shared" si="61"/>
        <v>1108.1695347178686</v>
      </c>
      <c r="K279" s="23">
        <f t="shared" si="58"/>
        <v>253.8304652821314</v>
      </c>
      <c r="L279" s="36">
        <f t="shared" si="62"/>
        <v>1198.8459306627899</v>
      </c>
      <c r="M279" s="23">
        <f t="shared" si="59"/>
        <v>163.1540693372101</v>
      </c>
      <c r="N279" s="23">
        <f t="shared" si="63"/>
        <v>203320.03961480103</v>
      </c>
      <c r="O279" s="23">
        <f t="shared" si="64"/>
        <v>64429.905105343314</v>
      </c>
      <c r="P279" s="23">
        <f t="shared" si="65"/>
        <v>26619.250341291161</v>
      </c>
    </row>
    <row r="280" spans="1:16" ht="14.5" x14ac:dyDescent="0.35">
      <c r="A280" s="20" t="s">
        <v>581</v>
      </c>
      <c r="B280" s="21" t="s">
        <v>582</v>
      </c>
      <c r="C280" s="23">
        <f t="shared" si="56"/>
        <v>1344</v>
      </c>
      <c r="D280" s="29">
        <f t="shared" si="68"/>
        <v>1268</v>
      </c>
      <c r="E280" s="23">
        <f t="shared" si="69"/>
        <v>76</v>
      </c>
      <c r="F280" s="29">
        <f t="shared" si="66"/>
        <v>1289.3333333333333</v>
      </c>
      <c r="G280" s="23">
        <f t="shared" si="67"/>
        <v>54.666666666666742</v>
      </c>
      <c r="H280" s="29">
        <f t="shared" si="60"/>
        <v>1001.2718123663294</v>
      </c>
      <c r="I280" s="23">
        <f t="shared" si="57"/>
        <v>342.72818763367059</v>
      </c>
      <c r="J280" s="34">
        <f t="shared" si="61"/>
        <v>1235.0847673589342</v>
      </c>
      <c r="K280" s="23">
        <f t="shared" si="58"/>
        <v>108.91523264106581</v>
      </c>
      <c r="L280" s="36">
        <f t="shared" si="62"/>
        <v>1329.3691861325581</v>
      </c>
      <c r="M280" s="23">
        <f t="shared" si="59"/>
        <v>14.63081386744193</v>
      </c>
      <c r="N280" s="23">
        <f t="shared" si="63"/>
        <v>117462.61059866051</v>
      </c>
      <c r="O280" s="23">
        <f t="shared" si="64"/>
        <v>11862.527901257488</v>
      </c>
      <c r="P280" s="23">
        <f t="shared" si="65"/>
        <v>214.06071442373107</v>
      </c>
    </row>
    <row r="281" spans="1:16" ht="14.5" x14ac:dyDescent="0.35">
      <c r="A281" s="20" t="s">
        <v>583</v>
      </c>
      <c r="B281" s="21" t="s">
        <v>584</v>
      </c>
      <c r="C281" s="23">
        <f t="shared" si="56"/>
        <v>1090</v>
      </c>
      <c r="D281" s="29">
        <f t="shared" si="68"/>
        <v>1304.6666666666667</v>
      </c>
      <c r="E281" s="23">
        <f t="shared" si="69"/>
        <v>-214.66666666666674</v>
      </c>
      <c r="F281" s="29">
        <f t="shared" si="66"/>
        <v>1327.3333333333333</v>
      </c>
      <c r="G281" s="23">
        <f t="shared" si="67"/>
        <v>-237.33333333333326</v>
      </c>
      <c r="H281" s="29">
        <f t="shared" si="60"/>
        <v>1069.8174498930637</v>
      </c>
      <c r="I281" s="23">
        <f t="shared" si="57"/>
        <v>20.182550106936333</v>
      </c>
      <c r="J281" s="34">
        <f t="shared" si="61"/>
        <v>1289.5423836794671</v>
      </c>
      <c r="K281" s="23">
        <f t="shared" si="58"/>
        <v>-199.54238367946709</v>
      </c>
      <c r="L281" s="36">
        <f t="shared" si="62"/>
        <v>1341.0738372265116</v>
      </c>
      <c r="M281" s="23">
        <f t="shared" si="59"/>
        <v>-251.07383722651161</v>
      </c>
      <c r="N281" s="23">
        <f t="shared" si="63"/>
        <v>407.33532881899578</v>
      </c>
      <c r="O281" s="23">
        <f t="shared" si="64"/>
        <v>39817.162884483652</v>
      </c>
      <c r="P281" s="23">
        <f t="shared" si="65"/>
        <v>63038.071739644853</v>
      </c>
    </row>
    <row r="282" spans="1:16" ht="14.5" x14ac:dyDescent="0.35">
      <c r="A282" s="20" t="s">
        <v>585</v>
      </c>
      <c r="B282" s="21" t="s">
        <v>586</v>
      </c>
      <c r="C282" s="23">
        <f t="shared" si="56"/>
        <v>684</v>
      </c>
      <c r="D282" s="29">
        <f t="shared" si="68"/>
        <v>1265.3333333333333</v>
      </c>
      <c r="E282" s="23">
        <f t="shared" si="69"/>
        <v>-581.33333333333326</v>
      </c>
      <c r="F282" s="29">
        <f t="shared" si="66"/>
        <v>1220</v>
      </c>
      <c r="G282" s="23">
        <f t="shared" si="67"/>
        <v>-536</v>
      </c>
      <c r="H282" s="29">
        <f t="shared" si="60"/>
        <v>1073.853959914451</v>
      </c>
      <c r="I282" s="23">
        <f t="shared" si="57"/>
        <v>-389.85395991445102</v>
      </c>
      <c r="J282" s="34">
        <f t="shared" si="61"/>
        <v>1189.7711918397335</v>
      </c>
      <c r="K282" s="23">
        <f t="shared" si="58"/>
        <v>-505.77119183973355</v>
      </c>
      <c r="L282" s="36">
        <f t="shared" si="62"/>
        <v>1140.2147674453022</v>
      </c>
      <c r="M282" s="23">
        <f t="shared" si="59"/>
        <v>-456.21476744530219</v>
      </c>
      <c r="N282" s="23">
        <f t="shared" si="63"/>
        <v>151986.11006097839</v>
      </c>
      <c r="O282" s="23">
        <f t="shared" si="64"/>
        <v>255804.49849498455</v>
      </c>
      <c r="P282" s="23">
        <f t="shared" si="65"/>
        <v>208131.91403517115</v>
      </c>
    </row>
    <row r="283" spans="1:16" ht="14.5" x14ac:dyDescent="0.35">
      <c r="A283" s="20" t="s">
        <v>587</v>
      </c>
      <c r="B283" s="21" t="s">
        <v>588</v>
      </c>
      <c r="C283" s="23">
        <f t="shared" si="56"/>
        <v>1325</v>
      </c>
      <c r="D283" s="29">
        <f t="shared" si="68"/>
        <v>1039.3333333333333</v>
      </c>
      <c r="E283" s="23">
        <f t="shared" si="69"/>
        <v>285.66666666666674</v>
      </c>
      <c r="F283" s="29">
        <f t="shared" si="66"/>
        <v>929.33333333333337</v>
      </c>
      <c r="G283" s="23">
        <f t="shared" si="67"/>
        <v>395.66666666666663</v>
      </c>
      <c r="H283" s="29">
        <f t="shared" si="60"/>
        <v>995.88316793156082</v>
      </c>
      <c r="I283" s="23">
        <f t="shared" si="57"/>
        <v>329.11683206843918</v>
      </c>
      <c r="J283" s="34">
        <f t="shared" si="61"/>
        <v>936.88559591986677</v>
      </c>
      <c r="K283" s="23">
        <f t="shared" si="58"/>
        <v>388.11440408013323</v>
      </c>
      <c r="L283" s="36">
        <f t="shared" si="62"/>
        <v>775.24295348906048</v>
      </c>
      <c r="M283" s="23">
        <f t="shared" si="59"/>
        <v>549.75704651093952</v>
      </c>
      <c r="N283" s="23">
        <f t="shared" si="63"/>
        <v>108317.8891507652</v>
      </c>
      <c r="O283" s="23">
        <f t="shared" si="64"/>
        <v>150632.79065447694</v>
      </c>
      <c r="P283" s="23">
        <f t="shared" si="65"/>
        <v>302232.81018843129</v>
      </c>
    </row>
    <row r="284" spans="1:16" ht="14.5" x14ac:dyDescent="0.35">
      <c r="A284" s="20" t="s">
        <v>589</v>
      </c>
      <c r="B284" s="21" t="s">
        <v>590</v>
      </c>
      <c r="C284" s="23">
        <f t="shared" si="56"/>
        <v>2085</v>
      </c>
      <c r="D284" s="29">
        <f t="shared" si="68"/>
        <v>1033</v>
      </c>
      <c r="E284" s="23">
        <f t="shared" si="69"/>
        <v>1052</v>
      </c>
      <c r="F284" s="29">
        <f t="shared" si="66"/>
        <v>1072.1666666666667</v>
      </c>
      <c r="G284" s="23">
        <f t="shared" si="67"/>
        <v>1012.8333333333333</v>
      </c>
      <c r="H284" s="29">
        <f t="shared" si="60"/>
        <v>1061.7065343452487</v>
      </c>
      <c r="I284" s="23">
        <f t="shared" si="57"/>
        <v>1023.2934656547513</v>
      </c>
      <c r="J284" s="34">
        <f t="shared" si="61"/>
        <v>1130.9427979599334</v>
      </c>
      <c r="K284" s="23">
        <f t="shared" si="58"/>
        <v>954.05720204006661</v>
      </c>
      <c r="L284" s="36">
        <f t="shared" si="62"/>
        <v>1215.048590697812</v>
      </c>
      <c r="M284" s="23">
        <f t="shared" si="59"/>
        <v>869.95140930218804</v>
      </c>
      <c r="N284" s="23">
        <f t="shared" si="63"/>
        <v>1047129.5168517118</v>
      </c>
      <c r="O284" s="23">
        <f t="shared" si="64"/>
        <v>910225.14476452046</v>
      </c>
      <c r="P284" s="23">
        <f t="shared" si="65"/>
        <v>756815.4545468631</v>
      </c>
    </row>
    <row r="285" spans="1:16" ht="14.5" x14ac:dyDescent="0.35">
      <c r="A285" s="20" t="s">
        <v>591</v>
      </c>
      <c r="B285" s="21" t="s">
        <v>592</v>
      </c>
      <c r="C285" s="23">
        <f t="shared" si="56"/>
        <v>2007</v>
      </c>
      <c r="D285" s="29">
        <f t="shared" si="68"/>
        <v>1364.6666666666667</v>
      </c>
      <c r="E285" s="23">
        <f t="shared" si="69"/>
        <v>642.33333333333326</v>
      </c>
      <c r="F285" s="29">
        <f t="shared" si="66"/>
        <v>1598.1666666666667</v>
      </c>
      <c r="G285" s="23">
        <f t="shared" si="67"/>
        <v>408.83333333333326</v>
      </c>
      <c r="H285" s="29">
        <f t="shared" si="60"/>
        <v>1266.3652274761989</v>
      </c>
      <c r="I285" s="23">
        <f t="shared" si="57"/>
        <v>740.63477252380108</v>
      </c>
      <c r="J285" s="34">
        <f t="shared" si="61"/>
        <v>1607.9713989799666</v>
      </c>
      <c r="K285" s="23">
        <f t="shared" si="58"/>
        <v>399.02860102003342</v>
      </c>
      <c r="L285" s="36">
        <f t="shared" si="62"/>
        <v>1911.0097181395624</v>
      </c>
      <c r="M285" s="23">
        <f t="shared" si="59"/>
        <v>95.990281860437563</v>
      </c>
      <c r="N285" s="23">
        <f t="shared" si="63"/>
        <v>548539.86627138255</v>
      </c>
      <c r="O285" s="23">
        <f t="shared" si="64"/>
        <v>159223.82443200503</v>
      </c>
      <c r="P285" s="23">
        <f t="shared" si="65"/>
        <v>9214.1342116462492</v>
      </c>
    </row>
    <row r="286" spans="1:16" ht="14.5" x14ac:dyDescent="0.35">
      <c r="A286" s="20" t="s">
        <v>593</v>
      </c>
      <c r="B286" s="21" t="s">
        <v>594</v>
      </c>
      <c r="C286" s="23">
        <f t="shared" si="56"/>
        <v>1895</v>
      </c>
      <c r="D286" s="29">
        <f t="shared" si="68"/>
        <v>1805.6666666666667</v>
      </c>
      <c r="E286" s="23">
        <f t="shared" si="69"/>
        <v>89.333333333333258</v>
      </c>
      <c r="F286" s="29">
        <f t="shared" si="66"/>
        <v>1919.3333333333333</v>
      </c>
      <c r="G286" s="23">
        <f t="shared" si="67"/>
        <v>-24.333333333333258</v>
      </c>
      <c r="H286" s="29">
        <f t="shared" si="60"/>
        <v>1414.4921819809592</v>
      </c>
      <c r="I286" s="23">
        <f t="shared" si="57"/>
        <v>480.50781801904077</v>
      </c>
      <c r="J286" s="34">
        <f t="shared" si="61"/>
        <v>1807.4856994899833</v>
      </c>
      <c r="K286" s="23">
        <f t="shared" si="58"/>
        <v>87.51430051001671</v>
      </c>
      <c r="L286" s="36">
        <f t="shared" si="62"/>
        <v>1987.8019436279126</v>
      </c>
      <c r="M286" s="23">
        <f t="shared" si="59"/>
        <v>-92.801943627912578</v>
      </c>
      <c r="N286" s="23">
        <f t="shared" si="63"/>
        <v>230887.76317741961</v>
      </c>
      <c r="O286" s="23">
        <f t="shared" si="64"/>
        <v>7658.7527937575114</v>
      </c>
      <c r="P286" s="23">
        <f t="shared" si="65"/>
        <v>8612.200741118264</v>
      </c>
    </row>
    <row r="287" spans="1:16" ht="14.5" x14ac:dyDescent="0.35">
      <c r="A287" s="20" t="s">
        <v>595</v>
      </c>
      <c r="B287" s="21" t="s">
        <v>596</v>
      </c>
      <c r="C287" s="23">
        <f t="shared" si="56"/>
        <v>2012</v>
      </c>
      <c r="D287" s="29">
        <f t="shared" si="68"/>
        <v>1995.6666666666667</v>
      </c>
      <c r="E287" s="23">
        <f t="shared" si="69"/>
        <v>16.333333333333258</v>
      </c>
      <c r="F287" s="29">
        <f t="shared" si="66"/>
        <v>1964</v>
      </c>
      <c r="G287" s="23">
        <f t="shared" si="67"/>
        <v>48</v>
      </c>
      <c r="H287" s="29">
        <f t="shared" si="60"/>
        <v>1510.5937455847675</v>
      </c>
      <c r="I287" s="23">
        <f t="shared" si="57"/>
        <v>501.40625441523252</v>
      </c>
      <c r="J287" s="34">
        <f t="shared" si="61"/>
        <v>1851.2428497449916</v>
      </c>
      <c r="K287" s="23">
        <f t="shared" si="58"/>
        <v>160.75715025500836</v>
      </c>
      <c r="L287" s="36">
        <f t="shared" si="62"/>
        <v>1913.5603887255825</v>
      </c>
      <c r="M287" s="23">
        <f t="shared" si="59"/>
        <v>98.43961127441753</v>
      </c>
      <c r="N287" s="23">
        <f t="shared" si="63"/>
        <v>251408.23196671289</v>
      </c>
      <c r="O287" s="23">
        <f t="shared" si="64"/>
        <v>25842.861358111331</v>
      </c>
      <c r="P287" s="23">
        <f t="shared" si="65"/>
        <v>9690.357067858431</v>
      </c>
    </row>
    <row r="288" spans="1:16" ht="14.5" x14ac:dyDescent="0.35">
      <c r="A288" s="20" t="s">
        <v>597</v>
      </c>
      <c r="B288" s="21" t="s">
        <v>598</v>
      </c>
      <c r="C288" s="23">
        <f t="shared" si="56"/>
        <v>1527</v>
      </c>
      <c r="D288" s="29">
        <f t="shared" si="68"/>
        <v>1971.3333333333333</v>
      </c>
      <c r="E288" s="23">
        <f t="shared" si="69"/>
        <v>-444.33333333333326</v>
      </c>
      <c r="F288" s="29">
        <f t="shared" si="66"/>
        <v>1972.1666666666667</v>
      </c>
      <c r="G288" s="23">
        <f t="shared" si="67"/>
        <v>-445.16666666666674</v>
      </c>
      <c r="H288" s="29">
        <f t="shared" si="60"/>
        <v>1610.8749964678141</v>
      </c>
      <c r="I288" s="23">
        <f t="shared" si="57"/>
        <v>-83.874996467814071</v>
      </c>
      <c r="J288" s="34">
        <f t="shared" si="61"/>
        <v>1931.6214248724959</v>
      </c>
      <c r="K288" s="23">
        <f t="shared" si="58"/>
        <v>-404.62142487249594</v>
      </c>
      <c r="L288" s="36">
        <f t="shared" si="62"/>
        <v>1992.3120777451165</v>
      </c>
      <c r="M288" s="23">
        <f t="shared" si="59"/>
        <v>-465.31207774511654</v>
      </c>
      <c r="N288" s="23">
        <f t="shared" si="63"/>
        <v>7035.0150324758233</v>
      </c>
      <c r="O288" s="23">
        <f t="shared" si="64"/>
        <v>163718.49746584886</v>
      </c>
      <c r="P288" s="23">
        <f t="shared" si="65"/>
        <v>216515.32969547738</v>
      </c>
    </row>
    <row r="289" spans="1:16" ht="14.5" x14ac:dyDescent="0.35">
      <c r="A289" s="20" t="s">
        <v>599</v>
      </c>
      <c r="B289" s="21" t="s">
        <v>600</v>
      </c>
      <c r="C289" s="23">
        <f t="shared" si="56"/>
        <v>903</v>
      </c>
      <c r="D289" s="29">
        <f t="shared" si="68"/>
        <v>1811.3333333333333</v>
      </c>
      <c r="E289" s="23">
        <f t="shared" si="69"/>
        <v>-908.33333333333326</v>
      </c>
      <c r="F289" s="29">
        <f t="shared" si="66"/>
        <v>1750</v>
      </c>
      <c r="G289" s="23">
        <f t="shared" si="67"/>
        <v>-847</v>
      </c>
      <c r="H289" s="29">
        <f t="shared" si="60"/>
        <v>1594.0999971742515</v>
      </c>
      <c r="I289" s="23">
        <f t="shared" si="57"/>
        <v>-691.09999717425148</v>
      </c>
      <c r="J289" s="34">
        <f t="shared" si="61"/>
        <v>1729.310712436248</v>
      </c>
      <c r="K289" s="23">
        <f t="shared" si="58"/>
        <v>-826.31071243624797</v>
      </c>
      <c r="L289" s="36">
        <f t="shared" si="62"/>
        <v>1620.0624155490234</v>
      </c>
      <c r="M289" s="23">
        <f t="shared" si="59"/>
        <v>-717.0624155490234</v>
      </c>
      <c r="N289" s="23">
        <f t="shared" si="63"/>
        <v>477619.20609425043</v>
      </c>
      <c r="O289" s="23">
        <f t="shared" si="64"/>
        <v>682789.39348689967</v>
      </c>
      <c r="P289" s="23">
        <f t="shared" si="65"/>
        <v>514178.50779300032</v>
      </c>
    </row>
    <row r="290" spans="1:16" ht="14.5" x14ac:dyDescent="0.35">
      <c r="A290" s="20" t="s">
        <v>601</v>
      </c>
      <c r="B290" s="21" t="s">
        <v>602</v>
      </c>
      <c r="C290" s="23">
        <f t="shared" si="56"/>
        <v>2118</v>
      </c>
      <c r="D290" s="29">
        <f t="shared" si="68"/>
        <v>1480.6666666666667</v>
      </c>
      <c r="E290" s="23">
        <f t="shared" si="69"/>
        <v>637.33333333333326</v>
      </c>
      <c r="F290" s="29">
        <f t="shared" si="66"/>
        <v>1295.8333333333333</v>
      </c>
      <c r="G290" s="23">
        <f t="shared" si="67"/>
        <v>822.16666666666674</v>
      </c>
      <c r="H290" s="29">
        <f t="shared" si="60"/>
        <v>1455.8799977394015</v>
      </c>
      <c r="I290" s="23">
        <f t="shared" si="57"/>
        <v>662.12000226059854</v>
      </c>
      <c r="J290" s="34">
        <f t="shared" si="61"/>
        <v>1316.1553562181239</v>
      </c>
      <c r="K290" s="23">
        <f t="shared" si="58"/>
        <v>801.84464378187613</v>
      </c>
      <c r="L290" s="36">
        <f t="shared" si="62"/>
        <v>1046.4124831098047</v>
      </c>
      <c r="M290" s="23">
        <f t="shared" si="59"/>
        <v>1071.5875168901953</v>
      </c>
      <c r="N290" s="23">
        <f t="shared" si="63"/>
        <v>438402.897393575</v>
      </c>
      <c r="O290" s="23">
        <f t="shared" si="64"/>
        <v>642954.83276168385</v>
      </c>
      <c r="P290" s="23">
        <f t="shared" si="65"/>
        <v>1148299.8063548945</v>
      </c>
    </row>
    <row r="291" spans="1:16" ht="14.5" x14ac:dyDescent="0.35">
      <c r="A291" s="20" t="s">
        <v>603</v>
      </c>
      <c r="B291" s="21" t="s">
        <v>604</v>
      </c>
      <c r="C291" s="23">
        <f t="shared" si="56"/>
        <v>2640</v>
      </c>
      <c r="D291" s="29">
        <f t="shared" si="68"/>
        <v>1516</v>
      </c>
      <c r="E291" s="23">
        <f t="shared" si="69"/>
        <v>1124</v>
      </c>
      <c r="F291" s="29">
        <f t="shared" si="66"/>
        <v>1614.5</v>
      </c>
      <c r="G291" s="23">
        <f t="shared" si="67"/>
        <v>1025.5</v>
      </c>
      <c r="H291" s="29">
        <f t="shared" si="60"/>
        <v>1588.3039981915213</v>
      </c>
      <c r="I291" s="23">
        <f t="shared" si="57"/>
        <v>1051.6960018084787</v>
      </c>
      <c r="J291" s="34">
        <f t="shared" si="61"/>
        <v>1717.0776781090619</v>
      </c>
      <c r="K291" s="23">
        <f t="shared" si="58"/>
        <v>922.92232189093806</v>
      </c>
      <c r="L291" s="36">
        <f t="shared" si="62"/>
        <v>1903.682496621961</v>
      </c>
      <c r="M291" s="23">
        <f t="shared" si="59"/>
        <v>736.31750337803896</v>
      </c>
      <c r="N291" s="23">
        <f t="shared" si="63"/>
        <v>1106064.4802199397</v>
      </c>
      <c r="O291" s="23">
        <f t="shared" si="64"/>
        <v>851785.61224456027</v>
      </c>
      <c r="P291" s="23">
        <f t="shared" si="65"/>
        <v>542163.46578086843</v>
      </c>
    </row>
    <row r="292" spans="1:16" ht="14.5" x14ac:dyDescent="0.35">
      <c r="A292" s="20" t="s">
        <v>605</v>
      </c>
      <c r="B292" s="21" t="s">
        <v>606</v>
      </c>
      <c r="C292" s="23">
        <f t="shared" si="56"/>
        <v>3000</v>
      </c>
      <c r="D292" s="29">
        <f t="shared" si="68"/>
        <v>1887</v>
      </c>
      <c r="E292" s="23">
        <f t="shared" si="69"/>
        <v>1113</v>
      </c>
      <c r="F292" s="29">
        <f t="shared" si="66"/>
        <v>2176.5</v>
      </c>
      <c r="G292" s="23">
        <f t="shared" si="67"/>
        <v>823.5</v>
      </c>
      <c r="H292" s="29">
        <f t="shared" si="60"/>
        <v>1798.6431985532172</v>
      </c>
      <c r="I292" s="23">
        <f t="shared" si="57"/>
        <v>1201.3568014467828</v>
      </c>
      <c r="J292" s="34">
        <f t="shared" si="61"/>
        <v>2178.5388390545309</v>
      </c>
      <c r="K292" s="23">
        <f t="shared" si="58"/>
        <v>821.46116094546915</v>
      </c>
      <c r="L292" s="36">
        <f t="shared" si="62"/>
        <v>2492.7364993243923</v>
      </c>
      <c r="M292" s="23">
        <f t="shared" si="59"/>
        <v>507.2635006756077</v>
      </c>
      <c r="N292" s="23">
        <f t="shared" si="63"/>
        <v>1443258.1643824447</v>
      </c>
      <c r="O292" s="23">
        <f t="shared" si="64"/>
        <v>674798.43894187792</v>
      </c>
      <c r="P292" s="23">
        <f t="shared" si="65"/>
        <v>257316.25911767225</v>
      </c>
    </row>
    <row r="293" spans="1:16" ht="14.5" x14ac:dyDescent="0.35">
      <c r="A293" s="20" t="s">
        <v>607</v>
      </c>
      <c r="B293" s="21" t="s">
        <v>608</v>
      </c>
      <c r="C293" s="23">
        <f t="shared" si="56"/>
        <v>2771</v>
      </c>
      <c r="D293" s="29">
        <f t="shared" si="68"/>
        <v>2586</v>
      </c>
      <c r="E293" s="23">
        <f t="shared" si="69"/>
        <v>185</v>
      </c>
      <c r="F293" s="29">
        <f t="shared" si="66"/>
        <v>2733</v>
      </c>
      <c r="G293" s="23">
        <f t="shared" si="67"/>
        <v>38</v>
      </c>
      <c r="H293" s="29">
        <f t="shared" si="60"/>
        <v>2038.9145588425738</v>
      </c>
      <c r="I293" s="23">
        <f t="shared" si="57"/>
        <v>732.0854411574262</v>
      </c>
      <c r="J293" s="34">
        <f t="shared" si="61"/>
        <v>2589.2694195272652</v>
      </c>
      <c r="K293" s="23">
        <f t="shared" si="58"/>
        <v>181.7305804727348</v>
      </c>
      <c r="L293" s="36">
        <f t="shared" si="62"/>
        <v>2898.5472998648784</v>
      </c>
      <c r="M293" s="23">
        <f t="shared" si="59"/>
        <v>-127.54729986487837</v>
      </c>
      <c r="N293" s="23">
        <f t="shared" si="63"/>
        <v>535949.09315466334</v>
      </c>
      <c r="O293" s="23">
        <f t="shared" si="64"/>
        <v>33026.003878957141</v>
      </c>
      <c r="P293" s="23">
        <f t="shared" si="65"/>
        <v>16268.313702821202</v>
      </c>
    </row>
    <row r="294" spans="1:16" ht="14.5" x14ac:dyDescent="0.35">
      <c r="A294" s="20" t="s">
        <v>609</v>
      </c>
      <c r="B294" s="21" t="s">
        <v>610</v>
      </c>
      <c r="C294" s="23">
        <f t="shared" si="56"/>
        <v>3236</v>
      </c>
      <c r="D294" s="29">
        <f t="shared" si="68"/>
        <v>2803.6666666666665</v>
      </c>
      <c r="E294" s="23">
        <f t="shared" si="69"/>
        <v>432.33333333333348</v>
      </c>
      <c r="F294" s="29">
        <f t="shared" si="66"/>
        <v>2825.5</v>
      </c>
      <c r="G294" s="23">
        <f t="shared" si="67"/>
        <v>410.5</v>
      </c>
      <c r="H294" s="29">
        <f t="shared" si="60"/>
        <v>2185.3316470740592</v>
      </c>
      <c r="I294" s="23">
        <f t="shared" si="57"/>
        <v>1050.6683529259408</v>
      </c>
      <c r="J294" s="34">
        <f t="shared" si="61"/>
        <v>2680.1347097636326</v>
      </c>
      <c r="K294" s="23">
        <f t="shared" si="58"/>
        <v>555.8652902363674</v>
      </c>
      <c r="L294" s="36">
        <f t="shared" si="62"/>
        <v>2796.5094599729755</v>
      </c>
      <c r="M294" s="23">
        <f t="shared" si="59"/>
        <v>439.49054002702451</v>
      </c>
      <c r="N294" s="23">
        <f t="shared" si="63"/>
        <v>1103903.9878401093</v>
      </c>
      <c r="O294" s="23">
        <f t="shared" si="64"/>
        <v>308986.22088956099</v>
      </c>
      <c r="P294" s="23">
        <f t="shared" si="65"/>
        <v>193151.93477324562</v>
      </c>
    </row>
    <row r="295" spans="1:16" ht="14.5" x14ac:dyDescent="0.35">
      <c r="A295" s="20" t="s">
        <v>611</v>
      </c>
      <c r="B295" s="21" t="s">
        <v>612</v>
      </c>
      <c r="C295" s="23">
        <f t="shared" si="56"/>
        <v>2523</v>
      </c>
      <c r="D295" s="29">
        <f t="shared" si="68"/>
        <v>3002.3333333333335</v>
      </c>
      <c r="E295" s="23">
        <f t="shared" si="69"/>
        <v>-479.33333333333348</v>
      </c>
      <c r="F295" s="29">
        <f t="shared" si="66"/>
        <v>3041.6666666666665</v>
      </c>
      <c r="G295" s="23">
        <f t="shared" si="67"/>
        <v>-518.66666666666652</v>
      </c>
      <c r="H295" s="29">
        <f t="shared" si="60"/>
        <v>2395.4653176592474</v>
      </c>
      <c r="I295" s="23">
        <f t="shared" si="57"/>
        <v>127.53468234075262</v>
      </c>
      <c r="J295" s="34">
        <f t="shared" si="61"/>
        <v>2958.0673548818163</v>
      </c>
      <c r="K295" s="23">
        <f t="shared" si="58"/>
        <v>-435.0673548818163</v>
      </c>
      <c r="L295" s="36">
        <f t="shared" si="62"/>
        <v>3148.101891994595</v>
      </c>
      <c r="M295" s="23">
        <f t="shared" si="59"/>
        <v>-625.10189199459501</v>
      </c>
      <c r="N295" s="23">
        <f t="shared" si="63"/>
        <v>16265.095199756679</v>
      </c>
      <c r="O295" s="23">
        <f t="shared" si="64"/>
        <v>189283.60328386028</v>
      </c>
      <c r="P295" s="23">
        <f t="shared" si="65"/>
        <v>390752.3753752223</v>
      </c>
    </row>
    <row r="296" spans="1:16" ht="14.5" x14ac:dyDescent="0.35">
      <c r="A296" s="20" t="s">
        <v>613</v>
      </c>
      <c r="B296" s="21" t="s">
        <v>614</v>
      </c>
      <c r="C296" s="23">
        <f t="shared" si="56"/>
        <v>1537</v>
      </c>
      <c r="D296" s="29">
        <f t="shared" si="68"/>
        <v>2843.3333333333335</v>
      </c>
      <c r="E296" s="23">
        <f t="shared" si="69"/>
        <v>-1306.3333333333335</v>
      </c>
      <c r="F296" s="29">
        <f t="shared" si="66"/>
        <v>2802</v>
      </c>
      <c r="G296" s="23">
        <f t="shared" si="67"/>
        <v>-1265</v>
      </c>
      <c r="H296" s="29">
        <f t="shared" si="60"/>
        <v>2420.9722541273982</v>
      </c>
      <c r="I296" s="23">
        <f t="shared" si="57"/>
        <v>-883.97225412739817</v>
      </c>
      <c r="J296" s="34">
        <f t="shared" si="61"/>
        <v>2740.5336774409079</v>
      </c>
      <c r="K296" s="23">
        <f t="shared" si="58"/>
        <v>-1203.5336774409079</v>
      </c>
      <c r="L296" s="36">
        <f t="shared" si="62"/>
        <v>2648.0203783989191</v>
      </c>
      <c r="M296" s="23">
        <f t="shared" si="59"/>
        <v>-1111.0203783989191</v>
      </c>
      <c r="N296" s="23">
        <f t="shared" si="63"/>
        <v>781406.94606707338</v>
      </c>
      <c r="O296" s="23">
        <f t="shared" si="64"/>
        <v>1448493.3127344353</v>
      </c>
      <c r="P296" s="23">
        <f t="shared" si="65"/>
        <v>1234366.2812176773</v>
      </c>
    </row>
    <row r="297" spans="1:16" ht="14.5" x14ac:dyDescent="0.35">
      <c r="A297" s="20" t="s">
        <v>615</v>
      </c>
      <c r="B297" s="21" t="s">
        <v>616</v>
      </c>
      <c r="C297" s="23">
        <f t="shared" si="56"/>
        <v>3931</v>
      </c>
      <c r="D297" s="29">
        <f t="shared" si="68"/>
        <v>2432</v>
      </c>
      <c r="E297" s="23">
        <f t="shared" si="69"/>
        <v>1499</v>
      </c>
      <c r="F297" s="29">
        <f t="shared" si="66"/>
        <v>2148.8333333333335</v>
      </c>
      <c r="G297" s="23">
        <f t="shared" si="67"/>
        <v>1782.1666666666665</v>
      </c>
      <c r="H297" s="29">
        <f t="shared" si="60"/>
        <v>2244.1778033019186</v>
      </c>
      <c r="I297" s="23">
        <f t="shared" si="57"/>
        <v>1686.8221966980814</v>
      </c>
      <c r="J297" s="34">
        <f t="shared" si="61"/>
        <v>2138.766838720454</v>
      </c>
      <c r="K297" s="23">
        <f t="shared" si="58"/>
        <v>1792.233161279546</v>
      </c>
      <c r="L297" s="36">
        <f t="shared" si="62"/>
        <v>1759.2040756797837</v>
      </c>
      <c r="M297" s="23">
        <f t="shared" si="59"/>
        <v>2171.7959243202163</v>
      </c>
      <c r="N297" s="23">
        <f t="shared" si="63"/>
        <v>2845369.1232733405</v>
      </c>
      <c r="O297" s="23">
        <f t="shared" si="64"/>
        <v>3212099.7043900751</v>
      </c>
      <c r="P297" s="23">
        <f t="shared" si="65"/>
        <v>4716697.5368939023</v>
      </c>
    </row>
    <row r="298" spans="1:16" ht="14.5" x14ac:dyDescent="0.35">
      <c r="A298" s="20" t="s">
        <v>617</v>
      </c>
      <c r="B298" s="21" t="s">
        <v>618</v>
      </c>
      <c r="C298" s="23">
        <f t="shared" si="56"/>
        <v>5559</v>
      </c>
      <c r="D298" s="29">
        <f t="shared" si="68"/>
        <v>2663.6666666666665</v>
      </c>
      <c r="E298" s="23">
        <f t="shared" si="69"/>
        <v>2895.3333333333335</v>
      </c>
      <c r="F298" s="29">
        <f t="shared" si="66"/>
        <v>2898.3333333333335</v>
      </c>
      <c r="G298" s="23">
        <f t="shared" si="67"/>
        <v>2660.6666666666665</v>
      </c>
      <c r="H298" s="29">
        <f t="shared" si="60"/>
        <v>2581.5422426415353</v>
      </c>
      <c r="I298" s="23">
        <f t="shared" si="57"/>
        <v>2977.4577573584647</v>
      </c>
      <c r="J298" s="34">
        <f t="shared" si="61"/>
        <v>3034.883419360227</v>
      </c>
      <c r="K298" s="23">
        <f t="shared" si="58"/>
        <v>2524.116580639773</v>
      </c>
      <c r="L298" s="36">
        <f t="shared" si="62"/>
        <v>3496.6408151359569</v>
      </c>
      <c r="M298" s="23">
        <f t="shared" si="59"/>
        <v>2062.3591848640431</v>
      </c>
      <c r="N298" s="23">
        <f t="shared" si="63"/>
        <v>8865254.6968540978</v>
      </c>
      <c r="O298" s="23">
        <f t="shared" si="64"/>
        <v>6371164.5126606198</v>
      </c>
      <c r="P298" s="23">
        <f t="shared" si="65"/>
        <v>4253325.4073930802</v>
      </c>
    </row>
    <row r="299" spans="1:16" ht="14.5" x14ac:dyDescent="0.35">
      <c r="A299" s="20" t="s">
        <v>619</v>
      </c>
      <c r="B299" s="21" t="s">
        <v>620</v>
      </c>
      <c r="C299" s="23">
        <f t="shared" si="56"/>
        <v>5592</v>
      </c>
      <c r="D299" s="29">
        <f t="shared" si="68"/>
        <v>3675.6666666666665</v>
      </c>
      <c r="E299" s="23">
        <f t="shared" si="69"/>
        <v>1916.3333333333335</v>
      </c>
      <c r="F299" s="29">
        <f t="shared" si="66"/>
        <v>4346</v>
      </c>
      <c r="G299" s="23">
        <f t="shared" si="67"/>
        <v>1246</v>
      </c>
      <c r="H299" s="29">
        <f t="shared" si="60"/>
        <v>3177.0337941132284</v>
      </c>
      <c r="I299" s="23">
        <f t="shared" si="57"/>
        <v>2414.9662058867716</v>
      </c>
      <c r="J299" s="34">
        <f t="shared" si="61"/>
        <v>4296.9417096801135</v>
      </c>
      <c r="K299" s="23">
        <f t="shared" si="58"/>
        <v>1295.0582903198865</v>
      </c>
      <c r="L299" s="36">
        <f t="shared" si="62"/>
        <v>5146.5281630271911</v>
      </c>
      <c r="M299" s="23">
        <f t="shared" si="59"/>
        <v>445.47183697280889</v>
      </c>
      <c r="N299" s="23">
        <f t="shared" si="63"/>
        <v>5832061.7755751489</v>
      </c>
      <c r="O299" s="23">
        <f t="shared" si="64"/>
        <v>1677175.9753262675</v>
      </c>
      <c r="P299" s="23">
        <f t="shared" si="65"/>
        <v>198445.15753592883</v>
      </c>
    </row>
    <row r="300" spans="1:16" ht="14.5" x14ac:dyDescent="0.35">
      <c r="A300" s="20" t="s">
        <v>621</v>
      </c>
      <c r="B300" s="21" t="s">
        <v>622</v>
      </c>
      <c r="C300" s="23">
        <f t="shared" si="56"/>
        <v>5706</v>
      </c>
      <c r="D300" s="29">
        <f t="shared" si="68"/>
        <v>5027.333333333333</v>
      </c>
      <c r="E300" s="23">
        <f t="shared" si="69"/>
        <v>678.66666666666697</v>
      </c>
      <c r="F300" s="29">
        <f t="shared" si="66"/>
        <v>5304.166666666667</v>
      </c>
      <c r="G300" s="23">
        <f t="shared" si="67"/>
        <v>401.83333333333303</v>
      </c>
      <c r="H300" s="29">
        <f t="shared" si="60"/>
        <v>3660.0270352905832</v>
      </c>
      <c r="I300" s="23">
        <f t="shared" si="57"/>
        <v>2045.9729647094168</v>
      </c>
      <c r="J300" s="34">
        <f t="shared" si="61"/>
        <v>4944.4708548400567</v>
      </c>
      <c r="K300" s="23">
        <f t="shared" si="58"/>
        <v>761.52914515994325</v>
      </c>
      <c r="L300" s="36">
        <f t="shared" si="62"/>
        <v>5502.9056326054379</v>
      </c>
      <c r="M300" s="23">
        <f t="shared" si="59"/>
        <v>203.09436739456214</v>
      </c>
      <c r="N300" s="23">
        <f t="shared" si="63"/>
        <v>4186005.3723218404</v>
      </c>
      <c r="O300" s="23">
        <f t="shared" si="64"/>
        <v>579926.63892803388</v>
      </c>
      <c r="P300" s="23">
        <f t="shared" si="65"/>
        <v>41247.322067397385</v>
      </c>
    </row>
    <row r="301" spans="1:16" ht="14.5" x14ac:dyDescent="0.35">
      <c r="A301" s="20" t="s">
        <v>623</v>
      </c>
      <c r="B301" s="21" t="s">
        <v>624</v>
      </c>
      <c r="C301" s="23">
        <f t="shared" si="56"/>
        <v>6274</v>
      </c>
      <c r="D301" s="29">
        <f t="shared" si="68"/>
        <v>5619</v>
      </c>
      <c r="E301" s="23">
        <f t="shared" si="69"/>
        <v>655</v>
      </c>
      <c r="F301" s="29">
        <f t="shared" si="66"/>
        <v>5643.5</v>
      </c>
      <c r="G301" s="23">
        <f t="shared" si="67"/>
        <v>630.5</v>
      </c>
      <c r="H301" s="29">
        <f t="shared" si="60"/>
        <v>4069.2216282324671</v>
      </c>
      <c r="I301" s="23">
        <f t="shared" si="57"/>
        <v>2204.7783717675329</v>
      </c>
      <c r="J301" s="34">
        <f t="shared" si="61"/>
        <v>5325.2354274200279</v>
      </c>
      <c r="K301" s="23">
        <f t="shared" si="58"/>
        <v>948.76457257997208</v>
      </c>
      <c r="L301" s="36">
        <f t="shared" si="62"/>
        <v>5665.3811265210879</v>
      </c>
      <c r="M301" s="23">
        <f t="shared" si="59"/>
        <v>608.61887347891206</v>
      </c>
      <c r="N301" s="23">
        <f t="shared" si="63"/>
        <v>4861047.6686138939</v>
      </c>
      <c r="O301" s="23">
        <f t="shared" si="64"/>
        <v>900154.21418285707</v>
      </c>
      <c r="P301" s="23">
        <f t="shared" si="65"/>
        <v>370416.93315473996</v>
      </c>
    </row>
    <row r="302" spans="1:16" ht="14.5" x14ac:dyDescent="0.35">
      <c r="A302" s="20" t="s">
        <v>625</v>
      </c>
      <c r="B302" s="21" t="s">
        <v>626</v>
      </c>
      <c r="C302" s="23">
        <f t="shared" si="56"/>
        <v>4728</v>
      </c>
      <c r="D302" s="29">
        <f t="shared" si="68"/>
        <v>5857.333333333333</v>
      </c>
      <c r="E302" s="23">
        <f t="shared" si="69"/>
        <v>-1129.333333333333</v>
      </c>
      <c r="F302" s="29">
        <f t="shared" si="66"/>
        <v>5971</v>
      </c>
      <c r="G302" s="23">
        <f t="shared" si="67"/>
        <v>-1243</v>
      </c>
      <c r="H302" s="29">
        <f t="shared" si="60"/>
        <v>4510.1773025859738</v>
      </c>
      <c r="I302" s="23">
        <f t="shared" si="57"/>
        <v>217.82269741402615</v>
      </c>
      <c r="J302" s="34">
        <f t="shared" si="61"/>
        <v>5799.617713710014</v>
      </c>
      <c r="K302" s="23">
        <f t="shared" si="58"/>
        <v>-1071.617713710014</v>
      </c>
      <c r="L302" s="36">
        <f t="shared" si="62"/>
        <v>6152.2762253042183</v>
      </c>
      <c r="M302" s="23">
        <f t="shared" si="59"/>
        <v>-1424.2762253042183</v>
      </c>
      <c r="N302" s="23">
        <f t="shared" si="63"/>
        <v>47446.727508722397</v>
      </c>
      <c r="O302" s="23">
        <f t="shared" si="64"/>
        <v>1148364.5243370775</v>
      </c>
      <c r="P302" s="23">
        <f t="shared" si="65"/>
        <v>2028562.7659668324</v>
      </c>
    </row>
    <row r="303" spans="1:16" ht="14.5" x14ac:dyDescent="0.35">
      <c r="A303" s="20" t="s">
        <v>627</v>
      </c>
      <c r="B303" s="21" t="s">
        <v>628</v>
      </c>
      <c r="C303" s="23">
        <f t="shared" si="56"/>
        <v>2950</v>
      </c>
      <c r="D303" s="29">
        <f t="shared" si="68"/>
        <v>5569.333333333333</v>
      </c>
      <c r="E303" s="23">
        <f t="shared" si="69"/>
        <v>-2619.333333333333</v>
      </c>
      <c r="F303" s="29">
        <f t="shared" si="66"/>
        <v>5406.333333333333</v>
      </c>
      <c r="G303" s="23">
        <f t="shared" si="67"/>
        <v>-2456.333333333333</v>
      </c>
      <c r="H303" s="29">
        <f t="shared" si="60"/>
        <v>4553.7418420687791</v>
      </c>
      <c r="I303" s="23">
        <f t="shared" si="57"/>
        <v>-1603.7418420687791</v>
      </c>
      <c r="J303" s="34">
        <f t="shared" si="61"/>
        <v>5263.8088568550065</v>
      </c>
      <c r="K303" s="23">
        <f t="shared" si="58"/>
        <v>-2313.8088568550065</v>
      </c>
      <c r="L303" s="36">
        <f t="shared" si="62"/>
        <v>5012.855245060844</v>
      </c>
      <c r="M303" s="23">
        <f t="shared" si="59"/>
        <v>-2062.855245060844</v>
      </c>
      <c r="N303" s="23">
        <f t="shared" si="63"/>
        <v>2571987.8960021609</v>
      </c>
      <c r="O303" s="23">
        <f t="shared" si="64"/>
        <v>5353711.4260606719</v>
      </c>
      <c r="P303" s="23">
        <f t="shared" si="65"/>
        <v>4255371.7620750349</v>
      </c>
    </row>
    <row r="304" spans="1:16" ht="14.5" x14ac:dyDescent="0.35">
      <c r="A304" s="20" t="s">
        <v>629</v>
      </c>
      <c r="B304" s="21" t="s">
        <v>630</v>
      </c>
      <c r="C304" s="23">
        <f t="shared" si="56"/>
        <v>6265</v>
      </c>
      <c r="D304" s="29">
        <f t="shared" si="68"/>
        <v>4650.666666666667</v>
      </c>
      <c r="E304" s="23">
        <f t="shared" si="69"/>
        <v>1614.333333333333</v>
      </c>
      <c r="F304" s="29">
        <f t="shared" si="66"/>
        <v>4096.666666666667</v>
      </c>
      <c r="G304" s="23">
        <f t="shared" si="67"/>
        <v>2168.333333333333</v>
      </c>
      <c r="H304" s="29">
        <f t="shared" si="60"/>
        <v>4232.993473655024</v>
      </c>
      <c r="I304" s="23">
        <f t="shared" si="57"/>
        <v>2032.006526344976</v>
      </c>
      <c r="J304" s="34">
        <f t="shared" si="61"/>
        <v>4106.9044284275033</v>
      </c>
      <c r="K304" s="23">
        <f t="shared" si="58"/>
        <v>2158.0955715724967</v>
      </c>
      <c r="L304" s="36">
        <f t="shared" si="62"/>
        <v>3362.5710490121687</v>
      </c>
      <c r="M304" s="23">
        <f t="shared" si="59"/>
        <v>2902.4289509878313</v>
      </c>
      <c r="N304" s="23">
        <f t="shared" si="63"/>
        <v>4129050.5231085755</v>
      </c>
      <c r="O304" s="23">
        <f t="shared" si="64"/>
        <v>4657376.4960408211</v>
      </c>
      <c r="P304" s="23">
        <f t="shared" si="65"/>
        <v>8424093.815532323</v>
      </c>
    </row>
    <row r="305" spans="1:16" ht="14.5" x14ac:dyDescent="0.35">
      <c r="A305" s="20" t="s">
        <v>631</v>
      </c>
      <c r="B305" s="21" t="s">
        <v>632</v>
      </c>
      <c r="C305" s="23">
        <f t="shared" si="56"/>
        <v>8361</v>
      </c>
      <c r="D305" s="29">
        <f t="shared" si="68"/>
        <v>4647.666666666667</v>
      </c>
      <c r="E305" s="23">
        <f t="shared" si="69"/>
        <v>3713.333333333333</v>
      </c>
      <c r="F305" s="29">
        <f t="shared" si="66"/>
        <v>4903.833333333333</v>
      </c>
      <c r="G305" s="23">
        <f t="shared" si="67"/>
        <v>3457.166666666667</v>
      </c>
      <c r="H305" s="29">
        <f t="shared" si="60"/>
        <v>4639.3947789240192</v>
      </c>
      <c r="I305" s="23">
        <f t="shared" si="57"/>
        <v>3721.6052210759808</v>
      </c>
      <c r="J305" s="34">
        <f t="shared" si="61"/>
        <v>5185.9522142137521</v>
      </c>
      <c r="K305" s="23">
        <f t="shared" si="58"/>
        <v>3175.0477857862479</v>
      </c>
      <c r="L305" s="36">
        <f t="shared" si="62"/>
        <v>5684.5142098024335</v>
      </c>
      <c r="M305" s="23">
        <f t="shared" si="59"/>
        <v>2676.4857901975665</v>
      </c>
      <c r="N305" s="23">
        <f t="shared" si="63"/>
        <v>13850345.42154</v>
      </c>
      <c r="O305" s="23">
        <f t="shared" si="64"/>
        <v>10080928.442026155</v>
      </c>
      <c r="P305" s="23">
        <f t="shared" si="65"/>
        <v>7163576.1851294925</v>
      </c>
    </row>
    <row r="306" spans="1:16" ht="14.5" x14ac:dyDescent="0.35">
      <c r="A306" s="20" t="s">
        <v>633</v>
      </c>
      <c r="B306" s="21" t="s">
        <v>634</v>
      </c>
      <c r="C306" s="23">
        <f t="shared" si="56"/>
        <v>8378</v>
      </c>
      <c r="D306" s="29">
        <f t="shared" si="68"/>
        <v>5858.666666666667</v>
      </c>
      <c r="E306" s="23">
        <f t="shared" si="69"/>
        <v>2519.333333333333</v>
      </c>
      <c r="F306" s="29">
        <f t="shared" si="66"/>
        <v>6760.5</v>
      </c>
      <c r="G306" s="23">
        <f t="shared" si="67"/>
        <v>1617.5</v>
      </c>
      <c r="H306" s="29">
        <f t="shared" si="60"/>
        <v>5383.7158231392159</v>
      </c>
      <c r="I306" s="23">
        <f t="shared" si="57"/>
        <v>2994.2841768607841</v>
      </c>
      <c r="J306" s="34">
        <f t="shared" si="61"/>
        <v>6773.476107106876</v>
      </c>
      <c r="K306" s="23">
        <f t="shared" si="58"/>
        <v>1604.523892893124</v>
      </c>
      <c r="L306" s="36">
        <f t="shared" si="62"/>
        <v>7825.7028419604867</v>
      </c>
      <c r="M306" s="23">
        <f t="shared" si="59"/>
        <v>552.29715803951331</v>
      </c>
      <c r="N306" s="23">
        <f t="shared" si="63"/>
        <v>8965737.731798863</v>
      </c>
      <c r="O306" s="23">
        <f t="shared" si="64"/>
        <v>2574496.9228649051</v>
      </c>
      <c r="P306" s="23">
        <f t="shared" si="65"/>
        <v>305032.15077852312</v>
      </c>
    </row>
    <row r="307" spans="1:16" ht="14.5" x14ac:dyDescent="0.35">
      <c r="A307" s="20" t="s">
        <v>635</v>
      </c>
      <c r="B307" s="21" t="s">
        <v>636</v>
      </c>
      <c r="C307" s="23">
        <f t="shared" si="56"/>
        <v>9387</v>
      </c>
      <c r="D307" s="29">
        <f t="shared" si="68"/>
        <v>7668</v>
      </c>
      <c r="E307" s="23">
        <f t="shared" si="69"/>
        <v>1719</v>
      </c>
      <c r="F307" s="29">
        <f t="shared" si="66"/>
        <v>8020.166666666667</v>
      </c>
      <c r="G307" s="23">
        <f t="shared" si="67"/>
        <v>1366.833333333333</v>
      </c>
      <c r="H307" s="29">
        <f t="shared" si="60"/>
        <v>5982.5726585113734</v>
      </c>
      <c r="I307" s="23">
        <f t="shared" si="57"/>
        <v>3404.4273414886266</v>
      </c>
      <c r="J307" s="34">
        <f t="shared" si="61"/>
        <v>7575.7380535534376</v>
      </c>
      <c r="K307" s="23">
        <f t="shared" si="58"/>
        <v>1811.2619464465624</v>
      </c>
      <c r="L307" s="36">
        <f t="shared" si="62"/>
        <v>8267.5405683920981</v>
      </c>
      <c r="M307" s="23">
        <f t="shared" si="59"/>
        <v>1119.4594316079019</v>
      </c>
      <c r="N307" s="23">
        <f t="shared" si="63"/>
        <v>11590125.523475317</v>
      </c>
      <c r="O307" s="23">
        <f t="shared" si="64"/>
        <v>3280669.8386453898</v>
      </c>
      <c r="P307" s="23">
        <f t="shared" si="65"/>
        <v>1253189.419015887</v>
      </c>
    </row>
    <row r="308" spans="1:16" ht="14.5" x14ac:dyDescent="0.35">
      <c r="A308" s="20" t="s">
        <v>637</v>
      </c>
      <c r="B308" s="21" t="s">
        <v>638</v>
      </c>
      <c r="C308" s="23">
        <f t="shared" si="56"/>
        <v>9798</v>
      </c>
      <c r="D308" s="29">
        <f t="shared" si="68"/>
        <v>8708.6666666666661</v>
      </c>
      <c r="E308" s="23">
        <f t="shared" si="69"/>
        <v>1089.3333333333339</v>
      </c>
      <c r="F308" s="29">
        <f t="shared" si="66"/>
        <v>8879.6666666666661</v>
      </c>
      <c r="G308" s="23">
        <f t="shared" si="67"/>
        <v>918.33333333333394</v>
      </c>
      <c r="H308" s="29">
        <f t="shared" si="60"/>
        <v>6663.4581268090988</v>
      </c>
      <c r="I308" s="23">
        <f t="shared" si="57"/>
        <v>3134.5418731909012</v>
      </c>
      <c r="J308" s="34">
        <f t="shared" si="61"/>
        <v>8481.3690267767197</v>
      </c>
      <c r="K308" s="23">
        <f t="shared" si="58"/>
        <v>1316.6309732232803</v>
      </c>
      <c r="L308" s="36">
        <f t="shared" si="62"/>
        <v>9163.1081136784196</v>
      </c>
      <c r="M308" s="23">
        <f t="shared" si="59"/>
        <v>634.89188632158039</v>
      </c>
      <c r="N308" s="23">
        <f t="shared" si="63"/>
        <v>9825352.7547871247</v>
      </c>
      <c r="O308" s="23">
        <f t="shared" si="64"/>
        <v>1733517.1196508822</v>
      </c>
      <c r="P308" s="23">
        <f t="shared" si="65"/>
        <v>403087.70731697453</v>
      </c>
    </row>
    <row r="309" spans="1:16" ht="14.5" x14ac:dyDescent="0.35">
      <c r="A309" s="20" t="s">
        <v>639</v>
      </c>
      <c r="B309" s="21" t="s">
        <v>640</v>
      </c>
      <c r="C309" s="23">
        <f t="shared" si="56"/>
        <v>7145</v>
      </c>
      <c r="D309" s="29">
        <f t="shared" si="68"/>
        <v>9187.6666666666661</v>
      </c>
      <c r="E309" s="23">
        <f t="shared" si="69"/>
        <v>-2042.6666666666661</v>
      </c>
      <c r="F309" s="29">
        <f t="shared" si="66"/>
        <v>9424.3333333333339</v>
      </c>
      <c r="G309" s="23">
        <f t="shared" si="67"/>
        <v>-2279.3333333333339</v>
      </c>
      <c r="H309" s="29">
        <f t="shared" si="60"/>
        <v>7290.3665014472799</v>
      </c>
      <c r="I309" s="23">
        <f t="shared" si="57"/>
        <v>-145.36650144727992</v>
      </c>
      <c r="J309" s="34">
        <f t="shared" si="61"/>
        <v>9139.6845133883598</v>
      </c>
      <c r="K309" s="23">
        <f t="shared" si="58"/>
        <v>-1994.6845133883598</v>
      </c>
      <c r="L309" s="36">
        <f t="shared" si="62"/>
        <v>9671.0216227356832</v>
      </c>
      <c r="M309" s="23">
        <f t="shared" si="59"/>
        <v>-2526.0216227356832</v>
      </c>
      <c r="N309" s="23">
        <f t="shared" si="63"/>
        <v>21131.419743022034</v>
      </c>
      <c r="O309" s="23">
        <f t="shared" si="64"/>
        <v>3978766.3079513577</v>
      </c>
      <c r="P309" s="23">
        <f t="shared" si="65"/>
        <v>6380785.2385282144</v>
      </c>
    </row>
    <row r="310" spans="1:16" ht="14.5" x14ac:dyDescent="0.35">
      <c r="A310" s="20" t="s">
        <v>641</v>
      </c>
      <c r="B310" s="21" t="s">
        <v>642</v>
      </c>
      <c r="C310" s="23">
        <f t="shared" si="56"/>
        <v>4894</v>
      </c>
      <c r="D310" s="29">
        <f t="shared" si="68"/>
        <v>8776.6666666666661</v>
      </c>
      <c r="E310" s="23">
        <f t="shared" si="69"/>
        <v>-3882.6666666666661</v>
      </c>
      <c r="F310" s="29">
        <f t="shared" si="66"/>
        <v>8403</v>
      </c>
      <c r="G310" s="23">
        <f t="shared" si="67"/>
        <v>-3509</v>
      </c>
      <c r="H310" s="29">
        <f t="shared" si="60"/>
        <v>7261.2932011578241</v>
      </c>
      <c r="I310" s="23">
        <f t="shared" si="57"/>
        <v>-2367.2932011578241</v>
      </c>
      <c r="J310" s="34">
        <f t="shared" si="61"/>
        <v>8142.3422566941799</v>
      </c>
      <c r="K310" s="23">
        <f t="shared" si="58"/>
        <v>-3248.3422566941799</v>
      </c>
      <c r="L310" s="36">
        <f t="shared" si="62"/>
        <v>7650.2043245471359</v>
      </c>
      <c r="M310" s="23">
        <f t="shared" si="59"/>
        <v>-2756.2043245471359</v>
      </c>
      <c r="N310" s="23">
        <f t="shared" si="63"/>
        <v>5604077.1002480583</v>
      </c>
      <c r="O310" s="23">
        <f t="shared" si="64"/>
        <v>10551727.416625038</v>
      </c>
      <c r="P310" s="23">
        <f t="shared" si="65"/>
        <v>7596662.2786523337</v>
      </c>
    </row>
    <row r="311" spans="1:16" ht="14.5" x14ac:dyDescent="0.35">
      <c r="A311" s="20" t="s">
        <v>643</v>
      </c>
      <c r="B311" s="21" t="s">
        <v>644</v>
      </c>
      <c r="C311" s="23">
        <f t="shared" si="56"/>
        <v>4514</v>
      </c>
      <c r="D311" s="29">
        <f t="shared" si="68"/>
        <v>7279</v>
      </c>
      <c r="E311" s="23">
        <f t="shared" si="69"/>
        <v>-2765</v>
      </c>
      <c r="F311" s="29">
        <f t="shared" si="66"/>
        <v>6461.666666666667</v>
      </c>
      <c r="G311" s="23">
        <f t="shared" si="67"/>
        <v>-1947.666666666667</v>
      </c>
      <c r="H311" s="29">
        <f t="shared" si="60"/>
        <v>6787.8345609262597</v>
      </c>
      <c r="I311" s="23">
        <f t="shared" si="57"/>
        <v>-2273.8345609262597</v>
      </c>
      <c r="J311" s="34">
        <f t="shared" si="61"/>
        <v>6518.1711283470904</v>
      </c>
      <c r="K311" s="23">
        <f t="shared" si="58"/>
        <v>-2004.1711283470904</v>
      </c>
      <c r="L311" s="36">
        <f t="shared" si="62"/>
        <v>5445.2408649094268</v>
      </c>
      <c r="M311" s="23">
        <f t="shared" si="59"/>
        <v>-931.24086490942682</v>
      </c>
      <c r="N311" s="23">
        <f t="shared" si="63"/>
        <v>5170323.6104627158</v>
      </c>
      <c r="O311" s="23">
        <f t="shared" si="64"/>
        <v>4016701.9117000494</v>
      </c>
      <c r="P311" s="23">
        <f t="shared" si="65"/>
        <v>867209.54847725737</v>
      </c>
    </row>
    <row r="312" spans="1:16" ht="14.5" x14ac:dyDescent="0.35">
      <c r="A312" s="20" t="s">
        <v>645</v>
      </c>
      <c r="B312" s="21" t="s">
        <v>646</v>
      </c>
      <c r="C312" s="23">
        <f t="shared" si="56"/>
        <v>10429</v>
      </c>
      <c r="D312" s="29">
        <f t="shared" si="68"/>
        <v>5517.666666666667</v>
      </c>
      <c r="E312" s="23">
        <f t="shared" si="69"/>
        <v>4911.333333333333</v>
      </c>
      <c r="F312" s="29">
        <f t="shared" si="66"/>
        <v>5079.166666666667</v>
      </c>
      <c r="G312" s="23">
        <f t="shared" si="67"/>
        <v>5349.833333333333</v>
      </c>
      <c r="H312" s="29">
        <f t="shared" si="60"/>
        <v>6333.0676487410083</v>
      </c>
      <c r="I312" s="23">
        <f t="shared" si="57"/>
        <v>4095.9323512589917</v>
      </c>
      <c r="J312" s="34">
        <f t="shared" si="61"/>
        <v>5516.0855641735452</v>
      </c>
      <c r="K312" s="23">
        <f t="shared" si="58"/>
        <v>4912.9144358264548</v>
      </c>
      <c r="L312" s="36">
        <f t="shared" si="62"/>
        <v>4700.2481729818855</v>
      </c>
      <c r="M312" s="23">
        <f t="shared" si="59"/>
        <v>5728.7518270181145</v>
      </c>
      <c r="N312" s="23">
        <f t="shared" si="63"/>
        <v>16776661.826090012</v>
      </c>
      <c r="O312" s="23">
        <f t="shared" si="64"/>
        <v>24136728.253751971</v>
      </c>
      <c r="P312" s="23">
        <f t="shared" si="65"/>
        <v>32818597.495563384</v>
      </c>
    </row>
    <row r="313" spans="1:16" ht="14.5" x14ac:dyDescent="0.35">
      <c r="A313" s="20" t="s">
        <v>647</v>
      </c>
      <c r="B313" s="21" t="s">
        <v>648</v>
      </c>
      <c r="C313" s="23">
        <f t="shared" si="56"/>
        <v>15515</v>
      </c>
      <c r="D313" s="29">
        <f t="shared" si="68"/>
        <v>6612.333333333333</v>
      </c>
      <c r="E313" s="23">
        <f t="shared" si="69"/>
        <v>8902.6666666666679</v>
      </c>
      <c r="F313" s="29">
        <f t="shared" si="66"/>
        <v>7534.833333333333</v>
      </c>
      <c r="G313" s="23">
        <f t="shared" si="67"/>
        <v>7980.166666666667</v>
      </c>
      <c r="H313" s="29">
        <f t="shared" si="60"/>
        <v>7152.254118992807</v>
      </c>
      <c r="I313" s="23">
        <f t="shared" si="57"/>
        <v>8362.745881007193</v>
      </c>
      <c r="J313" s="34">
        <f t="shared" si="61"/>
        <v>7972.5427820867726</v>
      </c>
      <c r="K313" s="23">
        <f t="shared" si="58"/>
        <v>7542.4572179132274</v>
      </c>
      <c r="L313" s="36">
        <f t="shared" si="62"/>
        <v>9283.2496345963773</v>
      </c>
      <c r="M313" s="23">
        <f t="shared" si="59"/>
        <v>6231.7503654036227</v>
      </c>
      <c r="N313" s="23">
        <f t="shared" si="63"/>
        <v>69935518.670302778</v>
      </c>
      <c r="O313" s="23">
        <f t="shared" si="64"/>
        <v>56888660.884051345</v>
      </c>
      <c r="P313" s="23">
        <f t="shared" si="65"/>
        <v>38834712.616708182</v>
      </c>
    </row>
    <row r="314" spans="1:16" ht="14.5" x14ac:dyDescent="0.35">
      <c r="A314" s="20" t="s">
        <v>649</v>
      </c>
      <c r="B314" s="21" t="s">
        <v>650</v>
      </c>
      <c r="C314" s="23">
        <f t="shared" si="56"/>
        <v>15904</v>
      </c>
      <c r="D314" s="29">
        <f t="shared" si="68"/>
        <v>10152.666666666666</v>
      </c>
      <c r="E314" s="23">
        <f t="shared" si="69"/>
        <v>5751.3333333333339</v>
      </c>
      <c r="F314" s="29">
        <f t="shared" si="66"/>
        <v>11986.166666666666</v>
      </c>
      <c r="G314" s="23">
        <f t="shared" si="67"/>
        <v>3917.8333333333339</v>
      </c>
      <c r="H314" s="29">
        <f t="shared" si="60"/>
        <v>8824.8032951942459</v>
      </c>
      <c r="I314" s="23">
        <f t="shared" si="57"/>
        <v>7079.1967048057541</v>
      </c>
      <c r="J314" s="34">
        <f t="shared" si="61"/>
        <v>11743.771391043387</v>
      </c>
      <c r="K314" s="23">
        <f t="shared" si="58"/>
        <v>4160.2286089566132</v>
      </c>
      <c r="L314" s="36">
        <f t="shared" si="62"/>
        <v>14268.649926919275</v>
      </c>
      <c r="M314" s="23">
        <f t="shared" si="59"/>
        <v>1635.3500730807245</v>
      </c>
      <c r="N314" s="23">
        <f t="shared" si="63"/>
        <v>50115025.985332645</v>
      </c>
      <c r="O314" s="23">
        <f t="shared" si="64"/>
        <v>17307502.078781076</v>
      </c>
      <c r="P314" s="23">
        <f t="shared" si="65"/>
        <v>2674369.8615251309</v>
      </c>
    </row>
    <row r="315" spans="1:16" ht="14.5" x14ac:dyDescent="0.35">
      <c r="A315" s="20" t="s">
        <v>651</v>
      </c>
      <c r="B315" s="21" t="s">
        <v>652</v>
      </c>
      <c r="C315" s="23">
        <f t="shared" si="56"/>
        <v>15190</v>
      </c>
      <c r="D315" s="29">
        <f t="shared" si="68"/>
        <v>13949.333333333334</v>
      </c>
      <c r="E315" s="23">
        <f t="shared" si="69"/>
        <v>1240.6666666666661</v>
      </c>
      <c r="F315" s="29">
        <f t="shared" si="66"/>
        <v>14861.833333333334</v>
      </c>
      <c r="G315" s="23">
        <f t="shared" si="67"/>
        <v>328.16666666666606</v>
      </c>
      <c r="H315" s="29">
        <f t="shared" si="60"/>
        <v>10240.642636155397</v>
      </c>
      <c r="I315" s="23">
        <f t="shared" si="57"/>
        <v>4949.3573638446032</v>
      </c>
      <c r="J315" s="34">
        <f t="shared" si="61"/>
        <v>13823.885695521694</v>
      </c>
      <c r="K315" s="23">
        <f t="shared" si="58"/>
        <v>1366.1143044783057</v>
      </c>
      <c r="L315" s="36">
        <f t="shared" si="62"/>
        <v>15576.929985383855</v>
      </c>
      <c r="M315" s="23">
        <f t="shared" si="59"/>
        <v>-386.92998538385473</v>
      </c>
      <c r="N315" s="23">
        <f t="shared" si="63"/>
        <v>24496138.315042801</v>
      </c>
      <c r="O315" s="23">
        <f t="shared" si="64"/>
        <v>1866268.2929002449</v>
      </c>
      <c r="P315" s="23">
        <f t="shared" si="65"/>
        <v>149714.81358915003</v>
      </c>
    </row>
    <row r="316" spans="1:16" ht="14.5" x14ac:dyDescent="0.35">
      <c r="A316" s="20" t="s">
        <v>653</v>
      </c>
      <c r="B316" s="21" t="s">
        <v>654</v>
      </c>
      <c r="C316" s="23">
        <f t="shared" si="56"/>
        <v>12493</v>
      </c>
      <c r="D316" s="29">
        <f t="shared" si="68"/>
        <v>15536.333333333334</v>
      </c>
      <c r="E316" s="23">
        <f t="shared" si="69"/>
        <v>-3043.3333333333339</v>
      </c>
      <c r="F316" s="29">
        <f t="shared" si="66"/>
        <v>15482.166666666666</v>
      </c>
      <c r="G316" s="23">
        <f t="shared" si="67"/>
        <v>-2989.1666666666661</v>
      </c>
      <c r="H316" s="29">
        <f t="shared" si="60"/>
        <v>11230.514108924317</v>
      </c>
      <c r="I316" s="23">
        <f t="shared" si="57"/>
        <v>1262.485891075683</v>
      </c>
      <c r="J316" s="34">
        <f t="shared" si="61"/>
        <v>14506.942847760847</v>
      </c>
      <c r="K316" s="23">
        <f t="shared" si="58"/>
        <v>-2013.9428477608471</v>
      </c>
      <c r="L316" s="36">
        <f t="shared" si="62"/>
        <v>15267.38599707677</v>
      </c>
      <c r="M316" s="23">
        <f t="shared" si="59"/>
        <v>-2774.3859970767699</v>
      </c>
      <c r="N316" s="23">
        <f t="shared" si="63"/>
        <v>1593870.6251651612</v>
      </c>
      <c r="O316" s="23">
        <f t="shared" si="64"/>
        <v>4055965.7940470707</v>
      </c>
      <c r="P316" s="23">
        <f t="shared" si="65"/>
        <v>7697217.6607756624</v>
      </c>
    </row>
    <row r="317" spans="1:16" ht="14.5" x14ac:dyDescent="0.35">
      <c r="A317" s="20" t="s">
        <v>655</v>
      </c>
      <c r="B317" s="21" t="s">
        <v>656</v>
      </c>
      <c r="C317" s="23">
        <f t="shared" si="56"/>
        <v>7316</v>
      </c>
      <c r="D317" s="29">
        <f t="shared" si="68"/>
        <v>14529</v>
      </c>
      <c r="E317" s="23">
        <f t="shared" si="69"/>
        <v>-7213</v>
      </c>
      <c r="F317" s="29">
        <f t="shared" si="66"/>
        <v>13960.5</v>
      </c>
      <c r="G317" s="23">
        <f t="shared" si="67"/>
        <v>-6644.5</v>
      </c>
      <c r="H317" s="29">
        <f t="shared" si="60"/>
        <v>11483.011287139454</v>
      </c>
      <c r="I317" s="23">
        <f t="shared" si="57"/>
        <v>-4167.011287139454</v>
      </c>
      <c r="J317" s="34">
        <f t="shared" si="61"/>
        <v>13499.971423880423</v>
      </c>
      <c r="K317" s="23">
        <f t="shared" si="58"/>
        <v>-6183.9714238804227</v>
      </c>
      <c r="L317" s="36">
        <f t="shared" si="62"/>
        <v>13047.877199415354</v>
      </c>
      <c r="M317" s="23">
        <f t="shared" si="59"/>
        <v>-5731.877199415354</v>
      </c>
      <c r="N317" s="23">
        <f t="shared" si="63"/>
        <v>17363983.067147609</v>
      </c>
      <c r="O317" s="23">
        <f t="shared" si="64"/>
        <v>38241502.571369663</v>
      </c>
      <c r="P317" s="23">
        <f t="shared" si="65"/>
        <v>32854416.229177602</v>
      </c>
    </row>
    <row r="318" spans="1:16" ht="14.5" x14ac:dyDescent="0.35">
      <c r="A318" s="20" t="s">
        <v>657</v>
      </c>
      <c r="B318" s="21" t="s">
        <v>658</v>
      </c>
      <c r="C318" s="23">
        <f t="shared" si="56"/>
        <v>13644</v>
      </c>
      <c r="D318" s="29">
        <f t="shared" si="68"/>
        <v>11666.333333333334</v>
      </c>
      <c r="E318" s="23">
        <f t="shared" si="69"/>
        <v>1977.6666666666661</v>
      </c>
      <c r="F318" s="29">
        <f t="shared" si="66"/>
        <v>10354</v>
      </c>
      <c r="G318" s="23">
        <f t="shared" si="67"/>
        <v>3290</v>
      </c>
      <c r="H318" s="29">
        <f t="shared" si="60"/>
        <v>10649.609029711564</v>
      </c>
      <c r="I318" s="23">
        <f t="shared" si="57"/>
        <v>2994.3909702884357</v>
      </c>
      <c r="J318" s="34">
        <f t="shared" si="61"/>
        <v>10407.985711940211</v>
      </c>
      <c r="K318" s="23">
        <f t="shared" si="58"/>
        <v>3236.0142880597887</v>
      </c>
      <c r="L318" s="36">
        <f t="shared" si="62"/>
        <v>8462.3754398830715</v>
      </c>
      <c r="M318" s="23">
        <f t="shared" si="59"/>
        <v>5181.6245601169285</v>
      </c>
      <c r="N318" s="23">
        <f t="shared" si="63"/>
        <v>8966377.2829449195</v>
      </c>
      <c r="O318" s="23">
        <f t="shared" si="64"/>
        <v>10471788.472527102</v>
      </c>
      <c r="P318" s="23">
        <f t="shared" si="65"/>
        <v>26849233.082006954</v>
      </c>
    </row>
    <row r="319" spans="1:16" ht="14.5" x14ac:dyDescent="0.35">
      <c r="A319" s="20" t="s">
        <v>659</v>
      </c>
      <c r="B319" s="21" t="s">
        <v>660</v>
      </c>
      <c r="C319" s="23">
        <f t="shared" si="56"/>
        <v>18550</v>
      </c>
      <c r="D319" s="29">
        <f t="shared" si="68"/>
        <v>11151</v>
      </c>
      <c r="E319" s="23">
        <f t="shared" si="69"/>
        <v>7399</v>
      </c>
      <c r="F319" s="29">
        <f t="shared" si="66"/>
        <v>11342.833333333334</v>
      </c>
      <c r="G319" s="23">
        <f t="shared" si="67"/>
        <v>7207.1666666666661</v>
      </c>
      <c r="H319" s="29">
        <f t="shared" si="60"/>
        <v>11248.487223769251</v>
      </c>
      <c r="I319" s="23">
        <f t="shared" si="57"/>
        <v>7301.5127762307493</v>
      </c>
      <c r="J319" s="34">
        <f t="shared" si="61"/>
        <v>12025.992855970106</v>
      </c>
      <c r="K319" s="23">
        <f t="shared" si="58"/>
        <v>6524.0071440298943</v>
      </c>
      <c r="L319" s="36">
        <f t="shared" si="62"/>
        <v>12607.675087976615</v>
      </c>
      <c r="M319" s="23">
        <f t="shared" si="59"/>
        <v>5942.324912023385</v>
      </c>
      <c r="N319" s="23">
        <f t="shared" si="63"/>
        <v>53312088.821460865</v>
      </c>
      <c r="O319" s="23">
        <f t="shared" si="64"/>
        <v>42562669.215353101</v>
      </c>
      <c r="P319" s="23">
        <f t="shared" si="65"/>
        <v>35311225.360053733</v>
      </c>
    </row>
    <row r="320" spans="1:16" ht="14.5" x14ac:dyDescent="0.35">
      <c r="A320" s="20" t="s">
        <v>661</v>
      </c>
      <c r="B320" s="21" t="s">
        <v>662</v>
      </c>
      <c r="C320" s="23">
        <f t="shared" si="56"/>
        <v>19074</v>
      </c>
      <c r="D320" s="29">
        <f t="shared" si="68"/>
        <v>13170</v>
      </c>
      <c r="E320" s="23">
        <f t="shared" si="69"/>
        <v>5904</v>
      </c>
      <c r="F320" s="29">
        <f t="shared" si="66"/>
        <v>15042.333333333334</v>
      </c>
      <c r="G320" s="23">
        <f t="shared" si="67"/>
        <v>4031.6666666666661</v>
      </c>
      <c r="H320" s="29">
        <f t="shared" si="60"/>
        <v>12708.7897790154</v>
      </c>
      <c r="I320" s="23">
        <f t="shared" si="57"/>
        <v>6365.2102209845998</v>
      </c>
      <c r="J320" s="34">
        <f t="shared" si="61"/>
        <v>15287.996427985054</v>
      </c>
      <c r="K320" s="23">
        <f t="shared" si="58"/>
        <v>3786.0035720149463</v>
      </c>
      <c r="L320" s="36">
        <f t="shared" si="62"/>
        <v>17361.535017595321</v>
      </c>
      <c r="M320" s="23">
        <f t="shared" si="59"/>
        <v>1712.4649824046792</v>
      </c>
      <c r="N320" s="23">
        <f t="shared" si="63"/>
        <v>40515901.157326818</v>
      </c>
      <c r="O320" s="23">
        <f t="shared" si="64"/>
        <v>14333823.047309933</v>
      </c>
      <c r="P320" s="23">
        <f t="shared" si="65"/>
        <v>2932536.3159622583</v>
      </c>
    </row>
    <row r="321" spans="1:16" ht="14.5" x14ac:dyDescent="0.35">
      <c r="A321" s="20" t="s">
        <v>663</v>
      </c>
      <c r="B321" s="21" t="s">
        <v>664</v>
      </c>
      <c r="C321" s="23">
        <f t="shared" si="56"/>
        <v>12965</v>
      </c>
      <c r="D321" s="29">
        <f t="shared" si="68"/>
        <v>17089.333333333332</v>
      </c>
      <c r="E321" s="23">
        <f t="shared" si="69"/>
        <v>-4124.3333333333321</v>
      </c>
      <c r="F321" s="29">
        <f t="shared" si="66"/>
        <v>17994.333333333332</v>
      </c>
      <c r="G321" s="23">
        <f t="shared" si="67"/>
        <v>-5029.3333333333321</v>
      </c>
      <c r="H321" s="29">
        <f t="shared" si="60"/>
        <v>13981.83182321232</v>
      </c>
      <c r="I321" s="23">
        <f t="shared" si="57"/>
        <v>-1016.8318232123202</v>
      </c>
      <c r="J321" s="34">
        <f t="shared" si="61"/>
        <v>17180.998213992527</v>
      </c>
      <c r="K321" s="23">
        <f t="shared" si="58"/>
        <v>-4215.9982139925269</v>
      </c>
      <c r="L321" s="36">
        <f t="shared" si="62"/>
        <v>18731.507003519066</v>
      </c>
      <c r="M321" s="23">
        <f t="shared" si="59"/>
        <v>-5766.5070035190656</v>
      </c>
      <c r="N321" s="23">
        <f t="shared" si="63"/>
        <v>1033946.9566972911</v>
      </c>
      <c r="O321" s="23">
        <f t="shared" si="64"/>
        <v>17774640.940388177</v>
      </c>
      <c r="P321" s="23">
        <f t="shared" si="65"/>
        <v>33252603.021634433</v>
      </c>
    </row>
    <row r="322" spans="1:16" ht="14.5" x14ac:dyDescent="0.35">
      <c r="A322" s="20" t="s">
        <v>665</v>
      </c>
      <c r="B322" s="21" t="s">
        <v>666</v>
      </c>
      <c r="C322" s="23">
        <f t="shared" si="56"/>
        <v>14292</v>
      </c>
      <c r="D322" s="29">
        <f t="shared" si="68"/>
        <v>16863</v>
      </c>
      <c r="E322" s="23">
        <f t="shared" si="69"/>
        <v>-2571</v>
      </c>
      <c r="F322" s="29">
        <f t="shared" si="66"/>
        <v>15932.166666666666</v>
      </c>
      <c r="G322" s="23">
        <f t="shared" si="67"/>
        <v>-1640.1666666666661</v>
      </c>
      <c r="H322" s="29">
        <f t="shared" si="60"/>
        <v>13778.465458569857</v>
      </c>
      <c r="I322" s="23">
        <f t="shared" si="57"/>
        <v>513.53454143014278</v>
      </c>
      <c r="J322" s="34">
        <f t="shared" si="61"/>
        <v>15072.999106996263</v>
      </c>
      <c r="K322" s="23">
        <f t="shared" si="58"/>
        <v>-780.99910699626344</v>
      </c>
      <c r="L322" s="36">
        <f t="shared" si="62"/>
        <v>14118.301400703813</v>
      </c>
      <c r="M322" s="23">
        <f t="shared" si="59"/>
        <v>173.69859929618724</v>
      </c>
      <c r="N322" s="23">
        <f t="shared" si="63"/>
        <v>263717.72524186701</v>
      </c>
      <c r="O322" s="23">
        <f t="shared" si="64"/>
        <v>609959.60512896092</v>
      </c>
      <c r="P322" s="23">
        <f t="shared" si="65"/>
        <v>30171.203397457419</v>
      </c>
    </row>
    <row r="323" spans="1:16" ht="14.5" x14ac:dyDescent="0.35">
      <c r="A323" s="20" t="s">
        <v>667</v>
      </c>
      <c r="B323" s="21" t="s">
        <v>668</v>
      </c>
      <c r="C323" s="23">
        <f t="shared" si="56"/>
        <v>14442</v>
      </c>
      <c r="D323" s="29">
        <f t="shared" si="68"/>
        <v>15443.666666666666</v>
      </c>
      <c r="E323" s="23">
        <f t="shared" si="69"/>
        <v>-1001.6666666666661</v>
      </c>
      <c r="F323" s="29">
        <f t="shared" si="66"/>
        <v>14646.666666666666</v>
      </c>
      <c r="G323" s="23">
        <f t="shared" si="67"/>
        <v>-204.66666666666606</v>
      </c>
      <c r="H323" s="29">
        <f t="shared" si="60"/>
        <v>13881.172366855886</v>
      </c>
      <c r="I323" s="23">
        <f t="shared" si="57"/>
        <v>560.82763314411386</v>
      </c>
      <c r="J323" s="34">
        <f t="shared" si="61"/>
        <v>14682.499553498132</v>
      </c>
      <c r="K323" s="23">
        <f t="shared" si="58"/>
        <v>-240.49955349813172</v>
      </c>
      <c r="L323" s="36">
        <f t="shared" si="62"/>
        <v>14257.260280140763</v>
      </c>
      <c r="M323" s="23">
        <f t="shared" si="59"/>
        <v>184.73971985923708</v>
      </c>
      <c r="N323" s="23">
        <f t="shared" si="63"/>
        <v>314527.63409802876</v>
      </c>
      <c r="O323" s="23">
        <f t="shared" si="64"/>
        <v>57840.035232800721</v>
      </c>
      <c r="P323" s="23">
        <f t="shared" si="65"/>
        <v>34128.764093669393</v>
      </c>
    </row>
    <row r="324" spans="1:16" ht="14.5" x14ac:dyDescent="0.35">
      <c r="A324" s="20" t="s">
        <v>669</v>
      </c>
      <c r="B324" s="21" t="s">
        <v>670</v>
      </c>
      <c r="C324" s="23">
        <f t="shared" si="56"/>
        <v>9512</v>
      </c>
      <c r="D324" s="29">
        <f t="shared" si="68"/>
        <v>13899.666666666666</v>
      </c>
      <c r="E324" s="23">
        <f t="shared" si="69"/>
        <v>-4387.6666666666661</v>
      </c>
      <c r="F324" s="29">
        <f t="shared" si="66"/>
        <v>14145.833333333334</v>
      </c>
      <c r="G324" s="23">
        <f t="shared" si="67"/>
        <v>-4633.8333333333339</v>
      </c>
      <c r="H324" s="29">
        <f t="shared" si="60"/>
        <v>13993.33789348471</v>
      </c>
      <c r="I324" s="23">
        <f t="shared" si="57"/>
        <v>-4481.3378934847096</v>
      </c>
      <c r="J324" s="34">
        <f t="shared" si="61"/>
        <v>14562.249776749066</v>
      </c>
      <c r="K324" s="23">
        <f t="shared" si="58"/>
        <v>-5050.2497767490659</v>
      </c>
      <c r="L324" s="36">
        <f t="shared" si="62"/>
        <v>14405.052056028153</v>
      </c>
      <c r="M324" s="23">
        <f t="shared" si="59"/>
        <v>-4893.0520560281529</v>
      </c>
      <c r="N324" s="23">
        <f t="shared" si="63"/>
        <v>20082389.315581974</v>
      </c>
      <c r="O324" s="23">
        <f t="shared" si="64"/>
        <v>25505022.807553988</v>
      </c>
      <c r="P324" s="23">
        <f t="shared" si="65"/>
        <v>23941958.423001334</v>
      </c>
    </row>
    <row r="325" spans="1:16" ht="14.5" x14ac:dyDescent="0.35">
      <c r="A325" s="20" t="s">
        <v>671</v>
      </c>
      <c r="B325" s="21" t="s">
        <v>672</v>
      </c>
      <c r="C325" s="23">
        <f>B325-B324</f>
        <v>16590</v>
      </c>
      <c r="D325" s="29">
        <f t="shared" si="68"/>
        <v>12748.666666666666</v>
      </c>
      <c r="E325" s="23">
        <f t="shared" si="69"/>
        <v>3841.3333333333339</v>
      </c>
      <c r="F325" s="29">
        <f t="shared" si="66"/>
        <v>11952</v>
      </c>
      <c r="G325" s="23">
        <f t="shared" si="67"/>
        <v>4638</v>
      </c>
      <c r="H325" s="29">
        <f t="shared" si="60"/>
        <v>13097.070314787768</v>
      </c>
      <c r="I325" s="23">
        <f t="shared" si="57"/>
        <v>3492.9296852122316</v>
      </c>
      <c r="J325" s="34">
        <f t="shared" si="61"/>
        <v>12037.124888374532</v>
      </c>
      <c r="K325" s="23">
        <f t="shared" si="58"/>
        <v>4552.875111625468</v>
      </c>
      <c r="L325" s="36">
        <f t="shared" si="62"/>
        <v>10490.610411205631</v>
      </c>
      <c r="M325" s="23">
        <f t="shared" si="59"/>
        <v>6099.389588794369</v>
      </c>
      <c r="N325" s="23">
        <f t="shared" si="63"/>
        <v>12200557.78583682</v>
      </c>
      <c r="O325" s="23">
        <f t="shared" si="64"/>
        <v>20728671.782058619</v>
      </c>
      <c r="P325" s="23">
        <f t="shared" si="65"/>
        <v>37202553.355893143</v>
      </c>
    </row>
    <row r="326" spans="1:16" ht="14.5" x14ac:dyDescent="0.35">
      <c r="A326" s="20" t="s">
        <v>673</v>
      </c>
      <c r="B326" s="21" t="s">
        <v>674</v>
      </c>
      <c r="C326" s="23">
        <f>B326-B325</f>
        <v>24239</v>
      </c>
      <c r="D326" s="29">
        <f t="shared" si="68"/>
        <v>13514.666666666666</v>
      </c>
      <c r="E326" s="23">
        <f t="shared" si="69"/>
        <v>10724.333333333334</v>
      </c>
      <c r="F326" s="29">
        <f t="shared" si="66"/>
        <v>13872.666666666666</v>
      </c>
      <c r="G326" s="23">
        <f t="shared" si="67"/>
        <v>10366.333333333334</v>
      </c>
      <c r="H326" s="29">
        <f t="shared" si="60"/>
        <v>13795.656251830216</v>
      </c>
      <c r="I326" s="23">
        <f t="shared" si="57"/>
        <v>10443.343748169784</v>
      </c>
      <c r="J326" s="34">
        <f t="shared" si="61"/>
        <v>14313.562444187266</v>
      </c>
      <c r="K326" s="23">
        <f t="shared" si="58"/>
        <v>9925.437555812734</v>
      </c>
      <c r="L326" s="36">
        <f t="shared" si="62"/>
        <v>15370.122082241125</v>
      </c>
      <c r="M326" s="23">
        <f t="shared" si="59"/>
        <v>8868.8779177588749</v>
      </c>
      <c r="N326" s="23">
        <f t="shared" si="63"/>
        <v>109063428.64243691</v>
      </c>
      <c r="O326" s="23">
        <f t="shared" si="64"/>
        <v>98514310.674337864</v>
      </c>
      <c r="P326" s="23">
        <f t="shared" si="65"/>
        <v>78656995.520110995</v>
      </c>
    </row>
    <row r="327" spans="1:16" ht="14.5" x14ac:dyDescent="0.35">
      <c r="A327" s="20" t="s">
        <v>675</v>
      </c>
      <c r="B327" s="21" t="s">
        <v>676</v>
      </c>
      <c r="C327" s="23">
        <f>B327-B326</f>
        <v>24882</v>
      </c>
      <c r="D327" s="29">
        <f t="shared" si="68"/>
        <v>16780.333333333332</v>
      </c>
      <c r="E327" s="23">
        <f t="shared" si="69"/>
        <v>8101.6666666666679</v>
      </c>
      <c r="F327" s="29">
        <f t="shared" si="66"/>
        <v>19234.833333333332</v>
      </c>
      <c r="G327" s="23">
        <f t="shared" si="67"/>
        <v>5647.1666666666679</v>
      </c>
      <c r="H327" s="29">
        <f t="shared" si="60"/>
        <v>15884.325001464174</v>
      </c>
      <c r="I327" s="23">
        <f>C327-H327</f>
        <v>8997.6749985358256</v>
      </c>
      <c r="J327" s="34">
        <f t="shared" si="61"/>
        <v>19276.281222093632</v>
      </c>
      <c r="K327" s="23">
        <f>C327-J327</f>
        <v>5605.7187779063679</v>
      </c>
      <c r="L327" s="36">
        <f t="shared" si="62"/>
        <v>22465.224416448225</v>
      </c>
      <c r="M327" s="23">
        <f>C327-L327</f>
        <v>2416.7755835517746</v>
      </c>
      <c r="N327" s="23">
        <f t="shared" si="63"/>
        <v>80958155.379276663</v>
      </c>
      <c r="O327" s="23">
        <f t="shared" si="64"/>
        <v>31424083.016972061</v>
      </c>
      <c r="P327" s="23">
        <f t="shared" si="65"/>
        <v>5840804.2212520204</v>
      </c>
    </row>
    <row r="328" spans="1:16" ht="14.5" x14ac:dyDescent="0.35">
      <c r="A328" s="25" t="s">
        <v>698</v>
      </c>
      <c r="B328" s="38"/>
      <c r="C328" s="38"/>
      <c r="D328" s="30">
        <f>AVERAGE(C325:C327)</f>
        <v>21903.666666666668</v>
      </c>
      <c r="E328" s="26">
        <f>C328-D328</f>
        <v>-21903.666666666668</v>
      </c>
      <c r="F328" s="30">
        <f>((3*C327)+(2*C326)+(1*C325))/6</f>
        <v>23285.666666666668</v>
      </c>
      <c r="G328" s="26">
        <f>C328-F328</f>
        <v>-23285.666666666668</v>
      </c>
      <c r="H328" s="30">
        <f>($R$4*C327)+((1-$R$4)*H327)</f>
        <v>17683.860001171342</v>
      </c>
      <c r="I328" s="26">
        <f>C328-H328</f>
        <v>-17683.860001171342</v>
      </c>
      <c r="J328" s="35">
        <f>($S$4*C327)+((1-$S$4)*J327)</f>
        <v>22079.140611046816</v>
      </c>
      <c r="K328" s="26">
        <f>C328-J328</f>
        <v>-22079.140611046816</v>
      </c>
      <c r="L328" s="37">
        <f>($T$4*C327)+((1-$T$4)*L327)</f>
        <v>24398.644883289646</v>
      </c>
      <c r="M328" s="26">
        <f>C328-L328</f>
        <v>-24398.644883289646</v>
      </c>
      <c r="N328" s="26">
        <f>I328^2</f>
        <v>312718904.54102772</v>
      </c>
      <c r="O328" s="26">
        <f>K328^2</f>
        <v>487488450.12237674</v>
      </c>
      <c r="P328" s="26">
        <f>M328^2</f>
        <v>595293872.14087605</v>
      </c>
    </row>
    <row r="329" spans="1:16" ht="14.5" x14ac:dyDescent="0.35">
      <c r="A329" s="25" t="s">
        <v>702</v>
      </c>
      <c r="B329" s="38"/>
      <c r="C329" s="38"/>
      <c r="D329" s="30">
        <f>AVERAGE(C326:C328)</f>
        <v>24560.5</v>
      </c>
      <c r="E329" s="26">
        <f>C329-D329</f>
        <v>-24560.5</v>
      </c>
      <c r="F329" s="30">
        <f>((3*C328)+(2*C327)+(1*C326))/6</f>
        <v>12333.833333333334</v>
      </c>
      <c r="G329" s="26">
        <f>C329-F329</f>
        <v>-12333.833333333334</v>
      </c>
      <c r="H329" s="30">
        <f>($R$4*C328)+((1-$R$4)*H328)</f>
        <v>14147.088000937074</v>
      </c>
      <c r="I329" s="26">
        <f>C329-H329</f>
        <v>-14147.088000937074</v>
      </c>
      <c r="J329" s="35">
        <f>($S$4*C328)+((1-$S$4)*J328)</f>
        <v>11039.570305523408</v>
      </c>
      <c r="K329" s="26">
        <f>C329-J329</f>
        <v>-11039.570305523408</v>
      </c>
      <c r="L329" s="37">
        <f>($T$4*C328)+((1-$T$4)*L328)</f>
        <v>4879.7289766579279</v>
      </c>
      <c r="M329" s="26">
        <f>C329-L329</f>
        <v>-4879.7289766579279</v>
      </c>
      <c r="N329" s="26">
        <f>I329^2</f>
        <v>200140098.90625775</v>
      </c>
      <c r="O329" s="26">
        <f>K329^2</f>
        <v>121872112.53059418</v>
      </c>
      <c r="P329" s="26">
        <f>M329^2</f>
        <v>23811754.88563503</v>
      </c>
    </row>
    <row r="330" spans="1:16" ht="14.5" x14ac:dyDescent="0.35">
      <c r="A330" s="25" t="s">
        <v>701</v>
      </c>
      <c r="B330" s="38"/>
      <c r="C330" s="38"/>
      <c r="D330" s="30">
        <f>AVERAGE(C327:C329)</f>
        <v>24882</v>
      </c>
      <c r="E330" s="26">
        <f>C330-D330</f>
        <v>-24882</v>
      </c>
      <c r="F330" s="30">
        <f>((3*C329)+(2*C328)+(1*C327))/6</f>
        <v>4147</v>
      </c>
      <c r="G330" s="26">
        <f>C330-F330</f>
        <v>-4147</v>
      </c>
      <c r="H330" s="30">
        <f>($R$4*C329)+((1-$R$4)*H329)</f>
        <v>11317.670400749659</v>
      </c>
      <c r="I330" s="26">
        <f>C330-H330</f>
        <v>-11317.670400749659</v>
      </c>
      <c r="J330" s="35">
        <f>($S$4*C329)+((1-$S$4)*J329)</f>
        <v>5519.785152761704</v>
      </c>
      <c r="K330" s="26">
        <f>C330-J330</f>
        <v>-5519.785152761704</v>
      </c>
      <c r="L330" s="37">
        <f>($T$4*C329)+((1-$T$4)*L329)</f>
        <v>975.94579533158537</v>
      </c>
      <c r="M330" s="26">
        <f>C330-L330</f>
        <v>-975.94579533158537</v>
      </c>
      <c r="N330" s="26">
        <f>I330^2</f>
        <v>128089663.30000494</v>
      </c>
      <c r="O330" s="26">
        <f>K330^2</f>
        <v>30468028.132648546</v>
      </c>
      <c r="P330" s="26">
        <f>M330^2</f>
        <v>952470.19542540074</v>
      </c>
    </row>
    <row r="331" spans="1:16" ht="15" x14ac:dyDescent="0.3">
      <c r="A331" s="18" t="s">
        <v>703</v>
      </c>
      <c r="B331" s="15" t="s">
        <v>34</v>
      </c>
      <c r="C331" s="15" t="s">
        <v>34</v>
      </c>
      <c r="D331" s="32" t="s">
        <v>34</v>
      </c>
      <c r="E331" s="16" t="s">
        <v>34</v>
      </c>
      <c r="F331" s="32" t="s">
        <v>34</v>
      </c>
      <c r="G331" s="15" t="s">
        <v>34</v>
      </c>
      <c r="H331" s="32" t="s">
        <v>34</v>
      </c>
      <c r="I331" s="15" t="s">
        <v>34</v>
      </c>
      <c r="J331" s="32" t="s">
        <v>34</v>
      </c>
      <c r="K331" s="15" t="s">
        <v>34</v>
      </c>
      <c r="L331" s="32" t="s">
        <v>34</v>
      </c>
      <c r="M331" s="15" t="s">
        <v>34</v>
      </c>
      <c r="N331" s="16">
        <f>SUM(N7:N330)</f>
        <v>4404928478.5185728</v>
      </c>
      <c r="O331" s="16">
        <f>SUM(O7:O330)</f>
        <v>3821291684.3138385</v>
      </c>
      <c r="P331" s="16">
        <f>SUM(P7:P330)</f>
        <v>3386515907.7405748</v>
      </c>
    </row>
    <row r="332" spans="1:16" ht="13" x14ac:dyDescent="0.25">
      <c r="A332" s="19" t="s">
        <v>677</v>
      </c>
      <c r="B332" s="15" t="s">
        <v>34</v>
      </c>
      <c r="C332" s="15" t="s">
        <v>34</v>
      </c>
      <c r="D332" s="32" t="s">
        <v>34</v>
      </c>
      <c r="E332" s="16" t="s">
        <v>34</v>
      </c>
      <c r="F332" s="32" t="s">
        <v>34</v>
      </c>
      <c r="G332" s="15" t="s">
        <v>34</v>
      </c>
      <c r="H332" s="32" t="s">
        <v>34</v>
      </c>
      <c r="I332" s="17" cm="1">
        <f t="array" ref="I332">SUM(ABS(I7:I330))</f>
        <v>659006.92052991712</v>
      </c>
      <c r="J332" s="17" cm="1">
        <f t="array" ref="J332">SUM(ABS(J7:J330))</f>
        <v>1989122.2148472387</v>
      </c>
      <c r="K332" s="17" cm="1">
        <f t="array" ref="K332">SUM(ABS(K7:K330))</f>
        <v>578455.35969719978</v>
      </c>
      <c r="L332" s="17" cm="1">
        <f t="array" ref="L332">SUM(ABS(L7:L330))</f>
        <v>1986142.0135511674</v>
      </c>
      <c r="M332" s="17" cm="1">
        <f t="array" ref="M332">SUM(ABS(M7:M330))</f>
        <v>529606.4410825232</v>
      </c>
      <c r="N332" s="15" t="s">
        <v>34</v>
      </c>
      <c r="O332" s="15" t="s">
        <v>34</v>
      </c>
      <c r="P332" s="15" t="s">
        <v>34</v>
      </c>
    </row>
    <row r="333" spans="1:16" ht="13" x14ac:dyDescent="0.25">
      <c r="A333" s="19" t="s">
        <v>678</v>
      </c>
      <c r="B333" s="15" t="s">
        <v>34</v>
      </c>
      <c r="C333" s="15" t="s">
        <v>34</v>
      </c>
      <c r="D333" s="32" t="s">
        <v>34</v>
      </c>
      <c r="E333" s="16" t="s">
        <v>34</v>
      </c>
      <c r="F333" s="32" t="s">
        <v>34</v>
      </c>
      <c r="G333" s="15" t="s">
        <v>34</v>
      </c>
      <c r="H333" s="32" t="s">
        <v>34</v>
      </c>
      <c r="I333" s="17">
        <f>I332/323</f>
        <v>2040.2691038077928</v>
      </c>
      <c r="J333" s="32" t="s">
        <v>34</v>
      </c>
      <c r="K333" s="17">
        <f>K332/323</f>
        <v>1790.8834665547981</v>
      </c>
      <c r="L333" s="32" t="s">
        <v>34</v>
      </c>
      <c r="M333" s="17">
        <f>M332/323</f>
        <v>1639.6484244040967</v>
      </c>
      <c r="N333" s="15" t="s">
        <v>34</v>
      </c>
      <c r="O333" s="15" t="s">
        <v>34</v>
      </c>
      <c r="P333" s="15" t="s">
        <v>34</v>
      </c>
    </row>
    <row r="334" spans="1:16" ht="13" x14ac:dyDescent="0.25">
      <c r="A334" s="19" t="s">
        <v>679</v>
      </c>
      <c r="B334" s="15" t="s">
        <v>34</v>
      </c>
      <c r="C334" s="15" t="s">
        <v>34</v>
      </c>
      <c r="D334" s="32" t="s">
        <v>34</v>
      </c>
      <c r="E334" s="16" t="s">
        <v>34</v>
      </c>
      <c r="F334" s="32" t="s">
        <v>34</v>
      </c>
      <c r="G334" s="15" t="s">
        <v>34</v>
      </c>
      <c r="H334" s="32" t="s">
        <v>34</v>
      </c>
      <c r="I334" s="17">
        <f>N331/320</f>
        <v>13765401.495370541</v>
      </c>
      <c r="J334" s="32" t="s">
        <v>34</v>
      </c>
      <c r="K334" s="17">
        <f>O331/323</f>
        <v>11830624.409640366</v>
      </c>
      <c r="L334" s="32" t="s">
        <v>34</v>
      </c>
      <c r="M334" s="17">
        <f>P331/323</f>
        <v>10484569.373809829</v>
      </c>
      <c r="N334" s="24" t="s">
        <v>34</v>
      </c>
      <c r="O334" s="15" t="s">
        <v>34</v>
      </c>
      <c r="P334" s="15" t="s">
        <v>34</v>
      </c>
    </row>
    <row r="335" spans="1:16" x14ac:dyDescent="0.25">
      <c r="B335" s="8"/>
    </row>
    <row r="336" spans="1:16" x14ac:dyDescent="0.25">
      <c r="B336" s="8"/>
    </row>
    <row r="337" spans="2:2" x14ac:dyDescent="0.25">
      <c r="B337" s="8"/>
    </row>
    <row r="338" spans="2:2" x14ac:dyDescent="0.25">
      <c r="B338" s="8"/>
    </row>
    <row r="339" spans="2:2" x14ac:dyDescent="0.25">
      <c r="B339" s="8"/>
    </row>
    <row r="340" spans="2:2" x14ac:dyDescent="0.25">
      <c r="B340" s="8"/>
    </row>
    <row r="341" spans="2:2" x14ac:dyDescent="0.25">
      <c r="B341" s="8"/>
    </row>
    <row r="342" spans="2:2" x14ac:dyDescent="0.25">
      <c r="B342" s="8"/>
    </row>
    <row r="343" spans="2:2" x14ac:dyDescent="0.25">
      <c r="B343" s="8"/>
    </row>
    <row r="344" spans="2:2" x14ac:dyDescent="0.25">
      <c r="B344" s="8"/>
    </row>
    <row r="345" spans="2:2" x14ac:dyDescent="0.25">
      <c r="B345" s="8"/>
    </row>
    <row r="346" spans="2:2" x14ac:dyDescent="0.25">
      <c r="B346" s="8"/>
    </row>
    <row r="347" spans="2:2" x14ac:dyDescent="0.25">
      <c r="B347" s="8"/>
    </row>
    <row r="348" spans="2:2" x14ac:dyDescent="0.25">
      <c r="B348" s="8"/>
    </row>
    <row r="349" spans="2:2" x14ac:dyDescent="0.25">
      <c r="B349" s="8"/>
    </row>
    <row r="350" spans="2:2" x14ac:dyDescent="0.25">
      <c r="B350" s="8"/>
    </row>
    <row r="351" spans="2:2" x14ac:dyDescent="0.25">
      <c r="B351" s="8"/>
    </row>
    <row r="352" spans="2:2" x14ac:dyDescent="0.25">
      <c r="B352" s="8"/>
    </row>
    <row r="353" spans="2:2" x14ac:dyDescent="0.25">
      <c r="B353" s="8"/>
    </row>
    <row r="354" spans="2:2" x14ac:dyDescent="0.25">
      <c r="B354" s="8"/>
    </row>
    <row r="355" spans="2:2" x14ac:dyDescent="0.25">
      <c r="B355" s="8"/>
    </row>
    <row r="356" spans="2:2" x14ac:dyDescent="0.25">
      <c r="B356" s="8"/>
    </row>
    <row r="357" spans="2:2" x14ac:dyDescent="0.25">
      <c r="B357" s="8"/>
    </row>
    <row r="358" spans="2:2" x14ac:dyDescent="0.25">
      <c r="B358" s="8"/>
    </row>
    <row r="359" spans="2:2" x14ac:dyDescent="0.25">
      <c r="B359" s="8"/>
    </row>
    <row r="360" spans="2:2" x14ac:dyDescent="0.25">
      <c r="B360" s="8"/>
    </row>
    <row r="361" spans="2:2" x14ac:dyDescent="0.25">
      <c r="B361" s="8"/>
    </row>
    <row r="362" spans="2:2" x14ac:dyDescent="0.25">
      <c r="B362" s="8"/>
    </row>
    <row r="363" spans="2:2" x14ac:dyDescent="0.25">
      <c r="B363" s="8"/>
    </row>
    <row r="364" spans="2:2" x14ac:dyDescent="0.25">
      <c r="B364" s="8"/>
    </row>
    <row r="365" spans="2:2" x14ac:dyDescent="0.25">
      <c r="B365" s="8"/>
    </row>
    <row r="366" spans="2:2" x14ac:dyDescent="0.25">
      <c r="B366" s="8"/>
    </row>
    <row r="367" spans="2:2" x14ac:dyDescent="0.25">
      <c r="B367" s="8"/>
    </row>
    <row r="368" spans="2:2" x14ac:dyDescent="0.25">
      <c r="B368" s="8"/>
    </row>
    <row r="369" spans="2:2" x14ac:dyDescent="0.25">
      <c r="B369" s="8"/>
    </row>
    <row r="370" spans="2:2" x14ac:dyDescent="0.25">
      <c r="B370" s="8"/>
    </row>
    <row r="371" spans="2:2" x14ac:dyDescent="0.25">
      <c r="B371" s="8"/>
    </row>
    <row r="372" spans="2:2" x14ac:dyDescent="0.25">
      <c r="B372" s="8"/>
    </row>
    <row r="373" spans="2:2" x14ac:dyDescent="0.25">
      <c r="B373" s="8"/>
    </row>
    <row r="374" spans="2:2" x14ac:dyDescent="0.25">
      <c r="B374" s="8"/>
    </row>
    <row r="375" spans="2:2" x14ac:dyDescent="0.25">
      <c r="B375" s="8"/>
    </row>
    <row r="376" spans="2:2" x14ac:dyDescent="0.25">
      <c r="B376" s="8"/>
    </row>
    <row r="377" spans="2:2" x14ac:dyDescent="0.25">
      <c r="B377" s="8"/>
    </row>
    <row r="378" spans="2:2" x14ac:dyDescent="0.25">
      <c r="B378" s="8"/>
    </row>
    <row r="379" spans="2:2" x14ac:dyDescent="0.25">
      <c r="B379" s="8"/>
    </row>
    <row r="380" spans="2:2" x14ac:dyDescent="0.25">
      <c r="B380" s="8"/>
    </row>
    <row r="381" spans="2:2" x14ac:dyDescent="0.25">
      <c r="B381" s="8"/>
    </row>
    <row r="382" spans="2:2" x14ac:dyDescent="0.25">
      <c r="B382" s="8"/>
    </row>
    <row r="383" spans="2:2" x14ac:dyDescent="0.25">
      <c r="B383" s="8"/>
    </row>
    <row r="384" spans="2:2" x14ac:dyDescent="0.25">
      <c r="B384" s="8"/>
    </row>
    <row r="385" spans="2:2" x14ac:dyDescent="0.25">
      <c r="B385" s="8"/>
    </row>
    <row r="386" spans="2:2" x14ac:dyDescent="0.25">
      <c r="B386" s="8"/>
    </row>
    <row r="387" spans="2:2" x14ac:dyDescent="0.25">
      <c r="B387" s="8"/>
    </row>
    <row r="388" spans="2:2" x14ac:dyDescent="0.25">
      <c r="B388" s="8"/>
    </row>
    <row r="389" spans="2:2" x14ac:dyDescent="0.25">
      <c r="B389" s="8"/>
    </row>
    <row r="390" spans="2:2" x14ac:dyDescent="0.25">
      <c r="B390" s="8"/>
    </row>
    <row r="391" spans="2:2" x14ac:dyDescent="0.25">
      <c r="B391" s="8"/>
    </row>
    <row r="392" spans="2:2" x14ac:dyDescent="0.25">
      <c r="B392" s="8"/>
    </row>
    <row r="393" spans="2:2" x14ac:dyDescent="0.25">
      <c r="B393" s="8"/>
    </row>
    <row r="394" spans="2:2" x14ac:dyDescent="0.25">
      <c r="B394" s="8"/>
    </row>
    <row r="395" spans="2:2" x14ac:dyDescent="0.25">
      <c r="B395" s="8"/>
    </row>
    <row r="396" spans="2:2" x14ac:dyDescent="0.25">
      <c r="B396" s="8"/>
    </row>
    <row r="397" spans="2:2" x14ac:dyDescent="0.25">
      <c r="B397" s="8"/>
    </row>
    <row r="398" spans="2:2" x14ac:dyDescent="0.25">
      <c r="B398" s="8"/>
    </row>
    <row r="399" spans="2:2" x14ac:dyDescent="0.25">
      <c r="B399" s="8"/>
    </row>
    <row r="400" spans="2:2" x14ac:dyDescent="0.25">
      <c r="B400" s="8"/>
    </row>
    <row r="401" spans="2:2" x14ac:dyDescent="0.25">
      <c r="B401" s="8"/>
    </row>
    <row r="402" spans="2:2" x14ac:dyDescent="0.25">
      <c r="B402" s="8"/>
    </row>
    <row r="403" spans="2:2" x14ac:dyDescent="0.25">
      <c r="B403" s="8"/>
    </row>
    <row r="404" spans="2:2" x14ac:dyDescent="0.25">
      <c r="B404" s="8"/>
    </row>
    <row r="405" spans="2:2" x14ac:dyDescent="0.25">
      <c r="B405" s="8"/>
    </row>
    <row r="406" spans="2:2" x14ac:dyDescent="0.25">
      <c r="B406" s="8"/>
    </row>
    <row r="407" spans="2:2" x14ac:dyDescent="0.25">
      <c r="B407" s="8"/>
    </row>
    <row r="408" spans="2:2" x14ac:dyDescent="0.25">
      <c r="B408" s="8"/>
    </row>
    <row r="409" spans="2:2" x14ac:dyDescent="0.25">
      <c r="B409" s="8"/>
    </row>
    <row r="410" spans="2:2" x14ac:dyDescent="0.25">
      <c r="B410" s="8"/>
    </row>
    <row r="411" spans="2:2" x14ac:dyDescent="0.25">
      <c r="B411" s="8"/>
    </row>
    <row r="412" spans="2:2" x14ac:dyDescent="0.25">
      <c r="B412" s="8"/>
    </row>
    <row r="413" spans="2:2" x14ac:dyDescent="0.25">
      <c r="B413" s="8"/>
    </row>
    <row r="414" spans="2:2" x14ac:dyDescent="0.25">
      <c r="B414" s="8"/>
    </row>
    <row r="415" spans="2:2" x14ac:dyDescent="0.25">
      <c r="B415" s="8"/>
    </row>
    <row r="416" spans="2:2" x14ac:dyDescent="0.25">
      <c r="B416" s="8"/>
    </row>
    <row r="417" spans="2:2" x14ac:dyDescent="0.25">
      <c r="B417" s="8"/>
    </row>
    <row r="418" spans="2:2" x14ac:dyDescent="0.25">
      <c r="B418" s="8"/>
    </row>
    <row r="419" spans="2:2" x14ac:dyDescent="0.25">
      <c r="B419" s="8"/>
    </row>
    <row r="420" spans="2:2" x14ac:dyDescent="0.25">
      <c r="B420" s="8"/>
    </row>
    <row r="421" spans="2:2" x14ac:dyDescent="0.25">
      <c r="B421" s="8"/>
    </row>
    <row r="422" spans="2:2" x14ac:dyDescent="0.25">
      <c r="B422" s="8"/>
    </row>
    <row r="423" spans="2:2" x14ac:dyDescent="0.25">
      <c r="B423" s="8"/>
    </row>
    <row r="424" spans="2:2" x14ac:dyDescent="0.25">
      <c r="B424" s="8"/>
    </row>
    <row r="425" spans="2:2" x14ac:dyDescent="0.25">
      <c r="B425" s="8"/>
    </row>
    <row r="426" spans="2:2" x14ac:dyDescent="0.25">
      <c r="B426" s="8"/>
    </row>
    <row r="427" spans="2:2" x14ac:dyDescent="0.25">
      <c r="B427" s="8"/>
    </row>
    <row r="428" spans="2:2" x14ac:dyDescent="0.25">
      <c r="B428" s="8"/>
    </row>
    <row r="429" spans="2:2" x14ac:dyDescent="0.25">
      <c r="B429" s="8"/>
    </row>
    <row r="430" spans="2:2" x14ac:dyDescent="0.25">
      <c r="B430" s="8"/>
    </row>
    <row r="431" spans="2:2" x14ac:dyDescent="0.25">
      <c r="B431" s="8"/>
    </row>
    <row r="432" spans="2:2" x14ac:dyDescent="0.25">
      <c r="B432" s="8"/>
    </row>
    <row r="433" spans="2:2" x14ac:dyDescent="0.25">
      <c r="B433" s="8"/>
    </row>
    <row r="434" spans="2:2" x14ac:dyDescent="0.25">
      <c r="B434" s="8"/>
    </row>
    <row r="435" spans="2:2" x14ac:dyDescent="0.25">
      <c r="B435" s="8"/>
    </row>
    <row r="436" spans="2:2" x14ac:dyDescent="0.25">
      <c r="B436" s="8"/>
    </row>
    <row r="437" spans="2:2" x14ac:dyDescent="0.25">
      <c r="B437" s="8"/>
    </row>
    <row r="438" spans="2:2" x14ac:dyDescent="0.25">
      <c r="B438" s="8"/>
    </row>
    <row r="439" spans="2:2" x14ac:dyDescent="0.25">
      <c r="B439" s="8"/>
    </row>
    <row r="440" spans="2:2" x14ac:dyDescent="0.25">
      <c r="B440" s="8"/>
    </row>
    <row r="441" spans="2:2" x14ac:dyDescent="0.25">
      <c r="B441" s="8"/>
    </row>
    <row r="442" spans="2:2" x14ac:dyDescent="0.25">
      <c r="B442" s="8"/>
    </row>
    <row r="443" spans="2:2" x14ac:dyDescent="0.25">
      <c r="B443" s="8"/>
    </row>
    <row r="444" spans="2:2" x14ac:dyDescent="0.25">
      <c r="B444" s="8"/>
    </row>
    <row r="445" spans="2:2" x14ac:dyDescent="0.25">
      <c r="B445" s="8"/>
    </row>
    <row r="446" spans="2:2" x14ac:dyDescent="0.25">
      <c r="B446" s="8"/>
    </row>
    <row r="447" spans="2:2" x14ac:dyDescent="0.25">
      <c r="B447" s="8"/>
    </row>
    <row r="448" spans="2:2" x14ac:dyDescent="0.25">
      <c r="B448" s="8"/>
    </row>
    <row r="449" spans="2:2" x14ac:dyDescent="0.25">
      <c r="B449" s="8"/>
    </row>
    <row r="450" spans="2:2" x14ac:dyDescent="0.25">
      <c r="B450" s="8"/>
    </row>
    <row r="451" spans="2:2" x14ac:dyDescent="0.25">
      <c r="B451" s="8"/>
    </row>
    <row r="452" spans="2:2" x14ac:dyDescent="0.25">
      <c r="B452" s="8"/>
    </row>
    <row r="453" spans="2:2" x14ac:dyDescent="0.25">
      <c r="B453" s="8"/>
    </row>
    <row r="454" spans="2:2" x14ac:dyDescent="0.25">
      <c r="B454" s="8"/>
    </row>
    <row r="455" spans="2:2" x14ac:dyDescent="0.25">
      <c r="B455" s="8"/>
    </row>
    <row r="456" spans="2:2" x14ac:dyDescent="0.25">
      <c r="B456" s="8"/>
    </row>
    <row r="457" spans="2:2" x14ac:dyDescent="0.25">
      <c r="B457" s="8"/>
    </row>
    <row r="458" spans="2:2" x14ac:dyDescent="0.25">
      <c r="B458" s="8"/>
    </row>
    <row r="459" spans="2:2" x14ac:dyDescent="0.25">
      <c r="B459" s="8"/>
    </row>
    <row r="460" spans="2:2" x14ac:dyDescent="0.25">
      <c r="B460" s="8"/>
    </row>
    <row r="461" spans="2:2" x14ac:dyDescent="0.25">
      <c r="B461" s="8"/>
    </row>
    <row r="462" spans="2:2" x14ac:dyDescent="0.25">
      <c r="B462" s="8"/>
    </row>
    <row r="463" spans="2:2" x14ac:dyDescent="0.25">
      <c r="B463" s="8"/>
    </row>
    <row r="464" spans="2:2" x14ac:dyDescent="0.25">
      <c r="B464" s="8"/>
    </row>
    <row r="465" spans="2:2" x14ac:dyDescent="0.25">
      <c r="B465" s="8"/>
    </row>
    <row r="466" spans="2:2" x14ac:dyDescent="0.25">
      <c r="B466" s="8"/>
    </row>
    <row r="467" spans="2:2" x14ac:dyDescent="0.25">
      <c r="B467" s="8"/>
    </row>
    <row r="468" spans="2:2" x14ac:dyDescent="0.25">
      <c r="B468" s="8"/>
    </row>
    <row r="469" spans="2:2" x14ac:dyDescent="0.25">
      <c r="B469" s="8"/>
    </row>
    <row r="470" spans="2:2" x14ac:dyDescent="0.25">
      <c r="B470" s="8"/>
    </row>
    <row r="471" spans="2:2" x14ac:dyDescent="0.25">
      <c r="B471" s="8"/>
    </row>
    <row r="472" spans="2:2" x14ac:dyDescent="0.25">
      <c r="B472" s="8"/>
    </row>
    <row r="473" spans="2:2" x14ac:dyDescent="0.25">
      <c r="B473" s="8"/>
    </row>
    <row r="474" spans="2:2" x14ac:dyDescent="0.25">
      <c r="B474" s="8"/>
    </row>
    <row r="475" spans="2:2" x14ac:dyDescent="0.25">
      <c r="B475" s="8"/>
    </row>
    <row r="476" spans="2:2" x14ac:dyDescent="0.25">
      <c r="B476" s="8"/>
    </row>
    <row r="477" spans="2:2" x14ac:dyDescent="0.25">
      <c r="B477" s="8"/>
    </row>
    <row r="478" spans="2:2" x14ac:dyDescent="0.25">
      <c r="B478" s="8"/>
    </row>
    <row r="479" spans="2:2" x14ac:dyDescent="0.25">
      <c r="B479" s="8"/>
    </row>
    <row r="480" spans="2:2" x14ac:dyDescent="0.25">
      <c r="B480" s="8"/>
    </row>
    <row r="481" spans="2:2" x14ac:dyDescent="0.25">
      <c r="B481" s="8"/>
    </row>
    <row r="482" spans="2:2" x14ac:dyDescent="0.25">
      <c r="B482" s="8"/>
    </row>
    <row r="483" spans="2:2" x14ac:dyDescent="0.25">
      <c r="B483" s="8"/>
    </row>
    <row r="484" spans="2:2" x14ac:dyDescent="0.25">
      <c r="B484" s="8"/>
    </row>
    <row r="485" spans="2:2" x14ac:dyDescent="0.25">
      <c r="B485" s="8"/>
    </row>
    <row r="486" spans="2:2" x14ac:dyDescent="0.25">
      <c r="B486" s="8"/>
    </row>
    <row r="487" spans="2:2" x14ac:dyDescent="0.25">
      <c r="B487" s="8"/>
    </row>
    <row r="488" spans="2:2" x14ac:dyDescent="0.25">
      <c r="B488" s="8"/>
    </row>
    <row r="489" spans="2:2" x14ac:dyDescent="0.25">
      <c r="B489" s="8"/>
    </row>
    <row r="490" spans="2:2" x14ac:dyDescent="0.25">
      <c r="B490" s="8"/>
    </row>
    <row r="491" spans="2:2" x14ac:dyDescent="0.25">
      <c r="B491" s="8"/>
    </row>
    <row r="492" spans="2:2" x14ac:dyDescent="0.25">
      <c r="B492" s="8"/>
    </row>
    <row r="493" spans="2:2" x14ac:dyDescent="0.25">
      <c r="B493" s="8"/>
    </row>
    <row r="494" spans="2:2" x14ac:dyDescent="0.25">
      <c r="B494" s="8"/>
    </row>
    <row r="495" spans="2:2" x14ac:dyDescent="0.25">
      <c r="B495" s="8"/>
    </row>
    <row r="496" spans="2:2" x14ac:dyDescent="0.25">
      <c r="B496" s="8"/>
    </row>
    <row r="497" spans="2:2" x14ac:dyDescent="0.25">
      <c r="B497" s="8"/>
    </row>
    <row r="498" spans="2:2" x14ac:dyDescent="0.25">
      <c r="B498" s="8"/>
    </row>
    <row r="499" spans="2:2" x14ac:dyDescent="0.25">
      <c r="B499" s="8"/>
    </row>
    <row r="500" spans="2:2" x14ac:dyDescent="0.25">
      <c r="B500" s="8"/>
    </row>
    <row r="501" spans="2:2" x14ac:dyDescent="0.25">
      <c r="B501" s="8"/>
    </row>
    <row r="502" spans="2:2" x14ac:dyDescent="0.25">
      <c r="B502" s="8"/>
    </row>
    <row r="503" spans="2:2" x14ac:dyDescent="0.25">
      <c r="B503" s="8"/>
    </row>
    <row r="504" spans="2:2" x14ac:dyDescent="0.25">
      <c r="B504" s="8"/>
    </row>
    <row r="505" spans="2:2" x14ac:dyDescent="0.25">
      <c r="B505" s="8"/>
    </row>
    <row r="506" spans="2:2" x14ac:dyDescent="0.25">
      <c r="B506" s="8"/>
    </row>
    <row r="507" spans="2:2" x14ac:dyDescent="0.25">
      <c r="B507" s="8"/>
    </row>
    <row r="508" spans="2:2" x14ac:dyDescent="0.25">
      <c r="B508" s="8"/>
    </row>
    <row r="509" spans="2:2" x14ac:dyDescent="0.25">
      <c r="B509" s="8"/>
    </row>
    <row r="510" spans="2:2" x14ac:dyDescent="0.25">
      <c r="B510" s="8"/>
    </row>
    <row r="511" spans="2:2" x14ac:dyDescent="0.25">
      <c r="B511" s="8"/>
    </row>
    <row r="512" spans="2:2" x14ac:dyDescent="0.25">
      <c r="B512" s="8"/>
    </row>
    <row r="513" spans="2:2" x14ac:dyDescent="0.25">
      <c r="B513" s="8"/>
    </row>
    <row r="514" spans="2:2" x14ac:dyDescent="0.25">
      <c r="B514" s="8"/>
    </row>
    <row r="515" spans="2:2" x14ac:dyDescent="0.25">
      <c r="B515" s="8"/>
    </row>
    <row r="516" spans="2:2" x14ac:dyDescent="0.25">
      <c r="B516" s="8"/>
    </row>
    <row r="517" spans="2:2" x14ac:dyDescent="0.25">
      <c r="B517" s="8"/>
    </row>
    <row r="518" spans="2:2" x14ac:dyDescent="0.25">
      <c r="B518" s="8"/>
    </row>
    <row r="519" spans="2:2" x14ac:dyDescent="0.25">
      <c r="B519" s="8"/>
    </row>
    <row r="520" spans="2:2" x14ac:dyDescent="0.25">
      <c r="B520" s="8"/>
    </row>
    <row r="521" spans="2:2" x14ac:dyDescent="0.25">
      <c r="B521" s="8"/>
    </row>
    <row r="522" spans="2:2" x14ac:dyDescent="0.25">
      <c r="B522" s="8"/>
    </row>
    <row r="523" spans="2:2" x14ac:dyDescent="0.25">
      <c r="B523" s="8"/>
    </row>
    <row r="524" spans="2:2" x14ac:dyDescent="0.25">
      <c r="B524" s="8"/>
    </row>
    <row r="525" spans="2:2" x14ac:dyDescent="0.25">
      <c r="B525" s="8"/>
    </row>
    <row r="526" spans="2:2" x14ac:dyDescent="0.25">
      <c r="B526" s="8"/>
    </row>
    <row r="527" spans="2:2" x14ac:dyDescent="0.25">
      <c r="B527" s="8"/>
    </row>
    <row r="528" spans="2:2" x14ac:dyDescent="0.25">
      <c r="B528" s="8"/>
    </row>
    <row r="529" spans="2:2" x14ac:dyDescent="0.25">
      <c r="B529" s="8"/>
    </row>
    <row r="530" spans="2:2" x14ac:dyDescent="0.25">
      <c r="B530" s="8"/>
    </row>
    <row r="531" spans="2:2" x14ac:dyDescent="0.25">
      <c r="B531" s="8"/>
    </row>
    <row r="532" spans="2:2" x14ac:dyDescent="0.25">
      <c r="B532" s="8"/>
    </row>
    <row r="533" spans="2:2" x14ac:dyDescent="0.25">
      <c r="B533" s="8"/>
    </row>
    <row r="534" spans="2:2" x14ac:dyDescent="0.25">
      <c r="B534" s="8"/>
    </row>
    <row r="535" spans="2:2" x14ac:dyDescent="0.25">
      <c r="B535" s="8"/>
    </row>
    <row r="536" spans="2:2" x14ac:dyDescent="0.25">
      <c r="B536" s="8"/>
    </row>
    <row r="537" spans="2:2" x14ac:dyDescent="0.25">
      <c r="B537" s="8"/>
    </row>
    <row r="538" spans="2:2" x14ac:dyDescent="0.25">
      <c r="B538" s="8"/>
    </row>
    <row r="539" spans="2:2" x14ac:dyDescent="0.25">
      <c r="B539" s="8"/>
    </row>
    <row r="540" spans="2:2" x14ac:dyDescent="0.25">
      <c r="B540" s="8"/>
    </row>
    <row r="541" spans="2:2" x14ac:dyDescent="0.25">
      <c r="B541" s="8"/>
    </row>
    <row r="542" spans="2:2" x14ac:dyDescent="0.25">
      <c r="B542" s="8"/>
    </row>
    <row r="543" spans="2:2" x14ac:dyDescent="0.25">
      <c r="B543" s="8"/>
    </row>
    <row r="544" spans="2:2" x14ac:dyDescent="0.25">
      <c r="B544" s="8"/>
    </row>
    <row r="545" spans="2:2" x14ac:dyDescent="0.25">
      <c r="B545" s="8"/>
    </row>
    <row r="546" spans="2:2" x14ac:dyDescent="0.25">
      <c r="B546" s="8"/>
    </row>
    <row r="547" spans="2:2" x14ac:dyDescent="0.25">
      <c r="B547" s="8"/>
    </row>
    <row r="548" spans="2:2" x14ac:dyDescent="0.25">
      <c r="B548" s="8"/>
    </row>
    <row r="549" spans="2:2" x14ac:dyDescent="0.25">
      <c r="B549" s="8"/>
    </row>
    <row r="550" spans="2:2" x14ac:dyDescent="0.25">
      <c r="B550" s="8"/>
    </row>
    <row r="551" spans="2:2" x14ac:dyDescent="0.25">
      <c r="B551" s="8"/>
    </row>
    <row r="552" spans="2:2" x14ac:dyDescent="0.25">
      <c r="B552" s="8"/>
    </row>
    <row r="553" spans="2:2" x14ac:dyDescent="0.25">
      <c r="B553" s="8"/>
    </row>
    <row r="554" spans="2:2" x14ac:dyDescent="0.25">
      <c r="B554" s="8"/>
    </row>
    <row r="555" spans="2:2" x14ac:dyDescent="0.25">
      <c r="B555" s="8"/>
    </row>
    <row r="556" spans="2:2" x14ac:dyDescent="0.25">
      <c r="B556" s="8"/>
    </row>
    <row r="557" spans="2:2" x14ac:dyDescent="0.25">
      <c r="B557" s="8"/>
    </row>
    <row r="558" spans="2:2" x14ac:dyDescent="0.25">
      <c r="B558" s="8"/>
    </row>
    <row r="559" spans="2:2" x14ac:dyDescent="0.25">
      <c r="B559" s="8"/>
    </row>
    <row r="560" spans="2:2" x14ac:dyDescent="0.25">
      <c r="B560" s="8"/>
    </row>
    <row r="561" spans="2:2" x14ac:dyDescent="0.25">
      <c r="B561" s="8"/>
    </row>
    <row r="562" spans="2:2" x14ac:dyDescent="0.25">
      <c r="B562" s="8"/>
    </row>
    <row r="563" spans="2:2" x14ac:dyDescent="0.25">
      <c r="B563" s="8"/>
    </row>
    <row r="564" spans="2:2" x14ac:dyDescent="0.25">
      <c r="B564" s="8"/>
    </row>
    <row r="565" spans="2:2" x14ac:dyDescent="0.25">
      <c r="B565" s="8"/>
    </row>
    <row r="566" spans="2:2" x14ac:dyDescent="0.25">
      <c r="B566" s="8"/>
    </row>
    <row r="567" spans="2:2" x14ac:dyDescent="0.25">
      <c r="B567" s="8"/>
    </row>
    <row r="568" spans="2:2" x14ac:dyDescent="0.25">
      <c r="B568" s="8"/>
    </row>
    <row r="569" spans="2:2" x14ac:dyDescent="0.25">
      <c r="B569" s="8"/>
    </row>
    <row r="570" spans="2:2" x14ac:dyDescent="0.25">
      <c r="B570" s="8"/>
    </row>
    <row r="571" spans="2:2" x14ac:dyDescent="0.25">
      <c r="B571" s="8"/>
    </row>
    <row r="572" spans="2:2" x14ac:dyDescent="0.25">
      <c r="B572" s="8"/>
    </row>
    <row r="573" spans="2:2" x14ac:dyDescent="0.25">
      <c r="B573" s="8"/>
    </row>
    <row r="574" spans="2:2" x14ac:dyDescent="0.25">
      <c r="B574" s="8"/>
    </row>
    <row r="575" spans="2:2" x14ac:dyDescent="0.25">
      <c r="B575" s="8"/>
    </row>
    <row r="576" spans="2:2" x14ac:dyDescent="0.25">
      <c r="B576" s="8"/>
    </row>
    <row r="577" spans="2:2" x14ac:dyDescent="0.25">
      <c r="B577" s="8"/>
    </row>
    <row r="578" spans="2:2" x14ac:dyDescent="0.25">
      <c r="B578" s="8"/>
    </row>
    <row r="579" spans="2:2" x14ac:dyDescent="0.25">
      <c r="B579" s="8"/>
    </row>
    <row r="580" spans="2:2" x14ac:dyDescent="0.25">
      <c r="B580" s="8"/>
    </row>
    <row r="581" spans="2:2" x14ac:dyDescent="0.25">
      <c r="B581" s="8"/>
    </row>
    <row r="582" spans="2:2" x14ac:dyDescent="0.25">
      <c r="B582" s="8"/>
    </row>
    <row r="583" spans="2:2" x14ac:dyDescent="0.25">
      <c r="B583" s="8"/>
    </row>
    <row r="584" spans="2:2" x14ac:dyDescent="0.25">
      <c r="B584" s="8"/>
    </row>
    <row r="585" spans="2:2" x14ac:dyDescent="0.25">
      <c r="B585" s="8"/>
    </row>
    <row r="586" spans="2:2" x14ac:dyDescent="0.25">
      <c r="B586" s="8"/>
    </row>
    <row r="587" spans="2:2" x14ac:dyDescent="0.25">
      <c r="B587" s="8"/>
    </row>
    <row r="588" spans="2:2" x14ac:dyDescent="0.25">
      <c r="B588" s="8"/>
    </row>
    <row r="589" spans="2:2" x14ac:dyDescent="0.25">
      <c r="B589" s="8"/>
    </row>
    <row r="590" spans="2:2" x14ac:dyDescent="0.25">
      <c r="B590" s="8"/>
    </row>
    <row r="591" spans="2:2" x14ac:dyDescent="0.25">
      <c r="B591" s="8"/>
    </row>
    <row r="592" spans="2:2" x14ac:dyDescent="0.25">
      <c r="B592" s="8"/>
    </row>
    <row r="593" spans="2:2" x14ac:dyDescent="0.25">
      <c r="B593" s="8"/>
    </row>
    <row r="594" spans="2:2" x14ac:dyDescent="0.25">
      <c r="B594" s="8"/>
    </row>
    <row r="595" spans="2:2" x14ac:dyDescent="0.25">
      <c r="B595" s="8"/>
    </row>
    <row r="596" spans="2:2" x14ac:dyDescent="0.25">
      <c r="B596" s="8"/>
    </row>
    <row r="597" spans="2:2" x14ac:dyDescent="0.25">
      <c r="B597" s="8"/>
    </row>
    <row r="598" spans="2:2" x14ac:dyDescent="0.25">
      <c r="B598" s="8"/>
    </row>
    <row r="599" spans="2:2" x14ac:dyDescent="0.25">
      <c r="B599" s="8"/>
    </row>
    <row r="600" spans="2:2" x14ac:dyDescent="0.25">
      <c r="B600" s="8"/>
    </row>
    <row r="601" spans="2:2" x14ac:dyDescent="0.25">
      <c r="B601" s="8"/>
    </row>
    <row r="602" spans="2:2" x14ac:dyDescent="0.25">
      <c r="B602" s="8"/>
    </row>
    <row r="603" spans="2:2" x14ac:dyDescent="0.25">
      <c r="B603" s="8"/>
    </row>
    <row r="604" spans="2:2" x14ac:dyDescent="0.25">
      <c r="B604" s="8"/>
    </row>
    <row r="605" spans="2:2" x14ac:dyDescent="0.25">
      <c r="B605" s="8"/>
    </row>
    <row r="606" spans="2:2" x14ac:dyDescent="0.25">
      <c r="B606" s="8"/>
    </row>
    <row r="607" spans="2:2" x14ac:dyDescent="0.25">
      <c r="B607" s="8"/>
    </row>
    <row r="608" spans="2:2" x14ac:dyDescent="0.25">
      <c r="B608" s="8"/>
    </row>
    <row r="609" spans="2:2" x14ac:dyDescent="0.25">
      <c r="B609" s="8"/>
    </row>
    <row r="610" spans="2:2" x14ac:dyDescent="0.25">
      <c r="B610" s="8"/>
    </row>
    <row r="611" spans="2:2" x14ac:dyDescent="0.25">
      <c r="B611" s="8"/>
    </row>
    <row r="612" spans="2:2" x14ac:dyDescent="0.25">
      <c r="B612" s="8"/>
    </row>
    <row r="613" spans="2:2" x14ac:dyDescent="0.25">
      <c r="B613" s="8"/>
    </row>
    <row r="614" spans="2:2" x14ac:dyDescent="0.25">
      <c r="B614" s="8"/>
    </row>
    <row r="615" spans="2:2" x14ac:dyDescent="0.25">
      <c r="B615" s="8"/>
    </row>
    <row r="616" spans="2:2" x14ac:dyDescent="0.25">
      <c r="B616" s="8"/>
    </row>
    <row r="617" spans="2:2" x14ac:dyDescent="0.25">
      <c r="B617" s="8"/>
    </row>
    <row r="618" spans="2:2" x14ac:dyDescent="0.25">
      <c r="B618" s="8"/>
    </row>
    <row r="619" spans="2:2" x14ac:dyDescent="0.25">
      <c r="B619" s="8"/>
    </row>
    <row r="620" spans="2:2" x14ac:dyDescent="0.25">
      <c r="B620" s="8"/>
    </row>
    <row r="621" spans="2:2" x14ac:dyDescent="0.25">
      <c r="B621" s="8"/>
    </row>
    <row r="622" spans="2:2" x14ac:dyDescent="0.25">
      <c r="B622" s="8"/>
    </row>
    <row r="623" spans="2:2" x14ac:dyDescent="0.25">
      <c r="B623" s="8"/>
    </row>
    <row r="624" spans="2:2" x14ac:dyDescent="0.25">
      <c r="B624" s="8"/>
    </row>
    <row r="625" spans="2:2" x14ac:dyDescent="0.25">
      <c r="B625" s="8"/>
    </row>
    <row r="626" spans="2:2" x14ac:dyDescent="0.25">
      <c r="B626" s="8"/>
    </row>
    <row r="627" spans="2:2" x14ac:dyDescent="0.25">
      <c r="B627" s="8"/>
    </row>
    <row r="628" spans="2:2" x14ac:dyDescent="0.25">
      <c r="B628" s="8"/>
    </row>
    <row r="629" spans="2:2" x14ac:dyDescent="0.25">
      <c r="B629" s="8"/>
    </row>
    <row r="630" spans="2:2" x14ac:dyDescent="0.25">
      <c r="B630" s="8"/>
    </row>
    <row r="631" spans="2:2" x14ac:dyDescent="0.25">
      <c r="B631" s="8"/>
    </row>
    <row r="632" spans="2:2" x14ac:dyDescent="0.25">
      <c r="B632" s="8"/>
    </row>
    <row r="633" spans="2:2" x14ac:dyDescent="0.25">
      <c r="B633" s="8"/>
    </row>
    <row r="634" spans="2:2" x14ac:dyDescent="0.25">
      <c r="B634" s="8"/>
    </row>
    <row r="635" spans="2:2" x14ac:dyDescent="0.25">
      <c r="B635" s="8"/>
    </row>
    <row r="636" spans="2:2" x14ac:dyDescent="0.25">
      <c r="B636" s="8"/>
    </row>
    <row r="637" spans="2:2" x14ac:dyDescent="0.25">
      <c r="B637" s="8"/>
    </row>
    <row r="638" spans="2:2" x14ac:dyDescent="0.25">
      <c r="B638" s="8"/>
    </row>
    <row r="639" spans="2:2" x14ac:dyDescent="0.25">
      <c r="B639" s="8"/>
    </row>
    <row r="640" spans="2:2" x14ac:dyDescent="0.25">
      <c r="B640" s="8"/>
    </row>
    <row r="641" spans="2:2" x14ac:dyDescent="0.25">
      <c r="B641" s="8"/>
    </row>
    <row r="642" spans="2:2" x14ac:dyDescent="0.25">
      <c r="B642" s="8"/>
    </row>
    <row r="643" spans="2:2" x14ac:dyDescent="0.25">
      <c r="B643" s="8"/>
    </row>
    <row r="644" spans="2:2" x14ac:dyDescent="0.25">
      <c r="B644" s="8"/>
    </row>
    <row r="645" spans="2:2" x14ac:dyDescent="0.25">
      <c r="B645" s="8"/>
    </row>
    <row r="646" spans="2:2" x14ac:dyDescent="0.25">
      <c r="B646" s="8"/>
    </row>
    <row r="647" spans="2:2" x14ac:dyDescent="0.25">
      <c r="B647" s="8"/>
    </row>
    <row r="648" spans="2:2" x14ac:dyDescent="0.25">
      <c r="B648" s="8"/>
    </row>
    <row r="649" spans="2:2" x14ac:dyDescent="0.25">
      <c r="B649" s="8"/>
    </row>
    <row r="650" spans="2:2" x14ac:dyDescent="0.25">
      <c r="B650" s="8"/>
    </row>
    <row r="651" spans="2:2" x14ac:dyDescent="0.25">
      <c r="B651" s="8"/>
    </row>
    <row r="652" spans="2:2" x14ac:dyDescent="0.25">
      <c r="B652" s="8"/>
    </row>
    <row r="653" spans="2:2" x14ac:dyDescent="0.25">
      <c r="B653" s="8"/>
    </row>
    <row r="654" spans="2:2" x14ac:dyDescent="0.25">
      <c r="B654" s="8"/>
    </row>
    <row r="655" spans="2:2" x14ac:dyDescent="0.25">
      <c r="B655" s="8"/>
    </row>
    <row r="656" spans="2:2" x14ac:dyDescent="0.25">
      <c r="B656" s="8"/>
    </row>
    <row r="657" spans="2:2" x14ac:dyDescent="0.25">
      <c r="B657" s="8"/>
    </row>
    <row r="658" spans="2:2" x14ac:dyDescent="0.25">
      <c r="B658" s="8"/>
    </row>
    <row r="659" spans="2:2" x14ac:dyDescent="0.25">
      <c r="B659" s="8"/>
    </row>
    <row r="660" spans="2:2" x14ac:dyDescent="0.25">
      <c r="B660" s="8"/>
    </row>
    <row r="661" spans="2:2" x14ac:dyDescent="0.25">
      <c r="B661" s="8"/>
    </row>
    <row r="662" spans="2:2" x14ac:dyDescent="0.25">
      <c r="B662" s="8"/>
    </row>
    <row r="663" spans="2:2" x14ac:dyDescent="0.25">
      <c r="B663" s="8"/>
    </row>
    <row r="664" spans="2:2" x14ac:dyDescent="0.25">
      <c r="B664" s="8"/>
    </row>
    <row r="665" spans="2:2" x14ac:dyDescent="0.25">
      <c r="B665" s="8"/>
    </row>
    <row r="666" spans="2:2" x14ac:dyDescent="0.25">
      <c r="B666" s="8"/>
    </row>
    <row r="667" spans="2:2" x14ac:dyDescent="0.25">
      <c r="B667" s="8"/>
    </row>
    <row r="668" spans="2:2" x14ac:dyDescent="0.25">
      <c r="B668" s="8"/>
    </row>
    <row r="669" spans="2:2" x14ac:dyDescent="0.25">
      <c r="B669" s="8"/>
    </row>
    <row r="670" spans="2:2" x14ac:dyDescent="0.25">
      <c r="B670" s="8"/>
    </row>
    <row r="671" spans="2:2" x14ac:dyDescent="0.25">
      <c r="B671" s="8"/>
    </row>
    <row r="672" spans="2:2" x14ac:dyDescent="0.25">
      <c r="B672" s="8"/>
    </row>
    <row r="673" spans="2:2" x14ac:dyDescent="0.25">
      <c r="B673" s="8"/>
    </row>
    <row r="674" spans="2:2" x14ac:dyDescent="0.25">
      <c r="B674" s="8"/>
    </row>
    <row r="675" spans="2:2" x14ac:dyDescent="0.25">
      <c r="B675" s="8"/>
    </row>
    <row r="676" spans="2:2" x14ac:dyDescent="0.25">
      <c r="B676" s="8"/>
    </row>
    <row r="677" spans="2:2" x14ac:dyDescent="0.25">
      <c r="B677" s="8"/>
    </row>
    <row r="678" spans="2:2" x14ac:dyDescent="0.25">
      <c r="B678" s="8"/>
    </row>
    <row r="679" spans="2:2" x14ac:dyDescent="0.25">
      <c r="B679" s="8"/>
    </row>
    <row r="680" spans="2:2" x14ac:dyDescent="0.25">
      <c r="B680" s="8"/>
    </row>
    <row r="681" spans="2:2" x14ac:dyDescent="0.25">
      <c r="B681" s="8"/>
    </row>
    <row r="682" spans="2:2" x14ac:dyDescent="0.25">
      <c r="B682" s="8"/>
    </row>
    <row r="683" spans="2:2" x14ac:dyDescent="0.25">
      <c r="B683" s="8"/>
    </row>
    <row r="684" spans="2:2" x14ac:dyDescent="0.25">
      <c r="B684" s="8"/>
    </row>
    <row r="685" spans="2:2" x14ac:dyDescent="0.25">
      <c r="B685" s="8"/>
    </row>
    <row r="686" spans="2:2" x14ac:dyDescent="0.25">
      <c r="B686" s="8"/>
    </row>
    <row r="687" spans="2:2" x14ac:dyDescent="0.25">
      <c r="B687" s="8"/>
    </row>
    <row r="688" spans="2:2" x14ac:dyDescent="0.25">
      <c r="B688" s="8"/>
    </row>
    <row r="689" spans="2:2" x14ac:dyDescent="0.25">
      <c r="B689" s="8"/>
    </row>
    <row r="690" spans="2:2" x14ac:dyDescent="0.25">
      <c r="B690" s="8"/>
    </row>
    <row r="691" spans="2:2" x14ac:dyDescent="0.25">
      <c r="B691" s="8"/>
    </row>
    <row r="692" spans="2:2" x14ac:dyDescent="0.25">
      <c r="B692" s="8"/>
    </row>
    <row r="693" spans="2:2" x14ac:dyDescent="0.25">
      <c r="B693" s="8"/>
    </row>
    <row r="694" spans="2:2" x14ac:dyDescent="0.25">
      <c r="B694" s="8"/>
    </row>
    <row r="695" spans="2:2" x14ac:dyDescent="0.25">
      <c r="B695" s="8"/>
    </row>
    <row r="696" spans="2:2" x14ac:dyDescent="0.25">
      <c r="B696" s="8"/>
    </row>
    <row r="697" spans="2:2" x14ac:dyDescent="0.25">
      <c r="B697" s="8"/>
    </row>
    <row r="698" spans="2:2" x14ac:dyDescent="0.25">
      <c r="B698" s="8"/>
    </row>
    <row r="699" spans="2:2" x14ac:dyDescent="0.25">
      <c r="B699" s="8"/>
    </row>
    <row r="700" spans="2:2" x14ac:dyDescent="0.25">
      <c r="B700" s="8"/>
    </row>
    <row r="701" spans="2:2" x14ac:dyDescent="0.25">
      <c r="B701" s="8"/>
    </row>
    <row r="702" spans="2:2" x14ac:dyDescent="0.25">
      <c r="B702" s="8"/>
    </row>
    <row r="703" spans="2:2" x14ac:dyDescent="0.25">
      <c r="B703" s="8"/>
    </row>
    <row r="704" spans="2:2" x14ac:dyDescent="0.25">
      <c r="B704" s="8"/>
    </row>
    <row r="705" spans="2:2" x14ac:dyDescent="0.25">
      <c r="B705" s="8"/>
    </row>
    <row r="706" spans="2:2" x14ac:dyDescent="0.25">
      <c r="B706" s="8"/>
    </row>
    <row r="707" spans="2:2" x14ac:dyDescent="0.25">
      <c r="B707" s="8"/>
    </row>
    <row r="708" spans="2:2" x14ac:dyDescent="0.25">
      <c r="B708" s="8"/>
    </row>
    <row r="709" spans="2:2" x14ac:dyDescent="0.25">
      <c r="B709" s="8"/>
    </row>
    <row r="710" spans="2:2" x14ac:dyDescent="0.25">
      <c r="B710" s="8"/>
    </row>
    <row r="711" spans="2:2" x14ac:dyDescent="0.25">
      <c r="B711" s="8"/>
    </row>
    <row r="712" spans="2:2" x14ac:dyDescent="0.25">
      <c r="B712" s="8"/>
    </row>
    <row r="713" spans="2:2" x14ac:dyDescent="0.25">
      <c r="B713" s="8"/>
    </row>
    <row r="714" spans="2:2" x14ac:dyDescent="0.25">
      <c r="B714" s="8"/>
    </row>
    <row r="715" spans="2:2" x14ac:dyDescent="0.25">
      <c r="B715" s="8"/>
    </row>
    <row r="716" spans="2:2" x14ac:dyDescent="0.25">
      <c r="B716" s="8"/>
    </row>
    <row r="717" spans="2:2" x14ac:dyDescent="0.25">
      <c r="B717" s="8"/>
    </row>
    <row r="718" spans="2:2" x14ac:dyDescent="0.25">
      <c r="B718" s="8"/>
    </row>
    <row r="719" spans="2:2" x14ac:dyDescent="0.25">
      <c r="B719" s="8"/>
    </row>
    <row r="720" spans="2:2" x14ac:dyDescent="0.25">
      <c r="B720" s="8"/>
    </row>
    <row r="721" spans="2:2" x14ac:dyDescent="0.25">
      <c r="B721" s="8"/>
    </row>
    <row r="722" spans="2:2" x14ac:dyDescent="0.25">
      <c r="B722" s="8"/>
    </row>
    <row r="723" spans="2:2" x14ac:dyDescent="0.25">
      <c r="B723" s="8"/>
    </row>
    <row r="724" spans="2:2" x14ac:dyDescent="0.25">
      <c r="B724" s="8"/>
    </row>
    <row r="725" spans="2:2" x14ac:dyDescent="0.25">
      <c r="B725" s="8"/>
    </row>
    <row r="726" spans="2:2" x14ac:dyDescent="0.25">
      <c r="B726" s="8"/>
    </row>
    <row r="727" spans="2:2" x14ac:dyDescent="0.25">
      <c r="B727" s="8"/>
    </row>
    <row r="728" spans="2:2" x14ac:dyDescent="0.25">
      <c r="B728" s="8"/>
    </row>
    <row r="729" spans="2:2" x14ac:dyDescent="0.25">
      <c r="B729" s="8"/>
    </row>
    <row r="730" spans="2:2" x14ac:dyDescent="0.25">
      <c r="B730" s="8"/>
    </row>
    <row r="731" spans="2:2" x14ac:dyDescent="0.25">
      <c r="B731" s="8"/>
    </row>
    <row r="732" spans="2:2" x14ac:dyDescent="0.25">
      <c r="B732" s="8"/>
    </row>
    <row r="733" spans="2:2" x14ac:dyDescent="0.25">
      <c r="B733" s="8"/>
    </row>
    <row r="734" spans="2:2" x14ac:dyDescent="0.25">
      <c r="B734" s="8"/>
    </row>
    <row r="735" spans="2:2" x14ac:dyDescent="0.25">
      <c r="B735" s="8"/>
    </row>
    <row r="736" spans="2:2" x14ac:dyDescent="0.25">
      <c r="B736" s="8"/>
    </row>
    <row r="737" spans="2:2" x14ac:dyDescent="0.25">
      <c r="B737" s="8"/>
    </row>
    <row r="738" spans="2:2" x14ac:dyDescent="0.25">
      <c r="B738" s="8"/>
    </row>
    <row r="739" spans="2:2" x14ac:dyDescent="0.25">
      <c r="B739" s="8"/>
    </row>
    <row r="740" spans="2:2" x14ac:dyDescent="0.25">
      <c r="B740" s="8"/>
    </row>
    <row r="741" spans="2:2" x14ac:dyDescent="0.25">
      <c r="B741" s="8"/>
    </row>
    <row r="742" spans="2:2" x14ac:dyDescent="0.25">
      <c r="B742" s="8"/>
    </row>
    <row r="743" spans="2:2" x14ac:dyDescent="0.25">
      <c r="B743" s="8"/>
    </row>
    <row r="744" spans="2:2" x14ac:dyDescent="0.25">
      <c r="B744" s="8"/>
    </row>
    <row r="745" spans="2:2" x14ac:dyDescent="0.25">
      <c r="B745" s="8"/>
    </row>
    <row r="746" spans="2:2" x14ac:dyDescent="0.25">
      <c r="B746" s="8"/>
    </row>
    <row r="747" spans="2:2" x14ac:dyDescent="0.25">
      <c r="B747" s="8"/>
    </row>
    <row r="748" spans="2:2" x14ac:dyDescent="0.25">
      <c r="B748" s="8"/>
    </row>
    <row r="749" spans="2:2" x14ac:dyDescent="0.25">
      <c r="B749" s="8"/>
    </row>
    <row r="750" spans="2:2" x14ac:dyDescent="0.25">
      <c r="B750" s="8"/>
    </row>
    <row r="751" spans="2:2" x14ac:dyDescent="0.25">
      <c r="B751" s="8"/>
    </row>
    <row r="752" spans="2:2" x14ac:dyDescent="0.25">
      <c r="B752" s="8"/>
    </row>
    <row r="753" spans="2:2" x14ac:dyDescent="0.25">
      <c r="B753" s="8"/>
    </row>
    <row r="754" spans="2:2" x14ac:dyDescent="0.25">
      <c r="B754" s="8"/>
    </row>
    <row r="755" spans="2:2" x14ac:dyDescent="0.25">
      <c r="B755" s="8"/>
    </row>
    <row r="756" spans="2:2" x14ac:dyDescent="0.25">
      <c r="B756" s="8"/>
    </row>
    <row r="757" spans="2:2" x14ac:dyDescent="0.25">
      <c r="B757" s="8"/>
    </row>
    <row r="758" spans="2:2" x14ac:dyDescent="0.25">
      <c r="B758" s="8"/>
    </row>
    <row r="759" spans="2:2" x14ac:dyDescent="0.25">
      <c r="B759" s="8"/>
    </row>
    <row r="760" spans="2:2" x14ac:dyDescent="0.25">
      <c r="B760" s="8"/>
    </row>
    <row r="761" spans="2:2" x14ac:dyDescent="0.25">
      <c r="B761" s="8"/>
    </row>
    <row r="762" spans="2:2" x14ac:dyDescent="0.25">
      <c r="B762" s="8"/>
    </row>
    <row r="763" spans="2:2" x14ac:dyDescent="0.25">
      <c r="B763" s="8"/>
    </row>
    <row r="764" spans="2:2" x14ac:dyDescent="0.25">
      <c r="B764" s="8"/>
    </row>
    <row r="765" spans="2:2" x14ac:dyDescent="0.25">
      <c r="B765" s="8"/>
    </row>
    <row r="766" spans="2:2" x14ac:dyDescent="0.25">
      <c r="B766" s="8"/>
    </row>
    <row r="767" spans="2:2" x14ac:dyDescent="0.25">
      <c r="B767" s="8"/>
    </row>
    <row r="768" spans="2:2" x14ac:dyDescent="0.25">
      <c r="B768" s="8"/>
    </row>
    <row r="769" spans="2:2" x14ac:dyDescent="0.25">
      <c r="B769" s="8"/>
    </row>
    <row r="770" spans="2:2" x14ac:dyDescent="0.25">
      <c r="B770" s="8"/>
    </row>
    <row r="771" spans="2:2" x14ac:dyDescent="0.25">
      <c r="B771" s="8"/>
    </row>
    <row r="772" spans="2:2" x14ac:dyDescent="0.25">
      <c r="B772" s="8"/>
    </row>
    <row r="773" spans="2:2" x14ac:dyDescent="0.25">
      <c r="B773" s="8"/>
    </row>
    <row r="774" spans="2:2" x14ac:dyDescent="0.25">
      <c r="B774" s="8"/>
    </row>
    <row r="775" spans="2:2" x14ac:dyDescent="0.25">
      <c r="B775" s="8"/>
    </row>
    <row r="776" spans="2:2" x14ac:dyDescent="0.25">
      <c r="B776" s="8"/>
    </row>
    <row r="777" spans="2:2" x14ac:dyDescent="0.25">
      <c r="B777" s="8"/>
    </row>
    <row r="778" spans="2:2" x14ac:dyDescent="0.25">
      <c r="B778" s="8"/>
    </row>
    <row r="779" spans="2:2" x14ac:dyDescent="0.25">
      <c r="B779" s="8"/>
    </row>
    <row r="780" spans="2:2" x14ac:dyDescent="0.25">
      <c r="B780" s="8"/>
    </row>
    <row r="781" spans="2:2" x14ac:dyDescent="0.25">
      <c r="B781" s="8"/>
    </row>
    <row r="782" spans="2:2" x14ac:dyDescent="0.25">
      <c r="B782" s="8"/>
    </row>
    <row r="783" spans="2:2" x14ac:dyDescent="0.25">
      <c r="B783" s="8"/>
    </row>
    <row r="784" spans="2:2" x14ac:dyDescent="0.25">
      <c r="B784" s="8"/>
    </row>
    <row r="785" spans="2:2" x14ac:dyDescent="0.25">
      <c r="B785" s="8"/>
    </row>
    <row r="786" spans="2:2" x14ac:dyDescent="0.25">
      <c r="B786" s="8"/>
    </row>
    <row r="787" spans="2:2" x14ac:dyDescent="0.25">
      <c r="B787" s="8"/>
    </row>
    <row r="788" spans="2:2" x14ac:dyDescent="0.25">
      <c r="B788" s="8"/>
    </row>
    <row r="789" spans="2:2" x14ac:dyDescent="0.25">
      <c r="B789" s="8"/>
    </row>
    <row r="790" spans="2:2" x14ac:dyDescent="0.25">
      <c r="B790" s="8"/>
    </row>
    <row r="791" spans="2:2" x14ac:dyDescent="0.25">
      <c r="B791" s="8"/>
    </row>
    <row r="792" spans="2:2" x14ac:dyDescent="0.25">
      <c r="B792" s="8"/>
    </row>
    <row r="793" spans="2:2" x14ac:dyDescent="0.25">
      <c r="B793" s="8"/>
    </row>
    <row r="794" spans="2:2" x14ac:dyDescent="0.25">
      <c r="B794" s="8"/>
    </row>
    <row r="795" spans="2:2" x14ac:dyDescent="0.25">
      <c r="B795" s="8"/>
    </row>
    <row r="796" spans="2:2" x14ac:dyDescent="0.25">
      <c r="B796" s="8"/>
    </row>
    <row r="797" spans="2:2" x14ac:dyDescent="0.25">
      <c r="B797" s="8"/>
    </row>
    <row r="798" spans="2:2" x14ac:dyDescent="0.25">
      <c r="B798" s="8"/>
    </row>
    <row r="799" spans="2:2" x14ac:dyDescent="0.25">
      <c r="B799" s="8"/>
    </row>
    <row r="800" spans="2:2" x14ac:dyDescent="0.25">
      <c r="B800" s="8"/>
    </row>
    <row r="801" spans="2:2" x14ac:dyDescent="0.25">
      <c r="B801" s="8"/>
    </row>
    <row r="802" spans="2:2" x14ac:dyDescent="0.25">
      <c r="B802" s="8"/>
    </row>
    <row r="803" spans="2:2" x14ac:dyDescent="0.25">
      <c r="B803" s="8"/>
    </row>
    <row r="804" spans="2:2" x14ac:dyDescent="0.25">
      <c r="B804" s="8"/>
    </row>
    <row r="805" spans="2:2" x14ac:dyDescent="0.25">
      <c r="B805" s="8"/>
    </row>
    <row r="806" spans="2:2" x14ac:dyDescent="0.25">
      <c r="B806" s="8"/>
    </row>
    <row r="807" spans="2:2" x14ac:dyDescent="0.25">
      <c r="B807" s="8"/>
    </row>
    <row r="808" spans="2:2" x14ac:dyDescent="0.25">
      <c r="B808" s="8"/>
    </row>
    <row r="809" spans="2:2" x14ac:dyDescent="0.25">
      <c r="B809" s="8"/>
    </row>
    <row r="810" spans="2:2" x14ac:dyDescent="0.25">
      <c r="B810" s="8"/>
    </row>
    <row r="811" spans="2:2" x14ac:dyDescent="0.25">
      <c r="B811" s="8"/>
    </row>
    <row r="812" spans="2:2" x14ac:dyDescent="0.25">
      <c r="B812" s="8"/>
    </row>
    <row r="813" spans="2:2" x14ac:dyDescent="0.25">
      <c r="B813" s="8"/>
    </row>
    <row r="814" spans="2:2" x14ac:dyDescent="0.25">
      <c r="B814" s="8"/>
    </row>
    <row r="815" spans="2:2" x14ac:dyDescent="0.25">
      <c r="B815" s="8"/>
    </row>
    <row r="816" spans="2:2" x14ac:dyDescent="0.25">
      <c r="B816" s="8"/>
    </row>
    <row r="817" spans="2:2" x14ac:dyDescent="0.25">
      <c r="B817" s="8"/>
    </row>
    <row r="818" spans="2:2" x14ac:dyDescent="0.25">
      <c r="B818" s="8"/>
    </row>
    <row r="819" spans="2:2" x14ac:dyDescent="0.25">
      <c r="B819" s="8"/>
    </row>
    <row r="820" spans="2:2" x14ac:dyDescent="0.25">
      <c r="B820" s="8"/>
    </row>
    <row r="821" spans="2:2" x14ac:dyDescent="0.25">
      <c r="B821" s="8"/>
    </row>
    <row r="822" spans="2:2" x14ac:dyDescent="0.25">
      <c r="B822" s="8"/>
    </row>
    <row r="823" spans="2:2" x14ac:dyDescent="0.25">
      <c r="B823" s="8"/>
    </row>
    <row r="824" spans="2:2" x14ac:dyDescent="0.25">
      <c r="B824" s="8"/>
    </row>
    <row r="825" spans="2:2" x14ac:dyDescent="0.25">
      <c r="B825" s="8"/>
    </row>
    <row r="826" spans="2:2" x14ac:dyDescent="0.25">
      <c r="B826" s="8"/>
    </row>
    <row r="827" spans="2:2" x14ac:dyDescent="0.25">
      <c r="B827" s="8"/>
    </row>
    <row r="828" spans="2:2" x14ac:dyDescent="0.25">
      <c r="B828" s="8"/>
    </row>
    <row r="829" spans="2:2" x14ac:dyDescent="0.25">
      <c r="B829" s="8"/>
    </row>
    <row r="830" spans="2:2" x14ac:dyDescent="0.25">
      <c r="B830" s="8"/>
    </row>
    <row r="831" spans="2:2" x14ac:dyDescent="0.25">
      <c r="B831" s="8"/>
    </row>
    <row r="832" spans="2:2" x14ac:dyDescent="0.25">
      <c r="B832" s="8"/>
    </row>
    <row r="833" spans="2:2" x14ac:dyDescent="0.25">
      <c r="B833" s="8"/>
    </row>
    <row r="834" spans="2:2" x14ac:dyDescent="0.25">
      <c r="B834" s="8"/>
    </row>
    <row r="835" spans="2:2" x14ac:dyDescent="0.25">
      <c r="B835" s="8"/>
    </row>
    <row r="836" spans="2:2" x14ac:dyDescent="0.25">
      <c r="B836" s="8"/>
    </row>
    <row r="837" spans="2:2" x14ac:dyDescent="0.25">
      <c r="B837" s="8"/>
    </row>
    <row r="838" spans="2:2" x14ac:dyDescent="0.25">
      <c r="B838" s="8"/>
    </row>
    <row r="839" spans="2:2" x14ac:dyDescent="0.25">
      <c r="B839" s="8"/>
    </row>
    <row r="840" spans="2:2" x14ac:dyDescent="0.25">
      <c r="B840" s="8"/>
    </row>
    <row r="841" spans="2:2" x14ac:dyDescent="0.25">
      <c r="B841" s="8"/>
    </row>
    <row r="842" spans="2:2" x14ac:dyDescent="0.25">
      <c r="B842" s="8"/>
    </row>
    <row r="843" spans="2:2" x14ac:dyDescent="0.25">
      <c r="B843" s="8"/>
    </row>
    <row r="844" spans="2:2" x14ac:dyDescent="0.25">
      <c r="B844" s="8"/>
    </row>
    <row r="845" spans="2:2" x14ac:dyDescent="0.25">
      <c r="B845" s="8"/>
    </row>
    <row r="846" spans="2:2" x14ac:dyDescent="0.25">
      <c r="B846" s="8"/>
    </row>
    <row r="847" spans="2:2" x14ac:dyDescent="0.25">
      <c r="B847" s="8"/>
    </row>
    <row r="848" spans="2:2" x14ac:dyDescent="0.25">
      <c r="B848" s="8"/>
    </row>
    <row r="849" spans="2:2" x14ac:dyDescent="0.25">
      <c r="B849" s="8"/>
    </row>
    <row r="850" spans="2:2" x14ac:dyDescent="0.25">
      <c r="B850" s="8"/>
    </row>
    <row r="851" spans="2:2" x14ac:dyDescent="0.25">
      <c r="B851" s="8"/>
    </row>
    <row r="852" spans="2:2" x14ac:dyDescent="0.25">
      <c r="B852" s="8"/>
    </row>
    <row r="853" spans="2:2" x14ac:dyDescent="0.25">
      <c r="B853" s="8"/>
    </row>
    <row r="854" spans="2:2" x14ac:dyDescent="0.25">
      <c r="B854" s="8"/>
    </row>
    <row r="855" spans="2:2" x14ac:dyDescent="0.25">
      <c r="B855" s="8"/>
    </row>
    <row r="856" spans="2:2" x14ac:dyDescent="0.25">
      <c r="B856" s="8"/>
    </row>
    <row r="857" spans="2:2" x14ac:dyDescent="0.25">
      <c r="B857" s="8"/>
    </row>
    <row r="858" spans="2:2" x14ac:dyDescent="0.25">
      <c r="B858" s="8"/>
    </row>
    <row r="859" spans="2:2" x14ac:dyDescent="0.25">
      <c r="B859" s="8"/>
    </row>
    <row r="860" spans="2:2" x14ac:dyDescent="0.25">
      <c r="B860" s="8"/>
    </row>
    <row r="861" spans="2:2" x14ac:dyDescent="0.25">
      <c r="B861" s="8"/>
    </row>
    <row r="862" spans="2:2" x14ac:dyDescent="0.25">
      <c r="B862" s="8"/>
    </row>
    <row r="863" spans="2:2" x14ac:dyDescent="0.25">
      <c r="B863" s="8"/>
    </row>
    <row r="864" spans="2:2" x14ac:dyDescent="0.25">
      <c r="B864" s="8"/>
    </row>
    <row r="865" spans="2:2" x14ac:dyDescent="0.25">
      <c r="B865" s="8"/>
    </row>
    <row r="866" spans="2:2" x14ac:dyDescent="0.25">
      <c r="B866" s="8"/>
    </row>
    <row r="867" spans="2:2" x14ac:dyDescent="0.25">
      <c r="B867" s="8"/>
    </row>
    <row r="868" spans="2:2" x14ac:dyDescent="0.25">
      <c r="B868" s="8"/>
    </row>
    <row r="869" spans="2:2" x14ac:dyDescent="0.25">
      <c r="B869" s="8"/>
    </row>
    <row r="870" spans="2:2" x14ac:dyDescent="0.25">
      <c r="B870" s="8"/>
    </row>
    <row r="871" spans="2:2" x14ac:dyDescent="0.25">
      <c r="B871" s="8"/>
    </row>
    <row r="872" spans="2:2" x14ac:dyDescent="0.25">
      <c r="B872" s="8"/>
    </row>
    <row r="873" spans="2:2" x14ac:dyDescent="0.25">
      <c r="B873" s="8"/>
    </row>
    <row r="874" spans="2:2" x14ac:dyDescent="0.25">
      <c r="B874" s="8"/>
    </row>
    <row r="875" spans="2:2" x14ac:dyDescent="0.25">
      <c r="B875" s="8"/>
    </row>
    <row r="876" spans="2:2" x14ac:dyDescent="0.25">
      <c r="B876" s="8"/>
    </row>
    <row r="877" spans="2:2" x14ac:dyDescent="0.25">
      <c r="B877" s="8"/>
    </row>
    <row r="878" spans="2:2" x14ac:dyDescent="0.25">
      <c r="B878" s="8"/>
    </row>
    <row r="879" spans="2:2" x14ac:dyDescent="0.25">
      <c r="B879" s="8"/>
    </row>
    <row r="880" spans="2:2" x14ac:dyDescent="0.25">
      <c r="B880" s="8"/>
    </row>
    <row r="881" spans="2:2" x14ac:dyDescent="0.25">
      <c r="B881" s="8"/>
    </row>
    <row r="882" spans="2:2" x14ac:dyDescent="0.25">
      <c r="B882" s="8"/>
    </row>
    <row r="883" spans="2:2" x14ac:dyDescent="0.25">
      <c r="B883" s="8"/>
    </row>
    <row r="884" spans="2:2" x14ac:dyDescent="0.25">
      <c r="B884" s="8"/>
    </row>
    <row r="885" spans="2:2" x14ac:dyDescent="0.25">
      <c r="B885" s="8"/>
    </row>
    <row r="886" spans="2:2" x14ac:dyDescent="0.25">
      <c r="B886" s="8"/>
    </row>
    <row r="887" spans="2:2" x14ac:dyDescent="0.25">
      <c r="B887" s="8"/>
    </row>
    <row r="888" spans="2:2" x14ac:dyDescent="0.25">
      <c r="B888" s="8"/>
    </row>
    <row r="889" spans="2:2" x14ac:dyDescent="0.25">
      <c r="B889" s="8"/>
    </row>
    <row r="890" spans="2:2" x14ac:dyDescent="0.25">
      <c r="B890" s="8"/>
    </row>
    <row r="891" spans="2:2" x14ac:dyDescent="0.25">
      <c r="B891" s="8"/>
    </row>
    <row r="892" spans="2:2" x14ac:dyDescent="0.25">
      <c r="B892" s="8"/>
    </row>
    <row r="893" spans="2:2" x14ac:dyDescent="0.25">
      <c r="B893" s="8"/>
    </row>
    <row r="894" spans="2:2" x14ac:dyDescent="0.25">
      <c r="B894" s="8"/>
    </row>
    <row r="895" spans="2:2" x14ac:dyDescent="0.25">
      <c r="B895" s="8"/>
    </row>
    <row r="896" spans="2:2" x14ac:dyDescent="0.25">
      <c r="B896" s="8"/>
    </row>
    <row r="897" spans="2:2" x14ac:dyDescent="0.25">
      <c r="B897" s="8"/>
    </row>
    <row r="898" spans="2:2" x14ac:dyDescent="0.25">
      <c r="B898" s="8"/>
    </row>
    <row r="899" spans="2:2" x14ac:dyDescent="0.25">
      <c r="B899" s="8"/>
    </row>
    <row r="900" spans="2:2" x14ac:dyDescent="0.25">
      <c r="B900" s="8"/>
    </row>
    <row r="901" spans="2:2" x14ac:dyDescent="0.25">
      <c r="B901" s="8"/>
    </row>
    <row r="902" spans="2:2" x14ac:dyDescent="0.25">
      <c r="B902" s="8"/>
    </row>
    <row r="903" spans="2:2" x14ac:dyDescent="0.25">
      <c r="B903" s="8"/>
    </row>
    <row r="904" spans="2:2" x14ac:dyDescent="0.25">
      <c r="B904" s="8"/>
    </row>
    <row r="905" spans="2:2" x14ac:dyDescent="0.25">
      <c r="B905" s="8"/>
    </row>
    <row r="906" spans="2:2" x14ac:dyDescent="0.25">
      <c r="B906" s="8"/>
    </row>
    <row r="907" spans="2:2" x14ac:dyDescent="0.25">
      <c r="B907" s="8"/>
    </row>
    <row r="908" spans="2:2" x14ac:dyDescent="0.25">
      <c r="B908" s="8"/>
    </row>
    <row r="909" spans="2:2" x14ac:dyDescent="0.25">
      <c r="B909" s="8"/>
    </row>
    <row r="910" spans="2:2" x14ac:dyDescent="0.25">
      <c r="B910" s="8"/>
    </row>
    <row r="911" spans="2:2" x14ac:dyDescent="0.25">
      <c r="B911" s="8"/>
    </row>
    <row r="912" spans="2:2" x14ac:dyDescent="0.25">
      <c r="B912" s="8"/>
    </row>
    <row r="913" spans="2:2" x14ac:dyDescent="0.25">
      <c r="B913" s="8"/>
    </row>
    <row r="914" spans="2:2" x14ac:dyDescent="0.25">
      <c r="B914" s="8"/>
    </row>
    <row r="915" spans="2:2" x14ac:dyDescent="0.25">
      <c r="B915" s="8"/>
    </row>
    <row r="916" spans="2:2" x14ac:dyDescent="0.25">
      <c r="B916" s="8"/>
    </row>
    <row r="917" spans="2:2" x14ac:dyDescent="0.25">
      <c r="B917" s="8"/>
    </row>
    <row r="918" spans="2:2" x14ac:dyDescent="0.25">
      <c r="B918" s="8"/>
    </row>
    <row r="919" spans="2:2" x14ac:dyDescent="0.25">
      <c r="B919" s="8"/>
    </row>
    <row r="920" spans="2:2" x14ac:dyDescent="0.25">
      <c r="B920" s="8"/>
    </row>
    <row r="921" spans="2:2" x14ac:dyDescent="0.25">
      <c r="B921" s="8"/>
    </row>
    <row r="922" spans="2:2" x14ac:dyDescent="0.25">
      <c r="B922" s="8"/>
    </row>
    <row r="923" spans="2:2" x14ac:dyDescent="0.25">
      <c r="B923" s="8"/>
    </row>
    <row r="924" spans="2:2" x14ac:dyDescent="0.25">
      <c r="B924" s="8"/>
    </row>
    <row r="925" spans="2:2" x14ac:dyDescent="0.25">
      <c r="B925" s="8"/>
    </row>
    <row r="926" spans="2:2" x14ac:dyDescent="0.25">
      <c r="B926" s="8"/>
    </row>
    <row r="927" spans="2:2" x14ac:dyDescent="0.25">
      <c r="B927" s="8"/>
    </row>
    <row r="928" spans="2:2" x14ac:dyDescent="0.25">
      <c r="B928" s="8"/>
    </row>
    <row r="929" spans="2:2" x14ac:dyDescent="0.25">
      <c r="B929" s="8"/>
    </row>
    <row r="930" spans="2:2" x14ac:dyDescent="0.25">
      <c r="B930" s="8"/>
    </row>
    <row r="931" spans="2:2" x14ac:dyDescent="0.25">
      <c r="B931" s="8"/>
    </row>
    <row r="932" spans="2:2" x14ac:dyDescent="0.25">
      <c r="B932" s="8"/>
    </row>
    <row r="933" spans="2:2" x14ac:dyDescent="0.25">
      <c r="B933" s="8"/>
    </row>
    <row r="934" spans="2:2" x14ac:dyDescent="0.25">
      <c r="B934" s="8"/>
    </row>
    <row r="935" spans="2:2" x14ac:dyDescent="0.25">
      <c r="B935" s="8"/>
    </row>
    <row r="936" spans="2:2" x14ac:dyDescent="0.25">
      <c r="B936" s="8"/>
    </row>
    <row r="937" spans="2:2" x14ac:dyDescent="0.25">
      <c r="B937" s="8"/>
    </row>
    <row r="938" spans="2:2" x14ac:dyDescent="0.25">
      <c r="B938" s="8"/>
    </row>
    <row r="939" spans="2:2" x14ac:dyDescent="0.25">
      <c r="B939" s="8"/>
    </row>
    <row r="940" spans="2:2" x14ac:dyDescent="0.25">
      <c r="B940" s="8"/>
    </row>
    <row r="941" spans="2:2" x14ac:dyDescent="0.25">
      <c r="B941" s="8"/>
    </row>
    <row r="942" spans="2:2" x14ac:dyDescent="0.25">
      <c r="B942" s="8"/>
    </row>
    <row r="943" spans="2:2" x14ac:dyDescent="0.25">
      <c r="B943" s="8"/>
    </row>
    <row r="944" spans="2:2" x14ac:dyDescent="0.25">
      <c r="B944" s="8"/>
    </row>
    <row r="945" spans="2:2" x14ac:dyDescent="0.25">
      <c r="B945" s="8"/>
    </row>
    <row r="946" spans="2:2" x14ac:dyDescent="0.25">
      <c r="B946" s="8"/>
    </row>
    <row r="947" spans="2:2" x14ac:dyDescent="0.25">
      <c r="B947" s="8"/>
    </row>
    <row r="948" spans="2:2" x14ac:dyDescent="0.25">
      <c r="B948" s="8"/>
    </row>
    <row r="949" spans="2:2" x14ac:dyDescent="0.25">
      <c r="B949" s="8"/>
    </row>
    <row r="950" spans="2:2" x14ac:dyDescent="0.25">
      <c r="B950" s="8"/>
    </row>
    <row r="951" spans="2:2" x14ac:dyDescent="0.25">
      <c r="B951" s="8"/>
    </row>
    <row r="952" spans="2:2" x14ac:dyDescent="0.25">
      <c r="B952" s="8"/>
    </row>
    <row r="953" spans="2:2" x14ac:dyDescent="0.25">
      <c r="B953" s="8"/>
    </row>
    <row r="954" spans="2:2" x14ac:dyDescent="0.25">
      <c r="B954" s="8"/>
    </row>
    <row r="955" spans="2:2" x14ac:dyDescent="0.25">
      <c r="B955" s="8"/>
    </row>
    <row r="956" spans="2:2" x14ac:dyDescent="0.25">
      <c r="B956" s="8"/>
    </row>
    <row r="957" spans="2:2" x14ac:dyDescent="0.25">
      <c r="B957" s="8"/>
    </row>
    <row r="958" spans="2:2" x14ac:dyDescent="0.25">
      <c r="B958" s="8"/>
    </row>
    <row r="959" spans="2:2" x14ac:dyDescent="0.25">
      <c r="B959" s="8"/>
    </row>
    <row r="960" spans="2:2" x14ac:dyDescent="0.25">
      <c r="B960" s="8"/>
    </row>
    <row r="961" spans="2:2" x14ac:dyDescent="0.25">
      <c r="B961" s="8"/>
    </row>
    <row r="962" spans="2:2" x14ac:dyDescent="0.25">
      <c r="B962" s="8"/>
    </row>
    <row r="963" spans="2:2" x14ac:dyDescent="0.25">
      <c r="B963" s="8"/>
    </row>
    <row r="964" spans="2:2" x14ac:dyDescent="0.25">
      <c r="B964" s="8"/>
    </row>
    <row r="965" spans="2:2" x14ac:dyDescent="0.25">
      <c r="B965" s="8"/>
    </row>
    <row r="966" spans="2:2" x14ac:dyDescent="0.25">
      <c r="B966" s="8"/>
    </row>
    <row r="967" spans="2:2" x14ac:dyDescent="0.25">
      <c r="B967" s="8"/>
    </row>
    <row r="968" spans="2:2" x14ac:dyDescent="0.25">
      <c r="B968" s="8"/>
    </row>
    <row r="969" spans="2:2" x14ac:dyDescent="0.25">
      <c r="B969" s="8"/>
    </row>
    <row r="970" spans="2:2" x14ac:dyDescent="0.25">
      <c r="B970" s="8"/>
    </row>
    <row r="971" spans="2:2" x14ac:dyDescent="0.25">
      <c r="B971" s="8"/>
    </row>
    <row r="972" spans="2:2" x14ac:dyDescent="0.25">
      <c r="B972" s="8"/>
    </row>
    <row r="973" spans="2:2" x14ac:dyDescent="0.25">
      <c r="B973" s="8"/>
    </row>
    <row r="974" spans="2:2" x14ac:dyDescent="0.25">
      <c r="B974" s="8"/>
    </row>
    <row r="975" spans="2:2" x14ac:dyDescent="0.25">
      <c r="B975" s="8"/>
    </row>
    <row r="976" spans="2:2" x14ac:dyDescent="0.25">
      <c r="B976" s="8"/>
    </row>
    <row r="977" spans="2:2" x14ac:dyDescent="0.25">
      <c r="B977" s="8"/>
    </row>
    <row r="978" spans="2:2" x14ac:dyDescent="0.25">
      <c r="B978" s="8"/>
    </row>
    <row r="979" spans="2:2" x14ac:dyDescent="0.25">
      <c r="B979" s="8"/>
    </row>
    <row r="980" spans="2:2" x14ac:dyDescent="0.25">
      <c r="B980" s="8"/>
    </row>
    <row r="981" spans="2:2" x14ac:dyDescent="0.25">
      <c r="B981" s="8"/>
    </row>
    <row r="982" spans="2:2" x14ac:dyDescent="0.25">
      <c r="B982" s="8"/>
    </row>
    <row r="983" spans="2:2" x14ac:dyDescent="0.25">
      <c r="B983" s="8"/>
    </row>
    <row r="984" spans="2:2" x14ac:dyDescent="0.25">
      <c r="B984" s="8"/>
    </row>
    <row r="985" spans="2:2" x14ac:dyDescent="0.25">
      <c r="B985" s="8"/>
    </row>
    <row r="986" spans="2:2" x14ac:dyDescent="0.25">
      <c r="B986" s="8"/>
    </row>
    <row r="987" spans="2:2" x14ac:dyDescent="0.25">
      <c r="B987" s="8"/>
    </row>
    <row r="988" spans="2:2" x14ac:dyDescent="0.25">
      <c r="B988" s="8"/>
    </row>
    <row r="989" spans="2:2" x14ac:dyDescent="0.25">
      <c r="B989" s="8"/>
    </row>
    <row r="990" spans="2:2" x14ac:dyDescent="0.25">
      <c r="B990" s="8"/>
    </row>
    <row r="991" spans="2:2" x14ac:dyDescent="0.25">
      <c r="B991" s="8"/>
    </row>
    <row r="992" spans="2:2" x14ac:dyDescent="0.25">
      <c r="B992" s="8"/>
    </row>
    <row r="993" spans="2:2" x14ac:dyDescent="0.25">
      <c r="B993" s="8"/>
    </row>
    <row r="994" spans="2:2" x14ac:dyDescent="0.25">
      <c r="B994" s="8"/>
    </row>
    <row r="995" spans="2:2" x14ac:dyDescent="0.25">
      <c r="B995" s="8"/>
    </row>
    <row r="996" spans="2:2" x14ac:dyDescent="0.25">
      <c r="B996" s="8"/>
    </row>
    <row r="997" spans="2:2" x14ac:dyDescent="0.25">
      <c r="B997" s="8"/>
    </row>
    <row r="998" spans="2:2" x14ac:dyDescent="0.25">
      <c r="B998" s="8"/>
    </row>
    <row r="999" spans="2:2" x14ac:dyDescent="0.25">
      <c r="B999" s="8"/>
    </row>
    <row r="1000" spans="2:2" x14ac:dyDescent="0.25">
      <c r="B1000" s="8"/>
    </row>
    <row r="1001" spans="2:2" x14ac:dyDescent="0.25">
      <c r="B1001" s="8"/>
    </row>
    <row r="1002" spans="2:2" x14ac:dyDescent="0.25">
      <c r="B1002" s="8"/>
    </row>
    <row r="1003" spans="2:2" x14ac:dyDescent="0.25">
      <c r="B1003" s="8"/>
    </row>
    <row r="1004" spans="2:2" x14ac:dyDescent="0.25">
      <c r="B1004" s="8"/>
    </row>
    <row r="1005" spans="2:2" x14ac:dyDescent="0.25">
      <c r="B1005" s="8"/>
    </row>
    <row r="1006" spans="2:2" x14ac:dyDescent="0.25">
      <c r="B1006" s="8"/>
    </row>
    <row r="1007" spans="2:2" x14ac:dyDescent="0.25">
      <c r="B1007" s="8"/>
    </row>
    <row r="1008" spans="2:2" x14ac:dyDescent="0.25">
      <c r="B1008" s="8"/>
    </row>
    <row r="1009" spans="2:2" x14ac:dyDescent="0.25">
      <c r="B1009" s="8"/>
    </row>
    <row r="1010" spans="2:2" x14ac:dyDescent="0.25">
      <c r="B1010" s="8"/>
    </row>
    <row r="1011" spans="2:2" x14ac:dyDescent="0.25">
      <c r="B1011" s="8"/>
    </row>
    <row r="1012" spans="2:2" x14ac:dyDescent="0.25">
      <c r="B1012" s="8"/>
    </row>
    <row r="1013" spans="2:2" x14ac:dyDescent="0.25">
      <c r="B1013" s="8"/>
    </row>
    <row r="1014" spans="2:2" x14ac:dyDescent="0.25">
      <c r="B1014" s="8"/>
    </row>
    <row r="1015" spans="2:2" x14ac:dyDescent="0.25">
      <c r="B1015" s="8"/>
    </row>
    <row r="1016" spans="2:2" x14ac:dyDescent="0.25">
      <c r="B1016" s="8"/>
    </row>
    <row r="1017" spans="2:2" x14ac:dyDescent="0.25">
      <c r="B1017" s="8"/>
    </row>
    <row r="1018" spans="2:2" x14ac:dyDescent="0.25">
      <c r="B1018" s="8"/>
    </row>
    <row r="1019" spans="2:2" x14ac:dyDescent="0.25">
      <c r="B1019" s="8"/>
    </row>
    <row r="1020" spans="2:2" x14ac:dyDescent="0.25">
      <c r="B1020" s="8"/>
    </row>
    <row r="1021" spans="2:2" x14ac:dyDescent="0.25">
      <c r="B1021" s="8"/>
    </row>
    <row r="1022" spans="2:2" x14ac:dyDescent="0.25">
      <c r="B1022" s="8"/>
    </row>
    <row r="1023" spans="2:2" x14ac:dyDescent="0.25">
      <c r="B1023" s="8"/>
    </row>
    <row r="1024" spans="2:2" x14ac:dyDescent="0.25">
      <c r="B1024" s="8"/>
    </row>
    <row r="1025" spans="2:2" x14ac:dyDescent="0.25">
      <c r="B1025" s="8"/>
    </row>
    <row r="1026" spans="2:2" x14ac:dyDescent="0.25">
      <c r="B1026" s="8"/>
    </row>
    <row r="1027" spans="2:2" x14ac:dyDescent="0.25">
      <c r="B1027" s="8"/>
    </row>
    <row r="1028" spans="2:2" x14ac:dyDescent="0.25">
      <c r="B1028" s="8"/>
    </row>
    <row r="1029" spans="2:2" x14ac:dyDescent="0.25">
      <c r="B1029" s="8"/>
    </row>
    <row r="1030" spans="2:2" x14ac:dyDescent="0.25">
      <c r="B1030" s="8"/>
    </row>
    <row r="1031" spans="2:2" x14ac:dyDescent="0.25">
      <c r="B1031" s="8"/>
    </row>
    <row r="1032" spans="2:2" x14ac:dyDescent="0.25">
      <c r="B1032" s="8"/>
    </row>
    <row r="1033" spans="2:2" x14ac:dyDescent="0.25">
      <c r="B1033" s="8"/>
    </row>
    <row r="1034" spans="2:2" x14ac:dyDescent="0.25">
      <c r="B1034" s="8"/>
    </row>
    <row r="1035" spans="2:2" x14ac:dyDescent="0.25">
      <c r="B1035" s="8"/>
    </row>
    <row r="1036" spans="2:2" x14ac:dyDescent="0.25">
      <c r="B1036" s="8"/>
    </row>
    <row r="1037" spans="2:2" x14ac:dyDescent="0.25">
      <c r="B1037" s="8"/>
    </row>
    <row r="1038" spans="2:2" x14ac:dyDescent="0.25">
      <c r="B1038" s="8"/>
    </row>
    <row r="1039" spans="2:2" x14ac:dyDescent="0.25">
      <c r="B1039" s="8"/>
    </row>
    <row r="1040" spans="2:2" x14ac:dyDescent="0.25">
      <c r="B1040" s="8"/>
    </row>
    <row r="1041" spans="2:2" x14ac:dyDescent="0.25">
      <c r="B1041" s="8"/>
    </row>
    <row r="1042" spans="2:2" x14ac:dyDescent="0.25">
      <c r="B1042" s="8"/>
    </row>
    <row r="1043" spans="2:2" x14ac:dyDescent="0.25">
      <c r="B1043" s="8"/>
    </row>
    <row r="1044" spans="2:2" x14ac:dyDescent="0.25">
      <c r="B1044" s="8"/>
    </row>
    <row r="1045" spans="2:2" x14ac:dyDescent="0.25">
      <c r="B1045" s="8"/>
    </row>
    <row r="1046" spans="2:2" x14ac:dyDescent="0.25">
      <c r="B1046" s="8"/>
    </row>
    <row r="1047" spans="2:2" x14ac:dyDescent="0.25">
      <c r="B1047" s="8"/>
    </row>
    <row r="1048" spans="2:2" x14ac:dyDescent="0.25">
      <c r="B1048" s="8"/>
    </row>
    <row r="1049" spans="2:2" x14ac:dyDescent="0.25">
      <c r="B1049" s="8"/>
    </row>
    <row r="1050" spans="2:2" x14ac:dyDescent="0.25">
      <c r="B1050" s="8"/>
    </row>
    <row r="1051" spans="2:2" x14ac:dyDescent="0.25">
      <c r="B1051" s="8"/>
    </row>
    <row r="1052" spans="2:2" x14ac:dyDescent="0.25">
      <c r="B1052" s="8"/>
    </row>
    <row r="1053" spans="2:2" x14ac:dyDescent="0.25">
      <c r="B1053" s="8"/>
    </row>
    <row r="1054" spans="2:2" x14ac:dyDescent="0.25">
      <c r="B1054" s="8"/>
    </row>
    <row r="1055" spans="2:2" x14ac:dyDescent="0.25">
      <c r="B1055" s="8"/>
    </row>
    <row r="1056" spans="2:2" x14ac:dyDescent="0.25">
      <c r="B1056" s="8"/>
    </row>
    <row r="1057" spans="2:2" x14ac:dyDescent="0.25">
      <c r="B1057" s="8"/>
    </row>
    <row r="1058" spans="2:2" x14ac:dyDescent="0.25">
      <c r="B1058" s="8"/>
    </row>
    <row r="1059" spans="2:2" x14ac:dyDescent="0.25">
      <c r="B1059" s="8"/>
    </row>
    <row r="1060" spans="2:2" x14ac:dyDescent="0.25">
      <c r="B1060" s="8"/>
    </row>
    <row r="1061" spans="2:2" x14ac:dyDescent="0.25">
      <c r="B1061" s="8"/>
    </row>
    <row r="1062" spans="2:2" x14ac:dyDescent="0.25">
      <c r="B1062" s="8"/>
    </row>
    <row r="1063" spans="2:2" x14ac:dyDescent="0.25">
      <c r="B1063" s="8"/>
    </row>
    <row r="1064" spans="2:2" x14ac:dyDescent="0.25">
      <c r="B1064" s="8"/>
    </row>
    <row r="1065" spans="2:2" x14ac:dyDescent="0.25">
      <c r="B1065" s="8"/>
    </row>
    <row r="1066" spans="2:2" x14ac:dyDescent="0.25">
      <c r="B1066" s="8"/>
    </row>
    <row r="1067" spans="2:2" x14ac:dyDescent="0.25">
      <c r="B1067" s="8"/>
    </row>
    <row r="1068" spans="2:2" x14ac:dyDescent="0.25">
      <c r="B1068" s="8"/>
    </row>
    <row r="1069" spans="2:2" x14ac:dyDescent="0.25">
      <c r="B1069" s="8"/>
    </row>
    <row r="1070" spans="2:2" x14ac:dyDescent="0.25">
      <c r="B1070" s="8"/>
    </row>
    <row r="1071" spans="2:2" x14ac:dyDescent="0.25">
      <c r="B1071" s="8"/>
    </row>
    <row r="1072" spans="2:2" x14ac:dyDescent="0.25">
      <c r="B1072" s="8"/>
    </row>
    <row r="1073" spans="2:2" x14ac:dyDescent="0.25">
      <c r="B1073" s="8"/>
    </row>
    <row r="1074" spans="2:2" x14ac:dyDescent="0.25">
      <c r="B1074" s="8"/>
    </row>
    <row r="1075" spans="2:2" x14ac:dyDescent="0.25">
      <c r="B1075" s="8"/>
    </row>
    <row r="1076" spans="2:2" x14ac:dyDescent="0.25">
      <c r="B1076" s="8"/>
    </row>
    <row r="1077" spans="2:2" x14ac:dyDescent="0.25">
      <c r="B1077" s="8"/>
    </row>
    <row r="1078" spans="2:2" x14ac:dyDescent="0.25">
      <c r="B1078" s="8"/>
    </row>
    <row r="1079" spans="2:2" x14ac:dyDescent="0.25">
      <c r="B1079" s="8"/>
    </row>
    <row r="1080" spans="2:2" x14ac:dyDescent="0.25">
      <c r="B1080" s="8"/>
    </row>
    <row r="1081" spans="2:2" x14ac:dyDescent="0.25">
      <c r="B1081" s="8"/>
    </row>
    <row r="1082" spans="2:2" x14ac:dyDescent="0.25">
      <c r="B1082" s="8"/>
    </row>
    <row r="1083" spans="2:2" x14ac:dyDescent="0.25">
      <c r="B1083" s="8"/>
    </row>
    <row r="1084" spans="2:2" x14ac:dyDescent="0.25">
      <c r="B1084" s="8"/>
    </row>
    <row r="1085" spans="2:2" x14ac:dyDescent="0.25">
      <c r="B1085" s="8"/>
    </row>
    <row r="1086" spans="2:2" x14ac:dyDescent="0.25">
      <c r="B1086" s="8"/>
    </row>
    <row r="1087" spans="2:2" x14ac:dyDescent="0.25">
      <c r="B1087" s="8"/>
    </row>
    <row r="1088" spans="2:2" x14ac:dyDescent="0.25">
      <c r="B1088" s="8"/>
    </row>
    <row r="1089" spans="2:2" x14ac:dyDescent="0.25">
      <c r="B1089" s="8"/>
    </row>
    <row r="1090" spans="2:2" x14ac:dyDescent="0.25">
      <c r="B1090" s="8"/>
    </row>
    <row r="1091" spans="2:2" x14ac:dyDescent="0.25">
      <c r="B1091" s="8"/>
    </row>
    <row r="1092" spans="2:2" x14ac:dyDescent="0.25">
      <c r="B1092" s="8"/>
    </row>
    <row r="1093" spans="2:2" x14ac:dyDescent="0.25">
      <c r="B1093" s="8"/>
    </row>
    <row r="1094" spans="2:2" x14ac:dyDescent="0.25">
      <c r="B1094" s="8"/>
    </row>
    <row r="1095" spans="2:2" x14ac:dyDescent="0.25">
      <c r="B1095" s="8"/>
    </row>
    <row r="1096" spans="2:2" x14ac:dyDescent="0.25">
      <c r="B1096" s="8"/>
    </row>
    <row r="1097" spans="2:2" x14ac:dyDescent="0.25">
      <c r="B1097" s="8"/>
    </row>
    <row r="1098" spans="2:2" x14ac:dyDescent="0.25">
      <c r="B1098" s="8"/>
    </row>
    <row r="1099" spans="2:2" x14ac:dyDescent="0.25">
      <c r="B1099" s="8"/>
    </row>
    <row r="1100" spans="2:2" x14ac:dyDescent="0.25">
      <c r="B1100" s="8"/>
    </row>
    <row r="1101" spans="2:2" x14ac:dyDescent="0.25">
      <c r="B1101" s="8"/>
    </row>
    <row r="1102" spans="2:2" x14ac:dyDescent="0.25">
      <c r="B1102" s="8"/>
    </row>
    <row r="1103" spans="2:2" x14ac:dyDescent="0.25">
      <c r="B1103" s="8"/>
    </row>
    <row r="1104" spans="2:2" x14ac:dyDescent="0.25">
      <c r="B1104" s="8"/>
    </row>
    <row r="1105" spans="2:2" x14ac:dyDescent="0.25">
      <c r="B1105" s="8"/>
    </row>
    <row r="1106" spans="2:2" x14ac:dyDescent="0.25">
      <c r="B1106" s="8"/>
    </row>
    <row r="1107" spans="2:2" x14ac:dyDescent="0.25">
      <c r="B1107" s="8"/>
    </row>
    <row r="1108" spans="2:2" x14ac:dyDescent="0.25">
      <c r="B1108" s="8"/>
    </row>
    <row r="1109" spans="2:2" x14ac:dyDescent="0.25">
      <c r="B1109" s="8"/>
    </row>
    <row r="1110" spans="2:2" x14ac:dyDescent="0.25">
      <c r="B1110" s="8"/>
    </row>
    <row r="1111" spans="2:2" x14ac:dyDescent="0.25">
      <c r="B1111" s="8"/>
    </row>
    <row r="1112" spans="2:2" x14ac:dyDescent="0.25">
      <c r="B1112" s="8"/>
    </row>
    <row r="1113" spans="2:2" x14ac:dyDescent="0.25">
      <c r="B1113" s="8"/>
    </row>
    <row r="1114" spans="2:2" x14ac:dyDescent="0.25">
      <c r="B1114" s="8"/>
    </row>
    <row r="1115" spans="2:2" x14ac:dyDescent="0.25">
      <c r="B1115" s="8"/>
    </row>
    <row r="1116" spans="2:2" x14ac:dyDescent="0.25">
      <c r="B1116" s="8"/>
    </row>
    <row r="1117" spans="2:2" x14ac:dyDescent="0.25">
      <c r="B1117" s="8"/>
    </row>
    <row r="1118" spans="2:2" x14ac:dyDescent="0.25">
      <c r="B1118" s="8"/>
    </row>
    <row r="1119" spans="2:2" x14ac:dyDescent="0.25">
      <c r="B1119" s="8"/>
    </row>
    <row r="1120" spans="2:2" x14ac:dyDescent="0.25">
      <c r="B1120" s="8"/>
    </row>
    <row r="1121" spans="2:2" x14ac:dyDescent="0.25">
      <c r="B1121" s="8"/>
    </row>
    <row r="1122" spans="2:2" x14ac:dyDescent="0.25">
      <c r="B1122" s="8"/>
    </row>
    <row r="1123" spans="2:2" x14ac:dyDescent="0.25">
      <c r="B1123" s="8"/>
    </row>
    <row r="1124" spans="2:2" x14ac:dyDescent="0.25">
      <c r="B1124" s="8"/>
    </row>
    <row r="1125" spans="2:2" x14ac:dyDescent="0.25">
      <c r="B1125" s="8"/>
    </row>
    <row r="1126" spans="2:2" x14ac:dyDescent="0.25">
      <c r="B1126" s="8"/>
    </row>
    <row r="1127" spans="2:2" x14ac:dyDescent="0.25">
      <c r="B1127" s="8"/>
    </row>
    <row r="1128" spans="2:2" x14ac:dyDescent="0.25">
      <c r="B1128" s="8"/>
    </row>
    <row r="1129" spans="2:2" x14ac:dyDescent="0.25">
      <c r="B1129" s="8"/>
    </row>
    <row r="1130" spans="2:2" x14ac:dyDescent="0.25">
      <c r="B1130" s="8"/>
    </row>
    <row r="1131" spans="2:2" x14ac:dyDescent="0.25">
      <c r="B1131" s="8"/>
    </row>
    <row r="1132" spans="2:2" x14ac:dyDescent="0.25">
      <c r="B1132" s="8"/>
    </row>
    <row r="1133" spans="2:2" x14ac:dyDescent="0.25">
      <c r="B1133" s="8"/>
    </row>
    <row r="1134" spans="2:2" x14ac:dyDescent="0.25">
      <c r="B1134" s="8"/>
    </row>
    <row r="1135" spans="2:2" x14ac:dyDescent="0.25">
      <c r="B1135" s="8"/>
    </row>
    <row r="1136" spans="2:2" x14ac:dyDescent="0.25">
      <c r="B1136" s="8"/>
    </row>
    <row r="1137" spans="2:2" x14ac:dyDescent="0.25">
      <c r="B1137" s="8"/>
    </row>
    <row r="1138" spans="2:2" x14ac:dyDescent="0.25">
      <c r="B1138" s="8"/>
    </row>
    <row r="1139" spans="2:2" x14ac:dyDescent="0.25">
      <c r="B1139" s="8"/>
    </row>
    <row r="1140" spans="2:2" x14ac:dyDescent="0.25">
      <c r="B1140" s="8"/>
    </row>
    <row r="1141" spans="2:2" x14ac:dyDescent="0.25">
      <c r="B1141" s="8"/>
    </row>
    <row r="1142" spans="2:2" x14ac:dyDescent="0.25">
      <c r="B1142" s="8"/>
    </row>
    <row r="1143" spans="2:2" x14ac:dyDescent="0.25">
      <c r="B1143" s="8"/>
    </row>
    <row r="1144" spans="2:2" x14ac:dyDescent="0.25">
      <c r="B1144" s="8"/>
    </row>
    <row r="1145" spans="2:2" x14ac:dyDescent="0.25">
      <c r="B1145" s="8"/>
    </row>
    <row r="1146" spans="2:2" x14ac:dyDescent="0.25">
      <c r="B1146" s="8"/>
    </row>
    <row r="1147" spans="2:2" x14ac:dyDescent="0.25">
      <c r="B1147" s="8"/>
    </row>
    <row r="1148" spans="2:2" x14ac:dyDescent="0.25">
      <c r="B1148" s="8"/>
    </row>
    <row r="1149" spans="2:2" x14ac:dyDescent="0.25">
      <c r="B1149" s="8"/>
    </row>
    <row r="1150" spans="2:2" x14ac:dyDescent="0.25">
      <c r="B1150" s="8"/>
    </row>
    <row r="1151" spans="2:2" x14ac:dyDescent="0.25">
      <c r="B1151" s="8"/>
    </row>
    <row r="1152" spans="2:2" x14ac:dyDescent="0.25">
      <c r="B1152" s="8"/>
    </row>
    <row r="1153" spans="2:2" x14ac:dyDescent="0.25">
      <c r="B1153" s="8"/>
    </row>
    <row r="1154" spans="2:2" x14ac:dyDescent="0.25">
      <c r="B1154" s="8"/>
    </row>
    <row r="1155" spans="2:2" x14ac:dyDescent="0.25">
      <c r="B1155" s="8"/>
    </row>
    <row r="1156" spans="2:2" x14ac:dyDescent="0.25">
      <c r="B1156" s="8"/>
    </row>
    <row r="1157" spans="2:2" x14ac:dyDescent="0.25">
      <c r="B1157" s="8"/>
    </row>
    <row r="1158" spans="2:2" x14ac:dyDescent="0.25">
      <c r="B1158" s="8"/>
    </row>
    <row r="1159" spans="2:2" x14ac:dyDescent="0.25">
      <c r="B1159" s="8"/>
    </row>
    <row r="1160" spans="2:2" x14ac:dyDescent="0.25">
      <c r="B1160" s="8"/>
    </row>
    <row r="1161" spans="2:2" x14ac:dyDescent="0.25">
      <c r="B1161" s="8"/>
    </row>
    <row r="1162" spans="2:2" x14ac:dyDescent="0.25">
      <c r="B1162" s="8"/>
    </row>
    <row r="1163" spans="2:2" x14ac:dyDescent="0.25">
      <c r="B1163" s="8"/>
    </row>
    <row r="1164" spans="2:2" x14ac:dyDescent="0.25">
      <c r="B1164" s="8"/>
    </row>
    <row r="1165" spans="2:2" x14ac:dyDescent="0.25">
      <c r="B1165" s="8"/>
    </row>
    <row r="1166" spans="2:2" x14ac:dyDescent="0.25">
      <c r="B1166" s="8"/>
    </row>
    <row r="1167" spans="2:2" x14ac:dyDescent="0.25">
      <c r="B1167" s="8"/>
    </row>
    <row r="1168" spans="2:2" x14ac:dyDescent="0.25">
      <c r="B1168" s="8"/>
    </row>
    <row r="1169" spans="2:2" x14ac:dyDescent="0.25">
      <c r="B1169" s="8"/>
    </row>
    <row r="1170" spans="2:2" x14ac:dyDescent="0.25">
      <c r="B1170" s="8"/>
    </row>
    <row r="1171" spans="2:2" x14ac:dyDescent="0.25">
      <c r="B1171" s="8"/>
    </row>
    <row r="1172" spans="2:2" x14ac:dyDescent="0.25">
      <c r="B1172" s="8"/>
    </row>
    <row r="1173" spans="2:2" x14ac:dyDescent="0.25">
      <c r="B1173" s="8"/>
    </row>
    <row r="1174" spans="2:2" x14ac:dyDescent="0.25">
      <c r="B1174" s="8"/>
    </row>
    <row r="1175" spans="2:2" x14ac:dyDescent="0.25">
      <c r="B1175" s="8"/>
    </row>
    <row r="1176" spans="2:2" x14ac:dyDescent="0.25">
      <c r="B1176" s="8"/>
    </row>
    <row r="1177" spans="2:2" x14ac:dyDescent="0.25">
      <c r="B1177" s="8"/>
    </row>
    <row r="1178" spans="2:2" x14ac:dyDescent="0.25">
      <c r="B1178" s="8"/>
    </row>
    <row r="1179" spans="2:2" x14ac:dyDescent="0.25">
      <c r="B1179" s="8"/>
    </row>
    <row r="1180" spans="2:2" x14ac:dyDescent="0.25">
      <c r="B1180" s="8"/>
    </row>
    <row r="1181" spans="2:2" x14ac:dyDescent="0.25">
      <c r="B1181" s="8"/>
    </row>
    <row r="1182" spans="2:2" x14ac:dyDescent="0.25">
      <c r="B1182" s="8"/>
    </row>
    <row r="1183" spans="2:2" x14ac:dyDescent="0.25">
      <c r="B1183" s="8"/>
    </row>
    <row r="1184" spans="2:2" x14ac:dyDescent="0.25">
      <c r="B1184" s="8"/>
    </row>
    <row r="1185" spans="2:2" x14ac:dyDescent="0.25">
      <c r="B1185" s="8"/>
    </row>
    <row r="1186" spans="2:2" x14ac:dyDescent="0.25">
      <c r="B1186" s="8"/>
    </row>
    <row r="1187" spans="2:2" x14ac:dyDescent="0.25">
      <c r="B1187" s="8"/>
    </row>
    <row r="1188" spans="2:2" x14ac:dyDescent="0.25">
      <c r="B1188" s="8"/>
    </row>
    <row r="1189" spans="2:2" x14ac:dyDescent="0.25">
      <c r="B1189" s="8"/>
    </row>
    <row r="1190" spans="2:2" x14ac:dyDescent="0.25">
      <c r="B1190" s="8"/>
    </row>
    <row r="1191" spans="2:2" x14ac:dyDescent="0.25">
      <c r="B1191" s="8"/>
    </row>
    <row r="1192" spans="2:2" x14ac:dyDescent="0.25">
      <c r="B1192" s="8"/>
    </row>
    <row r="1193" spans="2:2" x14ac:dyDescent="0.25">
      <c r="B1193" s="8"/>
    </row>
    <row r="1194" spans="2:2" x14ac:dyDescent="0.25">
      <c r="B1194" s="8"/>
    </row>
    <row r="1195" spans="2:2" x14ac:dyDescent="0.25">
      <c r="B1195" s="8"/>
    </row>
    <row r="1196" spans="2:2" x14ac:dyDescent="0.25">
      <c r="B1196" s="8"/>
    </row>
    <row r="1197" spans="2:2" x14ac:dyDescent="0.25">
      <c r="B1197" s="8"/>
    </row>
    <row r="1198" spans="2:2" x14ac:dyDescent="0.25">
      <c r="B1198" s="8"/>
    </row>
    <row r="1199" spans="2:2" x14ac:dyDescent="0.25">
      <c r="B1199" s="8"/>
    </row>
    <row r="1200" spans="2:2" x14ac:dyDescent="0.25">
      <c r="B1200" s="8"/>
    </row>
    <row r="1201" spans="2:2" x14ac:dyDescent="0.25">
      <c r="B1201" s="8"/>
    </row>
    <row r="1202" spans="2:2" x14ac:dyDescent="0.25">
      <c r="B1202" s="8"/>
    </row>
    <row r="1203" spans="2:2" x14ac:dyDescent="0.25">
      <c r="B1203" s="8"/>
    </row>
    <row r="1204" spans="2:2" x14ac:dyDescent="0.25">
      <c r="B1204" s="8"/>
    </row>
    <row r="1205" spans="2:2" x14ac:dyDescent="0.25">
      <c r="B1205" s="8"/>
    </row>
    <row r="1206" spans="2:2" x14ac:dyDescent="0.25">
      <c r="B1206" s="8"/>
    </row>
    <row r="1207" spans="2:2" x14ac:dyDescent="0.25">
      <c r="B1207" s="8"/>
    </row>
    <row r="1208" spans="2:2" x14ac:dyDescent="0.25">
      <c r="B1208" s="8"/>
    </row>
    <row r="1209" spans="2:2" x14ac:dyDescent="0.25">
      <c r="B1209" s="8"/>
    </row>
    <row r="1210" spans="2:2" x14ac:dyDescent="0.25">
      <c r="B1210" s="8"/>
    </row>
    <row r="1211" spans="2:2" x14ac:dyDescent="0.25">
      <c r="B1211" s="8"/>
    </row>
    <row r="1212" spans="2:2" x14ac:dyDescent="0.25">
      <c r="B1212" s="8"/>
    </row>
    <row r="1213" spans="2:2" x14ac:dyDescent="0.25">
      <c r="B1213" s="8"/>
    </row>
    <row r="1214" spans="2:2" x14ac:dyDescent="0.25">
      <c r="B1214" s="8"/>
    </row>
    <row r="1215" spans="2:2" x14ac:dyDescent="0.25">
      <c r="B1215" s="8"/>
    </row>
    <row r="1216" spans="2:2" x14ac:dyDescent="0.25">
      <c r="B1216" s="8"/>
    </row>
    <row r="1217" spans="2:2" x14ac:dyDescent="0.25">
      <c r="B1217" s="8"/>
    </row>
    <row r="1218" spans="2:2" x14ac:dyDescent="0.25">
      <c r="B1218" s="8"/>
    </row>
    <row r="1219" spans="2:2" x14ac:dyDescent="0.25">
      <c r="B1219" s="8"/>
    </row>
    <row r="1220" spans="2:2" x14ac:dyDescent="0.25">
      <c r="B1220" s="8"/>
    </row>
    <row r="1221" spans="2:2" x14ac:dyDescent="0.25">
      <c r="B1221" s="8"/>
    </row>
    <row r="1222" spans="2:2" x14ac:dyDescent="0.25">
      <c r="B1222" s="8"/>
    </row>
    <row r="1223" spans="2:2" x14ac:dyDescent="0.25">
      <c r="B1223" s="8"/>
    </row>
    <row r="1224" spans="2:2" x14ac:dyDescent="0.25">
      <c r="B1224" s="8"/>
    </row>
    <row r="1225" spans="2:2" x14ac:dyDescent="0.25">
      <c r="B1225" s="8"/>
    </row>
    <row r="1226" spans="2:2" x14ac:dyDescent="0.25">
      <c r="B1226" s="8"/>
    </row>
    <row r="1227" spans="2:2" x14ac:dyDescent="0.25">
      <c r="B1227" s="8"/>
    </row>
    <row r="1228" spans="2:2" x14ac:dyDescent="0.25">
      <c r="B1228" s="8"/>
    </row>
    <row r="1229" spans="2:2" x14ac:dyDescent="0.25">
      <c r="B1229" s="8"/>
    </row>
    <row r="1230" spans="2:2" x14ac:dyDescent="0.25">
      <c r="B1230" s="8"/>
    </row>
    <row r="1231" spans="2:2" x14ac:dyDescent="0.25">
      <c r="B1231" s="8"/>
    </row>
    <row r="1232" spans="2:2" x14ac:dyDescent="0.25">
      <c r="B1232" s="8"/>
    </row>
    <row r="1233" spans="2:2" x14ac:dyDescent="0.25">
      <c r="B1233" s="8"/>
    </row>
    <row r="1234" spans="2:2" x14ac:dyDescent="0.25">
      <c r="B1234" s="8"/>
    </row>
    <row r="1235" spans="2:2" x14ac:dyDescent="0.25">
      <c r="B1235" s="8"/>
    </row>
    <row r="1236" spans="2:2" x14ac:dyDescent="0.25">
      <c r="B1236" s="8"/>
    </row>
    <row r="1237" spans="2:2" x14ac:dyDescent="0.25">
      <c r="B1237" s="8"/>
    </row>
    <row r="1238" spans="2:2" x14ac:dyDescent="0.25">
      <c r="B1238" s="8"/>
    </row>
    <row r="1239" spans="2:2" x14ac:dyDescent="0.25">
      <c r="B1239" s="8"/>
    </row>
    <row r="1240" spans="2:2" x14ac:dyDescent="0.25">
      <c r="B1240" s="8"/>
    </row>
    <row r="1241" spans="2:2" x14ac:dyDescent="0.25">
      <c r="B1241" s="8"/>
    </row>
    <row r="1242" spans="2:2" x14ac:dyDescent="0.25">
      <c r="B1242" s="8"/>
    </row>
    <row r="1243" spans="2:2" x14ac:dyDescent="0.25">
      <c r="B1243" s="8"/>
    </row>
    <row r="1244" spans="2:2" x14ac:dyDescent="0.25">
      <c r="B1244" s="8"/>
    </row>
    <row r="1245" spans="2:2" x14ac:dyDescent="0.25">
      <c r="B1245" s="8"/>
    </row>
    <row r="1246" spans="2:2" x14ac:dyDescent="0.25">
      <c r="B1246" s="8"/>
    </row>
    <row r="1247" spans="2:2" x14ac:dyDescent="0.25">
      <c r="B1247" s="8"/>
    </row>
    <row r="1248" spans="2:2" x14ac:dyDescent="0.25">
      <c r="B1248" s="8"/>
    </row>
    <row r="1249" spans="2:2" x14ac:dyDescent="0.25">
      <c r="B1249" s="8"/>
    </row>
    <row r="1250" spans="2:2" x14ac:dyDescent="0.25">
      <c r="B1250" s="8"/>
    </row>
    <row r="1251" spans="2:2" x14ac:dyDescent="0.25">
      <c r="B1251" s="8"/>
    </row>
    <row r="1252" spans="2:2" x14ac:dyDescent="0.25">
      <c r="B1252" s="8"/>
    </row>
    <row r="1253" spans="2:2" x14ac:dyDescent="0.25">
      <c r="B1253" s="8"/>
    </row>
    <row r="1254" spans="2:2" x14ac:dyDescent="0.25">
      <c r="B1254" s="8"/>
    </row>
    <row r="1255" spans="2:2" x14ac:dyDescent="0.25">
      <c r="B1255" s="8"/>
    </row>
    <row r="1256" spans="2:2" x14ac:dyDescent="0.25">
      <c r="B1256" s="8"/>
    </row>
    <row r="1257" spans="2:2" x14ac:dyDescent="0.25">
      <c r="B1257" s="8"/>
    </row>
    <row r="1258" spans="2:2" x14ac:dyDescent="0.25">
      <c r="B1258" s="8"/>
    </row>
    <row r="1259" spans="2:2" x14ac:dyDescent="0.25">
      <c r="B1259" s="8"/>
    </row>
    <row r="1260" spans="2:2" x14ac:dyDescent="0.25">
      <c r="B1260" s="8"/>
    </row>
    <row r="1261" spans="2:2" x14ac:dyDescent="0.25">
      <c r="B1261" s="8"/>
    </row>
    <row r="1262" spans="2:2" x14ac:dyDescent="0.25">
      <c r="B1262" s="8"/>
    </row>
    <row r="1263" spans="2:2" x14ac:dyDescent="0.25">
      <c r="B1263" s="8"/>
    </row>
    <row r="1264" spans="2:2" x14ac:dyDescent="0.25">
      <c r="B1264" s="8"/>
    </row>
    <row r="1265" spans="2:2" x14ac:dyDescent="0.25">
      <c r="B1265" s="8"/>
    </row>
    <row r="1266" spans="2:2" x14ac:dyDescent="0.25">
      <c r="B1266" s="8"/>
    </row>
    <row r="1267" spans="2:2" x14ac:dyDescent="0.25">
      <c r="B1267" s="8"/>
    </row>
    <row r="1268" spans="2:2" x14ac:dyDescent="0.25">
      <c r="B1268" s="8"/>
    </row>
    <row r="1269" spans="2:2" x14ac:dyDescent="0.25">
      <c r="B1269" s="8"/>
    </row>
    <row r="1270" spans="2:2" x14ac:dyDescent="0.25">
      <c r="B1270" s="8"/>
    </row>
    <row r="1271" spans="2:2" x14ac:dyDescent="0.25">
      <c r="B1271" s="8"/>
    </row>
    <row r="1272" spans="2:2" x14ac:dyDescent="0.25">
      <c r="B1272" s="8"/>
    </row>
    <row r="1273" spans="2:2" x14ac:dyDescent="0.25">
      <c r="B1273" s="8"/>
    </row>
    <row r="1274" spans="2:2" x14ac:dyDescent="0.25">
      <c r="B1274" s="8"/>
    </row>
    <row r="1275" spans="2:2" x14ac:dyDescent="0.25">
      <c r="B1275" s="8"/>
    </row>
    <row r="1276" spans="2:2" x14ac:dyDescent="0.25">
      <c r="B1276" s="8"/>
    </row>
    <row r="1277" spans="2:2" x14ac:dyDescent="0.25">
      <c r="B1277" s="8"/>
    </row>
    <row r="1278" spans="2:2" x14ac:dyDescent="0.25">
      <c r="B1278" s="8"/>
    </row>
    <row r="1279" spans="2:2" x14ac:dyDescent="0.25">
      <c r="B1279" s="8"/>
    </row>
    <row r="1280" spans="2:2" x14ac:dyDescent="0.25">
      <c r="B1280" s="8"/>
    </row>
    <row r="1281" spans="2:2" x14ac:dyDescent="0.25">
      <c r="B1281" s="8"/>
    </row>
    <row r="1282" spans="2:2" x14ac:dyDescent="0.25">
      <c r="B1282" s="8"/>
    </row>
    <row r="1283" spans="2:2" x14ac:dyDescent="0.25">
      <c r="B1283" s="8"/>
    </row>
    <row r="1284" spans="2:2" x14ac:dyDescent="0.25">
      <c r="B1284" s="8"/>
    </row>
    <row r="1285" spans="2:2" x14ac:dyDescent="0.25">
      <c r="B1285" s="8"/>
    </row>
    <row r="1286" spans="2:2" x14ac:dyDescent="0.25">
      <c r="B1286" s="8"/>
    </row>
    <row r="1287" spans="2:2" x14ac:dyDescent="0.25">
      <c r="B1287" s="8"/>
    </row>
    <row r="1288" spans="2:2" x14ac:dyDescent="0.25">
      <c r="B1288" s="8"/>
    </row>
    <row r="1289" spans="2:2" x14ac:dyDescent="0.25">
      <c r="B1289" s="8"/>
    </row>
    <row r="1290" spans="2:2" x14ac:dyDescent="0.25">
      <c r="B1290" s="8"/>
    </row>
    <row r="1291" spans="2:2" x14ac:dyDescent="0.25">
      <c r="B1291" s="8"/>
    </row>
    <row r="1292" spans="2:2" x14ac:dyDescent="0.25">
      <c r="B1292" s="8"/>
    </row>
    <row r="1293" spans="2:2" x14ac:dyDescent="0.25">
      <c r="B1293" s="8"/>
    </row>
    <row r="1294" spans="2:2" x14ac:dyDescent="0.25">
      <c r="B1294" s="8"/>
    </row>
    <row r="1295" spans="2:2" x14ac:dyDescent="0.25">
      <c r="B1295" s="8"/>
    </row>
    <row r="1296" spans="2:2" x14ac:dyDescent="0.25">
      <c r="B1296" s="8"/>
    </row>
    <row r="1297" spans="2:2" x14ac:dyDescent="0.25">
      <c r="B1297" s="8"/>
    </row>
    <row r="1298" spans="2:2" x14ac:dyDescent="0.25">
      <c r="B1298" s="8"/>
    </row>
    <row r="1299" spans="2:2" x14ac:dyDescent="0.25">
      <c r="B1299" s="8"/>
    </row>
    <row r="1300" spans="2:2" x14ac:dyDescent="0.25">
      <c r="B1300" s="8"/>
    </row>
    <row r="1301" spans="2:2" x14ac:dyDescent="0.25">
      <c r="B1301" s="8"/>
    </row>
    <row r="1302" spans="2:2" x14ac:dyDescent="0.25">
      <c r="B1302" s="8"/>
    </row>
    <row r="1303" spans="2:2" x14ac:dyDescent="0.25">
      <c r="B1303" s="8"/>
    </row>
    <row r="1304" spans="2:2" x14ac:dyDescent="0.25">
      <c r="B1304" s="8"/>
    </row>
    <row r="1305" spans="2:2" x14ac:dyDescent="0.25">
      <c r="B1305" s="8"/>
    </row>
    <row r="1306" spans="2:2" x14ac:dyDescent="0.25">
      <c r="B1306" s="8"/>
    </row>
    <row r="1307" spans="2:2" x14ac:dyDescent="0.25">
      <c r="B1307" s="8"/>
    </row>
    <row r="1308" spans="2:2" x14ac:dyDescent="0.25">
      <c r="B1308" s="8"/>
    </row>
    <row r="1309" spans="2:2" x14ac:dyDescent="0.25">
      <c r="B1309" s="8"/>
    </row>
    <row r="1310" spans="2:2" x14ac:dyDescent="0.25">
      <c r="B1310" s="8"/>
    </row>
    <row r="1311" spans="2:2" x14ac:dyDescent="0.25">
      <c r="B1311" s="8"/>
    </row>
    <row r="1312" spans="2:2" x14ac:dyDescent="0.25">
      <c r="B1312" s="8"/>
    </row>
    <row r="1313" spans="2:2" x14ac:dyDescent="0.25">
      <c r="B1313" s="8"/>
    </row>
    <row r="1314" spans="2:2" x14ac:dyDescent="0.25">
      <c r="B1314" s="8"/>
    </row>
    <row r="1315" spans="2:2" x14ac:dyDescent="0.25">
      <c r="B1315" s="8"/>
    </row>
    <row r="1316" spans="2:2" x14ac:dyDescent="0.25">
      <c r="B1316" s="8"/>
    </row>
    <row r="1317" spans="2:2" x14ac:dyDescent="0.25">
      <c r="B1317" s="8"/>
    </row>
    <row r="1318" spans="2:2" x14ac:dyDescent="0.25">
      <c r="B1318" s="8"/>
    </row>
    <row r="1319" spans="2:2" x14ac:dyDescent="0.25">
      <c r="B1319" s="8"/>
    </row>
    <row r="1320" spans="2:2" x14ac:dyDescent="0.25">
      <c r="B1320" s="8"/>
    </row>
    <row r="1321" spans="2:2" x14ac:dyDescent="0.25">
      <c r="B1321" s="8"/>
    </row>
    <row r="1322" spans="2:2" x14ac:dyDescent="0.25">
      <c r="B1322" s="8"/>
    </row>
    <row r="1323" spans="2:2" x14ac:dyDescent="0.25">
      <c r="B1323" s="8"/>
    </row>
    <row r="1324" spans="2:2" x14ac:dyDescent="0.25">
      <c r="B1324" s="8"/>
    </row>
    <row r="1325" spans="2:2" x14ac:dyDescent="0.25">
      <c r="B1325" s="8"/>
    </row>
    <row r="1326" spans="2:2" x14ac:dyDescent="0.25">
      <c r="B1326" s="8"/>
    </row>
    <row r="1327" spans="2:2" x14ac:dyDescent="0.25">
      <c r="B1327" s="8"/>
    </row>
    <row r="1328" spans="2:2" x14ac:dyDescent="0.25">
      <c r="B1328" s="8"/>
    </row>
    <row r="1329" spans="2:2" x14ac:dyDescent="0.25">
      <c r="B1329" s="8"/>
    </row>
    <row r="1330" spans="2:2" x14ac:dyDescent="0.25">
      <c r="B1330" s="8"/>
    </row>
    <row r="1331" spans="2:2" x14ac:dyDescent="0.25">
      <c r="B1331" s="8"/>
    </row>
    <row r="1332" spans="2:2" x14ac:dyDescent="0.25">
      <c r="B1332" s="8"/>
    </row>
    <row r="1333" spans="2:2" x14ac:dyDescent="0.25">
      <c r="B1333" s="8"/>
    </row>
    <row r="1334" spans="2:2" x14ac:dyDescent="0.25">
      <c r="B1334" s="8"/>
    </row>
    <row r="1335" spans="2:2" x14ac:dyDescent="0.25">
      <c r="B1335" s="8"/>
    </row>
    <row r="1336" spans="2:2" x14ac:dyDescent="0.25">
      <c r="B1336" s="8"/>
    </row>
    <row r="1337" spans="2:2" x14ac:dyDescent="0.25">
      <c r="B1337" s="8"/>
    </row>
    <row r="1338" spans="2:2" x14ac:dyDescent="0.25">
      <c r="B1338" s="8"/>
    </row>
    <row r="1339" spans="2:2" x14ac:dyDescent="0.25">
      <c r="B1339" s="8"/>
    </row>
    <row r="1340" spans="2:2" x14ac:dyDescent="0.25">
      <c r="B1340" s="8"/>
    </row>
    <row r="1341" spans="2:2" x14ac:dyDescent="0.25">
      <c r="B1341" s="8"/>
    </row>
    <row r="1342" spans="2:2" x14ac:dyDescent="0.25">
      <c r="B1342" s="8"/>
    </row>
    <row r="1343" spans="2:2" x14ac:dyDescent="0.25">
      <c r="B1343" s="8"/>
    </row>
    <row r="1344" spans="2:2" x14ac:dyDescent="0.25">
      <c r="B1344" s="8"/>
    </row>
    <row r="1345" spans="2:2" x14ac:dyDescent="0.25">
      <c r="B1345" s="8"/>
    </row>
    <row r="1346" spans="2:2" x14ac:dyDescent="0.25">
      <c r="B1346" s="8"/>
    </row>
    <row r="1347" spans="2:2" x14ac:dyDescent="0.25">
      <c r="B1347" s="8"/>
    </row>
    <row r="1348" spans="2:2" x14ac:dyDescent="0.25">
      <c r="B1348" s="8"/>
    </row>
    <row r="1349" spans="2:2" x14ac:dyDescent="0.25">
      <c r="B1349" s="8"/>
    </row>
    <row r="1350" spans="2:2" x14ac:dyDescent="0.25">
      <c r="B1350" s="8"/>
    </row>
    <row r="1351" spans="2:2" x14ac:dyDescent="0.25">
      <c r="B1351" s="8"/>
    </row>
    <row r="1352" spans="2:2" x14ac:dyDescent="0.25">
      <c r="B1352" s="8"/>
    </row>
    <row r="1353" spans="2:2" x14ac:dyDescent="0.25">
      <c r="B1353" s="8"/>
    </row>
    <row r="1354" spans="2:2" x14ac:dyDescent="0.25">
      <c r="B1354" s="8"/>
    </row>
    <row r="1355" spans="2:2" x14ac:dyDescent="0.25">
      <c r="B1355" s="8"/>
    </row>
    <row r="1356" spans="2:2" x14ac:dyDescent="0.25">
      <c r="B1356" s="8"/>
    </row>
    <row r="1357" spans="2:2" x14ac:dyDescent="0.25">
      <c r="B1357" s="8"/>
    </row>
    <row r="1358" spans="2:2" x14ac:dyDescent="0.25">
      <c r="B1358" s="8"/>
    </row>
    <row r="1359" spans="2:2" x14ac:dyDescent="0.25">
      <c r="B1359" s="8"/>
    </row>
    <row r="1360" spans="2:2" x14ac:dyDescent="0.25">
      <c r="B1360" s="8"/>
    </row>
    <row r="1361" spans="2:2" x14ac:dyDescent="0.25">
      <c r="B1361" s="8"/>
    </row>
    <row r="1362" spans="2:2" x14ac:dyDescent="0.25">
      <c r="B1362" s="8"/>
    </row>
    <row r="1363" spans="2:2" x14ac:dyDescent="0.25">
      <c r="B1363" s="8"/>
    </row>
    <row r="1364" spans="2:2" x14ac:dyDescent="0.25">
      <c r="B1364" s="8"/>
    </row>
    <row r="1365" spans="2:2" x14ac:dyDescent="0.25">
      <c r="B1365" s="8"/>
    </row>
    <row r="1366" spans="2:2" x14ac:dyDescent="0.25">
      <c r="B1366" s="8"/>
    </row>
    <row r="1367" spans="2:2" x14ac:dyDescent="0.25">
      <c r="B1367" s="8"/>
    </row>
    <row r="1368" spans="2:2" x14ac:dyDescent="0.25">
      <c r="B1368" s="8"/>
    </row>
    <row r="1369" spans="2:2" x14ac:dyDescent="0.25">
      <c r="B1369" s="8"/>
    </row>
    <row r="1370" spans="2:2" x14ac:dyDescent="0.25">
      <c r="B1370" s="8"/>
    </row>
    <row r="1371" spans="2:2" x14ac:dyDescent="0.25">
      <c r="B1371" s="8"/>
    </row>
    <row r="1372" spans="2:2" x14ac:dyDescent="0.25">
      <c r="B1372" s="8"/>
    </row>
    <row r="1373" spans="2:2" x14ac:dyDescent="0.25">
      <c r="B1373" s="8"/>
    </row>
    <row r="1374" spans="2:2" x14ac:dyDescent="0.25">
      <c r="B1374" s="8"/>
    </row>
    <row r="1375" spans="2:2" x14ac:dyDescent="0.25">
      <c r="B1375" s="8"/>
    </row>
    <row r="1376" spans="2:2" x14ac:dyDescent="0.25">
      <c r="B1376" s="8"/>
    </row>
    <row r="1377" spans="2:2" x14ac:dyDescent="0.25">
      <c r="B1377" s="8"/>
    </row>
    <row r="1378" spans="2:2" x14ac:dyDescent="0.25">
      <c r="B1378" s="8"/>
    </row>
    <row r="1379" spans="2:2" x14ac:dyDescent="0.25">
      <c r="B1379" s="8"/>
    </row>
    <row r="1380" spans="2:2" x14ac:dyDescent="0.25">
      <c r="B1380" s="8"/>
    </row>
    <row r="1381" spans="2:2" x14ac:dyDescent="0.25">
      <c r="B1381" s="8"/>
    </row>
    <row r="1382" spans="2:2" x14ac:dyDescent="0.25">
      <c r="B1382" s="8"/>
    </row>
    <row r="1383" spans="2:2" x14ac:dyDescent="0.25">
      <c r="B1383" s="8"/>
    </row>
    <row r="1384" spans="2:2" x14ac:dyDescent="0.25">
      <c r="B1384" s="8"/>
    </row>
    <row r="1385" spans="2:2" x14ac:dyDescent="0.25">
      <c r="B1385" s="8"/>
    </row>
    <row r="1386" spans="2:2" x14ac:dyDescent="0.25">
      <c r="B1386" s="8"/>
    </row>
    <row r="1387" spans="2:2" x14ac:dyDescent="0.25">
      <c r="B1387" s="8"/>
    </row>
    <row r="1388" spans="2:2" x14ac:dyDescent="0.25">
      <c r="B1388" s="8"/>
    </row>
    <row r="1389" spans="2:2" x14ac:dyDescent="0.25">
      <c r="B1389" s="8"/>
    </row>
    <row r="1390" spans="2:2" x14ac:dyDescent="0.25">
      <c r="B1390" s="8"/>
    </row>
    <row r="1391" spans="2:2" x14ac:dyDescent="0.25">
      <c r="B1391" s="8"/>
    </row>
    <row r="1392" spans="2:2" x14ac:dyDescent="0.25">
      <c r="B1392" s="8"/>
    </row>
    <row r="1393" spans="2:2" x14ac:dyDescent="0.25">
      <c r="B1393" s="8"/>
    </row>
    <row r="1394" spans="2:2" x14ac:dyDescent="0.25">
      <c r="B1394" s="8"/>
    </row>
    <row r="1395" spans="2:2" x14ac:dyDescent="0.25">
      <c r="B1395" s="8"/>
    </row>
    <row r="1396" spans="2:2" x14ac:dyDescent="0.25">
      <c r="B1396" s="8"/>
    </row>
    <row r="1397" spans="2:2" x14ac:dyDescent="0.25">
      <c r="B1397" s="8"/>
    </row>
    <row r="1398" spans="2:2" x14ac:dyDescent="0.25">
      <c r="B1398" s="8"/>
    </row>
    <row r="1399" spans="2:2" x14ac:dyDescent="0.25">
      <c r="B1399" s="8"/>
    </row>
    <row r="1400" spans="2:2" x14ac:dyDescent="0.25">
      <c r="B1400" s="8"/>
    </row>
    <row r="1401" spans="2:2" x14ac:dyDescent="0.25">
      <c r="B1401" s="8"/>
    </row>
    <row r="1402" spans="2:2" x14ac:dyDescent="0.25">
      <c r="B1402" s="8"/>
    </row>
    <row r="1403" spans="2:2" x14ac:dyDescent="0.25">
      <c r="B1403" s="8"/>
    </row>
    <row r="1404" spans="2:2" x14ac:dyDescent="0.25">
      <c r="B1404" s="8"/>
    </row>
    <row r="1405" spans="2:2" x14ac:dyDescent="0.25">
      <c r="B1405" s="8"/>
    </row>
    <row r="1406" spans="2:2" x14ac:dyDescent="0.25">
      <c r="B1406" s="8"/>
    </row>
    <row r="1407" spans="2:2" x14ac:dyDescent="0.25">
      <c r="B1407" s="8"/>
    </row>
    <row r="1408" spans="2:2" x14ac:dyDescent="0.25">
      <c r="B1408" s="8"/>
    </row>
    <row r="1409" spans="2:2" x14ac:dyDescent="0.25">
      <c r="B1409" s="8"/>
    </row>
    <row r="1410" spans="2:2" x14ac:dyDescent="0.25">
      <c r="B1410" s="8"/>
    </row>
    <row r="1411" spans="2:2" x14ac:dyDescent="0.25">
      <c r="B1411" s="8"/>
    </row>
    <row r="1412" spans="2:2" x14ac:dyDescent="0.25">
      <c r="B1412" s="8"/>
    </row>
    <row r="1413" spans="2:2" x14ac:dyDescent="0.25">
      <c r="B1413" s="8"/>
    </row>
    <row r="1414" spans="2:2" x14ac:dyDescent="0.25">
      <c r="B1414" s="8"/>
    </row>
    <row r="1415" spans="2:2" x14ac:dyDescent="0.25">
      <c r="B1415" s="8"/>
    </row>
    <row r="1416" spans="2:2" x14ac:dyDescent="0.25">
      <c r="B1416" s="8"/>
    </row>
    <row r="1417" spans="2:2" x14ac:dyDescent="0.25">
      <c r="B1417" s="8"/>
    </row>
    <row r="1418" spans="2:2" x14ac:dyDescent="0.25">
      <c r="B1418" s="8"/>
    </row>
    <row r="1419" spans="2:2" x14ac:dyDescent="0.25">
      <c r="B1419" s="8"/>
    </row>
    <row r="1420" spans="2:2" x14ac:dyDescent="0.25">
      <c r="B1420" s="8"/>
    </row>
    <row r="1421" spans="2:2" x14ac:dyDescent="0.25">
      <c r="B1421" s="8"/>
    </row>
    <row r="1422" spans="2:2" x14ac:dyDescent="0.25">
      <c r="B1422" s="8"/>
    </row>
    <row r="1423" spans="2:2" x14ac:dyDescent="0.25">
      <c r="B1423" s="8"/>
    </row>
    <row r="1424" spans="2:2" x14ac:dyDescent="0.25">
      <c r="B1424" s="8"/>
    </row>
    <row r="1425" spans="2:2" x14ac:dyDescent="0.25">
      <c r="B1425" s="8"/>
    </row>
    <row r="1426" spans="2:2" x14ac:dyDescent="0.25">
      <c r="B1426" s="8"/>
    </row>
    <row r="1427" spans="2:2" x14ac:dyDescent="0.25">
      <c r="B1427" s="8"/>
    </row>
    <row r="1428" spans="2:2" x14ac:dyDescent="0.25">
      <c r="B1428" s="8"/>
    </row>
    <row r="1429" spans="2:2" x14ac:dyDescent="0.25">
      <c r="B1429" s="8"/>
    </row>
    <row r="1430" spans="2:2" x14ac:dyDescent="0.25">
      <c r="B1430" s="8"/>
    </row>
    <row r="1431" spans="2:2" x14ac:dyDescent="0.25">
      <c r="B1431" s="8"/>
    </row>
    <row r="1432" spans="2:2" x14ac:dyDescent="0.25">
      <c r="B1432" s="8"/>
    </row>
    <row r="1433" spans="2:2" x14ac:dyDescent="0.25">
      <c r="B1433" s="8"/>
    </row>
    <row r="1434" spans="2:2" x14ac:dyDescent="0.25">
      <c r="B1434" s="8"/>
    </row>
    <row r="1435" spans="2:2" x14ac:dyDescent="0.25">
      <c r="B1435" s="8"/>
    </row>
    <row r="1436" spans="2:2" x14ac:dyDescent="0.25">
      <c r="B1436" s="8"/>
    </row>
    <row r="1437" spans="2:2" x14ac:dyDescent="0.25">
      <c r="B1437" s="8"/>
    </row>
    <row r="1438" spans="2:2" x14ac:dyDescent="0.25">
      <c r="B1438" s="8"/>
    </row>
    <row r="1439" spans="2:2" x14ac:dyDescent="0.25">
      <c r="B1439" s="8"/>
    </row>
    <row r="1440" spans="2:2" x14ac:dyDescent="0.25">
      <c r="B1440" s="8"/>
    </row>
    <row r="1441" spans="2:2" x14ac:dyDescent="0.25">
      <c r="B1441" s="8"/>
    </row>
    <row r="1442" spans="2:2" x14ac:dyDescent="0.25">
      <c r="B1442" s="8"/>
    </row>
    <row r="1443" spans="2:2" x14ac:dyDescent="0.25">
      <c r="B1443" s="8"/>
    </row>
    <row r="1444" spans="2:2" x14ac:dyDescent="0.25">
      <c r="B1444" s="8"/>
    </row>
    <row r="1445" spans="2:2" x14ac:dyDescent="0.25">
      <c r="B1445" s="8"/>
    </row>
    <row r="1446" spans="2:2" x14ac:dyDescent="0.25">
      <c r="B1446" s="8"/>
    </row>
    <row r="1447" spans="2:2" x14ac:dyDescent="0.25">
      <c r="B1447" s="8"/>
    </row>
    <row r="1448" spans="2:2" x14ac:dyDescent="0.25">
      <c r="B1448" s="8"/>
    </row>
    <row r="1449" spans="2:2" x14ac:dyDescent="0.25">
      <c r="B1449" s="8"/>
    </row>
    <row r="1450" spans="2:2" x14ac:dyDescent="0.25">
      <c r="B1450" s="8"/>
    </row>
    <row r="1451" spans="2:2" x14ac:dyDescent="0.25">
      <c r="B1451" s="8"/>
    </row>
    <row r="1452" spans="2:2" x14ac:dyDescent="0.25">
      <c r="B1452" s="8"/>
    </row>
    <row r="1453" spans="2:2" x14ac:dyDescent="0.25">
      <c r="B1453" s="8"/>
    </row>
    <row r="1454" spans="2:2" x14ac:dyDescent="0.25">
      <c r="B1454" s="8"/>
    </row>
    <row r="1455" spans="2:2" x14ac:dyDescent="0.25">
      <c r="B1455" s="8"/>
    </row>
    <row r="1456" spans="2:2" x14ac:dyDescent="0.25">
      <c r="B1456" s="8"/>
    </row>
    <row r="1457" spans="2:2" x14ac:dyDescent="0.25">
      <c r="B1457" s="8"/>
    </row>
    <row r="1458" spans="2:2" x14ac:dyDescent="0.25">
      <c r="B1458" s="8"/>
    </row>
    <row r="1459" spans="2:2" x14ac:dyDescent="0.25">
      <c r="B1459" s="8"/>
    </row>
    <row r="1460" spans="2:2" x14ac:dyDescent="0.25">
      <c r="B1460" s="8"/>
    </row>
    <row r="1461" spans="2:2" x14ac:dyDescent="0.25">
      <c r="B1461" s="8"/>
    </row>
    <row r="1462" spans="2:2" x14ac:dyDescent="0.25">
      <c r="B1462" s="8"/>
    </row>
    <row r="1463" spans="2:2" x14ac:dyDescent="0.25">
      <c r="B1463" s="8"/>
    </row>
    <row r="1464" spans="2:2" x14ac:dyDescent="0.25">
      <c r="B1464" s="8"/>
    </row>
    <row r="1465" spans="2:2" x14ac:dyDescent="0.25">
      <c r="B1465" s="8"/>
    </row>
    <row r="1466" spans="2:2" x14ac:dyDescent="0.25">
      <c r="B1466" s="8"/>
    </row>
    <row r="1467" spans="2:2" x14ac:dyDescent="0.25">
      <c r="B1467" s="8"/>
    </row>
    <row r="1468" spans="2:2" x14ac:dyDescent="0.25">
      <c r="B1468" s="8"/>
    </row>
    <row r="1469" spans="2:2" x14ac:dyDescent="0.25">
      <c r="B1469" s="8"/>
    </row>
    <row r="1470" spans="2:2" x14ac:dyDescent="0.25">
      <c r="B1470" s="8"/>
    </row>
    <row r="1471" spans="2:2" x14ac:dyDescent="0.25">
      <c r="B1471" s="8"/>
    </row>
    <row r="1472" spans="2:2" x14ac:dyDescent="0.25">
      <c r="B1472" s="8"/>
    </row>
    <row r="1473" spans="2:2" x14ac:dyDescent="0.25">
      <c r="B1473" s="8"/>
    </row>
    <row r="1474" spans="2:2" x14ac:dyDescent="0.25">
      <c r="B1474" s="8"/>
    </row>
    <row r="1475" spans="2:2" x14ac:dyDescent="0.25">
      <c r="B1475" s="8"/>
    </row>
    <row r="1476" spans="2:2" x14ac:dyDescent="0.25">
      <c r="B1476" s="8"/>
    </row>
    <row r="1477" spans="2:2" x14ac:dyDescent="0.25">
      <c r="B1477" s="8"/>
    </row>
    <row r="1478" spans="2:2" x14ac:dyDescent="0.25">
      <c r="B1478" s="8"/>
    </row>
    <row r="1479" spans="2:2" x14ac:dyDescent="0.25">
      <c r="B1479" s="8"/>
    </row>
    <row r="1480" spans="2:2" x14ac:dyDescent="0.25">
      <c r="B1480" s="8"/>
    </row>
    <row r="1481" spans="2:2" x14ac:dyDescent="0.25">
      <c r="B1481" s="8"/>
    </row>
    <row r="1482" spans="2:2" x14ac:dyDescent="0.25">
      <c r="B1482" s="8"/>
    </row>
    <row r="1483" spans="2:2" x14ac:dyDescent="0.25">
      <c r="B1483" s="8"/>
    </row>
    <row r="1484" spans="2:2" x14ac:dyDescent="0.25">
      <c r="B1484" s="8"/>
    </row>
    <row r="1485" spans="2:2" x14ac:dyDescent="0.25">
      <c r="B1485" s="8"/>
    </row>
    <row r="1486" spans="2:2" x14ac:dyDescent="0.25">
      <c r="B1486" s="8"/>
    </row>
    <row r="1487" spans="2:2" x14ac:dyDescent="0.25">
      <c r="B1487" s="8"/>
    </row>
    <row r="1488" spans="2:2" x14ac:dyDescent="0.25">
      <c r="B1488" s="8"/>
    </row>
    <row r="1489" spans="2:2" x14ac:dyDescent="0.25">
      <c r="B1489" s="8"/>
    </row>
    <row r="1490" spans="2:2" x14ac:dyDescent="0.25">
      <c r="B1490" s="8"/>
    </row>
    <row r="1491" spans="2:2" x14ac:dyDescent="0.25">
      <c r="B1491" s="8"/>
    </row>
    <row r="1492" spans="2:2" x14ac:dyDescent="0.25">
      <c r="B1492" s="8"/>
    </row>
    <row r="1493" spans="2:2" x14ac:dyDescent="0.25">
      <c r="B1493" s="8"/>
    </row>
    <row r="1494" spans="2:2" x14ac:dyDescent="0.25">
      <c r="B1494" s="8"/>
    </row>
    <row r="1495" spans="2:2" x14ac:dyDescent="0.25">
      <c r="B1495" s="8"/>
    </row>
    <row r="1496" spans="2:2" x14ac:dyDescent="0.25">
      <c r="B1496" s="8"/>
    </row>
    <row r="1497" spans="2:2" x14ac:dyDescent="0.25">
      <c r="B1497" s="8"/>
    </row>
    <row r="1498" spans="2:2" x14ac:dyDescent="0.25">
      <c r="B1498" s="8"/>
    </row>
    <row r="1499" spans="2:2" x14ac:dyDescent="0.25">
      <c r="B1499" s="8"/>
    </row>
    <row r="1500" spans="2:2" x14ac:dyDescent="0.25">
      <c r="B1500" s="8"/>
    </row>
    <row r="1501" spans="2:2" x14ac:dyDescent="0.25">
      <c r="B1501" s="8"/>
    </row>
    <row r="1502" spans="2:2" x14ac:dyDescent="0.25">
      <c r="B1502" s="8"/>
    </row>
    <row r="1503" spans="2:2" x14ac:dyDescent="0.25">
      <c r="B1503" s="8"/>
    </row>
    <row r="1504" spans="2:2" x14ac:dyDescent="0.25">
      <c r="B1504" s="8"/>
    </row>
    <row r="1505" spans="2:2" x14ac:dyDescent="0.25">
      <c r="B1505" s="8"/>
    </row>
    <row r="1506" spans="2:2" x14ac:dyDescent="0.25">
      <c r="B1506" s="8"/>
    </row>
    <row r="1507" spans="2:2" x14ac:dyDescent="0.25">
      <c r="B1507" s="8"/>
    </row>
    <row r="1508" spans="2:2" x14ac:dyDescent="0.25">
      <c r="B1508" s="8"/>
    </row>
    <row r="1509" spans="2:2" x14ac:dyDescent="0.25">
      <c r="B1509" s="8"/>
    </row>
    <row r="1510" spans="2:2" x14ac:dyDescent="0.25">
      <c r="B1510" s="8"/>
    </row>
    <row r="1511" spans="2:2" x14ac:dyDescent="0.25">
      <c r="B1511" s="8"/>
    </row>
    <row r="1512" spans="2:2" x14ac:dyDescent="0.25">
      <c r="B1512" s="8"/>
    </row>
    <row r="1513" spans="2:2" x14ac:dyDescent="0.25">
      <c r="B1513" s="8"/>
    </row>
    <row r="1514" spans="2:2" x14ac:dyDescent="0.25">
      <c r="B1514" s="8"/>
    </row>
    <row r="1515" spans="2:2" x14ac:dyDescent="0.25">
      <c r="B1515" s="8"/>
    </row>
    <row r="1516" spans="2:2" x14ac:dyDescent="0.25">
      <c r="B1516" s="8"/>
    </row>
    <row r="1517" spans="2:2" x14ac:dyDescent="0.25">
      <c r="B1517" s="8"/>
    </row>
    <row r="1518" spans="2:2" x14ac:dyDescent="0.25">
      <c r="B1518" s="8"/>
    </row>
    <row r="1519" spans="2:2" x14ac:dyDescent="0.25">
      <c r="B1519" s="8"/>
    </row>
    <row r="1520" spans="2:2" x14ac:dyDescent="0.25">
      <c r="B1520" s="8"/>
    </row>
    <row r="1521" spans="2:2" x14ac:dyDescent="0.25">
      <c r="B1521" s="8"/>
    </row>
    <row r="1522" spans="2:2" x14ac:dyDescent="0.25">
      <c r="B1522" s="8"/>
    </row>
    <row r="1523" spans="2:2" x14ac:dyDescent="0.25">
      <c r="B1523" s="8"/>
    </row>
    <row r="1524" spans="2:2" x14ac:dyDescent="0.25">
      <c r="B1524" s="8"/>
    </row>
    <row r="1525" spans="2:2" x14ac:dyDescent="0.25">
      <c r="B1525" s="8"/>
    </row>
    <row r="1526" spans="2:2" x14ac:dyDescent="0.25">
      <c r="B1526" s="8"/>
    </row>
    <row r="1527" spans="2:2" x14ac:dyDescent="0.25">
      <c r="B1527" s="8"/>
    </row>
    <row r="1528" spans="2:2" x14ac:dyDescent="0.25">
      <c r="B1528" s="8"/>
    </row>
    <row r="1529" spans="2:2" x14ac:dyDescent="0.25">
      <c r="B1529" s="8"/>
    </row>
    <row r="1530" spans="2:2" x14ac:dyDescent="0.25">
      <c r="B1530" s="8"/>
    </row>
    <row r="1531" spans="2:2" x14ac:dyDescent="0.25">
      <c r="B1531" s="8"/>
    </row>
    <row r="1532" spans="2:2" x14ac:dyDescent="0.25">
      <c r="B1532" s="8"/>
    </row>
    <row r="1533" spans="2:2" x14ac:dyDescent="0.25">
      <c r="B1533" s="8"/>
    </row>
    <row r="1534" spans="2:2" x14ac:dyDescent="0.25">
      <c r="B1534" s="8"/>
    </row>
    <row r="1535" spans="2:2" x14ac:dyDescent="0.25">
      <c r="B1535" s="8"/>
    </row>
    <row r="1536" spans="2:2" x14ac:dyDescent="0.25">
      <c r="B1536" s="8"/>
    </row>
    <row r="1537" spans="2:2" x14ac:dyDescent="0.25">
      <c r="B1537" s="8"/>
    </row>
    <row r="1538" spans="2:2" x14ac:dyDescent="0.25">
      <c r="B1538" s="8"/>
    </row>
    <row r="1539" spans="2:2" x14ac:dyDescent="0.25">
      <c r="B1539" s="8"/>
    </row>
    <row r="1540" spans="2:2" x14ac:dyDescent="0.25">
      <c r="B1540" s="8"/>
    </row>
    <row r="1541" spans="2:2" x14ac:dyDescent="0.25">
      <c r="B1541" s="8"/>
    </row>
    <row r="1542" spans="2:2" x14ac:dyDescent="0.25">
      <c r="B1542" s="8"/>
    </row>
    <row r="1543" spans="2:2" x14ac:dyDescent="0.25">
      <c r="B1543" s="8"/>
    </row>
    <row r="1544" spans="2:2" x14ac:dyDescent="0.25">
      <c r="B1544" s="8"/>
    </row>
    <row r="1545" spans="2:2" x14ac:dyDescent="0.25">
      <c r="B1545" s="8"/>
    </row>
    <row r="1546" spans="2:2" x14ac:dyDescent="0.25">
      <c r="B1546" s="8"/>
    </row>
    <row r="1547" spans="2:2" x14ac:dyDescent="0.25">
      <c r="B1547" s="8"/>
    </row>
    <row r="1548" spans="2:2" x14ac:dyDescent="0.25">
      <c r="B1548" s="8"/>
    </row>
    <row r="1549" spans="2:2" x14ac:dyDescent="0.25">
      <c r="B1549" s="8"/>
    </row>
    <row r="1550" spans="2:2" x14ac:dyDescent="0.25">
      <c r="B1550" s="8"/>
    </row>
    <row r="1551" spans="2:2" x14ac:dyDescent="0.25">
      <c r="B1551" s="8"/>
    </row>
    <row r="1552" spans="2:2" x14ac:dyDescent="0.25">
      <c r="B1552" s="8"/>
    </row>
    <row r="1553" spans="2:2" x14ac:dyDescent="0.25">
      <c r="B1553" s="8"/>
    </row>
    <row r="1554" spans="2:2" x14ac:dyDescent="0.25">
      <c r="B1554" s="8"/>
    </row>
    <row r="1555" spans="2:2" x14ac:dyDescent="0.25">
      <c r="B1555" s="8"/>
    </row>
    <row r="1556" spans="2:2" x14ac:dyDescent="0.25">
      <c r="B1556" s="8"/>
    </row>
    <row r="1557" spans="2:2" x14ac:dyDescent="0.25">
      <c r="B1557" s="8"/>
    </row>
    <row r="1558" spans="2:2" x14ac:dyDescent="0.25">
      <c r="B1558" s="8"/>
    </row>
    <row r="1559" spans="2:2" x14ac:dyDescent="0.25">
      <c r="B1559" s="8"/>
    </row>
    <row r="1560" spans="2:2" x14ac:dyDescent="0.25">
      <c r="B1560" s="8"/>
    </row>
    <row r="1561" spans="2:2" x14ac:dyDescent="0.25">
      <c r="B1561" s="8"/>
    </row>
    <row r="1562" spans="2:2" x14ac:dyDescent="0.25">
      <c r="B1562" s="8"/>
    </row>
    <row r="1563" spans="2:2" x14ac:dyDescent="0.25">
      <c r="B1563" s="8"/>
    </row>
    <row r="1564" spans="2:2" x14ac:dyDescent="0.25">
      <c r="B1564" s="8"/>
    </row>
    <row r="1565" spans="2:2" x14ac:dyDescent="0.25">
      <c r="B1565" s="8"/>
    </row>
    <row r="1566" spans="2:2" x14ac:dyDescent="0.25">
      <c r="B1566" s="8"/>
    </row>
    <row r="1567" spans="2:2" x14ac:dyDescent="0.25">
      <c r="B1567" s="8"/>
    </row>
    <row r="1568" spans="2:2" x14ac:dyDescent="0.25">
      <c r="B1568" s="8"/>
    </row>
    <row r="1569" spans="2:2" x14ac:dyDescent="0.25">
      <c r="B1569" s="8"/>
    </row>
    <row r="1570" spans="2:2" x14ac:dyDescent="0.25">
      <c r="B1570" s="8"/>
    </row>
    <row r="1571" spans="2:2" x14ac:dyDescent="0.25">
      <c r="B1571" s="8"/>
    </row>
    <row r="1572" spans="2:2" x14ac:dyDescent="0.25">
      <c r="B1572" s="8"/>
    </row>
    <row r="1573" spans="2:2" x14ac:dyDescent="0.25">
      <c r="B1573" s="8"/>
    </row>
    <row r="1574" spans="2:2" x14ac:dyDescent="0.25">
      <c r="B1574" s="8"/>
    </row>
    <row r="1575" spans="2:2" x14ac:dyDescent="0.25">
      <c r="B1575" s="8"/>
    </row>
    <row r="1576" spans="2:2" x14ac:dyDescent="0.25">
      <c r="B1576" s="8"/>
    </row>
    <row r="1577" spans="2:2" x14ac:dyDescent="0.25">
      <c r="B1577" s="8"/>
    </row>
    <row r="1578" spans="2:2" x14ac:dyDescent="0.25">
      <c r="B1578" s="8"/>
    </row>
    <row r="1579" spans="2:2" x14ac:dyDescent="0.25">
      <c r="B1579" s="8"/>
    </row>
    <row r="1580" spans="2:2" x14ac:dyDescent="0.25">
      <c r="B1580" s="8"/>
    </row>
    <row r="1581" spans="2:2" x14ac:dyDescent="0.25">
      <c r="B1581" s="8"/>
    </row>
    <row r="1582" spans="2:2" x14ac:dyDescent="0.25">
      <c r="B1582" s="8"/>
    </row>
    <row r="1583" spans="2:2" x14ac:dyDescent="0.25">
      <c r="B1583" s="8"/>
    </row>
    <row r="1584" spans="2:2" x14ac:dyDescent="0.25">
      <c r="B1584" s="8"/>
    </row>
    <row r="1585" spans="2:2" x14ac:dyDescent="0.25">
      <c r="B1585" s="8"/>
    </row>
    <row r="1586" spans="2:2" x14ac:dyDescent="0.25">
      <c r="B1586" s="8"/>
    </row>
    <row r="1587" spans="2:2" x14ac:dyDescent="0.25">
      <c r="B1587" s="8"/>
    </row>
    <row r="1588" spans="2:2" x14ac:dyDescent="0.25">
      <c r="B1588" s="8"/>
    </row>
    <row r="1589" spans="2:2" x14ac:dyDescent="0.25">
      <c r="B1589" s="8"/>
    </row>
    <row r="1590" spans="2:2" x14ac:dyDescent="0.25">
      <c r="B1590" s="8"/>
    </row>
    <row r="1591" spans="2:2" x14ac:dyDescent="0.25">
      <c r="B1591" s="8"/>
    </row>
    <row r="1592" spans="2:2" x14ac:dyDescent="0.25">
      <c r="B1592" s="8"/>
    </row>
    <row r="1593" spans="2:2" x14ac:dyDescent="0.25">
      <c r="B1593" s="8"/>
    </row>
    <row r="1594" spans="2:2" x14ac:dyDescent="0.25">
      <c r="B1594" s="8"/>
    </row>
    <row r="1595" spans="2:2" x14ac:dyDescent="0.25">
      <c r="B1595" s="8"/>
    </row>
    <row r="1596" spans="2:2" x14ac:dyDescent="0.25">
      <c r="B1596" s="8"/>
    </row>
    <row r="1597" spans="2:2" x14ac:dyDescent="0.25">
      <c r="B1597" s="8"/>
    </row>
    <row r="1598" spans="2:2" x14ac:dyDescent="0.25">
      <c r="B1598" s="8"/>
    </row>
    <row r="1599" spans="2:2" x14ac:dyDescent="0.25">
      <c r="B1599" s="8"/>
    </row>
    <row r="1600" spans="2:2" x14ac:dyDescent="0.25">
      <c r="B1600" s="8"/>
    </row>
    <row r="1601" spans="2:2" x14ac:dyDescent="0.25">
      <c r="B1601" s="8"/>
    </row>
    <row r="1602" spans="2:2" x14ac:dyDescent="0.25">
      <c r="B1602" s="8"/>
    </row>
    <row r="1603" spans="2:2" x14ac:dyDescent="0.25">
      <c r="B1603" s="8"/>
    </row>
    <row r="1604" spans="2:2" x14ac:dyDescent="0.25">
      <c r="B1604" s="8"/>
    </row>
    <row r="1605" spans="2:2" x14ac:dyDescent="0.25">
      <c r="B1605" s="8"/>
    </row>
    <row r="1606" spans="2:2" x14ac:dyDescent="0.25">
      <c r="B1606" s="8"/>
    </row>
    <row r="1607" spans="2:2" x14ac:dyDescent="0.25">
      <c r="B1607" s="8"/>
    </row>
    <row r="1608" spans="2:2" x14ac:dyDescent="0.25">
      <c r="B1608" s="8"/>
    </row>
    <row r="1609" spans="2:2" x14ac:dyDescent="0.25">
      <c r="B1609" s="8"/>
    </row>
    <row r="1610" spans="2:2" x14ac:dyDescent="0.25">
      <c r="B1610" s="8"/>
    </row>
    <row r="1611" spans="2:2" x14ac:dyDescent="0.25">
      <c r="B1611" s="8"/>
    </row>
    <row r="1612" spans="2:2" x14ac:dyDescent="0.25">
      <c r="B1612" s="8"/>
    </row>
    <row r="1613" spans="2:2" x14ac:dyDescent="0.25">
      <c r="B1613" s="8"/>
    </row>
    <row r="1614" spans="2:2" x14ac:dyDescent="0.25">
      <c r="B1614" s="8"/>
    </row>
    <row r="1615" spans="2:2" x14ac:dyDescent="0.25">
      <c r="B1615" s="8"/>
    </row>
    <row r="1616" spans="2:2" x14ac:dyDescent="0.25">
      <c r="B1616" s="8"/>
    </row>
    <row r="1617" spans="2:2" x14ac:dyDescent="0.25">
      <c r="B1617" s="8"/>
    </row>
    <row r="1618" spans="2:2" x14ac:dyDescent="0.25">
      <c r="B1618" s="8"/>
    </row>
    <row r="1619" spans="2:2" x14ac:dyDescent="0.25">
      <c r="B1619" s="8"/>
    </row>
    <row r="1620" spans="2:2" x14ac:dyDescent="0.25">
      <c r="B1620" s="8"/>
    </row>
    <row r="1621" spans="2:2" x14ac:dyDescent="0.25">
      <c r="B1621" s="8"/>
    </row>
    <row r="1622" spans="2:2" x14ac:dyDescent="0.25">
      <c r="B1622" s="8"/>
    </row>
    <row r="1623" spans="2:2" x14ac:dyDescent="0.25">
      <c r="B1623" s="8"/>
    </row>
    <row r="1624" spans="2:2" x14ac:dyDescent="0.25">
      <c r="B1624" s="8"/>
    </row>
    <row r="1625" spans="2:2" x14ac:dyDescent="0.25">
      <c r="B1625" s="8"/>
    </row>
    <row r="1626" spans="2:2" x14ac:dyDescent="0.25">
      <c r="B1626" s="8"/>
    </row>
    <row r="1627" spans="2:2" x14ac:dyDescent="0.25">
      <c r="B1627" s="8"/>
    </row>
    <row r="1628" spans="2:2" x14ac:dyDescent="0.25">
      <c r="B1628" s="8"/>
    </row>
    <row r="1629" spans="2:2" x14ac:dyDescent="0.25">
      <c r="B1629" s="8"/>
    </row>
    <row r="1630" spans="2:2" x14ac:dyDescent="0.25">
      <c r="B1630" s="8"/>
    </row>
    <row r="1631" spans="2:2" x14ac:dyDescent="0.25">
      <c r="B1631" s="8"/>
    </row>
    <row r="1632" spans="2:2" x14ac:dyDescent="0.25">
      <c r="B1632" s="8"/>
    </row>
    <row r="1633" spans="2:2" x14ac:dyDescent="0.25">
      <c r="B1633" s="8"/>
    </row>
    <row r="1634" spans="2:2" x14ac:dyDescent="0.25">
      <c r="B1634" s="8"/>
    </row>
    <row r="1635" spans="2:2" x14ac:dyDescent="0.25">
      <c r="B1635" s="8"/>
    </row>
    <row r="1636" spans="2:2" x14ac:dyDescent="0.25">
      <c r="B1636" s="8"/>
    </row>
    <row r="1637" spans="2:2" x14ac:dyDescent="0.25">
      <c r="B1637" s="8"/>
    </row>
    <row r="1638" spans="2:2" x14ac:dyDescent="0.25">
      <c r="B1638" s="8"/>
    </row>
    <row r="1639" spans="2:2" x14ac:dyDescent="0.25">
      <c r="B1639" s="8"/>
    </row>
    <row r="1640" spans="2:2" x14ac:dyDescent="0.25">
      <c r="B1640" s="8"/>
    </row>
    <row r="1641" spans="2:2" x14ac:dyDescent="0.25">
      <c r="B1641" s="8"/>
    </row>
    <row r="1642" spans="2:2" x14ac:dyDescent="0.25">
      <c r="B1642" s="8"/>
    </row>
    <row r="1643" spans="2:2" x14ac:dyDescent="0.25">
      <c r="B1643" s="8"/>
    </row>
    <row r="1644" spans="2:2" x14ac:dyDescent="0.25">
      <c r="B1644" s="8"/>
    </row>
    <row r="1645" spans="2:2" x14ac:dyDescent="0.25">
      <c r="B1645" s="8"/>
    </row>
    <row r="1646" spans="2:2" x14ac:dyDescent="0.25">
      <c r="B1646" s="8"/>
    </row>
    <row r="1647" spans="2:2" x14ac:dyDescent="0.25">
      <c r="B1647" s="8"/>
    </row>
    <row r="1648" spans="2:2" x14ac:dyDescent="0.25">
      <c r="B1648" s="8"/>
    </row>
    <row r="1649" spans="2:2" x14ac:dyDescent="0.25">
      <c r="B1649" s="8"/>
    </row>
    <row r="1650" spans="2:2" x14ac:dyDescent="0.25">
      <c r="B1650" s="8"/>
    </row>
    <row r="1651" spans="2:2" x14ac:dyDescent="0.25">
      <c r="B1651" s="8"/>
    </row>
    <row r="1652" spans="2:2" x14ac:dyDescent="0.25">
      <c r="B1652" s="8"/>
    </row>
    <row r="1653" spans="2:2" x14ac:dyDescent="0.25">
      <c r="B1653" s="8"/>
    </row>
    <row r="1654" spans="2:2" x14ac:dyDescent="0.25">
      <c r="B1654" s="8"/>
    </row>
    <row r="1655" spans="2:2" x14ac:dyDescent="0.25">
      <c r="B1655" s="8"/>
    </row>
    <row r="1656" spans="2:2" x14ac:dyDescent="0.25">
      <c r="B1656" s="8"/>
    </row>
    <row r="1657" spans="2:2" x14ac:dyDescent="0.25">
      <c r="B1657" s="8"/>
    </row>
    <row r="1658" spans="2:2" x14ac:dyDescent="0.25">
      <c r="B1658" s="8"/>
    </row>
    <row r="1659" spans="2:2" x14ac:dyDescent="0.25">
      <c r="B1659" s="8"/>
    </row>
    <row r="1660" spans="2:2" x14ac:dyDescent="0.25">
      <c r="B1660" s="8"/>
    </row>
    <row r="1661" spans="2:2" x14ac:dyDescent="0.25">
      <c r="B1661" s="8"/>
    </row>
    <row r="1662" spans="2:2" x14ac:dyDescent="0.25">
      <c r="B1662" s="8"/>
    </row>
    <row r="1663" spans="2:2" x14ac:dyDescent="0.25">
      <c r="B1663" s="8"/>
    </row>
    <row r="1664" spans="2:2" x14ac:dyDescent="0.25">
      <c r="B1664" s="8"/>
    </row>
    <row r="1665" spans="2:2" x14ac:dyDescent="0.25">
      <c r="B1665" s="8"/>
    </row>
    <row r="1666" spans="2:2" x14ac:dyDescent="0.25">
      <c r="B1666" s="8"/>
    </row>
    <row r="1667" spans="2:2" x14ac:dyDescent="0.25">
      <c r="B1667" s="8"/>
    </row>
    <row r="1668" spans="2:2" x14ac:dyDescent="0.25">
      <c r="B1668" s="8"/>
    </row>
    <row r="1669" spans="2:2" x14ac:dyDescent="0.25">
      <c r="B1669" s="8"/>
    </row>
    <row r="1670" spans="2:2" x14ac:dyDescent="0.25">
      <c r="B1670" s="8"/>
    </row>
    <row r="1671" spans="2:2" x14ac:dyDescent="0.25">
      <c r="B1671" s="8"/>
    </row>
    <row r="1672" spans="2:2" x14ac:dyDescent="0.25">
      <c r="B1672" s="8"/>
    </row>
    <row r="1673" spans="2:2" x14ac:dyDescent="0.25">
      <c r="B1673" s="8"/>
    </row>
    <row r="1674" spans="2:2" x14ac:dyDescent="0.25">
      <c r="B1674" s="8"/>
    </row>
    <row r="1675" spans="2:2" x14ac:dyDescent="0.25">
      <c r="B1675" s="8"/>
    </row>
    <row r="1676" spans="2:2" x14ac:dyDescent="0.25">
      <c r="B1676" s="8"/>
    </row>
    <row r="1677" spans="2:2" x14ac:dyDescent="0.25">
      <c r="B1677" s="8"/>
    </row>
    <row r="1678" spans="2:2" x14ac:dyDescent="0.25">
      <c r="B1678" s="8"/>
    </row>
    <row r="1679" spans="2:2" x14ac:dyDescent="0.25">
      <c r="B1679" s="8"/>
    </row>
    <row r="1680" spans="2:2" x14ac:dyDescent="0.25">
      <c r="B1680" s="8"/>
    </row>
    <row r="1681" spans="2:2" x14ac:dyDescent="0.25">
      <c r="B1681" s="8"/>
    </row>
    <row r="1682" spans="2:2" x14ac:dyDescent="0.25">
      <c r="B1682" s="8"/>
    </row>
    <row r="1683" spans="2:2" x14ac:dyDescent="0.25">
      <c r="B1683" s="8"/>
    </row>
    <row r="1684" spans="2:2" x14ac:dyDescent="0.25">
      <c r="B1684" s="8"/>
    </row>
    <row r="1685" spans="2:2" x14ac:dyDescent="0.25">
      <c r="B1685" s="8"/>
    </row>
    <row r="1686" spans="2:2" x14ac:dyDescent="0.25">
      <c r="B1686" s="8"/>
    </row>
    <row r="1687" spans="2:2" x14ac:dyDescent="0.25">
      <c r="B1687" s="8"/>
    </row>
    <row r="1688" spans="2:2" x14ac:dyDescent="0.25">
      <c r="B1688" s="8"/>
    </row>
    <row r="1689" spans="2:2" x14ac:dyDescent="0.25">
      <c r="B1689" s="8"/>
    </row>
    <row r="1690" spans="2:2" x14ac:dyDescent="0.25">
      <c r="B1690" s="8"/>
    </row>
    <row r="1691" spans="2:2" x14ac:dyDescent="0.25">
      <c r="B1691" s="8"/>
    </row>
    <row r="1692" spans="2:2" x14ac:dyDescent="0.25">
      <c r="B1692" s="8"/>
    </row>
    <row r="1693" spans="2:2" x14ac:dyDescent="0.25">
      <c r="B1693" s="8"/>
    </row>
    <row r="1694" spans="2:2" x14ac:dyDescent="0.25">
      <c r="B1694" s="8"/>
    </row>
    <row r="1695" spans="2:2" x14ac:dyDescent="0.25">
      <c r="B1695" s="8"/>
    </row>
    <row r="1696" spans="2:2" x14ac:dyDescent="0.25">
      <c r="B1696" s="8"/>
    </row>
    <row r="1697" spans="2:2" x14ac:dyDescent="0.25">
      <c r="B1697" s="8"/>
    </row>
    <row r="1698" spans="2:2" x14ac:dyDescent="0.25">
      <c r="B1698" s="8"/>
    </row>
    <row r="1699" spans="2:2" x14ac:dyDescent="0.25">
      <c r="B1699" s="8"/>
    </row>
    <row r="1700" spans="2:2" x14ac:dyDescent="0.25">
      <c r="B1700" s="8"/>
    </row>
    <row r="1701" spans="2:2" x14ac:dyDescent="0.25">
      <c r="B1701" s="8"/>
    </row>
    <row r="1702" spans="2:2" x14ac:dyDescent="0.25">
      <c r="B1702" s="8"/>
    </row>
    <row r="1703" spans="2:2" x14ac:dyDescent="0.25">
      <c r="B1703" s="8"/>
    </row>
    <row r="1704" spans="2:2" x14ac:dyDescent="0.25">
      <c r="B1704" s="8"/>
    </row>
    <row r="1705" spans="2:2" x14ac:dyDescent="0.25">
      <c r="B1705" s="8"/>
    </row>
    <row r="1706" spans="2:2" x14ac:dyDescent="0.25">
      <c r="B1706" s="8"/>
    </row>
    <row r="1707" spans="2:2" x14ac:dyDescent="0.25">
      <c r="B1707" s="8"/>
    </row>
    <row r="1708" spans="2:2" x14ac:dyDescent="0.25">
      <c r="B1708" s="8"/>
    </row>
    <row r="1709" spans="2:2" x14ac:dyDescent="0.25">
      <c r="B1709" s="8"/>
    </row>
    <row r="1710" spans="2:2" x14ac:dyDescent="0.25">
      <c r="B1710" s="8"/>
    </row>
    <row r="1711" spans="2:2" x14ac:dyDescent="0.25">
      <c r="B1711" s="8"/>
    </row>
    <row r="1712" spans="2:2" x14ac:dyDescent="0.25">
      <c r="B1712" s="8"/>
    </row>
    <row r="1713" spans="2:2" x14ac:dyDescent="0.25">
      <c r="B1713" s="8"/>
    </row>
    <row r="1714" spans="2:2" x14ac:dyDescent="0.25">
      <c r="B1714" s="8"/>
    </row>
    <row r="1715" spans="2:2" x14ac:dyDescent="0.25">
      <c r="B1715" s="8"/>
    </row>
    <row r="1716" spans="2:2" x14ac:dyDescent="0.25">
      <c r="B1716" s="8"/>
    </row>
    <row r="1717" spans="2:2" x14ac:dyDescent="0.25">
      <c r="B1717" s="8"/>
    </row>
    <row r="1718" spans="2:2" x14ac:dyDescent="0.25">
      <c r="B1718" s="8"/>
    </row>
    <row r="1719" spans="2:2" x14ac:dyDescent="0.25">
      <c r="B1719" s="8"/>
    </row>
    <row r="1720" spans="2:2" x14ac:dyDescent="0.25">
      <c r="B1720" s="8"/>
    </row>
    <row r="1721" spans="2:2" x14ac:dyDescent="0.25">
      <c r="B1721" s="8"/>
    </row>
    <row r="1722" spans="2:2" x14ac:dyDescent="0.25">
      <c r="B1722" s="8"/>
    </row>
    <row r="1723" spans="2:2" x14ac:dyDescent="0.25">
      <c r="B1723" s="8"/>
    </row>
    <row r="1724" spans="2:2" x14ac:dyDescent="0.25">
      <c r="B1724" s="8"/>
    </row>
    <row r="1725" spans="2:2" x14ac:dyDescent="0.25">
      <c r="B1725" s="8"/>
    </row>
    <row r="1726" spans="2:2" x14ac:dyDescent="0.25">
      <c r="B1726" s="8"/>
    </row>
    <row r="1727" spans="2:2" x14ac:dyDescent="0.25">
      <c r="B1727" s="8"/>
    </row>
    <row r="1728" spans="2:2" x14ac:dyDescent="0.25">
      <c r="B1728" s="8"/>
    </row>
    <row r="1729" spans="2:2" x14ac:dyDescent="0.25">
      <c r="B1729" s="8"/>
    </row>
    <row r="1730" spans="2:2" x14ac:dyDescent="0.25">
      <c r="B1730" s="8"/>
    </row>
    <row r="1731" spans="2:2" x14ac:dyDescent="0.25">
      <c r="B1731" s="8"/>
    </row>
    <row r="1732" spans="2:2" x14ac:dyDescent="0.25">
      <c r="B1732" s="8"/>
    </row>
    <row r="1733" spans="2:2" x14ac:dyDescent="0.25">
      <c r="B1733" s="8"/>
    </row>
    <row r="1734" spans="2:2" x14ac:dyDescent="0.25">
      <c r="B1734" s="8"/>
    </row>
    <row r="1735" spans="2:2" x14ac:dyDescent="0.25">
      <c r="B1735" s="8"/>
    </row>
    <row r="1736" spans="2:2" x14ac:dyDescent="0.25">
      <c r="B1736" s="8"/>
    </row>
    <row r="1737" spans="2:2" x14ac:dyDescent="0.25">
      <c r="B1737" s="8"/>
    </row>
    <row r="1738" spans="2:2" x14ac:dyDescent="0.25">
      <c r="B1738" s="8"/>
    </row>
    <row r="1739" spans="2:2" x14ac:dyDescent="0.25">
      <c r="B1739" s="8"/>
    </row>
    <row r="1740" spans="2:2" x14ac:dyDescent="0.25">
      <c r="B1740" s="8"/>
    </row>
    <row r="1741" spans="2:2" x14ac:dyDescent="0.25">
      <c r="B1741" s="8"/>
    </row>
    <row r="1742" spans="2:2" x14ac:dyDescent="0.25">
      <c r="B1742" s="8"/>
    </row>
    <row r="1743" spans="2:2" x14ac:dyDescent="0.25">
      <c r="B1743" s="8"/>
    </row>
    <row r="1744" spans="2:2" x14ac:dyDescent="0.25">
      <c r="B1744" s="8"/>
    </row>
    <row r="1745" spans="2:2" x14ac:dyDescent="0.25">
      <c r="B1745" s="8"/>
    </row>
    <row r="1746" spans="2:2" x14ac:dyDescent="0.25">
      <c r="B1746" s="8"/>
    </row>
    <row r="1747" spans="2:2" x14ac:dyDescent="0.25">
      <c r="B1747" s="8"/>
    </row>
    <row r="1748" spans="2:2" x14ac:dyDescent="0.25">
      <c r="B1748" s="8"/>
    </row>
    <row r="1749" spans="2:2" x14ac:dyDescent="0.25">
      <c r="B1749" s="8"/>
    </row>
    <row r="1750" spans="2:2" x14ac:dyDescent="0.25">
      <c r="B1750" s="8"/>
    </row>
    <row r="1751" spans="2:2" x14ac:dyDescent="0.25">
      <c r="B1751" s="8"/>
    </row>
    <row r="1752" spans="2:2" x14ac:dyDescent="0.25">
      <c r="B1752" s="8"/>
    </row>
    <row r="1753" spans="2:2" x14ac:dyDescent="0.25">
      <c r="B1753" s="8"/>
    </row>
    <row r="1754" spans="2:2" x14ac:dyDescent="0.25">
      <c r="B1754" s="8"/>
    </row>
    <row r="1755" spans="2:2" x14ac:dyDescent="0.25">
      <c r="B1755" s="8"/>
    </row>
    <row r="1756" spans="2:2" x14ac:dyDescent="0.25">
      <c r="B1756" s="8"/>
    </row>
    <row r="1757" spans="2:2" x14ac:dyDescent="0.25">
      <c r="B1757" s="8"/>
    </row>
    <row r="1758" spans="2:2" x14ac:dyDescent="0.25">
      <c r="B1758" s="8"/>
    </row>
    <row r="1759" spans="2:2" x14ac:dyDescent="0.25">
      <c r="B1759" s="8"/>
    </row>
    <row r="1760" spans="2:2" x14ac:dyDescent="0.25">
      <c r="B1760" s="8"/>
    </row>
    <row r="1761" spans="2:2" x14ac:dyDescent="0.25">
      <c r="B1761" s="8"/>
    </row>
    <row r="1762" spans="2:2" x14ac:dyDescent="0.25">
      <c r="B1762" s="8"/>
    </row>
    <row r="1763" spans="2:2" x14ac:dyDescent="0.25">
      <c r="B1763" s="8"/>
    </row>
    <row r="1764" spans="2:2" x14ac:dyDescent="0.25">
      <c r="B1764" s="8"/>
    </row>
    <row r="1765" spans="2:2" x14ac:dyDescent="0.25">
      <c r="B1765" s="8"/>
    </row>
    <row r="1766" spans="2:2" x14ac:dyDescent="0.25">
      <c r="B1766" s="8"/>
    </row>
    <row r="1767" spans="2:2" x14ac:dyDescent="0.25">
      <c r="B1767" s="8"/>
    </row>
    <row r="1768" spans="2:2" x14ac:dyDescent="0.25">
      <c r="B1768" s="8"/>
    </row>
    <row r="1769" spans="2:2" x14ac:dyDescent="0.25">
      <c r="B1769" s="8"/>
    </row>
    <row r="1770" spans="2:2" x14ac:dyDescent="0.25">
      <c r="B1770" s="8"/>
    </row>
    <row r="1771" spans="2:2" x14ac:dyDescent="0.25">
      <c r="B1771" s="8"/>
    </row>
    <row r="1772" spans="2:2" x14ac:dyDescent="0.25">
      <c r="B1772" s="8"/>
    </row>
    <row r="1773" spans="2:2" x14ac:dyDescent="0.25">
      <c r="B1773" s="8"/>
    </row>
    <row r="1774" spans="2:2" x14ac:dyDescent="0.25">
      <c r="B1774" s="8"/>
    </row>
    <row r="1775" spans="2:2" x14ac:dyDescent="0.25">
      <c r="B1775" s="8"/>
    </row>
    <row r="1776" spans="2:2" x14ac:dyDescent="0.25">
      <c r="B1776" s="8"/>
    </row>
    <row r="1777" spans="2:2" x14ac:dyDescent="0.25">
      <c r="B1777" s="8"/>
    </row>
    <row r="1778" spans="2:2" x14ac:dyDescent="0.25">
      <c r="B1778" s="8"/>
    </row>
    <row r="1779" spans="2:2" x14ac:dyDescent="0.25">
      <c r="B1779" s="8"/>
    </row>
    <row r="1780" spans="2:2" x14ac:dyDescent="0.25">
      <c r="B1780" s="8"/>
    </row>
    <row r="1781" spans="2:2" x14ac:dyDescent="0.25">
      <c r="B1781" s="8"/>
    </row>
    <row r="1782" spans="2:2" x14ac:dyDescent="0.25">
      <c r="B1782" s="8"/>
    </row>
    <row r="1783" spans="2:2" x14ac:dyDescent="0.25">
      <c r="B1783" s="8"/>
    </row>
    <row r="1784" spans="2:2" x14ac:dyDescent="0.25">
      <c r="B1784" s="8"/>
    </row>
    <row r="1785" spans="2:2" x14ac:dyDescent="0.25">
      <c r="B1785" s="8"/>
    </row>
    <row r="1786" spans="2:2" x14ac:dyDescent="0.25">
      <c r="B1786" s="8"/>
    </row>
    <row r="1787" spans="2:2" x14ac:dyDescent="0.25">
      <c r="B1787" s="8"/>
    </row>
    <row r="1788" spans="2:2" x14ac:dyDescent="0.25">
      <c r="B1788" s="8"/>
    </row>
    <row r="1789" spans="2:2" x14ac:dyDescent="0.25">
      <c r="B1789" s="8"/>
    </row>
    <row r="1790" spans="2:2" x14ac:dyDescent="0.25">
      <c r="B1790" s="8"/>
    </row>
    <row r="1791" spans="2:2" x14ac:dyDescent="0.25">
      <c r="B1791" s="8"/>
    </row>
    <row r="1792" spans="2:2" x14ac:dyDescent="0.25">
      <c r="B1792" s="8"/>
    </row>
    <row r="1793" spans="2:2" x14ac:dyDescent="0.25">
      <c r="B1793" s="8"/>
    </row>
    <row r="1794" spans="2:2" x14ac:dyDescent="0.25">
      <c r="B1794" s="8"/>
    </row>
    <row r="1795" spans="2:2" x14ac:dyDescent="0.25">
      <c r="B1795" s="8"/>
    </row>
    <row r="1796" spans="2:2" x14ac:dyDescent="0.25">
      <c r="B1796" s="8"/>
    </row>
    <row r="1797" spans="2:2" x14ac:dyDescent="0.25">
      <c r="B1797" s="8"/>
    </row>
    <row r="1798" spans="2:2" x14ac:dyDescent="0.25">
      <c r="B1798" s="8"/>
    </row>
    <row r="1799" spans="2:2" x14ac:dyDescent="0.25">
      <c r="B1799" s="8"/>
    </row>
    <row r="1800" spans="2:2" x14ac:dyDescent="0.25">
      <c r="B1800" s="8"/>
    </row>
    <row r="1801" spans="2:2" x14ac:dyDescent="0.25">
      <c r="B1801" s="8"/>
    </row>
    <row r="1802" spans="2:2" x14ac:dyDescent="0.25">
      <c r="B1802" s="8"/>
    </row>
    <row r="1803" spans="2:2" x14ac:dyDescent="0.25">
      <c r="B1803" s="8"/>
    </row>
    <row r="1804" spans="2:2" x14ac:dyDescent="0.25">
      <c r="B1804" s="8"/>
    </row>
    <row r="1805" spans="2:2" x14ac:dyDescent="0.25">
      <c r="B1805" s="8"/>
    </row>
    <row r="1806" spans="2:2" x14ac:dyDescent="0.25">
      <c r="B1806" s="8"/>
    </row>
    <row r="1807" spans="2:2" x14ac:dyDescent="0.25">
      <c r="B1807" s="8"/>
    </row>
    <row r="1808" spans="2:2" x14ac:dyDescent="0.25">
      <c r="B1808" s="8"/>
    </row>
    <row r="1809" spans="2:2" x14ac:dyDescent="0.25">
      <c r="B1809" s="8"/>
    </row>
    <row r="1810" spans="2:2" x14ac:dyDescent="0.25">
      <c r="B1810" s="8"/>
    </row>
    <row r="1811" spans="2:2" x14ac:dyDescent="0.25">
      <c r="B1811" s="8"/>
    </row>
    <row r="1812" spans="2:2" x14ac:dyDescent="0.25">
      <c r="B1812" s="8"/>
    </row>
    <row r="1813" spans="2:2" x14ac:dyDescent="0.25">
      <c r="B1813" s="8"/>
    </row>
    <row r="1814" spans="2:2" x14ac:dyDescent="0.25">
      <c r="B1814" s="8"/>
    </row>
    <row r="1815" spans="2:2" x14ac:dyDescent="0.25">
      <c r="B1815" s="8"/>
    </row>
    <row r="1816" spans="2:2" x14ac:dyDescent="0.25">
      <c r="B1816" s="8"/>
    </row>
    <row r="1817" spans="2:2" x14ac:dyDescent="0.25">
      <c r="B1817" s="8"/>
    </row>
    <row r="1818" spans="2:2" x14ac:dyDescent="0.25">
      <c r="B1818" s="8"/>
    </row>
    <row r="1819" spans="2:2" x14ac:dyDescent="0.25">
      <c r="B1819" s="8"/>
    </row>
    <row r="1820" spans="2:2" x14ac:dyDescent="0.25">
      <c r="B1820" s="8"/>
    </row>
    <row r="1821" spans="2:2" x14ac:dyDescent="0.25">
      <c r="B1821" s="8"/>
    </row>
    <row r="1822" spans="2:2" x14ac:dyDescent="0.25">
      <c r="B1822" s="8"/>
    </row>
    <row r="1823" spans="2:2" x14ac:dyDescent="0.25">
      <c r="B1823" s="8"/>
    </row>
    <row r="1824" spans="2:2" x14ac:dyDescent="0.25">
      <c r="B1824" s="8"/>
    </row>
    <row r="1825" spans="2:2" x14ac:dyDescent="0.25">
      <c r="B1825" s="8"/>
    </row>
    <row r="1826" spans="2:2" x14ac:dyDescent="0.25">
      <c r="B1826" s="8"/>
    </row>
    <row r="1827" spans="2:2" x14ac:dyDescent="0.25">
      <c r="B1827" s="8"/>
    </row>
    <row r="1828" spans="2:2" x14ac:dyDescent="0.25">
      <c r="B1828" s="8"/>
    </row>
    <row r="1829" spans="2:2" x14ac:dyDescent="0.25">
      <c r="B1829" s="8"/>
    </row>
    <row r="1830" spans="2:2" x14ac:dyDescent="0.25">
      <c r="B1830" s="8"/>
    </row>
    <row r="1831" spans="2:2" x14ac:dyDescent="0.25">
      <c r="B1831" s="8"/>
    </row>
    <row r="1832" spans="2:2" x14ac:dyDescent="0.25">
      <c r="B1832" s="8"/>
    </row>
    <row r="1833" spans="2:2" x14ac:dyDescent="0.25">
      <c r="B1833" s="8"/>
    </row>
    <row r="1834" spans="2:2" x14ac:dyDescent="0.25">
      <c r="B1834" s="8"/>
    </row>
    <row r="1835" spans="2:2" x14ac:dyDescent="0.25">
      <c r="B1835" s="8"/>
    </row>
    <row r="1836" spans="2:2" x14ac:dyDescent="0.25">
      <c r="B1836" s="8"/>
    </row>
    <row r="1837" spans="2:2" x14ac:dyDescent="0.25">
      <c r="B1837" s="8"/>
    </row>
    <row r="1838" spans="2:2" x14ac:dyDescent="0.25">
      <c r="B1838" s="8"/>
    </row>
    <row r="1839" spans="2:2" x14ac:dyDescent="0.25">
      <c r="B1839" s="8"/>
    </row>
    <row r="1840" spans="2:2" x14ac:dyDescent="0.25">
      <c r="B1840" s="8"/>
    </row>
    <row r="1841" spans="2:2" x14ac:dyDescent="0.25">
      <c r="B1841" s="8"/>
    </row>
    <row r="1842" spans="2:2" x14ac:dyDescent="0.25">
      <c r="B1842" s="8"/>
    </row>
    <row r="1843" spans="2:2" x14ac:dyDescent="0.25">
      <c r="B1843" s="8"/>
    </row>
    <row r="1844" spans="2:2" x14ac:dyDescent="0.25">
      <c r="B1844" s="8"/>
    </row>
    <row r="1845" spans="2:2" x14ac:dyDescent="0.25">
      <c r="B1845" s="8"/>
    </row>
    <row r="1846" spans="2:2" x14ac:dyDescent="0.25">
      <c r="B1846" s="8"/>
    </row>
    <row r="1847" spans="2:2" x14ac:dyDescent="0.25">
      <c r="B1847" s="8"/>
    </row>
    <row r="1848" spans="2:2" x14ac:dyDescent="0.25">
      <c r="B1848" s="8"/>
    </row>
    <row r="1849" spans="2:2" x14ac:dyDescent="0.25">
      <c r="B1849" s="8"/>
    </row>
    <row r="1850" spans="2:2" x14ac:dyDescent="0.25">
      <c r="B1850" s="8"/>
    </row>
    <row r="1851" spans="2:2" x14ac:dyDescent="0.25">
      <c r="B1851" s="8"/>
    </row>
    <row r="1852" spans="2:2" x14ac:dyDescent="0.25">
      <c r="B1852" s="8"/>
    </row>
    <row r="1853" spans="2:2" x14ac:dyDescent="0.25">
      <c r="B1853" s="8"/>
    </row>
    <row r="1854" spans="2:2" x14ac:dyDescent="0.25">
      <c r="B1854" s="8"/>
    </row>
    <row r="1855" spans="2:2" x14ac:dyDescent="0.25">
      <c r="B1855" s="8"/>
    </row>
    <row r="1856" spans="2:2" x14ac:dyDescent="0.25">
      <c r="B1856" s="8"/>
    </row>
    <row r="1857" spans="2:2" x14ac:dyDescent="0.25">
      <c r="B1857" s="8"/>
    </row>
    <row r="1858" spans="2:2" x14ac:dyDescent="0.25">
      <c r="B1858" s="8"/>
    </row>
    <row r="1859" spans="2:2" x14ac:dyDescent="0.25">
      <c r="B1859" s="8"/>
    </row>
    <row r="1860" spans="2:2" x14ac:dyDescent="0.25">
      <c r="B1860" s="8"/>
    </row>
    <row r="1861" spans="2:2" x14ac:dyDescent="0.25">
      <c r="B1861" s="8"/>
    </row>
    <row r="1862" spans="2:2" x14ac:dyDescent="0.25">
      <c r="B1862" s="8"/>
    </row>
    <row r="1863" spans="2:2" x14ac:dyDescent="0.25">
      <c r="B1863" s="8"/>
    </row>
    <row r="1864" spans="2:2" x14ac:dyDescent="0.25">
      <c r="B1864" s="8"/>
    </row>
    <row r="1865" spans="2:2" x14ac:dyDescent="0.25">
      <c r="B1865" s="8"/>
    </row>
    <row r="1866" spans="2:2" x14ac:dyDescent="0.25">
      <c r="B1866" s="8"/>
    </row>
    <row r="1867" spans="2:2" x14ac:dyDescent="0.25">
      <c r="B1867" s="8"/>
    </row>
    <row r="1868" spans="2:2" x14ac:dyDescent="0.25">
      <c r="B1868" s="8"/>
    </row>
    <row r="1869" spans="2:2" x14ac:dyDescent="0.25">
      <c r="B1869" s="8"/>
    </row>
    <row r="1870" spans="2:2" x14ac:dyDescent="0.25">
      <c r="B1870" s="8"/>
    </row>
    <row r="1871" spans="2:2" x14ac:dyDescent="0.25">
      <c r="B1871" s="8"/>
    </row>
    <row r="1872" spans="2:2" x14ac:dyDescent="0.25">
      <c r="B1872" s="8"/>
    </row>
    <row r="1873" spans="2:2" x14ac:dyDescent="0.25">
      <c r="B1873" s="8"/>
    </row>
    <row r="1874" spans="2:2" x14ac:dyDescent="0.25">
      <c r="B1874" s="8"/>
    </row>
    <row r="1875" spans="2:2" x14ac:dyDescent="0.25">
      <c r="B1875" s="8"/>
    </row>
    <row r="1876" spans="2:2" x14ac:dyDescent="0.25">
      <c r="B1876" s="8"/>
    </row>
    <row r="1877" spans="2:2" x14ac:dyDescent="0.25">
      <c r="B1877" s="8"/>
    </row>
    <row r="1878" spans="2:2" x14ac:dyDescent="0.25">
      <c r="B1878" s="8"/>
    </row>
    <row r="1879" spans="2:2" x14ac:dyDescent="0.25">
      <c r="B1879" s="8"/>
    </row>
    <row r="1880" spans="2:2" x14ac:dyDescent="0.25">
      <c r="B1880" s="8"/>
    </row>
    <row r="1881" spans="2:2" x14ac:dyDescent="0.25">
      <c r="B1881" s="8"/>
    </row>
    <row r="1882" spans="2:2" x14ac:dyDescent="0.25">
      <c r="B1882" s="8"/>
    </row>
    <row r="1883" spans="2:2" x14ac:dyDescent="0.25">
      <c r="B1883" s="8"/>
    </row>
    <row r="1884" spans="2:2" x14ac:dyDescent="0.25">
      <c r="B1884" s="8"/>
    </row>
    <row r="1885" spans="2:2" x14ac:dyDescent="0.25">
      <c r="B1885" s="8"/>
    </row>
    <row r="1886" spans="2:2" x14ac:dyDescent="0.25">
      <c r="B1886" s="8"/>
    </row>
    <row r="1887" spans="2:2" x14ac:dyDescent="0.25">
      <c r="B1887" s="8"/>
    </row>
    <row r="1888" spans="2:2" x14ac:dyDescent="0.25">
      <c r="B1888" s="8"/>
    </row>
    <row r="1889" spans="2:2" x14ac:dyDescent="0.25">
      <c r="B1889" s="8"/>
    </row>
    <row r="1890" spans="2:2" x14ac:dyDescent="0.25">
      <c r="B1890" s="8"/>
    </row>
    <row r="1891" spans="2:2" x14ac:dyDescent="0.25">
      <c r="B1891" s="8"/>
    </row>
    <row r="1892" spans="2:2" x14ac:dyDescent="0.25">
      <c r="B1892" s="8"/>
    </row>
    <row r="1893" spans="2:2" x14ac:dyDescent="0.25">
      <c r="B1893" s="8"/>
    </row>
    <row r="1894" spans="2:2" x14ac:dyDescent="0.25">
      <c r="B1894" s="8"/>
    </row>
    <row r="1895" spans="2:2" x14ac:dyDescent="0.25">
      <c r="B1895" s="8"/>
    </row>
    <row r="1896" spans="2:2" x14ac:dyDescent="0.25">
      <c r="B1896" s="8"/>
    </row>
    <row r="1897" spans="2:2" x14ac:dyDescent="0.25">
      <c r="B1897" s="8"/>
    </row>
    <row r="1898" spans="2:2" x14ac:dyDescent="0.25">
      <c r="B1898" s="8"/>
    </row>
    <row r="1899" spans="2:2" x14ac:dyDescent="0.25">
      <c r="B1899" s="8"/>
    </row>
    <row r="1900" spans="2:2" x14ac:dyDescent="0.25">
      <c r="B1900" s="8"/>
    </row>
    <row r="1901" spans="2:2" x14ac:dyDescent="0.25">
      <c r="B1901" s="8"/>
    </row>
    <row r="1902" spans="2:2" x14ac:dyDescent="0.25">
      <c r="B1902" s="8"/>
    </row>
    <row r="1903" spans="2:2" x14ac:dyDescent="0.25">
      <c r="B1903" s="8"/>
    </row>
    <row r="1904" spans="2:2" x14ac:dyDescent="0.25">
      <c r="B1904" s="8"/>
    </row>
    <row r="1905" spans="2:2" x14ac:dyDescent="0.25">
      <c r="B1905" s="8"/>
    </row>
    <row r="1906" spans="2:2" x14ac:dyDescent="0.25">
      <c r="B1906" s="8"/>
    </row>
    <row r="1907" spans="2:2" x14ac:dyDescent="0.25">
      <c r="B1907" s="8"/>
    </row>
    <row r="1908" spans="2:2" x14ac:dyDescent="0.25">
      <c r="B1908" s="8"/>
    </row>
    <row r="1909" spans="2:2" x14ac:dyDescent="0.25">
      <c r="B1909" s="8"/>
    </row>
    <row r="1910" spans="2:2" x14ac:dyDescent="0.25">
      <c r="B1910" s="8"/>
    </row>
    <row r="1911" spans="2:2" x14ac:dyDescent="0.25">
      <c r="B1911" s="8"/>
    </row>
    <row r="1912" spans="2:2" x14ac:dyDescent="0.25">
      <c r="B1912" s="8"/>
    </row>
    <row r="1913" spans="2:2" x14ac:dyDescent="0.25">
      <c r="B1913" s="8"/>
    </row>
    <row r="1914" spans="2:2" x14ac:dyDescent="0.25">
      <c r="B1914" s="8"/>
    </row>
    <row r="1915" spans="2:2" x14ac:dyDescent="0.25">
      <c r="B1915" s="8"/>
    </row>
    <row r="1916" spans="2:2" x14ac:dyDescent="0.25">
      <c r="B1916" s="8"/>
    </row>
    <row r="1917" spans="2:2" x14ac:dyDescent="0.25">
      <c r="B1917" s="8"/>
    </row>
    <row r="1918" spans="2:2" x14ac:dyDescent="0.25">
      <c r="B1918" s="8"/>
    </row>
    <row r="1919" spans="2:2" x14ac:dyDescent="0.25">
      <c r="B1919" s="8"/>
    </row>
    <row r="1920" spans="2:2" x14ac:dyDescent="0.25">
      <c r="B1920" s="8"/>
    </row>
    <row r="1921" spans="2:2" x14ac:dyDescent="0.25">
      <c r="B1921" s="8"/>
    </row>
    <row r="1922" spans="2:2" x14ac:dyDescent="0.25">
      <c r="B1922" s="8"/>
    </row>
    <row r="1923" spans="2:2" x14ac:dyDescent="0.25">
      <c r="B1923" s="8"/>
    </row>
    <row r="1924" spans="2:2" x14ac:dyDescent="0.25">
      <c r="B1924" s="8"/>
    </row>
    <row r="1925" spans="2:2" x14ac:dyDescent="0.25">
      <c r="B1925" s="8"/>
    </row>
    <row r="1926" spans="2:2" x14ac:dyDescent="0.25">
      <c r="B1926" s="8"/>
    </row>
    <row r="1927" spans="2:2" x14ac:dyDescent="0.25">
      <c r="B1927" s="8"/>
    </row>
    <row r="1928" spans="2:2" x14ac:dyDescent="0.25">
      <c r="B1928" s="8"/>
    </row>
    <row r="1929" spans="2:2" x14ac:dyDescent="0.25">
      <c r="B1929" s="8"/>
    </row>
    <row r="1930" spans="2:2" x14ac:dyDescent="0.25">
      <c r="B1930" s="8"/>
    </row>
    <row r="1931" spans="2:2" x14ac:dyDescent="0.25">
      <c r="B1931" s="8"/>
    </row>
    <row r="1932" spans="2:2" x14ac:dyDescent="0.25">
      <c r="B1932" s="8"/>
    </row>
    <row r="1933" spans="2:2" x14ac:dyDescent="0.25">
      <c r="B1933" s="8"/>
    </row>
    <row r="1934" spans="2:2" x14ac:dyDescent="0.25">
      <c r="B1934" s="8"/>
    </row>
    <row r="1935" spans="2:2" x14ac:dyDescent="0.25">
      <c r="B1935" s="8"/>
    </row>
    <row r="1936" spans="2:2" x14ac:dyDescent="0.25">
      <c r="B1936" s="8"/>
    </row>
    <row r="1937" spans="2:2" x14ac:dyDescent="0.25">
      <c r="B1937" s="8"/>
    </row>
    <row r="1938" spans="2:2" x14ac:dyDescent="0.25">
      <c r="B1938" s="8"/>
    </row>
    <row r="1939" spans="2:2" x14ac:dyDescent="0.25">
      <c r="B1939" s="8"/>
    </row>
    <row r="1940" spans="2:2" x14ac:dyDescent="0.25">
      <c r="B1940" s="8"/>
    </row>
    <row r="1941" spans="2:2" x14ac:dyDescent="0.25">
      <c r="B1941" s="8"/>
    </row>
    <row r="1942" spans="2:2" x14ac:dyDescent="0.25">
      <c r="B1942" s="8"/>
    </row>
    <row r="1943" spans="2:2" x14ac:dyDescent="0.25">
      <c r="B1943" s="8"/>
    </row>
    <row r="1944" spans="2:2" x14ac:dyDescent="0.25">
      <c r="B1944" s="8"/>
    </row>
    <row r="1945" spans="2:2" x14ac:dyDescent="0.25">
      <c r="B1945" s="8"/>
    </row>
    <row r="1946" spans="2:2" x14ac:dyDescent="0.25">
      <c r="B1946" s="8"/>
    </row>
    <row r="1947" spans="2:2" x14ac:dyDescent="0.25">
      <c r="B1947" s="8"/>
    </row>
    <row r="1948" spans="2:2" x14ac:dyDescent="0.25">
      <c r="B1948" s="8"/>
    </row>
    <row r="1949" spans="2:2" x14ac:dyDescent="0.25">
      <c r="B1949" s="8"/>
    </row>
    <row r="1950" spans="2:2" x14ac:dyDescent="0.25">
      <c r="B1950" s="8"/>
    </row>
    <row r="1951" spans="2:2" x14ac:dyDescent="0.25">
      <c r="B1951" s="8"/>
    </row>
    <row r="1952" spans="2:2" x14ac:dyDescent="0.25">
      <c r="B1952" s="8"/>
    </row>
    <row r="1953" spans="2:2" x14ac:dyDescent="0.25">
      <c r="B1953" s="8"/>
    </row>
    <row r="1954" spans="2:2" x14ac:dyDescent="0.25">
      <c r="B1954" s="8"/>
    </row>
    <row r="1955" spans="2:2" x14ac:dyDescent="0.25">
      <c r="B1955" s="8"/>
    </row>
    <row r="1956" spans="2:2" x14ac:dyDescent="0.25">
      <c r="B1956" s="8"/>
    </row>
    <row r="1957" spans="2:2" x14ac:dyDescent="0.25">
      <c r="B1957" s="8"/>
    </row>
    <row r="1958" spans="2:2" x14ac:dyDescent="0.25">
      <c r="B1958" s="8"/>
    </row>
    <row r="1959" spans="2:2" x14ac:dyDescent="0.25">
      <c r="B1959" s="8"/>
    </row>
    <row r="1960" spans="2:2" x14ac:dyDescent="0.25">
      <c r="B1960" s="8"/>
    </row>
    <row r="1961" spans="2:2" x14ac:dyDescent="0.25">
      <c r="B1961" s="8"/>
    </row>
    <row r="1962" spans="2:2" x14ac:dyDescent="0.25">
      <c r="B1962" s="8"/>
    </row>
    <row r="1963" spans="2:2" x14ac:dyDescent="0.25">
      <c r="B1963" s="8"/>
    </row>
    <row r="1964" spans="2:2" x14ac:dyDescent="0.25">
      <c r="B1964" s="8"/>
    </row>
    <row r="1965" spans="2:2" x14ac:dyDescent="0.25">
      <c r="B1965" s="8"/>
    </row>
    <row r="1966" spans="2:2" x14ac:dyDescent="0.25">
      <c r="B1966" s="8"/>
    </row>
    <row r="1967" spans="2:2" x14ac:dyDescent="0.25">
      <c r="B1967" s="8"/>
    </row>
    <row r="1968" spans="2:2" x14ac:dyDescent="0.25">
      <c r="B1968" s="8"/>
    </row>
    <row r="1969" spans="2:2" x14ac:dyDescent="0.25">
      <c r="B1969" s="8"/>
    </row>
    <row r="1970" spans="2:2" x14ac:dyDescent="0.25">
      <c r="B1970" s="8"/>
    </row>
    <row r="1971" spans="2:2" x14ac:dyDescent="0.25">
      <c r="B1971" s="8"/>
    </row>
    <row r="1972" spans="2:2" x14ac:dyDescent="0.25">
      <c r="B1972" s="8"/>
    </row>
    <row r="1973" spans="2:2" x14ac:dyDescent="0.25">
      <c r="B1973" s="8"/>
    </row>
    <row r="1974" spans="2:2" x14ac:dyDescent="0.25">
      <c r="B1974" s="8"/>
    </row>
    <row r="1975" spans="2:2" x14ac:dyDescent="0.25">
      <c r="B1975" s="8"/>
    </row>
    <row r="1976" spans="2:2" x14ac:dyDescent="0.25">
      <c r="B1976" s="8"/>
    </row>
    <row r="1977" spans="2:2" x14ac:dyDescent="0.25">
      <c r="B1977" s="8"/>
    </row>
    <row r="1978" spans="2:2" x14ac:dyDescent="0.25">
      <c r="B1978" s="8"/>
    </row>
    <row r="1979" spans="2:2" x14ac:dyDescent="0.25">
      <c r="B1979" s="8"/>
    </row>
    <row r="1980" spans="2:2" x14ac:dyDescent="0.25">
      <c r="B1980" s="8"/>
    </row>
    <row r="1981" spans="2:2" x14ac:dyDescent="0.25">
      <c r="B1981" s="8"/>
    </row>
    <row r="1982" spans="2:2" x14ac:dyDescent="0.25">
      <c r="B1982" s="8"/>
    </row>
    <row r="1983" spans="2:2" x14ac:dyDescent="0.25">
      <c r="B1983" s="8"/>
    </row>
    <row r="1984" spans="2:2" x14ac:dyDescent="0.25">
      <c r="B1984" s="8"/>
    </row>
    <row r="1985" spans="2:2" x14ac:dyDescent="0.25">
      <c r="B1985" s="8"/>
    </row>
    <row r="1986" spans="2:2" x14ac:dyDescent="0.25">
      <c r="B1986" s="8"/>
    </row>
    <row r="1987" spans="2:2" x14ac:dyDescent="0.25">
      <c r="B1987" s="8"/>
    </row>
    <row r="1988" spans="2:2" x14ac:dyDescent="0.25">
      <c r="B1988" s="8"/>
    </row>
    <row r="1989" spans="2:2" x14ac:dyDescent="0.25">
      <c r="B1989" s="8"/>
    </row>
    <row r="1990" spans="2:2" x14ac:dyDescent="0.25">
      <c r="B1990" s="8"/>
    </row>
    <row r="1991" spans="2:2" x14ac:dyDescent="0.25">
      <c r="B1991" s="8"/>
    </row>
    <row r="1992" spans="2:2" x14ac:dyDescent="0.25">
      <c r="B1992" s="8"/>
    </row>
    <row r="1993" spans="2:2" x14ac:dyDescent="0.25">
      <c r="B1993" s="8"/>
    </row>
    <row r="1994" spans="2:2" x14ac:dyDescent="0.25">
      <c r="B1994" s="8"/>
    </row>
    <row r="1995" spans="2:2" x14ac:dyDescent="0.25">
      <c r="B1995" s="8"/>
    </row>
    <row r="1996" spans="2:2" x14ac:dyDescent="0.25">
      <c r="B1996" s="8"/>
    </row>
    <row r="1997" spans="2:2" x14ac:dyDescent="0.25">
      <c r="B1997" s="8"/>
    </row>
    <row r="1998" spans="2:2" x14ac:dyDescent="0.25">
      <c r="B1998" s="8"/>
    </row>
    <row r="1999" spans="2:2" x14ac:dyDescent="0.25">
      <c r="B1999" s="8"/>
    </row>
    <row r="2000" spans="2:2" x14ac:dyDescent="0.25">
      <c r="B2000" s="8"/>
    </row>
    <row r="2001" spans="2:2" x14ac:dyDescent="0.25">
      <c r="B2001" s="8"/>
    </row>
    <row r="2002" spans="2:2" x14ac:dyDescent="0.25">
      <c r="B2002" s="8"/>
    </row>
    <row r="2003" spans="2:2" x14ac:dyDescent="0.25">
      <c r="B2003" s="8"/>
    </row>
    <row r="2004" spans="2:2" x14ac:dyDescent="0.25">
      <c r="B2004" s="8"/>
    </row>
    <row r="2005" spans="2:2" x14ac:dyDescent="0.25">
      <c r="B2005" s="8"/>
    </row>
    <row r="2006" spans="2:2" x14ac:dyDescent="0.25">
      <c r="B2006" s="8"/>
    </row>
    <row r="2007" spans="2:2" x14ac:dyDescent="0.25">
      <c r="B2007" s="8"/>
    </row>
    <row r="2008" spans="2:2" x14ac:dyDescent="0.25">
      <c r="B2008" s="8"/>
    </row>
    <row r="2009" spans="2:2" x14ac:dyDescent="0.25">
      <c r="B2009" s="8"/>
    </row>
    <row r="2010" spans="2:2" x14ac:dyDescent="0.25">
      <c r="B2010" s="8"/>
    </row>
    <row r="2011" spans="2:2" x14ac:dyDescent="0.25">
      <c r="B2011" s="8"/>
    </row>
    <row r="2012" spans="2:2" x14ac:dyDescent="0.25">
      <c r="B2012" s="8"/>
    </row>
    <row r="2013" spans="2:2" x14ac:dyDescent="0.25">
      <c r="B2013" s="8"/>
    </row>
    <row r="2014" spans="2:2" x14ac:dyDescent="0.25">
      <c r="B2014" s="8"/>
    </row>
    <row r="2015" spans="2:2" x14ac:dyDescent="0.25">
      <c r="B2015" s="8"/>
    </row>
    <row r="2016" spans="2:2" x14ac:dyDescent="0.25">
      <c r="B2016" s="8"/>
    </row>
    <row r="2017" spans="2:2" x14ac:dyDescent="0.25">
      <c r="B2017" s="8"/>
    </row>
    <row r="2018" spans="2:2" x14ac:dyDescent="0.25">
      <c r="B2018" s="8"/>
    </row>
    <row r="2019" spans="2:2" x14ac:dyDescent="0.25">
      <c r="B2019" s="8"/>
    </row>
    <row r="2020" spans="2:2" x14ac:dyDescent="0.25">
      <c r="B2020" s="8"/>
    </row>
    <row r="2021" spans="2:2" x14ac:dyDescent="0.25">
      <c r="B2021" s="8"/>
    </row>
    <row r="2022" spans="2:2" x14ac:dyDescent="0.25">
      <c r="B2022" s="8"/>
    </row>
    <row r="2023" spans="2:2" x14ac:dyDescent="0.25">
      <c r="B2023" s="8"/>
    </row>
    <row r="2024" spans="2:2" x14ac:dyDescent="0.25">
      <c r="B2024" s="8"/>
    </row>
    <row r="2025" spans="2:2" x14ac:dyDescent="0.25">
      <c r="B2025" s="8"/>
    </row>
    <row r="2026" spans="2:2" x14ac:dyDescent="0.25">
      <c r="B2026" s="8"/>
    </row>
    <row r="2027" spans="2:2" x14ac:dyDescent="0.25">
      <c r="B2027" s="8"/>
    </row>
    <row r="2028" spans="2:2" x14ac:dyDescent="0.25">
      <c r="B2028" s="8"/>
    </row>
    <row r="2029" spans="2:2" x14ac:dyDescent="0.25">
      <c r="B2029" s="8"/>
    </row>
    <row r="2030" spans="2:2" x14ac:dyDescent="0.25">
      <c r="B2030" s="8"/>
    </row>
    <row r="2031" spans="2:2" x14ac:dyDescent="0.25">
      <c r="B2031" s="8"/>
    </row>
    <row r="2032" spans="2:2" x14ac:dyDescent="0.25">
      <c r="B2032" s="8"/>
    </row>
    <row r="2033" spans="2:2" x14ac:dyDescent="0.25">
      <c r="B2033" s="8"/>
    </row>
    <row r="2034" spans="2:2" x14ac:dyDescent="0.25">
      <c r="B2034" s="8"/>
    </row>
    <row r="2035" spans="2:2" x14ac:dyDescent="0.25">
      <c r="B2035" s="8"/>
    </row>
    <row r="2036" spans="2:2" x14ac:dyDescent="0.25">
      <c r="B2036" s="8"/>
    </row>
    <row r="2037" spans="2:2" x14ac:dyDescent="0.25">
      <c r="B2037" s="8"/>
    </row>
    <row r="2038" spans="2:2" x14ac:dyDescent="0.25">
      <c r="B2038" s="8"/>
    </row>
    <row r="2039" spans="2:2" x14ac:dyDescent="0.25">
      <c r="B2039" s="8"/>
    </row>
    <row r="2040" spans="2:2" x14ac:dyDescent="0.25">
      <c r="B2040" s="8"/>
    </row>
    <row r="2041" spans="2:2" x14ac:dyDescent="0.25">
      <c r="B2041" s="8"/>
    </row>
    <row r="2042" spans="2:2" x14ac:dyDescent="0.25">
      <c r="B2042" s="8"/>
    </row>
    <row r="2043" spans="2:2" x14ac:dyDescent="0.25">
      <c r="B2043" s="8"/>
    </row>
    <row r="2044" spans="2:2" x14ac:dyDescent="0.25">
      <c r="B2044" s="8"/>
    </row>
    <row r="2045" spans="2:2" x14ac:dyDescent="0.25">
      <c r="B2045" s="8"/>
    </row>
    <row r="2046" spans="2:2" x14ac:dyDescent="0.25">
      <c r="B2046" s="8"/>
    </row>
    <row r="2047" spans="2:2" x14ac:dyDescent="0.25">
      <c r="B2047" s="8"/>
    </row>
    <row r="2048" spans="2:2" x14ac:dyDescent="0.25">
      <c r="B2048" s="8"/>
    </row>
    <row r="2049" spans="2:2" x14ac:dyDescent="0.25">
      <c r="B2049" s="8"/>
    </row>
    <row r="2050" spans="2:2" x14ac:dyDescent="0.25">
      <c r="B2050" s="8"/>
    </row>
    <row r="2051" spans="2:2" x14ac:dyDescent="0.25">
      <c r="B2051" s="8"/>
    </row>
    <row r="2052" spans="2:2" x14ac:dyDescent="0.25">
      <c r="B2052" s="8"/>
    </row>
    <row r="2053" spans="2:2" x14ac:dyDescent="0.25">
      <c r="B2053" s="8"/>
    </row>
    <row r="2054" spans="2:2" x14ac:dyDescent="0.25">
      <c r="B2054" s="8"/>
    </row>
    <row r="2055" spans="2:2" x14ac:dyDescent="0.25">
      <c r="B2055" s="8"/>
    </row>
    <row r="2056" spans="2:2" x14ac:dyDescent="0.25">
      <c r="B2056" s="8"/>
    </row>
    <row r="2057" spans="2:2" x14ac:dyDescent="0.25">
      <c r="B2057" s="8"/>
    </row>
    <row r="2058" spans="2:2" x14ac:dyDescent="0.25">
      <c r="B2058" s="8"/>
    </row>
    <row r="2059" spans="2:2" x14ac:dyDescent="0.25">
      <c r="B2059" s="8"/>
    </row>
    <row r="2060" spans="2:2" x14ac:dyDescent="0.25">
      <c r="B2060" s="8"/>
    </row>
    <row r="2061" spans="2:2" x14ac:dyDescent="0.25">
      <c r="B2061" s="8"/>
    </row>
    <row r="2062" spans="2:2" x14ac:dyDescent="0.25">
      <c r="B2062" s="8"/>
    </row>
    <row r="2063" spans="2:2" x14ac:dyDescent="0.25">
      <c r="B2063" s="8"/>
    </row>
    <row r="2064" spans="2:2" x14ac:dyDescent="0.25">
      <c r="B2064" s="8"/>
    </row>
    <row r="2065" spans="2:2" x14ac:dyDescent="0.25">
      <c r="B2065" s="8"/>
    </row>
    <row r="2066" spans="2:2" x14ac:dyDescent="0.25">
      <c r="B2066" s="8"/>
    </row>
    <row r="2067" spans="2:2" x14ac:dyDescent="0.25">
      <c r="B2067" s="8"/>
    </row>
    <row r="2068" spans="2:2" x14ac:dyDescent="0.25">
      <c r="B2068" s="8"/>
    </row>
    <row r="2069" spans="2:2" x14ac:dyDescent="0.25">
      <c r="B2069" s="8"/>
    </row>
    <row r="2070" spans="2:2" x14ac:dyDescent="0.25">
      <c r="B2070" s="8"/>
    </row>
    <row r="2071" spans="2:2" x14ac:dyDescent="0.25">
      <c r="B2071" s="8"/>
    </row>
    <row r="2072" spans="2:2" x14ac:dyDescent="0.25">
      <c r="B2072" s="8"/>
    </row>
    <row r="2073" spans="2:2" x14ac:dyDescent="0.25">
      <c r="B2073" s="8"/>
    </row>
    <row r="2074" spans="2:2" x14ac:dyDescent="0.25">
      <c r="B2074" s="8"/>
    </row>
    <row r="2075" spans="2:2" x14ac:dyDescent="0.25">
      <c r="B2075" s="8"/>
    </row>
    <row r="2076" spans="2:2" x14ac:dyDescent="0.25">
      <c r="B2076" s="8"/>
    </row>
    <row r="2077" spans="2:2" x14ac:dyDescent="0.25">
      <c r="B2077" s="8"/>
    </row>
    <row r="2078" spans="2:2" x14ac:dyDescent="0.25">
      <c r="B2078" s="8"/>
    </row>
    <row r="2079" spans="2:2" x14ac:dyDescent="0.25">
      <c r="B2079" s="8"/>
    </row>
    <row r="2080" spans="2:2" x14ac:dyDescent="0.25">
      <c r="B2080" s="8"/>
    </row>
    <row r="2081" spans="2:2" x14ac:dyDescent="0.25">
      <c r="B2081" s="8"/>
    </row>
    <row r="2082" spans="2:2" x14ac:dyDescent="0.25">
      <c r="B2082" s="8"/>
    </row>
    <row r="2083" spans="2:2" x14ac:dyDescent="0.25">
      <c r="B2083" s="8"/>
    </row>
    <row r="2084" spans="2:2" x14ac:dyDescent="0.25">
      <c r="B2084" s="8"/>
    </row>
    <row r="2085" spans="2:2" x14ac:dyDescent="0.25">
      <c r="B2085" s="8"/>
    </row>
    <row r="2086" spans="2:2" x14ac:dyDescent="0.25">
      <c r="B2086" s="8"/>
    </row>
    <row r="2087" spans="2:2" x14ac:dyDescent="0.25">
      <c r="B2087" s="8"/>
    </row>
    <row r="2088" spans="2:2" x14ac:dyDescent="0.25">
      <c r="B2088" s="8"/>
    </row>
    <row r="2089" spans="2:2" x14ac:dyDescent="0.25">
      <c r="B2089" s="8"/>
    </row>
    <row r="2090" spans="2:2" x14ac:dyDescent="0.25">
      <c r="B2090" s="8"/>
    </row>
    <row r="2091" spans="2:2" x14ac:dyDescent="0.25">
      <c r="B2091" s="8"/>
    </row>
    <row r="2092" spans="2:2" x14ac:dyDescent="0.25">
      <c r="B2092" s="8"/>
    </row>
    <row r="2093" spans="2:2" x14ac:dyDescent="0.25">
      <c r="B2093" s="8"/>
    </row>
    <row r="2094" spans="2:2" x14ac:dyDescent="0.25">
      <c r="B2094" s="8"/>
    </row>
    <row r="2095" spans="2:2" x14ac:dyDescent="0.25">
      <c r="B2095" s="8"/>
    </row>
    <row r="2096" spans="2:2" x14ac:dyDescent="0.25">
      <c r="B2096" s="8"/>
    </row>
    <row r="2097" spans="2:2" x14ac:dyDescent="0.25">
      <c r="B2097" s="8"/>
    </row>
    <row r="2098" spans="2:2" x14ac:dyDescent="0.25">
      <c r="B2098" s="8"/>
    </row>
    <row r="2099" spans="2:2" x14ac:dyDescent="0.25">
      <c r="B2099" s="8"/>
    </row>
    <row r="2100" spans="2:2" x14ac:dyDescent="0.25">
      <c r="B2100" s="8"/>
    </row>
    <row r="2101" spans="2:2" x14ac:dyDescent="0.25">
      <c r="B2101" s="8"/>
    </row>
    <row r="2102" spans="2:2" x14ac:dyDescent="0.25">
      <c r="B2102" s="8"/>
    </row>
    <row r="2103" spans="2:2" x14ac:dyDescent="0.25">
      <c r="B2103" s="8"/>
    </row>
    <row r="2104" spans="2:2" x14ac:dyDescent="0.25">
      <c r="B2104" s="8"/>
    </row>
    <row r="2105" spans="2:2" x14ac:dyDescent="0.25">
      <c r="B2105" s="8"/>
    </row>
    <row r="2106" spans="2:2" x14ac:dyDescent="0.25">
      <c r="B2106" s="8"/>
    </row>
    <row r="2107" spans="2:2" x14ac:dyDescent="0.25">
      <c r="B2107" s="8"/>
    </row>
    <row r="2108" spans="2:2" x14ac:dyDescent="0.25">
      <c r="B2108" s="8"/>
    </row>
    <row r="2109" spans="2:2" x14ac:dyDescent="0.25">
      <c r="B2109" s="8"/>
    </row>
    <row r="2110" spans="2:2" x14ac:dyDescent="0.25">
      <c r="B2110" s="8"/>
    </row>
    <row r="2111" spans="2:2" x14ac:dyDescent="0.25">
      <c r="B2111" s="8"/>
    </row>
    <row r="2112" spans="2:2" x14ac:dyDescent="0.25">
      <c r="B2112" s="8"/>
    </row>
    <row r="2113" spans="2:2" x14ac:dyDescent="0.25">
      <c r="B2113" s="8"/>
    </row>
    <row r="2114" spans="2:2" x14ac:dyDescent="0.25">
      <c r="B2114" s="8"/>
    </row>
    <row r="2115" spans="2:2" x14ac:dyDescent="0.25">
      <c r="B2115" s="8"/>
    </row>
    <row r="2116" spans="2:2" x14ac:dyDescent="0.25">
      <c r="B2116" s="8"/>
    </row>
    <row r="2117" spans="2:2" x14ac:dyDescent="0.25">
      <c r="B2117" s="8"/>
    </row>
    <row r="2118" spans="2:2" x14ac:dyDescent="0.25">
      <c r="B2118" s="8"/>
    </row>
    <row r="2119" spans="2:2" x14ac:dyDescent="0.25">
      <c r="B2119" s="8"/>
    </row>
    <row r="2120" spans="2:2" x14ac:dyDescent="0.25">
      <c r="B2120" s="8"/>
    </row>
    <row r="2121" spans="2:2" x14ac:dyDescent="0.25">
      <c r="B2121" s="8"/>
    </row>
    <row r="2122" spans="2:2" x14ac:dyDescent="0.25">
      <c r="B2122" s="8"/>
    </row>
    <row r="2123" spans="2:2" x14ac:dyDescent="0.25">
      <c r="B2123" s="8"/>
    </row>
    <row r="2124" spans="2:2" x14ac:dyDescent="0.25">
      <c r="B2124" s="8"/>
    </row>
    <row r="2125" spans="2:2" x14ac:dyDescent="0.25">
      <c r="B2125" s="8"/>
    </row>
    <row r="2126" spans="2:2" x14ac:dyDescent="0.25">
      <c r="B2126" s="8"/>
    </row>
    <row r="2127" spans="2:2" x14ac:dyDescent="0.25">
      <c r="B2127" s="8"/>
    </row>
    <row r="2128" spans="2:2" x14ac:dyDescent="0.25">
      <c r="B2128" s="8"/>
    </row>
    <row r="2129" spans="2:2" x14ac:dyDescent="0.25">
      <c r="B2129" s="8"/>
    </row>
    <row r="2130" spans="2:2" x14ac:dyDescent="0.25">
      <c r="B2130" s="8"/>
    </row>
    <row r="2131" spans="2:2" x14ac:dyDescent="0.25">
      <c r="B2131" s="8"/>
    </row>
    <row r="2132" spans="2:2" x14ac:dyDescent="0.25">
      <c r="B2132" s="8"/>
    </row>
    <row r="2133" spans="2:2" x14ac:dyDescent="0.25">
      <c r="B2133" s="8"/>
    </row>
    <row r="2134" spans="2:2" x14ac:dyDescent="0.25">
      <c r="B2134" s="8"/>
    </row>
    <row r="2135" spans="2:2" x14ac:dyDescent="0.25">
      <c r="B2135" s="8"/>
    </row>
    <row r="2136" spans="2:2" x14ac:dyDescent="0.25">
      <c r="B2136" s="8"/>
    </row>
    <row r="2137" spans="2:2" x14ac:dyDescent="0.25">
      <c r="B2137" s="8"/>
    </row>
    <row r="2138" spans="2:2" x14ac:dyDescent="0.25">
      <c r="B2138" s="8"/>
    </row>
    <row r="2139" spans="2:2" x14ac:dyDescent="0.25">
      <c r="B2139" s="8"/>
    </row>
    <row r="2140" spans="2:2" x14ac:dyDescent="0.25">
      <c r="B2140" s="8"/>
    </row>
    <row r="2141" spans="2:2" x14ac:dyDescent="0.25">
      <c r="B2141" s="8"/>
    </row>
    <row r="2142" spans="2:2" x14ac:dyDescent="0.25">
      <c r="B2142" s="8"/>
    </row>
    <row r="2143" spans="2:2" x14ac:dyDescent="0.25">
      <c r="B2143" s="8"/>
    </row>
    <row r="2144" spans="2:2" x14ac:dyDescent="0.25">
      <c r="B2144" s="8"/>
    </row>
    <row r="2145" spans="2:2" x14ac:dyDescent="0.25">
      <c r="B2145" s="8"/>
    </row>
    <row r="2146" spans="2:2" x14ac:dyDescent="0.25">
      <c r="B2146" s="8"/>
    </row>
    <row r="2147" spans="2:2" x14ac:dyDescent="0.25">
      <c r="B2147" s="8"/>
    </row>
    <row r="2148" spans="2:2" x14ac:dyDescent="0.25">
      <c r="B2148" s="8"/>
    </row>
    <row r="2149" spans="2:2" x14ac:dyDescent="0.25">
      <c r="B2149" s="8"/>
    </row>
    <row r="2150" spans="2:2" x14ac:dyDescent="0.25">
      <c r="B2150" s="8"/>
    </row>
    <row r="2151" spans="2:2" x14ac:dyDescent="0.25">
      <c r="B2151" s="8"/>
    </row>
    <row r="2152" spans="2:2" x14ac:dyDescent="0.25">
      <c r="B2152" s="8"/>
    </row>
    <row r="2153" spans="2:2" x14ac:dyDescent="0.25">
      <c r="B2153" s="8"/>
    </row>
    <row r="2154" spans="2:2" x14ac:dyDescent="0.25">
      <c r="B2154" s="8"/>
    </row>
    <row r="2155" spans="2:2" x14ac:dyDescent="0.25">
      <c r="B2155" s="8"/>
    </row>
    <row r="2156" spans="2:2" x14ac:dyDescent="0.25">
      <c r="B2156" s="8"/>
    </row>
    <row r="2157" spans="2:2" x14ac:dyDescent="0.25">
      <c r="B2157" s="8"/>
    </row>
    <row r="2158" spans="2:2" x14ac:dyDescent="0.25">
      <c r="B2158" s="8"/>
    </row>
    <row r="2159" spans="2:2" x14ac:dyDescent="0.25">
      <c r="B2159" s="8"/>
    </row>
    <row r="2160" spans="2:2" x14ac:dyDescent="0.25">
      <c r="B2160" s="8"/>
    </row>
    <row r="2161" spans="2:2" x14ac:dyDescent="0.25">
      <c r="B2161" s="8"/>
    </row>
    <row r="2162" spans="2:2" x14ac:dyDescent="0.25">
      <c r="B2162" s="8"/>
    </row>
    <row r="2163" spans="2:2" x14ac:dyDescent="0.25">
      <c r="B2163" s="8"/>
    </row>
    <row r="2164" spans="2:2" x14ac:dyDescent="0.25">
      <c r="B2164" s="8"/>
    </row>
    <row r="2165" spans="2:2" x14ac:dyDescent="0.25">
      <c r="B2165" s="8"/>
    </row>
    <row r="2166" spans="2:2" x14ac:dyDescent="0.25">
      <c r="B2166" s="8"/>
    </row>
    <row r="2167" spans="2:2" x14ac:dyDescent="0.25">
      <c r="B2167" s="8"/>
    </row>
    <row r="2168" spans="2:2" x14ac:dyDescent="0.25">
      <c r="B2168" s="8"/>
    </row>
    <row r="2169" spans="2:2" x14ac:dyDescent="0.25">
      <c r="B2169" s="8"/>
    </row>
    <row r="2170" spans="2:2" x14ac:dyDescent="0.25">
      <c r="B2170" s="8"/>
    </row>
    <row r="2171" spans="2:2" x14ac:dyDescent="0.25">
      <c r="B2171" s="8"/>
    </row>
    <row r="2172" spans="2:2" x14ac:dyDescent="0.25">
      <c r="B2172" s="8"/>
    </row>
    <row r="2173" spans="2:2" x14ac:dyDescent="0.25">
      <c r="B2173" s="8"/>
    </row>
    <row r="2174" spans="2:2" x14ac:dyDescent="0.25">
      <c r="B2174" s="8"/>
    </row>
    <row r="2175" spans="2:2" x14ac:dyDescent="0.25">
      <c r="B2175" s="8"/>
    </row>
    <row r="2176" spans="2:2" x14ac:dyDescent="0.25">
      <c r="B2176" s="8"/>
    </row>
    <row r="2177" spans="2:2" x14ac:dyDescent="0.25">
      <c r="B2177" s="8"/>
    </row>
    <row r="2178" spans="2:2" x14ac:dyDescent="0.25">
      <c r="B2178" s="8"/>
    </row>
    <row r="2179" spans="2:2" x14ac:dyDescent="0.25">
      <c r="B2179" s="8"/>
    </row>
    <row r="2180" spans="2:2" x14ac:dyDescent="0.25">
      <c r="B2180" s="8"/>
    </row>
    <row r="2181" spans="2:2" x14ac:dyDescent="0.25">
      <c r="B2181" s="8"/>
    </row>
    <row r="2182" spans="2:2" x14ac:dyDescent="0.25">
      <c r="B2182" s="8"/>
    </row>
    <row r="2183" spans="2:2" x14ac:dyDescent="0.25">
      <c r="B2183" s="8"/>
    </row>
    <row r="2184" spans="2:2" x14ac:dyDescent="0.25">
      <c r="B2184" s="8"/>
    </row>
    <row r="2185" spans="2:2" x14ac:dyDescent="0.25">
      <c r="B2185" s="8"/>
    </row>
    <row r="2186" spans="2:2" x14ac:dyDescent="0.25">
      <c r="B2186" s="8"/>
    </row>
    <row r="2187" spans="2:2" x14ac:dyDescent="0.25">
      <c r="B2187" s="8"/>
    </row>
    <row r="2188" spans="2:2" x14ac:dyDescent="0.25">
      <c r="B2188" s="8"/>
    </row>
    <row r="2189" spans="2:2" x14ac:dyDescent="0.25">
      <c r="B2189" s="8"/>
    </row>
    <row r="2190" spans="2:2" x14ac:dyDescent="0.25">
      <c r="B2190" s="8"/>
    </row>
    <row r="2191" spans="2:2" x14ac:dyDescent="0.25">
      <c r="B2191" s="8"/>
    </row>
    <row r="2192" spans="2:2" x14ac:dyDescent="0.25">
      <c r="B2192" s="8"/>
    </row>
    <row r="2193" spans="2:2" x14ac:dyDescent="0.25">
      <c r="B2193" s="8"/>
    </row>
    <row r="2194" spans="2:2" x14ac:dyDescent="0.25">
      <c r="B2194" s="8"/>
    </row>
    <row r="2195" spans="2:2" x14ac:dyDescent="0.25">
      <c r="B2195" s="8"/>
    </row>
    <row r="2196" spans="2:2" x14ac:dyDescent="0.25">
      <c r="B2196" s="8"/>
    </row>
    <row r="2197" spans="2:2" x14ac:dyDescent="0.25">
      <c r="B2197" s="8"/>
    </row>
    <row r="2198" spans="2:2" x14ac:dyDescent="0.25">
      <c r="B2198" s="8"/>
    </row>
    <row r="2199" spans="2:2" x14ac:dyDescent="0.25">
      <c r="B2199" s="8"/>
    </row>
    <row r="2200" spans="2:2" x14ac:dyDescent="0.25">
      <c r="B2200" s="8"/>
    </row>
    <row r="2201" spans="2:2" x14ac:dyDescent="0.25">
      <c r="B2201" s="8"/>
    </row>
    <row r="2202" spans="2:2" x14ac:dyDescent="0.25">
      <c r="B2202" s="8"/>
    </row>
    <row r="2203" spans="2:2" x14ac:dyDescent="0.25">
      <c r="B2203" s="8"/>
    </row>
    <row r="2204" spans="2:2" x14ac:dyDescent="0.25">
      <c r="B2204" s="8"/>
    </row>
    <row r="2205" spans="2:2" x14ac:dyDescent="0.25">
      <c r="B2205" s="8"/>
    </row>
    <row r="2206" spans="2:2" x14ac:dyDescent="0.25">
      <c r="B2206" s="8"/>
    </row>
    <row r="2207" spans="2:2" x14ac:dyDescent="0.25">
      <c r="B2207" s="8"/>
    </row>
    <row r="2208" spans="2:2" x14ac:dyDescent="0.25">
      <c r="B2208" s="8"/>
    </row>
    <row r="2209" spans="2:2" x14ac:dyDescent="0.25">
      <c r="B2209" s="8"/>
    </row>
    <row r="2210" spans="2:2" x14ac:dyDescent="0.25">
      <c r="B2210" s="8"/>
    </row>
    <row r="2211" spans="2:2" x14ac:dyDescent="0.25">
      <c r="B2211" s="8"/>
    </row>
    <row r="2212" spans="2:2" x14ac:dyDescent="0.25">
      <c r="B2212" s="8"/>
    </row>
    <row r="2213" spans="2:2" x14ac:dyDescent="0.25">
      <c r="B2213" s="8"/>
    </row>
    <row r="2214" spans="2:2" x14ac:dyDescent="0.25">
      <c r="B2214" s="8"/>
    </row>
    <row r="2215" spans="2:2" x14ac:dyDescent="0.25">
      <c r="B2215" s="8"/>
    </row>
    <row r="2216" spans="2:2" x14ac:dyDescent="0.25">
      <c r="B2216" s="8"/>
    </row>
    <row r="2217" spans="2:2" x14ac:dyDescent="0.25">
      <c r="B2217" s="8"/>
    </row>
    <row r="2218" spans="2:2" x14ac:dyDescent="0.25">
      <c r="B2218" s="8"/>
    </row>
    <row r="2219" spans="2:2" x14ac:dyDescent="0.25">
      <c r="B2219" s="8"/>
    </row>
    <row r="2220" spans="2:2" x14ac:dyDescent="0.25">
      <c r="B2220" s="8"/>
    </row>
    <row r="2221" spans="2:2" x14ac:dyDescent="0.25">
      <c r="B2221" s="8"/>
    </row>
    <row r="2222" spans="2:2" x14ac:dyDescent="0.25">
      <c r="B2222" s="8"/>
    </row>
    <row r="2223" spans="2:2" x14ac:dyDescent="0.25">
      <c r="B2223" s="8"/>
    </row>
    <row r="2224" spans="2:2" x14ac:dyDescent="0.25">
      <c r="B2224" s="8"/>
    </row>
    <row r="2225" spans="2:2" x14ac:dyDescent="0.25">
      <c r="B2225" s="8"/>
    </row>
    <row r="2226" spans="2:2" x14ac:dyDescent="0.25">
      <c r="B2226" s="8"/>
    </row>
    <row r="2227" spans="2:2" x14ac:dyDescent="0.25">
      <c r="B2227" s="8"/>
    </row>
    <row r="2228" spans="2:2" x14ac:dyDescent="0.25">
      <c r="B2228" s="8"/>
    </row>
    <row r="2229" spans="2:2" x14ac:dyDescent="0.25">
      <c r="B2229" s="8"/>
    </row>
    <row r="2230" spans="2:2" x14ac:dyDescent="0.25">
      <c r="B2230" s="8"/>
    </row>
    <row r="2231" spans="2:2" x14ac:dyDescent="0.25">
      <c r="B2231" s="8"/>
    </row>
    <row r="2232" spans="2:2" x14ac:dyDescent="0.25">
      <c r="B2232" s="8"/>
    </row>
    <row r="2233" spans="2:2" x14ac:dyDescent="0.25">
      <c r="B2233" s="8"/>
    </row>
    <row r="2234" spans="2:2" x14ac:dyDescent="0.25">
      <c r="B2234" s="8"/>
    </row>
    <row r="2235" spans="2:2" x14ac:dyDescent="0.25">
      <c r="B2235" s="8"/>
    </row>
    <row r="2236" spans="2:2" x14ac:dyDescent="0.25">
      <c r="B2236" s="8"/>
    </row>
    <row r="2237" spans="2:2" x14ac:dyDescent="0.25">
      <c r="B2237" s="8"/>
    </row>
    <row r="2238" spans="2:2" x14ac:dyDescent="0.25">
      <c r="B2238" s="8"/>
    </row>
    <row r="2239" spans="2:2" x14ac:dyDescent="0.25">
      <c r="B2239" s="8"/>
    </row>
    <row r="2240" spans="2:2" x14ac:dyDescent="0.25">
      <c r="B2240" s="8"/>
    </row>
    <row r="2241" spans="2:2" x14ac:dyDescent="0.25">
      <c r="B2241" s="8"/>
    </row>
    <row r="2242" spans="2:2" x14ac:dyDescent="0.25">
      <c r="B2242" s="8"/>
    </row>
    <row r="2243" spans="2:2" x14ac:dyDescent="0.25">
      <c r="B2243" s="8"/>
    </row>
    <row r="2244" spans="2:2" x14ac:dyDescent="0.25">
      <c r="B2244" s="8"/>
    </row>
    <row r="2245" spans="2:2" x14ac:dyDescent="0.25">
      <c r="B2245" s="8"/>
    </row>
    <row r="2246" spans="2:2" x14ac:dyDescent="0.25">
      <c r="B2246" s="8"/>
    </row>
    <row r="2247" spans="2:2" x14ac:dyDescent="0.25">
      <c r="B2247" s="8"/>
    </row>
    <row r="2248" spans="2:2" x14ac:dyDescent="0.25">
      <c r="B2248" s="8"/>
    </row>
    <row r="2249" spans="2:2" x14ac:dyDescent="0.25">
      <c r="B2249" s="8"/>
    </row>
    <row r="2250" spans="2:2" x14ac:dyDescent="0.25">
      <c r="B2250" s="8"/>
    </row>
    <row r="2251" spans="2:2" x14ac:dyDescent="0.25">
      <c r="B2251" s="8"/>
    </row>
    <row r="2252" spans="2:2" x14ac:dyDescent="0.25">
      <c r="B2252" s="8"/>
    </row>
    <row r="2253" spans="2:2" x14ac:dyDescent="0.25">
      <c r="B2253" s="8"/>
    </row>
    <row r="2254" spans="2:2" x14ac:dyDescent="0.25">
      <c r="B2254" s="8"/>
    </row>
    <row r="2255" spans="2:2" x14ac:dyDescent="0.25">
      <c r="B2255" s="8"/>
    </row>
    <row r="2256" spans="2:2" x14ac:dyDescent="0.25">
      <c r="B2256" s="8"/>
    </row>
    <row r="2257" spans="2:2" x14ac:dyDescent="0.25">
      <c r="B2257" s="8"/>
    </row>
    <row r="2258" spans="2:2" x14ac:dyDescent="0.25">
      <c r="B2258" s="8"/>
    </row>
    <row r="2259" spans="2:2" x14ac:dyDescent="0.25">
      <c r="B2259" s="8"/>
    </row>
    <row r="2260" spans="2:2" x14ac:dyDescent="0.25">
      <c r="B2260" s="8"/>
    </row>
    <row r="2261" spans="2:2" x14ac:dyDescent="0.25">
      <c r="B2261" s="8"/>
    </row>
    <row r="2262" spans="2:2" x14ac:dyDescent="0.25">
      <c r="B2262" s="8"/>
    </row>
    <row r="2263" spans="2:2" x14ac:dyDescent="0.25">
      <c r="B2263" s="8"/>
    </row>
    <row r="2264" spans="2:2" x14ac:dyDescent="0.25">
      <c r="B2264" s="8"/>
    </row>
    <row r="2265" spans="2:2" x14ac:dyDescent="0.25">
      <c r="B2265" s="8"/>
    </row>
    <row r="2266" spans="2:2" x14ac:dyDescent="0.25">
      <c r="B2266" s="8"/>
    </row>
    <row r="2267" spans="2:2" x14ac:dyDescent="0.25">
      <c r="B2267" s="8"/>
    </row>
    <row r="2268" spans="2:2" x14ac:dyDescent="0.25">
      <c r="B2268" s="8"/>
    </row>
    <row r="2269" spans="2:2" x14ac:dyDescent="0.25">
      <c r="B2269" s="8"/>
    </row>
    <row r="2270" spans="2:2" x14ac:dyDescent="0.25">
      <c r="B2270" s="8"/>
    </row>
    <row r="2271" spans="2:2" x14ac:dyDescent="0.25">
      <c r="B2271" s="8"/>
    </row>
    <row r="2272" spans="2:2" x14ac:dyDescent="0.25">
      <c r="B2272" s="8"/>
    </row>
    <row r="2273" spans="2:2" x14ac:dyDescent="0.25">
      <c r="B2273" s="8"/>
    </row>
    <row r="2274" spans="2:2" x14ac:dyDescent="0.25">
      <c r="B2274" s="8"/>
    </row>
    <row r="2275" spans="2:2" x14ac:dyDescent="0.25">
      <c r="B2275" s="8"/>
    </row>
    <row r="2276" spans="2:2" x14ac:dyDescent="0.25">
      <c r="B2276" s="8"/>
    </row>
    <row r="2277" spans="2:2" x14ac:dyDescent="0.25">
      <c r="B2277" s="8"/>
    </row>
    <row r="2278" spans="2:2" x14ac:dyDescent="0.25">
      <c r="B2278" s="8"/>
    </row>
    <row r="2279" spans="2:2" x14ac:dyDescent="0.25">
      <c r="B2279" s="8"/>
    </row>
    <row r="2280" spans="2:2" x14ac:dyDescent="0.25">
      <c r="B2280" s="8"/>
    </row>
    <row r="2281" spans="2:2" x14ac:dyDescent="0.25">
      <c r="B2281" s="8"/>
    </row>
    <row r="2282" spans="2:2" x14ac:dyDescent="0.25">
      <c r="B2282" s="8"/>
    </row>
    <row r="2283" spans="2:2" x14ac:dyDescent="0.25">
      <c r="B2283" s="8"/>
    </row>
    <row r="2284" spans="2:2" x14ac:dyDescent="0.25">
      <c r="B2284" s="8"/>
    </row>
    <row r="2285" spans="2:2" x14ac:dyDescent="0.25">
      <c r="B2285" s="8"/>
    </row>
    <row r="2286" spans="2:2" x14ac:dyDescent="0.25">
      <c r="B2286" s="8"/>
    </row>
    <row r="2287" spans="2:2" x14ac:dyDescent="0.25">
      <c r="B2287" s="8"/>
    </row>
    <row r="2288" spans="2:2" x14ac:dyDescent="0.25">
      <c r="B2288" s="8"/>
    </row>
    <row r="2289" spans="2:2" x14ac:dyDescent="0.25">
      <c r="B2289" s="8"/>
    </row>
    <row r="2290" spans="2:2" x14ac:dyDescent="0.25">
      <c r="B2290" s="8"/>
    </row>
    <row r="2291" spans="2:2" x14ac:dyDescent="0.25">
      <c r="B2291" s="8"/>
    </row>
    <row r="2292" spans="2:2" x14ac:dyDescent="0.25">
      <c r="B2292" s="8"/>
    </row>
    <row r="2293" spans="2:2" x14ac:dyDescent="0.25">
      <c r="B2293" s="8"/>
    </row>
    <row r="2294" spans="2:2" x14ac:dyDescent="0.25">
      <c r="B2294" s="8"/>
    </row>
    <row r="2295" spans="2:2" x14ac:dyDescent="0.25">
      <c r="B2295" s="8"/>
    </row>
    <row r="2296" spans="2:2" x14ac:dyDescent="0.25">
      <c r="B2296" s="8"/>
    </row>
    <row r="2297" spans="2:2" x14ac:dyDescent="0.25">
      <c r="B2297" s="8"/>
    </row>
    <row r="2298" spans="2:2" x14ac:dyDescent="0.25">
      <c r="B2298" s="8"/>
    </row>
    <row r="2299" spans="2:2" x14ac:dyDescent="0.25">
      <c r="B2299" s="8"/>
    </row>
    <row r="2300" spans="2:2" x14ac:dyDescent="0.25">
      <c r="B2300" s="8"/>
    </row>
    <row r="2301" spans="2:2" x14ac:dyDescent="0.25">
      <c r="B2301" s="8"/>
    </row>
    <row r="2302" spans="2:2" x14ac:dyDescent="0.25">
      <c r="B2302" s="8"/>
    </row>
    <row r="2303" spans="2:2" x14ac:dyDescent="0.25">
      <c r="B2303" s="8"/>
    </row>
    <row r="2304" spans="2:2" x14ac:dyDescent="0.25">
      <c r="B2304" s="8"/>
    </row>
    <row r="2305" spans="2:2" x14ac:dyDescent="0.25">
      <c r="B2305" s="8"/>
    </row>
    <row r="2306" spans="2:2" x14ac:dyDescent="0.25">
      <c r="B2306" s="8"/>
    </row>
    <row r="2307" spans="2:2" x14ac:dyDescent="0.25">
      <c r="B2307" s="8"/>
    </row>
    <row r="2308" spans="2:2" x14ac:dyDescent="0.25">
      <c r="B2308" s="8"/>
    </row>
    <row r="2309" spans="2:2" x14ac:dyDescent="0.25">
      <c r="B2309" s="8"/>
    </row>
    <row r="2310" spans="2:2" x14ac:dyDescent="0.25">
      <c r="B2310" s="8"/>
    </row>
    <row r="2311" spans="2:2" x14ac:dyDescent="0.25">
      <c r="B2311" s="8"/>
    </row>
    <row r="2312" spans="2:2" x14ac:dyDescent="0.25">
      <c r="B2312" s="8"/>
    </row>
    <row r="2313" spans="2:2" x14ac:dyDescent="0.25">
      <c r="B2313" s="8"/>
    </row>
    <row r="2314" spans="2:2" x14ac:dyDescent="0.25">
      <c r="B2314" s="8"/>
    </row>
    <row r="2315" spans="2:2" x14ac:dyDescent="0.25">
      <c r="B2315" s="8"/>
    </row>
    <row r="2316" spans="2:2" x14ac:dyDescent="0.25">
      <c r="B2316" s="8"/>
    </row>
    <row r="2317" spans="2:2" x14ac:dyDescent="0.25">
      <c r="B2317" s="8"/>
    </row>
    <row r="2318" spans="2:2" x14ac:dyDescent="0.25">
      <c r="B2318" s="8"/>
    </row>
    <row r="2319" spans="2:2" x14ac:dyDescent="0.25">
      <c r="B2319" s="8"/>
    </row>
    <row r="2320" spans="2:2" x14ac:dyDescent="0.25">
      <c r="B2320" s="8"/>
    </row>
    <row r="2321" spans="2:2" x14ac:dyDescent="0.25">
      <c r="B2321" s="8"/>
    </row>
    <row r="2322" spans="2:2" x14ac:dyDescent="0.25">
      <c r="B2322" s="8"/>
    </row>
    <row r="2323" spans="2:2" x14ac:dyDescent="0.25">
      <c r="B2323" s="8"/>
    </row>
    <row r="2324" spans="2:2" x14ac:dyDescent="0.25">
      <c r="B2324" s="8"/>
    </row>
    <row r="2325" spans="2:2" x14ac:dyDescent="0.25">
      <c r="B2325" s="8"/>
    </row>
    <row r="2326" spans="2:2" x14ac:dyDescent="0.25">
      <c r="B2326" s="8"/>
    </row>
    <row r="2327" spans="2:2" x14ac:dyDescent="0.25">
      <c r="B2327" s="8"/>
    </row>
    <row r="2328" spans="2:2" x14ac:dyDescent="0.25">
      <c r="B2328" s="8"/>
    </row>
    <row r="2329" spans="2:2" x14ac:dyDescent="0.25">
      <c r="B2329" s="8"/>
    </row>
    <row r="2330" spans="2:2" x14ac:dyDescent="0.25">
      <c r="B2330" s="8"/>
    </row>
    <row r="2331" spans="2:2" x14ac:dyDescent="0.25">
      <c r="B2331" s="8"/>
    </row>
    <row r="2332" spans="2:2" x14ac:dyDescent="0.25">
      <c r="B2332" s="8"/>
    </row>
    <row r="2333" spans="2:2" x14ac:dyDescent="0.25">
      <c r="B2333" s="8"/>
    </row>
    <row r="2334" spans="2:2" x14ac:dyDescent="0.25">
      <c r="B2334" s="8"/>
    </row>
    <row r="2335" spans="2:2" x14ac:dyDescent="0.25">
      <c r="B2335" s="8"/>
    </row>
    <row r="2336" spans="2:2" x14ac:dyDescent="0.25">
      <c r="B2336" s="8"/>
    </row>
    <row r="2337" spans="2:2" x14ac:dyDescent="0.25">
      <c r="B2337" s="8"/>
    </row>
    <row r="2338" spans="2:2" x14ac:dyDescent="0.25">
      <c r="B2338" s="8"/>
    </row>
    <row r="2339" spans="2:2" x14ac:dyDescent="0.25">
      <c r="B2339" s="8"/>
    </row>
    <row r="2340" spans="2:2" x14ac:dyDescent="0.25">
      <c r="B2340" s="8"/>
    </row>
    <row r="2341" spans="2:2" x14ac:dyDescent="0.25">
      <c r="B2341" s="8"/>
    </row>
    <row r="2342" spans="2:2" x14ac:dyDescent="0.25">
      <c r="B2342" s="8"/>
    </row>
    <row r="2343" spans="2:2" x14ac:dyDescent="0.25">
      <c r="B2343" s="8"/>
    </row>
    <row r="2344" spans="2:2" x14ac:dyDescent="0.25">
      <c r="B2344" s="8"/>
    </row>
    <row r="2345" spans="2:2" x14ac:dyDescent="0.25">
      <c r="B2345" s="8"/>
    </row>
    <row r="2346" spans="2:2" x14ac:dyDescent="0.25">
      <c r="B2346" s="8"/>
    </row>
    <row r="2347" spans="2:2" x14ac:dyDescent="0.25">
      <c r="B2347" s="8"/>
    </row>
    <row r="2348" spans="2:2" x14ac:dyDescent="0.25">
      <c r="B2348" s="8"/>
    </row>
    <row r="2349" spans="2:2" x14ac:dyDescent="0.25">
      <c r="B2349" s="8"/>
    </row>
    <row r="2350" spans="2:2" x14ac:dyDescent="0.25">
      <c r="B2350" s="8"/>
    </row>
    <row r="2351" spans="2:2" x14ac:dyDescent="0.25">
      <c r="B2351" s="8"/>
    </row>
    <row r="2352" spans="2:2" x14ac:dyDescent="0.25">
      <c r="B2352" s="8"/>
    </row>
    <row r="2353" spans="2:2" x14ac:dyDescent="0.25">
      <c r="B2353" s="8"/>
    </row>
    <row r="2354" spans="2:2" x14ac:dyDescent="0.25">
      <c r="B2354" s="8"/>
    </row>
    <row r="2355" spans="2:2" x14ac:dyDescent="0.25">
      <c r="B2355" s="8"/>
    </row>
    <row r="2356" spans="2:2" x14ac:dyDescent="0.25">
      <c r="B2356" s="8"/>
    </row>
    <row r="2357" spans="2:2" x14ac:dyDescent="0.25">
      <c r="B2357" s="8"/>
    </row>
    <row r="2358" spans="2:2" x14ac:dyDescent="0.25">
      <c r="B2358" s="8"/>
    </row>
    <row r="2359" spans="2:2" x14ac:dyDescent="0.25">
      <c r="B2359" s="8"/>
    </row>
    <row r="2360" spans="2:2" x14ac:dyDescent="0.25">
      <c r="B2360" s="8"/>
    </row>
    <row r="2361" spans="2:2" x14ac:dyDescent="0.25">
      <c r="B2361" s="8"/>
    </row>
    <row r="2362" spans="2:2" x14ac:dyDescent="0.25">
      <c r="B2362" s="8"/>
    </row>
    <row r="2363" spans="2:2" x14ac:dyDescent="0.25">
      <c r="B2363" s="8"/>
    </row>
    <row r="2364" spans="2:2" x14ac:dyDescent="0.25">
      <c r="B2364" s="8"/>
    </row>
    <row r="2365" spans="2:2" x14ac:dyDescent="0.25">
      <c r="B2365" s="8"/>
    </row>
    <row r="2366" spans="2:2" x14ac:dyDescent="0.25">
      <c r="B2366" s="8"/>
    </row>
    <row r="2367" spans="2:2" x14ac:dyDescent="0.25">
      <c r="B2367" s="8"/>
    </row>
    <row r="2368" spans="2:2" x14ac:dyDescent="0.25">
      <c r="B2368" s="8"/>
    </row>
    <row r="2369" spans="2:2" x14ac:dyDescent="0.25">
      <c r="B2369" s="8"/>
    </row>
    <row r="2370" spans="2:2" x14ac:dyDescent="0.25">
      <c r="B2370" s="8"/>
    </row>
    <row r="2371" spans="2:2" x14ac:dyDescent="0.25">
      <c r="B2371" s="8"/>
    </row>
    <row r="2372" spans="2:2" x14ac:dyDescent="0.25">
      <c r="B2372" s="8"/>
    </row>
    <row r="2373" spans="2:2" x14ac:dyDescent="0.25">
      <c r="B2373" s="8"/>
    </row>
    <row r="2374" spans="2:2" x14ac:dyDescent="0.25">
      <c r="B2374" s="8"/>
    </row>
    <row r="2375" spans="2:2" x14ac:dyDescent="0.25">
      <c r="B2375" s="8"/>
    </row>
    <row r="2376" spans="2:2" x14ac:dyDescent="0.25">
      <c r="B2376" s="8"/>
    </row>
    <row r="2377" spans="2:2" x14ac:dyDescent="0.25">
      <c r="B2377" s="8"/>
    </row>
    <row r="2378" spans="2:2" x14ac:dyDescent="0.25">
      <c r="B2378" s="8"/>
    </row>
    <row r="2379" spans="2:2" x14ac:dyDescent="0.25">
      <c r="B2379" s="8"/>
    </row>
    <row r="2380" spans="2:2" x14ac:dyDescent="0.25">
      <c r="B2380" s="8"/>
    </row>
    <row r="2381" spans="2:2" x14ac:dyDescent="0.25">
      <c r="B2381" s="8"/>
    </row>
    <row r="2382" spans="2:2" x14ac:dyDescent="0.25">
      <c r="B2382" s="8"/>
    </row>
    <row r="2383" spans="2:2" x14ac:dyDescent="0.25">
      <c r="B2383" s="8"/>
    </row>
    <row r="2384" spans="2:2" x14ac:dyDescent="0.25">
      <c r="B2384" s="8"/>
    </row>
    <row r="2385" spans="2:2" x14ac:dyDescent="0.25">
      <c r="B2385" s="8"/>
    </row>
    <row r="2386" spans="2:2" x14ac:dyDescent="0.25">
      <c r="B2386" s="8"/>
    </row>
    <row r="2387" spans="2:2" x14ac:dyDescent="0.25">
      <c r="B2387" s="8"/>
    </row>
    <row r="2388" spans="2:2" x14ac:dyDescent="0.25">
      <c r="B2388" s="8"/>
    </row>
    <row r="2389" spans="2:2" x14ac:dyDescent="0.25">
      <c r="B2389" s="8"/>
    </row>
    <row r="2390" spans="2:2" x14ac:dyDescent="0.25">
      <c r="B2390" s="8"/>
    </row>
    <row r="2391" spans="2:2" x14ac:dyDescent="0.25">
      <c r="B2391" s="8"/>
    </row>
    <row r="2392" spans="2:2" x14ac:dyDescent="0.25">
      <c r="B2392" s="8"/>
    </row>
    <row r="2393" spans="2:2" x14ac:dyDescent="0.25">
      <c r="B2393" s="8"/>
    </row>
    <row r="2394" spans="2:2" x14ac:dyDescent="0.25">
      <c r="B2394" s="8"/>
    </row>
    <row r="2395" spans="2:2" x14ac:dyDescent="0.25">
      <c r="B2395" s="8"/>
    </row>
    <row r="2396" spans="2:2" x14ac:dyDescent="0.25">
      <c r="B2396" s="8"/>
    </row>
    <row r="2397" spans="2:2" x14ac:dyDescent="0.25">
      <c r="B2397" s="8"/>
    </row>
    <row r="2398" spans="2:2" x14ac:dyDescent="0.25">
      <c r="B2398" s="8"/>
    </row>
    <row r="2399" spans="2:2" x14ac:dyDescent="0.25">
      <c r="B2399" s="8"/>
    </row>
    <row r="2400" spans="2:2" x14ac:dyDescent="0.25">
      <c r="B2400" s="8"/>
    </row>
    <row r="2401" spans="2:2" x14ac:dyDescent="0.25">
      <c r="B2401" s="8"/>
    </row>
    <row r="2402" spans="2:2" x14ac:dyDescent="0.25">
      <c r="B2402" s="8"/>
    </row>
    <row r="2403" spans="2:2" x14ac:dyDescent="0.25">
      <c r="B2403" s="8"/>
    </row>
    <row r="2404" spans="2:2" x14ac:dyDescent="0.25">
      <c r="B2404" s="8"/>
    </row>
    <row r="2405" spans="2:2" x14ac:dyDescent="0.25">
      <c r="B2405" s="8"/>
    </row>
    <row r="2406" spans="2:2" x14ac:dyDescent="0.25">
      <c r="B2406" s="8"/>
    </row>
    <row r="2407" spans="2:2" x14ac:dyDescent="0.25">
      <c r="B2407" s="8"/>
    </row>
    <row r="2408" spans="2:2" x14ac:dyDescent="0.25">
      <c r="B2408" s="8"/>
    </row>
    <row r="2409" spans="2:2" x14ac:dyDescent="0.25">
      <c r="B2409" s="8"/>
    </row>
    <row r="2410" spans="2:2" x14ac:dyDescent="0.25">
      <c r="B2410" s="8"/>
    </row>
    <row r="2411" spans="2:2" x14ac:dyDescent="0.25">
      <c r="B2411" s="8"/>
    </row>
    <row r="2412" spans="2:2" x14ac:dyDescent="0.25">
      <c r="B2412" s="8"/>
    </row>
    <row r="2413" spans="2:2" x14ac:dyDescent="0.25">
      <c r="B2413" s="8"/>
    </row>
    <row r="2414" spans="2:2" x14ac:dyDescent="0.25">
      <c r="B2414" s="8"/>
    </row>
    <row r="2415" spans="2:2" x14ac:dyDescent="0.25">
      <c r="B2415" s="8"/>
    </row>
    <row r="2416" spans="2:2" x14ac:dyDescent="0.25">
      <c r="B2416" s="8"/>
    </row>
    <row r="2417" spans="2:2" x14ac:dyDescent="0.25">
      <c r="B2417" s="8"/>
    </row>
    <row r="2418" spans="2:2" x14ac:dyDescent="0.25">
      <c r="B2418" s="8"/>
    </row>
    <row r="2419" spans="2:2" x14ac:dyDescent="0.25">
      <c r="B2419" s="8"/>
    </row>
    <row r="2420" spans="2:2" x14ac:dyDescent="0.25">
      <c r="B2420" s="8"/>
    </row>
    <row r="2421" spans="2:2" x14ac:dyDescent="0.25">
      <c r="B2421" s="8"/>
    </row>
    <row r="2422" spans="2:2" x14ac:dyDescent="0.25">
      <c r="B2422" s="8"/>
    </row>
    <row r="2423" spans="2:2" x14ac:dyDescent="0.25">
      <c r="B2423" s="8"/>
    </row>
    <row r="2424" spans="2:2" x14ac:dyDescent="0.25">
      <c r="B2424" s="8"/>
    </row>
    <row r="2425" spans="2:2" x14ac:dyDescent="0.25">
      <c r="B2425" s="8"/>
    </row>
    <row r="2426" spans="2:2" x14ac:dyDescent="0.25">
      <c r="B2426" s="8"/>
    </row>
    <row r="2427" spans="2:2" x14ac:dyDescent="0.25">
      <c r="B2427" s="8"/>
    </row>
    <row r="2428" spans="2:2" x14ac:dyDescent="0.25">
      <c r="B2428" s="8"/>
    </row>
    <row r="2429" spans="2:2" x14ac:dyDescent="0.25">
      <c r="B2429" s="8"/>
    </row>
    <row r="2430" spans="2:2" x14ac:dyDescent="0.25">
      <c r="B2430" s="8"/>
    </row>
    <row r="2431" spans="2:2" x14ac:dyDescent="0.25">
      <c r="B2431" s="8"/>
    </row>
    <row r="2432" spans="2:2" x14ac:dyDescent="0.25">
      <c r="B2432" s="8"/>
    </row>
    <row r="2433" spans="2:2" x14ac:dyDescent="0.25">
      <c r="B2433" s="8"/>
    </row>
    <row r="2434" spans="2:2" x14ac:dyDescent="0.25">
      <c r="B2434" s="8"/>
    </row>
    <row r="2435" spans="2:2" x14ac:dyDescent="0.25">
      <c r="B2435" s="8"/>
    </row>
    <row r="2436" spans="2:2" x14ac:dyDescent="0.25">
      <c r="B2436" s="8"/>
    </row>
    <row r="2437" spans="2:2" x14ac:dyDescent="0.25">
      <c r="B2437" s="8"/>
    </row>
    <row r="2438" spans="2:2" x14ac:dyDescent="0.25">
      <c r="B2438" s="8"/>
    </row>
    <row r="2439" spans="2:2" x14ac:dyDescent="0.25">
      <c r="B2439" s="8"/>
    </row>
    <row r="2440" spans="2:2" x14ac:dyDescent="0.25">
      <c r="B2440" s="8"/>
    </row>
    <row r="2441" spans="2:2" x14ac:dyDescent="0.25">
      <c r="B2441" s="8"/>
    </row>
    <row r="2442" spans="2:2" x14ac:dyDescent="0.25">
      <c r="B2442" s="8"/>
    </row>
    <row r="2443" spans="2:2" x14ac:dyDescent="0.25">
      <c r="B2443" s="8"/>
    </row>
    <row r="2444" spans="2:2" x14ac:dyDescent="0.25">
      <c r="B2444" s="8"/>
    </row>
    <row r="2445" spans="2:2" x14ac:dyDescent="0.25">
      <c r="B2445" s="8"/>
    </row>
    <row r="2446" spans="2:2" x14ac:dyDescent="0.25">
      <c r="B2446" s="8"/>
    </row>
    <row r="2447" spans="2:2" x14ac:dyDescent="0.25">
      <c r="B2447" s="8"/>
    </row>
    <row r="2448" spans="2:2" x14ac:dyDescent="0.25">
      <c r="B2448" s="8"/>
    </row>
    <row r="2449" spans="2:2" x14ac:dyDescent="0.25">
      <c r="B2449" s="8"/>
    </row>
    <row r="2450" spans="2:2" x14ac:dyDescent="0.25">
      <c r="B2450" s="8"/>
    </row>
    <row r="2451" spans="2:2" x14ac:dyDescent="0.25">
      <c r="B2451" s="8"/>
    </row>
    <row r="2452" spans="2:2" x14ac:dyDescent="0.25">
      <c r="B2452" s="8"/>
    </row>
    <row r="2453" spans="2:2" x14ac:dyDescent="0.25">
      <c r="B2453" s="8"/>
    </row>
    <row r="2454" spans="2:2" x14ac:dyDescent="0.25">
      <c r="B2454" s="8"/>
    </row>
    <row r="2455" spans="2:2" x14ac:dyDescent="0.25">
      <c r="B2455" s="8"/>
    </row>
    <row r="2456" spans="2:2" x14ac:dyDescent="0.25">
      <c r="B2456" s="8"/>
    </row>
    <row r="2457" spans="2:2" x14ac:dyDescent="0.25">
      <c r="B2457" s="8"/>
    </row>
    <row r="2458" spans="2:2" x14ac:dyDescent="0.25">
      <c r="B2458" s="8"/>
    </row>
    <row r="2459" spans="2:2" x14ac:dyDescent="0.25">
      <c r="B2459" s="8"/>
    </row>
    <row r="2460" spans="2:2" x14ac:dyDescent="0.25">
      <c r="B2460" s="8"/>
    </row>
    <row r="2461" spans="2:2" x14ac:dyDescent="0.25">
      <c r="B2461" s="8"/>
    </row>
    <row r="2462" spans="2:2" x14ac:dyDescent="0.25">
      <c r="B2462" s="8"/>
    </row>
    <row r="2463" spans="2:2" x14ac:dyDescent="0.25">
      <c r="B2463" s="8"/>
    </row>
    <row r="2464" spans="2:2" x14ac:dyDescent="0.25">
      <c r="B2464" s="8"/>
    </row>
    <row r="2465" spans="2:2" x14ac:dyDescent="0.25">
      <c r="B2465" s="8"/>
    </row>
    <row r="2466" spans="2:2" x14ac:dyDescent="0.25">
      <c r="B2466" s="8"/>
    </row>
    <row r="2467" spans="2:2" x14ac:dyDescent="0.25">
      <c r="B2467" s="8"/>
    </row>
    <row r="2468" spans="2:2" x14ac:dyDescent="0.25">
      <c r="B2468" s="8"/>
    </row>
    <row r="2469" spans="2:2" x14ac:dyDescent="0.25">
      <c r="B2469" s="8"/>
    </row>
    <row r="2470" spans="2:2" x14ac:dyDescent="0.25">
      <c r="B2470" s="8"/>
    </row>
    <row r="2471" spans="2:2" x14ac:dyDescent="0.25">
      <c r="B2471" s="8"/>
    </row>
    <row r="2472" spans="2:2" x14ac:dyDescent="0.25">
      <c r="B2472" s="8"/>
    </row>
    <row r="2473" spans="2:2" x14ac:dyDescent="0.25">
      <c r="B2473" s="8"/>
    </row>
    <row r="2474" spans="2:2" x14ac:dyDescent="0.25">
      <c r="B2474" s="8"/>
    </row>
    <row r="2475" spans="2:2" x14ac:dyDescent="0.25">
      <c r="B2475" s="8"/>
    </row>
    <row r="2476" spans="2:2" x14ac:dyDescent="0.25">
      <c r="B2476" s="8"/>
    </row>
    <row r="2477" spans="2:2" x14ac:dyDescent="0.25">
      <c r="B2477" s="8"/>
    </row>
    <row r="2478" spans="2:2" x14ac:dyDescent="0.25">
      <c r="B2478" s="8"/>
    </row>
    <row r="2479" spans="2:2" x14ac:dyDescent="0.25">
      <c r="B2479" s="8"/>
    </row>
    <row r="2480" spans="2:2" x14ac:dyDescent="0.25">
      <c r="B2480" s="8"/>
    </row>
    <row r="2481" spans="2:2" x14ac:dyDescent="0.25">
      <c r="B2481" s="8"/>
    </row>
    <row r="2482" spans="2:2" x14ac:dyDescent="0.25">
      <c r="B2482" s="8"/>
    </row>
    <row r="2483" spans="2:2" x14ac:dyDescent="0.25">
      <c r="B2483" s="8"/>
    </row>
    <row r="2484" spans="2:2" x14ac:dyDescent="0.25">
      <c r="B2484" s="8"/>
    </row>
    <row r="2485" spans="2:2" x14ac:dyDescent="0.25">
      <c r="B2485" s="8"/>
    </row>
    <row r="2486" spans="2:2" x14ac:dyDescent="0.25">
      <c r="B2486" s="8"/>
    </row>
    <row r="2487" spans="2:2" x14ac:dyDescent="0.25">
      <c r="B2487" s="8"/>
    </row>
    <row r="2488" spans="2:2" x14ac:dyDescent="0.25">
      <c r="B2488" s="8"/>
    </row>
    <row r="2489" spans="2:2" x14ac:dyDescent="0.25">
      <c r="B2489" s="8"/>
    </row>
    <row r="2490" spans="2:2" x14ac:dyDescent="0.25">
      <c r="B2490" s="8"/>
    </row>
    <row r="2491" spans="2:2" x14ac:dyDescent="0.25">
      <c r="B2491" s="8"/>
    </row>
    <row r="2492" spans="2:2" x14ac:dyDescent="0.25">
      <c r="B2492" s="8"/>
    </row>
    <row r="2493" spans="2:2" x14ac:dyDescent="0.25">
      <c r="B2493" s="8"/>
    </row>
    <row r="2494" spans="2:2" x14ac:dyDescent="0.25">
      <c r="B2494" s="8"/>
    </row>
    <row r="2495" spans="2:2" x14ac:dyDescent="0.25">
      <c r="B2495" s="8"/>
    </row>
    <row r="2496" spans="2:2" x14ac:dyDescent="0.25">
      <c r="B2496" s="8"/>
    </row>
    <row r="2497" spans="2:2" x14ac:dyDescent="0.25">
      <c r="B2497" s="8"/>
    </row>
    <row r="2498" spans="2:2" x14ac:dyDescent="0.25">
      <c r="B2498" s="8"/>
    </row>
    <row r="2499" spans="2:2" x14ac:dyDescent="0.25">
      <c r="B2499" s="8"/>
    </row>
    <row r="2500" spans="2:2" x14ac:dyDescent="0.25">
      <c r="B2500" s="8"/>
    </row>
    <row r="2501" spans="2:2" x14ac:dyDescent="0.25">
      <c r="B2501" s="8"/>
    </row>
  </sheetData>
  <mergeCells count="2">
    <mergeCell ref="A2:F2"/>
    <mergeCell ref="A1:F1"/>
  </mergeCells>
  <phoneticPr fontId="14" type="noConversion"/>
  <pageMargins left="0.75" right="0.75" top="1" bottom="1" header="0.5" footer="0.5"/>
  <pageSetup orientation="portrait"/>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A52AF8-5361-4676-98CD-D809A193391C}">
  <dimension ref="A1"/>
  <sheetViews>
    <sheetView workbookViewId="0"/>
  </sheetViews>
  <sheetFormatPr defaultRowHeight="12.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Overview</vt:lpstr>
      <vt:lpstr>Covid 19 forecast Data</vt: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Govinda Bhandari</dc:creator>
  <cp:keywords/>
  <dc:description/>
  <cp:lastModifiedBy>Govinda Bhandari</cp:lastModifiedBy>
  <cp:revision/>
  <dcterms:created xsi:type="dcterms:W3CDTF">2022-01-11T12:00:19Z</dcterms:created>
  <dcterms:modified xsi:type="dcterms:W3CDTF">2022-01-31T18:49:39Z</dcterms:modified>
  <cp:category/>
  <cp:contentStatus/>
</cp:coreProperties>
</file>