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4"/>
  <workbookPr/>
  <mc:AlternateContent xmlns:mc="http://schemas.openxmlformats.org/markup-compatibility/2006">
    <mc:Choice Requires="x15">
      <x15ac:absPath xmlns:x15ac="http://schemas.microsoft.com/office/spreadsheetml/2010/11/ac" url="D:\Documents\Projects\stepUP Electronics 2-0\quickstep_controller\"/>
    </mc:Choice>
  </mc:AlternateContent>
  <xr:revisionPtr revIDLastSave="0" documentId="13_ncr:1_{D2E07E3B-D952-4354-870F-A7E192B8C48F}" xr6:coauthVersionLast="36" xr6:coauthVersionMax="36" xr10:uidLastSave="{00000000-0000-0000-0000-000000000000}"/>
  <bookViews>
    <workbookView xWindow="0" yWindow="0" windowWidth="20400" windowHeight="76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3" i="1" l="1"/>
  <c r="B14" i="1"/>
  <c r="B15" i="1" l="1"/>
  <c r="B20" i="1"/>
  <c r="B8" i="1" l="1"/>
  <c r="B9" i="1" s="1"/>
  <c r="B19" i="1" l="1"/>
  <c r="B21" i="1" s="1"/>
  <c r="B12" i="1"/>
  <c r="B16" i="1" s="1"/>
</calcChain>
</file>

<file path=xl/sharedStrings.xml><?xml version="1.0" encoding="utf-8"?>
<sst xmlns="http://schemas.openxmlformats.org/spreadsheetml/2006/main" count="37" uniqueCount="34">
  <si>
    <t>Mosfet Dissipation Calcs</t>
  </si>
  <si>
    <t>Input Variables</t>
  </si>
  <si>
    <t>Vin</t>
  </si>
  <si>
    <t>Iin</t>
  </si>
  <si>
    <t>Vout</t>
  </si>
  <si>
    <t>Igate</t>
  </si>
  <si>
    <t>Pmax</t>
  </si>
  <si>
    <t>RdsOn (ohms)</t>
  </si>
  <si>
    <t>Qg (nC)</t>
  </si>
  <si>
    <t>Calculation of Conduction Losses</t>
  </si>
  <si>
    <t>Assumes symmetrical drive</t>
  </si>
  <si>
    <t>Assuming no temp co for rdson and  Qg</t>
  </si>
  <si>
    <t>%D</t>
  </si>
  <si>
    <t>Vdiode</t>
  </si>
  <si>
    <t>Pcond</t>
  </si>
  <si>
    <t>Used equation from LTC3783 Datasheet</t>
  </si>
  <si>
    <t>I^2*R*Duty Cycle</t>
  </si>
  <si>
    <t>Pmax from 120C max die temp, 40C ambient, and 40C/W Rth</t>
  </si>
  <si>
    <t>Calculating Max Switch Frequency</t>
  </si>
  <si>
    <t>Psw Max</t>
  </si>
  <si>
    <t>Pmax - Pcond</t>
  </si>
  <si>
    <t>Pdiss/Cyc</t>
  </si>
  <si>
    <t>Peak power dissipated during miller plateau transition</t>
  </si>
  <si>
    <t>Using max Qgd + Qgs</t>
  </si>
  <si>
    <t>Tsw (ns)</t>
  </si>
  <si>
    <t>Gate Charge / Gate Drive Current</t>
  </si>
  <si>
    <t>E/cyc</t>
  </si>
  <si>
    <t>Max Fsw</t>
  </si>
  <si>
    <t xml:space="preserve">Max switching frequency (Psw / Esw) </t>
  </si>
  <si>
    <t>Crss (pF)</t>
  </si>
  <si>
    <t>Calculating Max Switch Frequency (using https://www.electronicdesign.com/boards/calculate-dissipation-mosfets-high-power-supplies)</t>
  </si>
  <si>
    <t>1/2* peak power * time * 2 (gate transitions per switch period) (J)</t>
  </si>
  <si>
    <t>Crss*Vin^2*Fsw*Iload/Igate</t>
  </si>
  <si>
    <t>Link to MOSFET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</si>
</sst>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2" fillId="2" borderId="0" xfId="1"/>
    <xf numFmtId="0" fontId="3" fillId="0" borderId="0" xfId="2" applyAlignment="1">
      <alignment horizontal="center"/>
    </xf>
    <xf numFmtId="0" fontId="1" fillId="0" borderId="0" xfId="0" applyFont="1" applyAlignment="1">
      <alignment horizontal="center"/>
    </xf>
  </cellXfs>
  <cellStyles count="3">
    <cellStyle name="Hyperlink" xfId="2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aosmd.com/res/data_sheets/AOD514.pdf" TargetMode="External"/><Relationship Id="rId1" Type="http://schemas.openxmlformats.org/officeDocument/2006/relationships/hyperlink" Target="http://aosmd.com/res/data_sheets/AOD51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zoomScale="115" zoomScaleNormal="115" workbookViewId="0">
      <selection activeCell="I13" sqref="I13"/>
    </sheetView>
  </sheetViews>
  <sheetFormatPr defaultRowHeight="14.4" x14ac:dyDescent="0.3"/>
  <cols>
    <col min="1" max="1" width="10" bestFit="1" customWidth="1"/>
    <col min="2" max="2" width="13.88671875" bestFit="1" customWidth="1"/>
    <col min="3" max="3" width="11.88671875" bestFit="1" customWidth="1"/>
    <col min="4" max="4" width="13.5546875" bestFit="1" customWidth="1"/>
    <col min="5" max="5" width="12.44140625" bestFit="1" customWidth="1"/>
    <col min="6" max="6" width="9.6640625" customWidth="1"/>
    <col min="7" max="7" width="11.6640625" bestFit="1" customWidth="1"/>
    <col min="8" max="8" width="15.33203125" customWidth="1"/>
    <col min="9" max="9" width="15.6640625" bestFit="1" customWidth="1"/>
    <col min="10" max="10" width="12.6640625" bestFit="1" customWidth="1"/>
    <col min="11" max="11" width="56" bestFit="1" customWidth="1"/>
  </cols>
  <sheetData>
    <row r="1" spans="1:11" x14ac:dyDescent="0.3">
      <c r="A1" s="6" t="s">
        <v>0</v>
      </c>
      <c r="B1" s="6"/>
      <c r="C1" s="6"/>
      <c r="D1" s="6"/>
      <c r="E1" s="6"/>
      <c r="F1" s="6"/>
      <c r="G1" s="6"/>
      <c r="H1" s="5" t="s">
        <v>33</v>
      </c>
      <c r="I1" s="5"/>
      <c r="J1" s="5"/>
    </row>
    <row r="2" spans="1:11" x14ac:dyDescent="0.3">
      <c r="A2" s="6" t="s">
        <v>1</v>
      </c>
      <c r="B2" s="6"/>
      <c r="C2" s="6"/>
      <c r="D2" s="6"/>
      <c r="E2" s="6"/>
      <c r="F2" s="6"/>
      <c r="G2" s="6"/>
      <c r="H2" s="1"/>
      <c r="I2" s="2"/>
    </row>
    <row r="3" spans="1:11" x14ac:dyDescent="0.3">
      <c r="A3" t="s">
        <v>2</v>
      </c>
      <c r="B3" t="s">
        <v>3</v>
      </c>
      <c r="C3" t="s">
        <v>4</v>
      </c>
      <c r="D3" t="s">
        <v>7</v>
      </c>
      <c r="E3" t="s">
        <v>8</v>
      </c>
      <c r="F3" t="s">
        <v>5</v>
      </c>
      <c r="G3" t="s">
        <v>6</v>
      </c>
      <c r="H3" t="s">
        <v>13</v>
      </c>
      <c r="I3" t="s">
        <v>29</v>
      </c>
      <c r="K3" t="s">
        <v>10</v>
      </c>
    </row>
    <row r="4" spans="1:11" x14ac:dyDescent="0.3">
      <c r="A4">
        <v>12</v>
      </c>
      <c r="B4">
        <v>4.5</v>
      </c>
      <c r="C4">
        <v>30</v>
      </c>
      <c r="D4">
        <v>1.2E-2</v>
      </c>
      <c r="E4">
        <v>10</v>
      </c>
      <c r="F4">
        <v>1</v>
      </c>
      <c r="G4">
        <v>2</v>
      </c>
      <c r="H4">
        <v>0.75</v>
      </c>
      <c r="I4">
        <v>60</v>
      </c>
      <c r="K4" t="s">
        <v>23</v>
      </c>
    </row>
    <row r="5" spans="1:11" x14ac:dyDescent="0.3">
      <c r="K5" t="s">
        <v>11</v>
      </c>
    </row>
    <row r="6" spans="1:11" x14ac:dyDescent="0.3">
      <c r="K6" t="s">
        <v>17</v>
      </c>
    </row>
    <row r="7" spans="1:11" x14ac:dyDescent="0.3">
      <c r="A7" s="6" t="s">
        <v>9</v>
      </c>
      <c r="B7" s="6"/>
      <c r="C7" s="6"/>
      <c r="D7" s="6"/>
      <c r="E7" s="6"/>
      <c r="F7" s="6"/>
      <c r="G7" s="6"/>
      <c r="H7" s="1"/>
      <c r="I7" s="3"/>
    </row>
    <row r="8" spans="1:11" x14ac:dyDescent="0.3">
      <c r="A8" t="s">
        <v>12</v>
      </c>
      <c r="B8">
        <f>(C4+H4-A4)/(C4+H4)</f>
        <v>0.6097560975609756</v>
      </c>
      <c r="K8" t="s">
        <v>15</v>
      </c>
    </row>
    <row r="9" spans="1:11" x14ac:dyDescent="0.3">
      <c r="A9" t="s">
        <v>14</v>
      </c>
      <c r="B9">
        <f>B4^2*D4*B8</f>
        <v>0.14817073170731707</v>
      </c>
      <c r="K9" t="s">
        <v>16</v>
      </c>
    </row>
    <row r="11" spans="1:11" x14ac:dyDescent="0.3">
      <c r="A11" s="6" t="s">
        <v>18</v>
      </c>
      <c r="B11" s="6"/>
      <c r="C11" s="6"/>
      <c r="D11" s="6"/>
      <c r="E11" s="6"/>
      <c r="F11" s="6"/>
      <c r="G11" s="6"/>
    </row>
    <row r="12" spans="1:11" x14ac:dyDescent="0.3">
      <c r="A12" t="s">
        <v>19</v>
      </c>
      <c r="B12">
        <f>G4-B9</f>
        <v>1.8518292682926829</v>
      </c>
      <c r="K12" t="s">
        <v>20</v>
      </c>
    </row>
    <row r="13" spans="1:11" x14ac:dyDescent="0.3">
      <c r="A13" t="s">
        <v>21</v>
      </c>
      <c r="B13">
        <f>(C4+H4)*B4</f>
        <v>138.375</v>
      </c>
      <c r="K13" t="s">
        <v>22</v>
      </c>
    </row>
    <row r="14" spans="1:11" x14ac:dyDescent="0.3">
      <c r="A14" t="s">
        <v>24</v>
      </c>
      <c r="B14">
        <f>E4/F4</f>
        <v>10</v>
      </c>
      <c r="K14" t="s">
        <v>25</v>
      </c>
    </row>
    <row r="15" spans="1:11" x14ac:dyDescent="0.3">
      <c r="A15" t="s">
        <v>26</v>
      </c>
      <c r="B15">
        <f>B13*B14 * (0.000000001)</f>
        <v>1.3837500000000001E-6</v>
      </c>
      <c r="K15" t="s">
        <v>31</v>
      </c>
    </row>
    <row r="16" spans="1:11" x14ac:dyDescent="0.3">
      <c r="A16" s="4" t="s">
        <v>27</v>
      </c>
      <c r="B16" s="4">
        <f>B12/B15</f>
        <v>1338268.6672395179</v>
      </c>
      <c r="K16" t="s">
        <v>28</v>
      </c>
    </row>
    <row r="18" spans="1:11" x14ac:dyDescent="0.3">
      <c r="A18" s="6" t="s">
        <v>30</v>
      </c>
      <c r="B18" s="6"/>
      <c r="C18" s="6"/>
      <c r="D18" s="6"/>
      <c r="E18" s="6"/>
      <c r="F18" s="6"/>
      <c r="G18" s="6"/>
      <c r="H18" s="6"/>
      <c r="I18" s="6"/>
    </row>
    <row r="19" spans="1:11" x14ac:dyDescent="0.3">
      <c r="A19" t="s">
        <v>19</v>
      </c>
      <c r="B19">
        <f>G4-B9</f>
        <v>1.8518292682926829</v>
      </c>
    </row>
    <row r="20" spans="1:11" x14ac:dyDescent="0.3">
      <c r="A20" t="s">
        <v>26</v>
      </c>
      <c r="B20">
        <f xml:space="preserve"> I4/1000000000000*C4^2*B4/F4</f>
        <v>2.4299999999999999E-7</v>
      </c>
      <c r="K20" t="s">
        <v>32</v>
      </c>
    </row>
    <row r="21" spans="1:11" x14ac:dyDescent="0.3">
      <c r="A21" t="s">
        <v>27</v>
      </c>
      <c r="B21">
        <f>B19/B20</f>
        <v>7620696.5773361437</v>
      </c>
    </row>
  </sheetData>
  <mergeCells count="6">
    <mergeCell ref="A18:I18"/>
    <mergeCell ref="A1:G1"/>
    <mergeCell ref="A7:G7"/>
    <mergeCell ref="A11:G11"/>
    <mergeCell ref="A2:G2"/>
    <mergeCell ref="H1:J1"/>
  </mergeCells>
  <hyperlinks>
    <hyperlink ref="H1" r:id="rId1" display="http://aosmd.com/res/data_sheets/AOD514.pdf" xr:uid="{69C2E276-F667-4F00-8A6C-D6375E00E2F8}"/>
    <hyperlink ref="H1:J1" r:id="rId2" display="Link to MOSFET" xr:uid="{73F24FCE-8720-447E-BE29-A7286850BE51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Ishaan</dc:creator>
  <cp:lastModifiedBy>Ishaan</cp:lastModifiedBy>
  <dcterms:created xsi:type="dcterms:W3CDTF">2019-01-25T21:25:14Z</dcterms:created>
  <dcterms:modified xsi:type="dcterms:W3CDTF">2020-02-07T00:07:58Z</dcterms:modified>
</cp:coreProperties>
</file>