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ina Brenner\Documents\school\spring 2018\visualization\students\"/>
    </mc:Choice>
  </mc:AlternateContent>
  <bookViews>
    <workbookView xWindow="0" yWindow="0" windowWidth="28800" windowHeight="111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R12" i="1"/>
  <c r="R11" i="1"/>
  <c r="I10" i="1"/>
  <c r="I9" i="1"/>
  <c r="I15" i="1"/>
  <c r="I14" i="1"/>
  <c r="I5" i="1"/>
  <c r="I4" i="1"/>
  <c r="R7" i="1"/>
  <c r="R6" i="1"/>
  <c r="M13" i="1"/>
  <c r="L13" i="1"/>
  <c r="N12" i="1"/>
  <c r="O12" i="1"/>
  <c r="O11" i="1"/>
  <c r="N11" i="1"/>
  <c r="M8" i="1"/>
  <c r="L8" i="1"/>
  <c r="O7" i="1"/>
  <c r="O6" i="1"/>
  <c r="N7" i="1"/>
  <c r="N6" i="1"/>
</calcChain>
</file>

<file path=xl/sharedStrings.xml><?xml version="1.0" encoding="utf-8"?>
<sst xmlns="http://schemas.openxmlformats.org/spreadsheetml/2006/main" count="42" uniqueCount="19">
  <si>
    <t>In State</t>
  </si>
  <si>
    <t>Out of State</t>
  </si>
  <si>
    <t>Resident</t>
  </si>
  <si>
    <t>Not Resident</t>
  </si>
  <si>
    <t xml:space="preserve">Freshman </t>
  </si>
  <si>
    <t>Total</t>
  </si>
  <si>
    <t>Total Counts 2015-2017</t>
  </si>
  <si>
    <t>Totals</t>
  </si>
  <si>
    <t>Averages</t>
  </si>
  <si>
    <t>Need to figure out what distribution over classes are new students</t>
  </si>
  <si>
    <t>Keep in mind this only includes undergraduate data</t>
  </si>
  <si>
    <t>Places Total</t>
  </si>
  <si>
    <t>Res/NonRes Total</t>
  </si>
  <si>
    <t>Res/NonRes Average</t>
  </si>
  <si>
    <t>Places Average</t>
  </si>
  <si>
    <t>We assume all freshman are included in the places dataset (in/out of state), and the rest is distributed over the other classes</t>
  </si>
  <si>
    <t>This is why there are so many less students in the places count than the resident count</t>
  </si>
  <si>
    <t>Tuition prices take into consideration that all residents need to get a meal plan</t>
  </si>
  <si>
    <t xml:space="preserve">These are based off of a double room and a core meal plan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</si>
</sst>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9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42">
    <xf numFmtId="0" fontId="0" fillId="0" borderId="0" xfId="0"/>
    <xf numFmtId="165" fontId="0" fillId="0" borderId="0" xfId="1" applyNumberFormat="1" applyFont="1"/>
    <xf numFmtId="165" fontId="0" fillId="3" borderId="0" xfId="1" applyNumberFormat="1" applyFont="1" applyFill="1"/>
    <xf numFmtId="165" fontId="0" fillId="3" borderId="1" xfId="1" applyNumberFormat="1" applyFont="1" applyFill="1" applyBorder="1"/>
    <xf numFmtId="165" fontId="0" fillId="3" borderId="0" xfId="1" applyNumberFormat="1" applyFont="1" applyFill="1" applyBorder="1"/>
    <xf numFmtId="165" fontId="0" fillId="5" borderId="0" xfId="1" applyNumberFormat="1" applyFont="1" applyFill="1" applyAlignment="1">
      <alignment horizontal="center" vertical="center" textRotation="180"/>
    </xf>
    <xf numFmtId="165" fontId="0" fillId="4" borderId="0" xfId="1" applyNumberFormat="1" applyFont="1" applyFill="1"/>
    <xf numFmtId="165" fontId="0" fillId="4" borderId="1" xfId="1" applyNumberFormat="1" applyFont="1" applyFill="1" applyBorder="1"/>
    <xf numFmtId="165" fontId="0" fillId="4" borderId="0" xfId="1" applyNumberFormat="1" applyFont="1" applyFill="1" applyBorder="1"/>
    <xf numFmtId="165" fontId="0" fillId="7" borderId="0" xfId="1" applyNumberFormat="1" applyFont="1" applyFill="1" applyAlignment="1">
      <alignment horizontal="center" vertical="center" textRotation="180"/>
    </xf>
    <xf numFmtId="165" fontId="3" fillId="2" borderId="0" xfId="3" applyNumberFormat="1" applyAlignment="1">
      <alignment horizontal="center"/>
    </xf>
    <xf numFmtId="165" fontId="0" fillId="8" borderId="0" xfId="1" applyNumberFormat="1" applyFont="1" applyFill="1"/>
    <xf numFmtId="165" fontId="0" fillId="8" borderId="0" xfId="1" applyNumberFormat="1" applyFont="1" applyFill="1" applyBorder="1"/>
    <xf numFmtId="165" fontId="0" fillId="9" borderId="0" xfId="1" applyNumberFormat="1" applyFont="1" applyFill="1"/>
    <xf numFmtId="165" fontId="2" fillId="3" borderId="0" xfId="1" applyNumberFormat="1" applyFont="1" applyFill="1"/>
    <xf numFmtId="0" fontId="0" fillId="5" borderId="0" xfId="1" applyNumberFormat="1" applyFont="1" applyFill="1" applyAlignment="1">
      <alignment horizontal="center" vertical="center" textRotation="180"/>
    </xf>
    <xf numFmtId="0" fontId="0" fillId="0" borderId="0" xfId="1" applyNumberFormat="1" applyFont="1"/>
    <xf numFmtId="0" fontId="0" fillId="7" borderId="0" xfId="1" applyNumberFormat="1" applyFont="1" applyFill="1" applyAlignment="1">
      <alignment horizontal="center" vertical="center" textRotation="180"/>
    </xf>
    <xf numFmtId="169" fontId="0" fillId="3" borderId="1" xfId="2" applyNumberFormat="1" applyFont="1" applyFill="1" applyBorder="1"/>
    <xf numFmtId="165" fontId="0" fillId="10" borderId="2" xfId="1" applyNumberFormat="1" applyFont="1" applyFill="1" applyBorder="1"/>
    <xf numFmtId="165" fontId="0" fillId="10" borderId="3" xfId="1" applyNumberFormat="1" applyFont="1" applyFill="1" applyBorder="1"/>
    <xf numFmtId="165" fontId="0" fillId="10" borderId="4" xfId="1" applyNumberFormat="1" applyFont="1" applyFill="1" applyBorder="1"/>
    <xf numFmtId="165" fontId="0" fillId="10" borderId="5" xfId="1" applyNumberFormat="1" applyFont="1" applyFill="1" applyBorder="1"/>
    <xf numFmtId="165" fontId="0" fillId="10" borderId="0" xfId="1" applyNumberFormat="1" applyFont="1" applyFill="1" applyBorder="1"/>
    <xf numFmtId="165" fontId="0" fillId="10" borderId="6" xfId="1" applyNumberFormat="1" applyFont="1" applyFill="1" applyBorder="1"/>
    <xf numFmtId="165" fontId="0" fillId="10" borderId="7" xfId="1" applyNumberFormat="1" applyFont="1" applyFill="1" applyBorder="1"/>
    <xf numFmtId="165" fontId="0" fillId="10" borderId="8" xfId="1" applyNumberFormat="1" applyFont="1" applyFill="1" applyBorder="1"/>
    <xf numFmtId="165" fontId="0" fillId="10" borderId="9" xfId="1" applyNumberFormat="1" applyFont="1" applyFill="1" applyBorder="1"/>
    <xf numFmtId="165" fontId="0" fillId="0" borderId="0" xfId="1" applyNumberFormat="1" applyFont="1" applyFill="1" applyBorder="1"/>
    <xf numFmtId="165" fontId="0" fillId="0" borderId="0" xfId="1" applyNumberFormat="1" applyFont="1" applyFill="1" applyBorder="1" applyAlignment="1">
      <alignment horizontal="center" vertical="center" textRotation="180"/>
    </xf>
    <xf numFmtId="165" fontId="3" fillId="0" borderId="0" xfId="3" applyNumberFormat="1" applyFill="1" applyAlignment="1">
      <alignment horizontal="center"/>
    </xf>
    <xf numFmtId="165" fontId="0" fillId="6" borderId="0" xfId="1" applyNumberFormat="1" applyFont="1" applyFill="1"/>
    <xf numFmtId="165" fontId="2" fillId="6" borderId="0" xfId="1" applyNumberFormat="1" applyFont="1" applyFill="1"/>
    <xf numFmtId="165" fontId="0" fillId="10" borderId="5" xfId="1" applyNumberFormat="1" applyFont="1" applyFill="1" applyBorder="1"/>
    <xf numFmtId="165" fontId="0" fillId="10" borderId="0" xfId="1" applyNumberFormat="1" applyFont="1" applyFill="1" applyBorder="1"/>
    <xf numFmtId="165" fontId="0" fillId="10" borderId="6" xfId="1" applyNumberFormat="1" applyFont="1" applyFill="1" applyBorder="1"/>
    <xf numFmtId="165" fontId="0" fillId="4" borderId="5" xfId="1" applyNumberFormat="1" applyFont="1" applyFill="1" applyBorder="1" applyAlignment="1">
      <alignment horizontal="left"/>
    </xf>
    <xf numFmtId="165" fontId="0" fillId="4" borderId="0" xfId="1" applyNumberFormat="1" applyFont="1" applyFill="1" applyBorder="1" applyAlignment="1">
      <alignment horizontal="left"/>
    </xf>
    <xf numFmtId="165" fontId="0" fillId="4" borderId="6" xfId="1" applyNumberFormat="1" applyFont="1" applyFill="1" applyBorder="1" applyAlignment="1">
      <alignment horizontal="left"/>
    </xf>
    <xf numFmtId="165" fontId="3" fillId="0" borderId="0" xfId="3" applyNumberFormat="1" applyFill="1" applyBorder="1" applyAlignment="1">
      <alignment horizontal="center"/>
    </xf>
    <xf numFmtId="169" fontId="0" fillId="0" borderId="0" xfId="2" applyNumberFormat="1" applyFont="1" applyFill="1" applyBorder="1"/>
    <xf numFmtId="169" fontId="0" fillId="4" borderId="1" xfId="2" applyNumberFormat="1" applyFont="1" applyFill="1" applyBorder="1"/>
  </cellXfs>
  <cellStyles count="4">
    <cellStyle name="Accent5" xfId="3" builtinId="45"/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9"/>
  <sheetViews>
    <sheetView tabSelected="1" workbookViewId="0">
      <selection activeCell="D21" sqref="D21"/>
    </sheetView>
  </sheetViews>
  <sheetFormatPr defaultRowHeight="15" x14ac:dyDescent="0.25"/>
  <cols>
    <col min="1" max="1" width="9.140625" style="1"/>
    <col min="2" max="2" width="14.140625" style="1" bestFit="1" customWidth="1"/>
    <col min="3" max="3" width="9.140625" style="1" bestFit="1" customWidth="1"/>
    <col min="4" max="4" width="13.140625" style="1" bestFit="1" customWidth="1"/>
    <col min="5" max="5" width="11.5703125" style="1" bestFit="1" customWidth="1"/>
    <col min="6" max="6" width="8" style="1" bestFit="1" customWidth="1"/>
    <col min="7" max="7" width="3.7109375" style="1" bestFit="1" customWidth="1"/>
    <col min="8" max="8" width="18.42578125" style="1" bestFit="1" customWidth="1"/>
    <col min="9" max="9" width="8" style="1" bestFit="1" customWidth="1"/>
    <col min="10" max="10" width="9.140625" style="1"/>
    <col min="11" max="11" width="18.42578125" style="1" bestFit="1" customWidth="1"/>
    <col min="12" max="12" width="9.140625" style="1" bestFit="1" customWidth="1"/>
    <col min="13" max="13" width="13.140625" style="1" bestFit="1" customWidth="1"/>
    <col min="14" max="14" width="11.5703125" style="1" bestFit="1" customWidth="1"/>
    <col min="15" max="15" width="8" style="1" bestFit="1" customWidth="1"/>
    <col min="16" max="16" width="3.7109375" style="1" bestFit="1" customWidth="1"/>
    <col min="17" max="17" width="21.42578125" style="1" bestFit="1" customWidth="1"/>
    <col min="18" max="18" width="8" style="1" bestFit="1" customWidth="1"/>
    <col min="19" max="19" width="9.140625" style="1"/>
    <col min="20" max="20" width="14.140625" style="1" bestFit="1" customWidth="1"/>
    <col min="21" max="21" width="9.140625" style="1" bestFit="1" customWidth="1"/>
    <col min="22" max="22" width="13.28515625" style="1" bestFit="1" customWidth="1"/>
    <col min="23" max="23" width="11.5703125" style="1" bestFit="1" customWidth="1"/>
    <col min="24" max="24" width="6.85546875" style="1" bestFit="1" customWidth="1"/>
    <col min="25" max="25" width="3.7109375" style="1" bestFit="1" customWidth="1"/>
    <col min="26" max="16384" width="9.140625" style="1"/>
  </cols>
  <sheetData>
    <row r="1" spans="2:25" x14ac:dyDescent="0.25">
      <c r="T1" s="28"/>
      <c r="U1" s="28"/>
      <c r="V1" s="28"/>
      <c r="W1" s="28"/>
      <c r="X1" s="28"/>
      <c r="Y1" s="28"/>
    </row>
    <row r="2" spans="2:25" x14ac:dyDescent="0.25">
      <c r="C2" s="11" t="s">
        <v>0</v>
      </c>
      <c r="D2" s="13" t="s">
        <v>1</v>
      </c>
      <c r="E2" s="11" t="s">
        <v>4</v>
      </c>
      <c r="F2" s="13" t="s">
        <v>5</v>
      </c>
      <c r="K2" s="10" t="s">
        <v>6</v>
      </c>
      <c r="L2" s="10"/>
      <c r="M2" s="10"/>
      <c r="N2" s="10"/>
      <c r="O2" s="10"/>
      <c r="P2" s="10"/>
      <c r="T2" s="39"/>
      <c r="U2" s="39"/>
      <c r="V2" s="39"/>
      <c r="W2" s="39"/>
      <c r="X2" s="39"/>
      <c r="Y2" s="39"/>
    </row>
    <row r="3" spans="2:25" x14ac:dyDescent="0.25">
      <c r="C3" s="11"/>
      <c r="D3" s="13"/>
      <c r="E3" s="11"/>
      <c r="F3" s="13"/>
      <c r="T3" s="28"/>
      <c r="U3" s="28"/>
      <c r="V3" s="28"/>
      <c r="W3" s="28"/>
      <c r="X3" s="28"/>
      <c r="Y3" s="28"/>
    </row>
    <row r="4" spans="2:25" x14ac:dyDescent="0.25">
      <c r="B4" s="2" t="s">
        <v>2</v>
      </c>
      <c r="C4" s="18">
        <v>27606</v>
      </c>
      <c r="D4" s="18">
        <v>40876</v>
      </c>
      <c r="E4" s="4">
        <v>3420</v>
      </c>
      <c r="F4" s="2">
        <v>13187</v>
      </c>
      <c r="G4" s="15">
        <v>2015</v>
      </c>
      <c r="H4" s="2" t="s">
        <v>12</v>
      </c>
      <c r="I4" s="14">
        <f>SUM(F4:F5)</f>
        <v>26889</v>
      </c>
      <c r="L4" s="11" t="s">
        <v>0</v>
      </c>
      <c r="M4" s="13" t="s">
        <v>1</v>
      </c>
      <c r="N4" s="11" t="s">
        <v>4</v>
      </c>
      <c r="O4" s="13" t="s">
        <v>5</v>
      </c>
      <c r="T4" s="28"/>
      <c r="U4" s="28"/>
      <c r="V4" s="28"/>
      <c r="W4" s="28"/>
      <c r="X4" s="28"/>
      <c r="Y4" s="28"/>
    </row>
    <row r="5" spans="2:25" x14ac:dyDescent="0.25">
      <c r="B5" s="2" t="s">
        <v>3</v>
      </c>
      <c r="C5" s="18">
        <v>16986</v>
      </c>
      <c r="D5" s="18">
        <v>30256</v>
      </c>
      <c r="E5" s="4">
        <v>2368</v>
      </c>
      <c r="F5" s="2">
        <v>13702</v>
      </c>
      <c r="G5" s="15"/>
      <c r="H5" s="31" t="s">
        <v>11</v>
      </c>
      <c r="I5" s="32">
        <f>SUM(C6:D6)</f>
        <v>12785</v>
      </c>
      <c r="L5" s="11"/>
      <c r="M5" s="13"/>
      <c r="N5" s="11"/>
      <c r="O5" s="13"/>
      <c r="T5" s="28"/>
      <c r="U5" s="28"/>
      <c r="V5" s="28"/>
      <c r="W5" s="28"/>
      <c r="X5" s="28"/>
      <c r="Y5" s="28"/>
    </row>
    <row r="6" spans="2:25" x14ac:dyDescent="0.25">
      <c r="B6" s="2" t="s">
        <v>5</v>
      </c>
      <c r="C6" s="2">
        <v>5919</v>
      </c>
      <c r="D6" s="2">
        <v>6866</v>
      </c>
      <c r="E6" s="4"/>
      <c r="F6" s="2"/>
      <c r="G6" s="15"/>
      <c r="K6" s="2" t="s">
        <v>2</v>
      </c>
      <c r="L6" s="3"/>
      <c r="M6" s="3"/>
      <c r="N6" s="4">
        <f>SUM(E4,E9,E14)</f>
        <v>9765</v>
      </c>
      <c r="O6" s="4">
        <f>SUM(F4,F9,F14)</f>
        <v>41237</v>
      </c>
      <c r="P6" s="5" t="s">
        <v>7</v>
      </c>
      <c r="Q6" s="2" t="s">
        <v>12</v>
      </c>
      <c r="R6" s="14">
        <f>SUM(O6:O7)</f>
        <v>81269</v>
      </c>
      <c r="T6" s="28"/>
      <c r="U6" s="40"/>
      <c r="V6" s="40"/>
      <c r="W6" s="28"/>
      <c r="X6" s="28"/>
      <c r="Y6" s="29"/>
    </row>
    <row r="7" spans="2:25" x14ac:dyDescent="0.25">
      <c r="C7" s="11"/>
      <c r="D7" s="13"/>
      <c r="E7" s="12"/>
      <c r="F7" s="13"/>
      <c r="G7" s="16"/>
      <c r="K7" s="2" t="s">
        <v>3</v>
      </c>
      <c r="L7" s="3"/>
      <c r="M7" s="3"/>
      <c r="N7" s="4">
        <f>SUM(E5,E10,E15)</f>
        <v>6906</v>
      </c>
      <c r="O7" s="4">
        <f>SUM(F5,F10,F15)</f>
        <v>40032</v>
      </c>
      <c r="P7" s="5"/>
      <c r="Q7" s="31" t="s">
        <v>11</v>
      </c>
      <c r="R7" s="32">
        <f>SUM(L8:M8)</f>
        <v>40129</v>
      </c>
      <c r="T7" s="28"/>
      <c r="U7" s="40"/>
      <c r="V7" s="40"/>
      <c r="W7" s="28"/>
      <c r="X7" s="28"/>
      <c r="Y7" s="29"/>
    </row>
    <row r="8" spans="2:25" x14ac:dyDescent="0.25">
      <c r="C8" s="11"/>
      <c r="D8" s="13"/>
      <c r="E8" s="12"/>
      <c r="F8" s="13"/>
      <c r="G8" s="16"/>
      <c r="K8" s="2" t="s">
        <v>5</v>
      </c>
      <c r="L8" s="2">
        <f>SUM(C6,C11,C16)</f>
        <v>17241</v>
      </c>
      <c r="M8" s="2">
        <f>SUM(D6,D11,D16)</f>
        <v>22888</v>
      </c>
      <c r="N8" s="4"/>
      <c r="O8" s="2"/>
      <c r="P8" s="5"/>
      <c r="T8" s="28"/>
      <c r="U8" s="28"/>
      <c r="V8" s="28"/>
      <c r="W8" s="28"/>
      <c r="X8" s="28"/>
      <c r="Y8" s="29"/>
    </row>
    <row r="9" spans="2:25" x14ac:dyDescent="0.25">
      <c r="B9" s="6" t="s">
        <v>2</v>
      </c>
      <c r="C9" s="41">
        <f>C10+10938</f>
        <v>25348</v>
      </c>
      <c r="D9" s="41">
        <f>D10+10938</f>
        <v>39148</v>
      </c>
      <c r="E9" s="8">
        <v>3243</v>
      </c>
      <c r="F9" s="6">
        <v>13868</v>
      </c>
      <c r="G9" s="17">
        <v>2016</v>
      </c>
      <c r="H9" s="2" t="s">
        <v>12</v>
      </c>
      <c r="I9" s="14">
        <f>SUM(F9:F10)</f>
        <v>27102</v>
      </c>
      <c r="L9" s="11"/>
      <c r="M9" s="13"/>
      <c r="N9" s="12"/>
      <c r="O9" s="13"/>
      <c r="T9" s="28"/>
      <c r="U9" s="28"/>
      <c r="V9" s="28"/>
      <c r="W9" s="28"/>
      <c r="X9" s="28"/>
      <c r="Y9" s="28"/>
    </row>
    <row r="10" spans="2:25" x14ac:dyDescent="0.25">
      <c r="B10" s="6" t="s">
        <v>3</v>
      </c>
      <c r="C10" s="41">
        <v>14410</v>
      </c>
      <c r="D10" s="41">
        <v>28210</v>
      </c>
      <c r="E10" s="8">
        <v>2274</v>
      </c>
      <c r="F10" s="6">
        <v>13234</v>
      </c>
      <c r="G10" s="17"/>
      <c r="H10" s="31" t="s">
        <v>11</v>
      </c>
      <c r="I10" s="32">
        <f>SUM(C11:D11)</f>
        <v>13318</v>
      </c>
      <c r="L10" s="11"/>
      <c r="M10" s="13"/>
      <c r="N10" s="11"/>
      <c r="O10" s="13"/>
      <c r="T10" s="28"/>
      <c r="U10" s="28"/>
      <c r="V10" s="28"/>
      <c r="W10" s="28"/>
      <c r="X10" s="28"/>
      <c r="Y10" s="28"/>
    </row>
    <row r="11" spans="2:25" x14ac:dyDescent="0.25">
      <c r="B11" s="6" t="s">
        <v>5</v>
      </c>
      <c r="C11" s="6">
        <v>5688</v>
      </c>
      <c r="D11" s="6">
        <v>7630</v>
      </c>
      <c r="E11" s="8"/>
      <c r="F11" s="6"/>
      <c r="G11" s="17"/>
      <c r="K11" s="6" t="s">
        <v>2</v>
      </c>
      <c r="L11" s="7"/>
      <c r="M11" s="7"/>
      <c r="N11" s="6">
        <f>AVERAGE(E4,E9,E14)</f>
        <v>3255</v>
      </c>
      <c r="O11" s="6">
        <f>AVERAGE(F4,F9,F14)</f>
        <v>13745.666666666666</v>
      </c>
      <c r="P11" s="9" t="s">
        <v>8</v>
      </c>
      <c r="Q11" s="2" t="s">
        <v>13</v>
      </c>
      <c r="R11" s="14">
        <f>AVERAGE(O11:O12)</f>
        <v>13544.833333333332</v>
      </c>
    </row>
    <row r="12" spans="2:25" x14ac:dyDescent="0.25">
      <c r="C12" s="11"/>
      <c r="D12" s="13"/>
      <c r="E12" s="12"/>
      <c r="F12" s="13"/>
      <c r="G12" s="16"/>
      <c r="K12" s="6" t="s">
        <v>3</v>
      </c>
      <c r="L12" s="7"/>
      <c r="M12" s="7"/>
      <c r="N12" s="6">
        <f>AVERAGE(E5,E10,E15)</f>
        <v>2302</v>
      </c>
      <c r="O12" s="6">
        <f>AVERAGE(F5,F10,F15)</f>
        <v>13344</v>
      </c>
      <c r="P12" s="9"/>
      <c r="Q12" s="31" t="s">
        <v>14</v>
      </c>
      <c r="R12" s="32">
        <f>AVERAGE(L13:M13)</f>
        <v>6688.1666666666661</v>
      </c>
    </row>
    <row r="13" spans="2:25" x14ac:dyDescent="0.25">
      <c r="C13" s="11"/>
      <c r="D13" s="13"/>
      <c r="E13" s="12"/>
      <c r="F13" s="13"/>
      <c r="G13" s="16"/>
      <c r="K13" s="6" t="s">
        <v>5</v>
      </c>
      <c r="L13" s="6">
        <f>AVERAGE(C6,C11,C16)</f>
        <v>5747</v>
      </c>
      <c r="M13" s="6">
        <f>AVERAGE(D6,D11,D16)</f>
        <v>7629.333333333333</v>
      </c>
      <c r="N13" s="6"/>
      <c r="O13" s="6"/>
      <c r="P13" s="9"/>
    </row>
    <row r="14" spans="2:25" x14ac:dyDescent="0.25">
      <c r="B14" s="2" t="s">
        <v>2</v>
      </c>
      <c r="C14" s="18">
        <v>28562</v>
      </c>
      <c r="D14" s="18">
        <v>42362</v>
      </c>
      <c r="E14" s="4">
        <v>3102</v>
      </c>
      <c r="F14" s="2">
        <v>14182</v>
      </c>
      <c r="G14" s="15">
        <v>2017</v>
      </c>
      <c r="H14" s="2" t="s">
        <v>12</v>
      </c>
      <c r="I14" s="14">
        <f>SUM(F14:F15)</f>
        <v>27278</v>
      </c>
      <c r="L14" s="11"/>
      <c r="M14" s="13"/>
      <c r="N14" s="11"/>
      <c r="O14" s="13"/>
    </row>
    <row r="15" spans="2:25" x14ac:dyDescent="0.25">
      <c r="B15" s="2" t="s">
        <v>3</v>
      </c>
      <c r="C15" s="18">
        <v>17624</v>
      </c>
      <c r="D15" s="18">
        <v>31424</v>
      </c>
      <c r="E15" s="4">
        <v>2264</v>
      </c>
      <c r="F15" s="2">
        <v>13096</v>
      </c>
      <c r="G15" s="15"/>
      <c r="H15" s="31" t="s">
        <v>11</v>
      </c>
      <c r="I15" s="32">
        <f>SUM(C16:D16)</f>
        <v>14026</v>
      </c>
      <c r="L15" s="11"/>
      <c r="M15" s="13"/>
      <c r="N15" s="11"/>
      <c r="O15" s="13"/>
    </row>
    <row r="16" spans="2:25" x14ac:dyDescent="0.25">
      <c r="B16" s="2" t="s">
        <v>5</v>
      </c>
      <c r="C16" s="2">
        <v>5634</v>
      </c>
      <c r="D16" s="2">
        <v>8392</v>
      </c>
      <c r="E16" s="4"/>
      <c r="F16" s="2"/>
      <c r="G16" s="15"/>
    </row>
    <row r="17" spans="2:22" x14ac:dyDescent="0.25">
      <c r="C17" s="11"/>
      <c r="D17" s="13"/>
      <c r="E17" s="12"/>
      <c r="F17" s="13"/>
    </row>
    <row r="18" spans="2:22" x14ac:dyDescent="0.25">
      <c r="C18" s="11"/>
      <c r="D18" s="13"/>
      <c r="E18" s="12"/>
      <c r="F18" s="13"/>
    </row>
    <row r="20" spans="2:22" ht="15.75" thickBot="1" x14ac:dyDescent="0.3"/>
    <row r="21" spans="2:22" x14ac:dyDescent="0.25">
      <c r="K21" s="19" t="s">
        <v>15</v>
      </c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1"/>
    </row>
    <row r="22" spans="2:22" x14ac:dyDescent="0.25">
      <c r="B22" s="30"/>
      <c r="C22" s="30"/>
      <c r="D22" s="30"/>
      <c r="E22" s="30"/>
      <c r="F22" s="30"/>
      <c r="G22" s="30"/>
      <c r="K22" s="36" t="s">
        <v>16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8"/>
    </row>
    <row r="23" spans="2:22" x14ac:dyDescent="0.25">
      <c r="K23" s="22" t="s">
        <v>9</v>
      </c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4"/>
    </row>
    <row r="24" spans="2:22" x14ac:dyDescent="0.25">
      <c r="B24" s="28"/>
      <c r="C24" s="28"/>
      <c r="D24" s="28"/>
      <c r="E24" s="28"/>
      <c r="F24" s="28"/>
      <c r="G24" s="28"/>
      <c r="K24" s="33" t="s">
        <v>10</v>
      </c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5"/>
    </row>
    <row r="25" spans="2:22" x14ac:dyDescent="0.25">
      <c r="B25" s="28"/>
      <c r="C25" s="28"/>
      <c r="D25" s="28"/>
      <c r="E25" s="28"/>
      <c r="F25" s="28"/>
      <c r="G25" s="28"/>
      <c r="K25" s="22" t="s">
        <v>17</v>
      </c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4"/>
    </row>
    <row r="26" spans="2:22" ht="15.75" thickBot="1" x14ac:dyDescent="0.3">
      <c r="B26" s="28"/>
      <c r="C26" s="28"/>
      <c r="D26" s="28"/>
      <c r="E26" s="28"/>
      <c r="F26" s="28"/>
      <c r="G26" s="29"/>
      <c r="K26" s="25" t="s">
        <v>18</v>
      </c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7"/>
    </row>
    <row r="27" spans="2:22" x14ac:dyDescent="0.25">
      <c r="B27" s="28"/>
      <c r="C27" s="28"/>
      <c r="D27" s="28"/>
      <c r="E27" s="28"/>
      <c r="F27" s="28"/>
      <c r="G27" s="29"/>
    </row>
    <row r="28" spans="2:22" x14ac:dyDescent="0.25">
      <c r="B28" s="28"/>
      <c r="C28" s="28"/>
      <c r="D28" s="28"/>
      <c r="E28" s="28"/>
      <c r="F28" s="28"/>
      <c r="G28" s="29"/>
    </row>
    <row r="29" spans="2:22" x14ac:dyDescent="0.25">
      <c r="B29" s="28"/>
      <c r="C29" s="28"/>
      <c r="D29" s="28"/>
      <c r="E29" s="28"/>
      <c r="F29" s="28"/>
      <c r="G29" s="28"/>
    </row>
  </sheetData>
  <mergeCells count="15">
    <mergeCell ref="K25:V25"/>
    <mergeCell ref="K26:V26"/>
    <mergeCell ref="B22:G22"/>
    <mergeCell ref="G26:G28"/>
    <mergeCell ref="K22:V22"/>
    <mergeCell ref="T2:Y2"/>
    <mergeCell ref="Y6:Y8"/>
    <mergeCell ref="K21:V21"/>
    <mergeCell ref="K23:V23"/>
    <mergeCell ref="G4:G6"/>
    <mergeCell ref="G9:G11"/>
    <mergeCell ref="G14:G16"/>
    <mergeCell ref="P6:P8"/>
    <mergeCell ref="P11:P13"/>
    <mergeCell ref="K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Serina Brenner</dc:creator>
  <cp:lastModifiedBy>Serina Brenner</cp:lastModifiedBy>
  <dcterms:created xsi:type="dcterms:W3CDTF">2018-02-20T14:51:55Z</dcterms:created>
  <dcterms:modified xsi:type="dcterms:W3CDTF">2018-02-20T15:38:13Z</dcterms:modified>
</cp:coreProperties>
</file>