
<file path=[Content_Types].xml><?xml version="1.0" encoding="utf-8"?>
<Types xmlns="http://schemas.openxmlformats.org/package/2006/content-types">
  <Default Extension="data" ContentType="application/vnd.openxmlformats-officedocument.model+data"/>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slicerCaches/slicerCache1.xml" ContentType="application/vnd.ms-excel.slicerCache+xml"/>
  <Override PartName="/xl/pivotCache/pivotCacheDefinition9.xml" ContentType="application/vnd.openxmlformats-officedocument.spreadsheetml.pivotCacheDefinition+xml"/>
  <Override PartName="/xl/timelineCaches/timelineCache1.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2.xml" ContentType="application/vnd.openxmlformats-officedocument.drawing+xml"/>
  <Override PartName="/xl/timelines/timeline2.xml" ContentType="application/vnd.ms-excel.timelin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3.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customXml/itemProps30.xml" ContentType="application/vnd.openxmlformats-officedocument.customXmlProperties+xml"/>
  <Override PartName="/customXml/itemProps31.xml" ContentType="application/vnd.openxmlformats-officedocument.customXmlProperties+xml"/>
  <Override PartName="/customXml/itemProps32.xml" ContentType="application/vnd.openxmlformats-officedocument.customXmlProperties+xml"/>
  <Override PartName="/customXml/itemProps33.xml" ContentType="application/vnd.openxmlformats-officedocument.customXmlProperties+xml"/>
  <Override PartName="/customXml/itemProps34.xml" ContentType="application/vnd.openxmlformats-officedocument.customXmlProperties+xml"/>
  <Override PartName="/customXml/itemProps35.xml" ContentType="application/vnd.openxmlformats-officedocument.customXmlProperties+xml"/>
  <Override PartName="/customXml/itemProps36.xml" ContentType="application/vnd.openxmlformats-officedocument.customXmlProperties+xml"/>
  <Override PartName="/customXml/itemProps37.xml" ContentType="application/vnd.openxmlformats-officedocument.customXmlProperties+xml"/>
  <Override PartName="/customXml/itemProps38.xml" ContentType="application/vnd.openxmlformats-officedocument.customXmlProperties+xml"/>
  <Override PartName="/customXml/itemProps39.xml" ContentType="application/vnd.openxmlformats-officedocument.customXmlProperties+xml"/>
  <Override PartName="/customXml/itemProps40.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6"/>
  <workbookPr codeName="ThisWorkbook" hidePivotFieldList="1" defaultThemeVersion="166925"/>
  <mc:AlternateContent xmlns:mc="http://schemas.openxmlformats.org/markup-compatibility/2006">
    <mc:Choice Requires="x15">
      <x15ac:absPath xmlns:x15ac="http://schemas.microsoft.com/office/spreadsheetml/2010/11/ac" url="C:\AdventureWorks\project_file\"/>
    </mc:Choice>
  </mc:AlternateContent>
  <xr:revisionPtr revIDLastSave="0" documentId="13_ncr:1_{B71FE4DC-5DDD-44DD-8AB0-75549F54E655}" xr6:coauthVersionLast="47" xr6:coauthVersionMax="47" xr10:uidLastSave="{00000000-0000-0000-0000-000000000000}"/>
  <bookViews>
    <workbookView xWindow="-108" yWindow="-108" windowWidth="23256" windowHeight="12456" xr2:uid="{5F972B03-0E9F-4A86-9399-06D0947E880F}"/>
  </bookViews>
  <sheets>
    <sheet name="Dashboard" sheetId="1" r:id="rId1"/>
    <sheet name="Top_products" sheetId="11" state="hidden" r:id="rId2"/>
    <sheet name="Total_revenue" sheetId="5" state="hidden" r:id="rId3"/>
    <sheet name="Revenue_growthMOM_direct" sheetId="6" state="hidden" r:id="rId4"/>
    <sheet name="Revenue_growthMOM_reseller" sheetId="9" state="hidden" r:id="rId5"/>
    <sheet name="Revenue_trend_reseller" sheetId="8" state="hidden" r:id="rId6"/>
    <sheet name="Revenue_trend_direct" sheetId="7" state="hidden" r:id="rId7"/>
    <sheet name="Top_countries" sheetId="10" state="hidden" r:id="rId8"/>
  </sheets>
  <definedNames>
    <definedName name="Month">Total_revenue!$B$10</definedName>
    <definedName name="Month_range" localSheetId="6">_xlfn.ANCHORARRAY(Revenue_trend_direct!A1)</definedName>
    <definedName name="Slicer_EnglishProductCategoryName">#N/A</definedName>
    <definedName name="Timeline_OrderDate">#N/A</definedName>
    <definedName name="Total_revenue_direct">_xlfn.ANCHORARRAY(Revenue_trend_direct!B1)</definedName>
  </definedNames>
  <calcPr calcId="191029"/>
  <pivotCaches>
    <pivotCache cacheId="1451" r:id="rId9"/>
    <pivotCache cacheId="1454" r:id="rId10"/>
    <pivotCache cacheId="1457" r:id="rId11"/>
    <pivotCache cacheId="1460" r:id="rId12"/>
    <pivotCache cacheId="1463" r:id="rId13"/>
    <pivotCache cacheId="1466" r:id="rId14"/>
    <pivotCache cacheId="1469" r:id="rId15"/>
  </pivotCaches>
  <extLst>
    <ext xmlns:x14="http://schemas.microsoft.com/office/spreadsheetml/2009/9/main" uri="{876F7934-8845-4945-9796-88D515C7AA90}">
      <x14:pivotCaches>
        <pivotCache cacheId="7" r:id="rId16"/>
      </x14:pivotCaches>
    </ext>
    <ext xmlns:x14="http://schemas.microsoft.com/office/spreadsheetml/2009/9/main" uri="{BBE1A952-AA13-448e-AADC-164F8A28A991}">
      <x14:slicerCaches>
        <x14:slicerCache r:id="rId17"/>
      </x14:slicerCaches>
    </ext>
    <ext xmlns:x14="http://schemas.microsoft.com/office/spreadsheetml/2009/9/main" uri="{79F54976-1DA5-4618-B147-4CDE4B953A38}">
      <x14:workbookPr/>
    </ext>
    <ext xmlns:x15="http://schemas.microsoft.com/office/spreadsheetml/2010/11/main" uri="{A2CB5862-8E78-49c6-8D9D-AF26E26ADB89}">
      <x15:timelineCachePivotCaches>
        <pivotCache cacheId="8" r:id="rId18"/>
      </x15:timelineCachePivotCaches>
    </ext>
    <ext xmlns:x15="http://schemas.microsoft.com/office/spreadsheetml/2010/11/main" uri="{D0CA8CA8-9F24-4464-BF8E-62219DCF47F9}">
      <x15:timelineCacheRefs>
        <x15:timelineCacheRef r:id="rId19"/>
      </x15:timelineCacheRef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imCustomer_5fbb038c-48b3-440b-b4f5-d014b564ce6b" name="DimCustomer" connection="Query - DimCustomer"/>
          <x15:modelTable id="DimDate_e74968b2-b9d7-4ddf-aae5-23d4a734fb27" name="DimDate" connection="Query - DimDate"/>
          <x15:modelTable id="DimGeography_3364c5e6-4419-4f50-972f-8507951dc830" name="DimGeography" connection="Query - DimGeography"/>
          <x15:modelTable id="DimProduct_b08d5f03-157b-4fff-85ea-79c83fdb68b7" name="DimProduct" connection="Query - DimProduct"/>
          <x15:modelTable id="DimProductCategory_e944c2f1-4b5c-41c2-b25c-85f4a55101ba" name="DimProductCategory" connection="Query - DimProductCategory"/>
          <x15:modelTable id="DimProductSubcategory_9724fbf9-8d32-4dcc-8e7d-5fb8e4f2d3ac" name="DimProductSubcategory" connection="Query - DimProductSubcategory"/>
          <x15:modelTable id="DimReseller_fcc577ab-f660-4cc9-8a8b-e87531579fbc" name="DimReseller" connection="Query - DimReseller"/>
          <x15:modelTable id="DimSalesTerritory_19fc2c52-549a-485f-95a0-70f2e5447b33" name="DimSalesTerritory" connection="Query - DimSalesTerritory"/>
          <x15:modelTable id="FactInternetSale_712b3b2e-125a-4ee0-a2b3-5144ad061a6a" name="FactInternetSale" connection="Query - FactInternetSale"/>
          <x15:modelTable id="FactResellerSale_9f41e499-0510-44e2-98a8-99d4c4003bca" name="FactResellerSale" connection="Query - FactResellerSale"/>
          <x15:modelTable id="FactSalesMerge_7130423b-0397-45db-9e25-8d7866607e8e" name="FactSalesMerge" connection="Query - FactSalesMerge"/>
        </x15:modelTables>
        <x15:modelRelationships>
          <x15:modelRelationship fromTable="DimCustomer" fromColumn="GeographyKey" toTable="DimGeography" toColumn="GeographyKey"/>
          <x15:modelRelationship fromTable="DimProduct" fromColumn="ProductSubcategoryKey" toTable="DimProductSubcategory" toColumn="ProductSubcategoryAlternateKey"/>
          <x15:modelRelationship fromTable="DimProductSubcategory" fromColumn="ProductCategoryKey" toTable="DimProductCategory" toColumn="ProductCategoryKey"/>
          <x15:modelRelationship fromTable="DimReseller" fromColumn="GeographyKey" toTable="DimGeography" toColumn="GeographyKey"/>
          <x15:modelRelationship fromTable="FactInternetSale" fromColumn="CustomerKey" toTable="DimCustomer" toColumn="CustomerKey"/>
          <x15:modelRelationship fromTable="FactInternetSale" fromColumn="SalesTerritoryKey" toTable="DimSalesTerritory" toColumn="SalesTerritoryKey"/>
          <x15:modelRelationship fromTable="FactInternetSale" fromColumn="ProductKey" toTable="DimProduct" toColumn="ProductKey"/>
          <x15:modelRelationship fromTable="FactInternetSale" fromColumn="OrderDateKey" toTable="DimDate" toColumn="OrderDateKey"/>
          <x15:modelRelationship fromTable="FactResellerSale" fromColumn="ResellerKey" toTable="DimReseller" toColumn="ResellerKey"/>
          <x15:modelRelationship fromTable="FactResellerSale" fromColumn="ProductKey" toTable="DimProduct" toColumn="ProductKey"/>
          <x15:modelRelationship fromTable="FactResellerSale" fromColumn="OrderDateKey" toTable="DimDate" toColumn="OrderDateKey"/>
          <x15:modelRelationship fromTable="FactSalesMerge" fromColumn="CustomerKey" toTable="DimCustomer" toColumn="CustomerKey"/>
          <x15:modelRelationship fromTable="FactSalesMerge" fromColumn="ProductKey" toTable="DimProduct" toColumn="ProductKey"/>
          <x15:modelRelationship fromTable="FactSalesMerge" fromColumn="OrderDateKey" toTable="DimDate" toColumn="OrderDateKey"/>
          <x15:modelRelationship fromTable="FactSalesMerge" fromColumn="SalesTerritoryKey" toTable="DimSalesTerritory" toColumn="SalesTerritoryKey"/>
        </x15:modelRelationships>
        <x15:extLst>
          <ext xmlns:x16="http://schemas.microsoft.com/office/spreadsheetml/2014/11/main" uri="{9835A34E-60A6-4A7C-AAB8-D5F71C897F49}">
            <x16:modelTimeGroupings>
              <x16:modelTimeGrouping tableName="FactSalesMerge" columnName="OrderDate" columnId="OrderDate">
                <x16:calculatedTimeColumn columnName="OrderDate (Month Index)" columnId="OrderDate (Month Index)" contentType="monthsindex" isSelected="1"/>
                <x16:calculatedTimeColumn columnName="OrderDate (Month)" columnId="Order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8" i="5" l="1"/>
  <c r="A15" i="5" s="1" a="1"/>
  <c r="A15" i="5" s="1"/>
  <c r="B8" i="5"/>
  <c r="C8" i="5"/>
  <c r="B10" i="5"/>
  <c r="A14" i="5" s="1" a="1"/>
  <c r="A14" i="5" s="1"/>
  <c r="C12" i="5"/>
  <c r="B6" i="7" a="1"/>
  <c r="B6" i="7" s="1"/>
  <c r="B7" i="7" a="1"/>
  <c r="B7" i="7" s="1"/>
  <c r="A12" i="10" a="1"/>
  <c r="A12" i="10" s="1"/>
  <c r="A21" i="10" s="1" a="1"/>
  <c r="A21" i="10" s="1"/>
  <c r="H2" i="11" a="1"/>
  <c r="H2" i="11" s="1"/>
  <c r="H44" i="11" s="1" a="1"/>
  <c r="E2" i="11" a="1"/>
  <c r="E2" i="11" s="1"/>
  <c r="E44" i="11" s="1" a="1"/>
  <c r="D12" i="10" a="1"/>
  <c r="D12" i="10" s="1"/>
  <c r="D21" i="10" s="1" a="1"/>
  <c r="M9" i="9"/>
  <c r="B9" i="6"/>
  <c r="B9" i="9"/>
  <c r="J41" i="1"/>
  <c r="B7" i="9" a="1"/>
  <c r="B7" i="9" s="1"/>
  <c r="B7" i="6" a="1"/>
  <c r="B7" i="6" s="1"/>
  <c r="M9" i="8"/>
  <c r="B8" i="8" a="1"/>
  <c r="B8" i="8" s="1"/>
  <c r="B10" i="7" l="1"/>
  <c r="A13" i="9"/>
  <c r="E44" i="11"/>
  <c r="E50" i="11" s="1" a="1"/>
  <c r="E50" i="11" s="1"/>
  <c r="H44" i="11"/>
  <c r="H50" i="11" s="1" a="1"/>
  <c r="H50" i="11" s="1"/>
  <c r="A27" i="10" a="1"/>
  <c r="A27" i="10" s="1"/>
  <c r="D21" i="10"/>
  <c r="D27" i="10" s="1" a="1"/>
  <c r="D27" i="10" s="1"/>
  <c r="F9" i="6"/>
  <c r="C9" i="6"/>
  <c r="D9" i="9"/>
  <c r="C9" i="9"/>
  <c r="L9" i="9"/>
  <c r="K9" i="9"/>
  <c r="J9" i="9"/>
  <c r="I9" i="9"/>
  <c r="H9" i="9"/>
  <c r="G9" i="9"/>
  <c r="F9" i="9"/>
  <c r="E9" i="9"/>
  <c r="M9" i="6"/>
  <c r="L9" i="6"/>
  <c r="K9" i="6"/>
  <c r="J9" i="6"/>
  <c r="I9" i="6"/>
  <c r="H9" i="6"/>
  <c r="G9" i="6"/>
  <c r="E9" i="6"/>
  <c r="D9" i="6"/>
  <c r="A13" i="6"/>
  <c r="B13" i="6" s="1"/>
  <c r="A16" i="6" s="1"/>
  <c r="B13" i="9" l="1"/>
  <c r="A16" i="9" s="1"/>
  <c r="B17" i="6"/>
  <c r="A17" i="6"/>
  <c r="B16" i="6"/>
  <c r="D13" i="6"/>
  <c r="C13" i="6"/>
  <c r="D13" i="9" l="1"/>
  <c r="B16" i="9"/>
  <c r="A17" i="9"/>
  <c r="B17" i="9"/>
  <c r="C13"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428BC019-9C99-48D9-93AC-0704480DA750}" name="Query - DimCustomer" description="Connection to the 'DimCustomer' query in the workbook." type="100" refreshedVersion="8" minRefreshableVersion="5">
    <extLst>
      <ext xmlns:x15="http://schemas.microsoft.com/office/spreadsheetml/2010/11/main" uri="{DE250136-89BD-433C-8126-D09CA5730AF9}">
        <x15:connection id="db82cffe-eb62-449b-8713-702b363193f6"/>
      </ext>
    </extLst>
  </connection>
  <connection id="2" xr16:uid="{04315DE9-0E55-41DB-9E26-9523034A00F4}" name="Query - DimDate" description="Connection to the 'DimDate' query in the workbook." type="100" refreshedVersion="8" minRefreshableVersion="5">
    <extLst>
      <ext xmlns:x15="http://schemas.microsoft.com/office/spreadsheetml/2010/11/main" uri="{DE250136-89BD-433C-8126-D09CA5730AF9}">
        <x15:connection id="3b6651c5-d181-4bc7-8b25-73d80ab1fd94"/>
      </ext>
    </extLst>
  </connection>
  <connection id="3" xr16:uid="{7167B226-138A-484E-8BB0-D8C24DBAA3D0}" name="Query - DimGeography" description="Connection to the 'DimGeography' query in the workbook." type="100" refreshedVersion="8" minRefreshableVersion="5">
    <extLst>
      <ext xmlns:x15="http://schemas.microsoft.com/office/spreadsheetml/2010/11/main" uri="{DE250136-89BD-433C-8126-D09CA5730AF9}">
        <x15:connection id="d4a95b73-7d93-40d9-b137-95d269b79cf1"/>
      </ext>
    </extLst>
  </connection>
  <connection id="4" xr16:uid="{3619B284-1FA3-461F-868A-D5D353BC62EC}" name="Query - DimProduct" description="Connection to the 'DimProduct' query in the workbook." type="100" refreshedVersion="8" minRefreshableVersion="5">
    <extLst>
      <ext xmlns:x15="http://schemas.microsoft.com/office/spreadsheetml/2010/11/main" uri="{DE250136-89BD-433C-8126-D09CA5730AF9}">
        <x15:connection id="2a57f043-c662-4320-81e5-bd7b74524b82"/>
      </ext>
    </extLst>
  </connection>
  <connection id="5" xr16:uid="{52C301D2-E1C4-4323-B333-375FE798AC19}" name="Query - DimProductCategory" description="Connection to the 'DimProductCategory' query in the workbook." type="100" refreshedVersion="8" minRefreshableVersion="5">
    <extLst>
      <ext xmlns:x15="http://schemas.microsoft.com/office/spreadsheetml/2010/11/main" uri="{DE250136-89BD-433C-8126-D09CA5730AF9}">
        <x15:connection id="1e9a3d1b-b7bb-4350-8c3b-eb4ad2ee53d6"/>
      </ext>
    </extLst>
  </connection>
  <connection id="6" xr16:uid="{C710CC6D-6A93-43FD-9994-66396032B407}" name="Query - DimProductSubcategory" description="Connection to the 'DimProductSubcategory' query in the workbook." type="100" refreshedVersion="8" minRefreshableVersion="5">
    <extLst>
      <ext xmlns:x15="http://schemas.microsoft.com/office/spreadsheetml/2010/11/main" uri="{DE250136-89BD-433C-8126-D09CA5730AF9}">
        <x15:connection id="6076a533-14db-4091-b109-dbdca8e2dec3"/>
      </ext>
    </extLst>
  </connection>
  <connection id="7" xr16:uid="{D50ED8BE-509D-4F93-BECC-6C3C8C44F46B}" name="Query - DimReseller" description="Connection to the 'DimReseller' query in the workbook." type="100" refreshedVersion="8" minRefreshableVersion="5">
    <extLst>
      <ext xmlns:x15="http://schemas.microsoft.com/office/spreadsheetml/2010/11/main" uri="{DE250136-89BD-433C-8126-D09CA5730AF9}">
        <x15:connection id="9fdd186b-b6f8-4c74-89dc-b269f4a26bfb"/>
      </ext>
    </extLst>
  </connection>
  <connection id="8" xr16:uid="{1D8206D1-11C1-482C-B720-7A0A76A2C848}" name="Query - DimSalesTerritory" description="Connection to the 'DimSalesTerritory' query in the workbook." type="100" refreshedVersion="8" minRefreshableVersion="5">
    <extLst>
      <ext xmlns:x15="http://schemas.microsoft.com/office/spreadsheetml/2010/11/main" uri="{DE250136-89BD-433C-8126-D09CA5730AF9}">
        <x15:connection id="f654e7a0-a1c7-4bf3-b255-20b61d3cf9f2"/>
      </ext>
    </extLst>
  </connection>
  <connection id="9" xr16:uid="{E4EC7D1F-F1E3-47BD-882E-09792B02179F}" name="Query - FactInternetSale" description="Connection to the 'FactInternetSale' query in the workbook." type="100" refreshedVersion="8" minRefreshableVersion="5">
    <extLst>
      <ext xmlns:x15="http://schemas.microsoft.com/office/spreadsheetml/2010/11/main" uri="{DE250136-89BD-433C-8126-D09CA5730AF9}">
        <x15:connection id="e0590ce3-c4c3-4f68-a6d3-aaca1bfd9f9e"/>
      </ext>
    </extLst>
  </connection>
  <connection id="10" xr16:uid="{1E8C20AD-806A-41F7-9420-1756780B5534}" keepAlive="1" name="Query - FactInternetSaleDuplicateEntry" description="Connection to the 'FactInternetSaleDuplicateEntry' query in the workbook." type="5" refreshedVersion="0" background="1">
    <dbPr connection="Provider=Microsoft.Mashup.OleDb.1;Data Source=$Workbook$;Location=FactInternetSaleDuplicateEntry;Extended Properties=&quot;&quot;" command="SELECT * FROM [FactInternetSaleDuplicateEntry]"/>
  </connection>
  <connection id="11" xr16:uid="{09290CE3-43B7-4A0C-B84B-5FBF13E9CC27}" name="Query - FactResellerSale" description="Connection to the 'FactResellerSale' query in the workbook." type="100" refreshedVersion="8" minRefreshableVersion="5">
    <extLst>
      <ext xmlns:x15="http://schemas.microsoft.com/office/spreadsheetml/2010/11/main" uri="{DE250136-89BD-433C-8126-D09CA5730AF9}">
        <x15:connection id="05fdeddf-7b52-457a-85e5-62343422a97e"/>
      </ext>
    </extLst>
  </connection>
  <connection id="12" xr16:uid="{576923CD-7D4E-4610-8282-05EF9EF80EB6}" keepAlive="1" name="Query - FactResellerSaleDuplicateEntry" description="Connection to the 'FactResellerSaleDuplicateEntry' query in the workbook." type="5" refreshedVersion="0" background="1">
    <dbPr connection="Provider=Microsoft.Mashup.OleDb.1;Data Source=$Workbook$;Location=FactResellerSaleDuplicateEntry;Extended Properties=&quot;&quot;" command="SELECT * FROM [FactResellerSaleDuplicateEntry]"/>
  </connection>
  <connection id="13" xr16:uid="{4666B6B7-48B9-4FFC-99FA-13D77012E968}" name="Query - FactSalesMerge" description="Connection to the 'FactSalesMerge' query in the workbook." type="100" refreshedVersion="8" minRefreshableVersion="5">
    <extLst>
      <ext xmlns:x15="http://schemas.microsoft.com/office/spreadsheetml/2010/11/main" uri="{DE250136-89BD-433C-8126-D09CA5730AF9}">
        <x15:connection id="f2d148f0-c6bc-41b5-9f9e-5aaedfb4b3e4"/>
      </ext>
    </extLst>
  </connection>
  <connection id="14" xr16:uid="{17A56651-92B1-4F21-B78A-7576D64804BB}" keepAlive="1" name="ThisWorkbookDataModel" description="Data Model" type="5" refreshedVersion="8"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<sst xmlns="http://schemas.openxmlformats.org/spreadsheetml/2006/main" count="148" uniqueCount="64">
  <si>
    <t>Row Labels</t>
  </si>
  <si>
    <t>ADVENTURE WORKS</t>
  </si>
  <si>
    <t>Total_revenue(Direct)</t>
  </si>
  <si>
    <t>Total_revenue(Reseller)</t>
  </si>
  <si>
    <t>ProductCategory</t>
  </si>
  <si>
    <t>TotalRevenue(Direct)</t>
  </si>
  <si>
    <t>TotalRevenue(Reseller)</t>
  </si>
  <si>
    <t>April</t>
  </si>
  <si>
    <t>August</t>
  </si>
  <si>
    <t>December</t>
  </si>
  <si>
    <t>February</t>
  </si>
  <si>
    <t>January</t>
  </si>
  <si>
    <t>July</t>
  </si>
  <si>
    <t>June</t>
  </si>
  <si>
    <t>March</t>
  </si>
  <si>
    <t>May</t>
  </si>
  <si>
    <t>November</t>
  </si>
  <si>
    <t>October</t>
  </si>
  <si>
    <t>September</t>
  </si>
  <si>
    <t>Column Labels</t>
  </si>
  <si>
    <t>Month</t>
  </si>
  <si>
    <t>U+027A0</t>
  </si>
  <si>
    <t>Growth</t>
  </si>
  <si>
    <t>Total_revenue_reseller</t>
  </si>
  <si>
    <t>DIRECT SALE</t>
  </si>
  <si>
    <t>RESELLER SALE</t>
  </si>
  <si>
    <t>Text_box_icon(+)</t>
  </si>
  <si>
    <t>Text_box_icon(-)</t>
  </si>
  <si>
    <t>Days</t>
  </si>
  <si>
    <t>Australia</t>
  </si>
  <si>
    <t>Canada</t>
  </si>
  <si>
    <t>France</t>
  </si>
  <si>
    <t>Germany</t>
  </si>
  <si>
    <t>United Kingdom</t>
  </si>
  <si>
    <t>United States</t>
  </si>
  <si>
    <t>Top_3</t>
  </si>
  <si>
    <t>Sorted(DESC)</t>
  </si>
  <si>
    <t>Chart_title</t>
  </si>
  <si>
    <t>Top_3(L-H)</t>
  </si>
  <si>
    <t>Products</t>
  </si>
  <si>
    <t>3C0000</t>
  </si>
  <si>
    <t>772D2C</t>
  </si>
  <si>
    <t>B34641</t>
  </si>
  <si>
    <t>C77D5A</t>
  </si>
  <si>
    <t>F4D7AF</t>
  </si>
  <si>
    <t>3D5A83</t>
  </si>
  <si>
    <t>96C3D8</t>
  </si>
  <si>
    <t>E1FBFA</t>
  </si>
  <si>
    <t>Bikes</t>
  </si>
  <si>
    <t>Mountain-200 Black</t>
  </si>
  <si>
    <t>Mountain-200 Silver</t>
  </si>
  <si>
    <t>Mountain-400-W Silver</t>
  </si>
  <si>
    <t>Mountain-500 Black</t>
  </si>
  <si>
    <t>Mountain-500 Silver</t>
  </si>
  <si>
    <t>Road-250 Black</t>
  </si>
  <si>
    <t>Road-250 Red</t>
  </si>
  <si>
    <t>Road-350-W Yellow</t>
  </si>
  <si>
    <t>Road-550-W Yellow</t>
  </si>
  <si>
    <t>Road-750 Black</t>
  </si>
  <si>
    <t>Touring-1000 Blue</t>
  </si>
  <si>
    <t>Touring-1000 Yellow</t>
  </si>
  <si>
    <t>Touring-2000 Blue</t>
  </si>
  <si>
    <t>Touring-3000 Blue</t>
  </si>
  <si>
    <t>Touring-3000 Yellow</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</si>
</sst>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4" formatCode="_ &quot;₹&quot;\ * #,##0.00_ ;_ &quot;₹&quot;\ * \-#,##0.00_ ;_ &quot;₹&quot;\ * &quot;-&quot;??_ ;_ @_ "/>
    <numFmt numFmtId="164" formatCode="\$#,##0;\(\$#,##0\);\$#,##0"/>
    <numFmt numFmtId="165" formatCode="_-[$$-409]* #,##0_ ;_-[$$-409]* \-#,##0\ ;_-[$$-409]* &quot;-&quot;??_ ;_-@_ "/>
    <numFmt numFmtId="166" formatCode="0.0%"/>
    <numFmt numFmtId="167" formatCode="\$#,##0.0,,&quot;M&quot;"/>
  </numFmts>
  <fonts count="13" x14ac:knownFonts="1">
    <font>
      <sz val="11"/>
      <color theme="1"/>
      <name val="Calibri"/>
      <family val="2"/>
      <scheme val="minor"/>
    </font>
    <font>
      <sz val="11"/>
      <color theme="1"/>
      <name val="Calibri"/>
      <family val="2"/>
      <scheme val="minor"/>
    </font>
    <font>
      <b/>
      <sz val="11"/>
      <color rgb="FF3F3F3F"/>
      <name val="Calibri"/>
      <family val="2"/>
      <scheme val="minor"/>
    </font>
    <font>
      <b/>
      <sz val="11"/>
      <color rgb="FFFFFFFF"/>
      <name val="Arial"/>
      <family val="2"/>
    </font>
    <font>
      <sz val="11"/>
      <color theme="9"/>
      <name val="Calibri"/>
      <family val="2"/>
      <scheme val="minor"/>
    </font>
    <font>
      <sz val="11"/>
      <color rgb="FFE51B1B"/>
      <name val="Calibri"/>
      <family val="2"/>
      <scheme val="minor"/>
    </font>
    <font>
      <sz val="48"/>
      <color theme="0"/>
      <name val="Bebas Neue"/>
      <family val="2"/>
    </font>
    <font>
      <sz val="11"/>
      <color theme="8" tint="0.79998168889431442"/>
      <name val="Calibri"/>
      <family val="2"/>
      <scheme val="minor"/>
    </font>
    <font>
      <sz val="16"/>
      <color theme="1"/>
      <name val="Calibri"/>
      <family val="2"/>
      <scheme val="minor"/>
    </font>
    <font>
      <sz val="16"/>
      <color rgb="FF00B050"/>
      <name val="Bahnschrift Condensed"/>
      <family val="2"/>
    </font>
    <font>
      <b/>
      <sz val="24"/>
      <color theme="1"/>
      <name val="Bahnschrift SemiBold Condensed"/>
      <family val="2"/>
    </font>
    <font>
      <sz val="12"/>
      <color rgb="FF70AC2E"/>
      <name val="Bahnschrift Condensed"/>
      <family val="2"/>
    </font>
    <font>
      <sz val="12"/>
      <color rgb="FFC00000"/>
      <name val="Bahnschrift Condensed"/>
      <family val="2"/>
    </font>
  </fonts>
  <fills count="6">
    <fill>
      <patternFill patternType="none"/>
    </fill>
    <fill>
      <patternFill patternType="gray125"/>
    </fill>
    <fill>
      <patternFill patternType="solid">
        <fgColor rgb="FFF2F2F2"/>
      </patternFill>
    </fill>
    <fill>
      <patternFill patternType="solid">
        <fgColor theme="1" tint="4.9989318521683403E-2"/>
        <bgColor indexed="64"/>
      </patternFill>
    </fill>
    <fill>
      <patternFill patternType="solid">
        <fgColor theme="3" tint="-0.249977111117893"/>
        <bgColor indexed="64"/>
      </patternFill>
    </fill>
    <fill>
      <patternFill patternType="solid">
        <fgColor theme="3" tint="0.39997558519241921"/>
        <bgColor indexed="64"/>
      </patternFill>
    </fill>
  </fills>
  <borders count="32">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rgb="FF3F3F3F"/>
      </left>
      <right style="thin">
        <color rgb="FF3F3F3F"/>
      </right>
      <top style="thin">
        <color rgb="FF3F3F3F"/>
      </top>
      <bottom style="thin">
        <color rgb="FF3F3F3F"/>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rgb="FF3F3F3F"/>
      </left>
      <right/>
      <top style="thin">
        <color rgb="FF3F3F3F"/>
      </top>
      <bottom style="thin">
        <color rgb="FF3F3F3F"/>
      </bottom>
      <diagonal/>
    </border>
    <border>
      <left style="thin">
        <color rgb="FF3F3F3F"/>
      </left>
      <right style="thin">
        <color rgb="FF3F3F3F"/>
      </right>
      <top style="thin">
        <color rgb="FF3F3F3F"/>
      </top>
      <bottom/>
      <diagonal/>
    </border>
    <border>
      <left/>
      <right style="thin">
        <color indexed="64"/>
      </right>
      <top style="thin">
        <color indexed="64"/>
      </top>
      <bottom style="thin">
        <color indexed="64"/>
      </bottom>
      <diagonal/>
    </border>
    <border>
      <left/>
      <right style="thin">
        <color indexed="64"/>
      </right>
      <top/>
      <bottom style="thin">
        <color indexed="64"/>
      </bottom>
      <diagonal/>
    </border>
    <border>
      <left style="medium">
        <color indexed="64"/>
      </left>
      <right style="medium">
        <color indexed="64"/>
      </right>
      <top style="thin">
        <color rgb="FF3F3F3F"/>
      </top>
      <bottom style="thin">
        <color rgb="FF3F3F3F"/>
      </bottom>
      <diagonal/>
    </border>
    <border>
      <left style="medium">
        <color indexed="64"/>
      </left>
      <right style="medium">
        <color indexed="64"/>
      </right>
      <top style="thin">
        <color rgb="FF3F3F3F"/>
      </top>
      <bottom style="medium">
        <color indexed="64"/>
      </bottom>
      <diagonal/>
    </border>
    <border>
      <left style="medium">
        <color indexed="64"/>
      </left>
      <right style="thin">
        <color rgb="FF3F3F3F"/>
      </right>
      <top style="medium">
        <color indexed="64"/>
      </top>
      <bottom style="medium">
        <color indexed="64"/>
      </bottom>
      <diagonal/>
    </border>
    <border>
      <left style="thin">
        <color rgb="FF3F3F3F"/>
      </left>
      <right style="thin">
        <color rgb="FF3F3F3F"/>
      </right>
      <top style="medium">
        <color indexed="64"/>
      </top>
      <bottom style="medium">
        <color indexed="64"/>
      </bottom>
      <diagonal/>
    </border>
    <border>
      <left style="thin">
        <color rgb="FF3F3F3F"/>
      </left>
      <right style="medium">
        <color indexed="64"/>
      </right>
      <top style="medium">
        <color indexed="64"/>
      </top>
      <bottom style="medium">
        <color indexed="64"/>
      </bottom>
      <diagonal/>
    </border>
    <border>
      <left/>
      <right style="thin">
        <color rgb="FF3F3F3F"/>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right style="thin">
        <color indexed="64"/>
      </right>
      <top/>
      <bottom/>
      <diagonal/>
    </border>
    <border>
      <left style="thin">
        <color indexed="64"/>
      </left>
      <right style="thin">
        <color indexed="64"/>
      </right>
      <top/>
      <bottom/>
      <diagonal/>
    </border>
    <border>
      <left style="medium">
        <color indexed="64"/>
      </left>
      <right/>
      <top style="medium">
        <color indexed="64"/>
      </top>
      <bottom style="medium">
        <color indexed="64"/>
      </bottom>
      <diagonal/>
    </border>
    <border>
      <left style="thin">
        <color rgb="FF3F3F3F"/>
      </left>
      <right style="medium">
        <color indexed="64"/>
      </right>
      <top style="medium">
        <color indexed="64"/>
      </top>
      <bottom/>
      <diagonal/>
    </border>
    <border>
      <left style="medium">
        <color indexed="64"/>
      </left>
      <right style="medium">
        <color indexed="64"/>
      </right>
      <top/>
      <bottom style="thin">
        <color rgb="FF3F3F3F"/>
      </bottom>
      <diagonal/>
    </border>
  </borders>
  <cellStyleXfs count="4">
    <xf numFmtId="0" fontId="0" fillId="0" borderId="0"/>
    <xf numFmtId="44" fontId="1" fillId="0" borderId="0" applyFont="0" applyFill="0" applyBorder="0" applyAlignment="0" applyProtection="0"/>
    <xf numFmtId="9" fontId="1" fillId="0" borderId="0" applyFont="0" applyFill="0" applyBorder="0" applyAlignment="0" applyProtection="0"/>
    <xf numFmtId="0" fontId="2" fillId="2" borderId="9" applyNumberFormat="0" applyAlignment="0" applyProtection="0"/>
  </cellStyleXfs>
  <cellXfs count="70">
    <xf numFmtId="0" fontId="0" fillId="0" borderId="0" xfId="0"/>
    <xf numFmtId="0" fontId="0" fillId="0" borderId="0" xfId="0" pivotButton="1"/>
    <xf numFmtId="0" fontId="0" fillId="0" borderId="0" xfId="0" applyAlignment="1">
      <alignment horizontal="left"/>
    </xf>
    <xf numFmtId="164" fontId="0" fillId="0" borderId="0" xfId="0" applyNumberFormat="1"/>
    <xf numFmtId="0" fontId="0" fillId="0" borderId="10" xfId="0" applyBorder="1"/>
    <xf numFmtId="0" fontId="0" fillId="0" borderId="12" xfId="0" applyBorder="1"/>
    <xf numFmtId="165" fontId="0" fillId="0" borderId="12" xfId="0" applyNumberFormat="1" applyBorder="1"/>
    <xf numFmtId="0" fontId="0" fillId="0" borderId="0" xfId="0" applyAlignment="1">
      <alignment horizontal="left" indent="1"/>
    </xf>
    <xf numFmtId="0" fontId="0" fillId="0" borderId="10" xfId="0" pivotButton="1" applyBorder="1"/>
    <xf numFmtId="0" fontId="0" fillId="0" borderId="10" xfId="0" applyBorder="1" applyAlignment="1">
      <alignment horizontal="left"/>
    </xf>
    <xf numFmtId="0" fontId="0" fillId="0" borderId="10" xfId="0" applyBorder="1" applyAlignment="1">
      <alignment horizontal="left" indent="1"/>
    </xf>
    <xf numFmtId="164" fontId="0" fillId="0" borderId="10" xfId="0" applyNumberFormat="1" applyBorder="1"/>
    <xf numFmtId="165" fontId="0" fillId="0" borderId="0" xfId="0" applyNumberFormat="1"/>
    <xf numFmtId="0" fontId="2" fillId="2" borderId="15" xfId="3" applyBorder="1"/>
    <xf numFmtId="0" fontId="2" fillId="2" borderId="16" xfId="3" applyBorder="1"/>
    <xf numFmtId="165" fontId="0" fillId="0" borderId="10" xfId="0" applyNumberFormat="1" applyBorder="1"/>
    <xf numFmtId="0" fontId="0" fillId="0" borderId="0" xfId="0" applyAlignment="1">
      <alignment horizontal="center" vertical="center"/>
    </xf>
    <xf numFmtId="0" fontId="2" fillId="2" borderId="19" xfId="3" applyBorder="1"/>
    <xf numFmtId="0" fontId="2" fillId="2" borderId="20" xfId="3" applyBorder="1"/>
    <xf numFmtId="0" fontId="2" fillId="2" borderId="21" xfId="3" applyBorder="1"/>
    <xf numFmtId="0" fontId="2" fillId="2" borderId="22" xfId="3" applyBorder="1"/>
    <xf numFmtId="0" fontId="2" fillId="2" borderId="23" xfId="3" applyBorder="1"/>
    <xf numFmtId="165" fontId="0" fillId="0" borderId="18" xfId="0" applyNumberFormat="1" applyBorder="1"/>
    <xf numFmtId="165" fontId="0" fillId="0" borderId="17" xfId="0" applyNumberFormat="1" applyBorder="1"/>
    <xf numFmtId="0" fontId="2" fillId="2" borderId="24" xfId="3" applyBorder="1"/>
    <xf numFmtId="0" fontId="0" fillId="0" borderId="17" xfId="0" applyBorder="1"/>
    <xf numFmtId="0" fontId="2" fillId="2" borderId="11" xfId="3" applyBorder="1"/>
    <xf numFmtId="9" fontId="0" fillId="0" borderId="0" xfId="2" applyFont="1"/>
    <xf numFmtId="0" fontId="2" fillId="2" borderId="25" xfId="3" applyBorder="1"/>
    <xf numFmtId="9" fontId="0" fillId="0" borderId="0" xfId="0" applyNumberFormat="1"/>
    <xf numFmtId="0" fontId="3" fillId="0" borderId="0" xfId="0" applyFont="1"/>
    <xf numFmtId="166" fontId="0" fillId="0" borderId="12" xfId="2" applyNumberFormat="1" applyFont="1" applyBorder="1"/>
    <xf numFmtId="166" fontId="0" fillId="0" borderId="10" xfId="2" applyNumberFormat="1" applyFont="1" applyBorder="1"/>
    <xf numFmtId="0" fontId="2" fillId="2" borderId="26" xfId="3" applyBorder="1"/>
    <xf numFmtId="0" fontId="2" fillId="2" borderId="13" xfId="3" applyBorder="1"/>
    <xf numFmtId="0" fontId="2" fillId="2" borderId="14" xfId="3" applyBorder="1"/>
    <xf numFmtId="0" fontId="4" fillId="0" borderId="12" xfId="0" applyFont="1" applyBorder="1"/>
    <xf numFmtId="165" fontId="0" fillId="0" borderId="27" xfId="0" applyNumberFormat="1" applyBorder="1"/>
    <xf numFmtId="165" fontId="0" fillId="0" borderId="28" xfId="0" applyNumberFormat="1" applyBorder="1"/>
    <xf numFmtId="0" fontId="5" fillId="0" borderId="10" xfId="0" applyFont="1" applyBorder="1"/>
    <xf numFmtId="0" fontId="2" fillId="2" borderId="30" xfId="3" applyBorder="1"/>
    <xf numFmtId="0" fontId="2" fillId="2" borderId="29" xfId="3" applyBorder="1"/>
    <xf numFmtId="165" fontId="0" fillId="0" borderId="12" xfId="1" applyNumberFormat="1" applyFont="1" applyBorder="1"/>
    <xf numFmtId="0" fontId="2" fillId="2" borderId="31" xfId="3" applyBorder="1"/>
    <xf numFmtId="0" fontId="2" fillId="2" borderId="11" xfId="3" applyBorder="1" applyAlignment="1">
      <alignment horizontal="left" indent="1"/>
    </xf>
    <xf numFmtId="0" fontId="2" fillId="2" borderId="9" xfId="3"/>
    <xf numFmtId="0" fontId="0" fillId="4" borderId="0" xfId="0" applyFill="1"/>
    <xf numFmtId="0" fontId="7" fillId="4" borderId="0" xfId="0" applyFont="1" applyFill="1"/>
    <xf numFmtId="0" fontId="0" fillId="5" borderId="0" xfId="0" applyFill="1"/>
    <xf numFmtId="0" fontId="8" fillId="0" borderId="0" xfId="0" applyFont="1"/>
    <xf numFmtId="0" fontId="9" fillId="0" borderId="0" xfId="0" applyFont="1"/>
    <xf numFmtId="0" fontId="2" fillId="2" borderId="0" xfId="3" applyBorder="1"/>
    <xf numFmtId="0" fontId="11" fillId="0" borderId="0" xfId="0" applyFont="1" applyAlignment="1">
      <alignment horizontal="center" vertical="center"/>
    </xf>
    <xf numFmtId="9" fontId="11" fillId="0" borderId="0" xfId="2" applyFont="1" applyAlignment="1">
      <alignment horizontal="center" vertical="center"/>
    </xf>
    <xf numFmtId="9" fontId="12" fillId="0" borderId="0" xfId="2" applyFont="1" applyAlignment="1">
      <alignment horizontal="center" vertical="center"/>
    </xf>
    <xf numFmtId="0" fontId="12" fillId="0" borderId="0" xfId="0" applyFont="1" applyAlignment="1">
      <alignment horizontal="center" vertical="center"/>
    </xf>
    <xf numFmtId="167" fontId="0" fillId="0" borderId="10" xfId="0" applyNumberFormat="1" applyBorder="1" applyAlignment="1">
      <alignment horizontal="center" vertical="center"/>
    </xf>
    <xf numFmtId="0" fontId="10" fillId="0" borderId="2" xfId="0" applyFont="1" applyBorder="1" applyAlignment="1">
      <alignment horizontal="center"/>
    </xf>
    <xf numFmtId="0" fontId="10" fillId="0" borderId="0" xfId="0" applyFont="1" applyAlignment="1">
      <alignment horizontal="center"/>
    </xf>
    <xf numFmtId="0" fontId="6" fillId="3" borderId="1" xfId="0" applyFont="1" applyFill="1" applyBorder="1" applyAlignment="1">
      <alignment horizontal="center" vertical="center"/>
    </xf>
    <xf numFmtId="0" fontId="6" fillId="3" borderId="2" xfId="0" applyFont="1" applyFill="1" applyBorder="1" applyAlignment="1">
      <alignment horizontal="center" vertical="center"/>
    </xf>
    <xf numFmtId="0" fontId="6" fillId="3" borderId="3" xfId="0" applyFont="1" applyFill="1" applyBorder="1" applyAlignment="1">
      <alignment horizontal="center" vertical="center"/>
    </xf>
    <xf numFmtId="0" fontId="6" fillId="3" borderId="4" xfId="0" applyFont="1" applyFill="1" applyBorder="1" applyAlignment="1">
      <alignment horizontal="center" vertical="center"/>
    </xf>
    <xf numFmtId="0" fontId="6" fillId="3" borderId="0" xfId="0" applyFont="1" applyFill="1" applyAlignment="1">
      <alignment horizontal="center" vertical="center"/>
    </xf>
    <xf numFmtId="0" fontId="6" fillId="3" borderId="5" xfId="0" applyFont="1" applyFill="1" applyBorder="1" applyAlignment="1">
      <alignment horizontal="center" vertical="center"/>
    </xf>
    <xf numFmtId="0" fontId="6" fillId="3" borderId="6" xfId="0" applyFont="1" applyFill="1" applyBorder="1" applyAlignment="1">
      <alignment horizontal="center" vertical="center"/>
    </xf>
    <xf numFmtId="0" fontId="6" fillId="3" borderId="7" xfId="0" applyFont="1" applyFill="1" applyBorder="1" applyAlignment="1">
      <alignment horizontal="center" vertical="center"/>
    </xf>
    <xf numFmtId="0" fontId="6" fillId="3" borderId="8" xfId="0" applyFont="1" applyFill="1" applyBorder="1" applyAlignment="1">
      <alignment horizontal="center" vertical="center"/>
    </xf>
    <xf numFmtId="0" fontId="0" fillId="0" borderId="0" xfId="0" applyNumberFormat="1"/>
    <xf numFmtId="0" fontId="0" fillId="0" borderId="10" xfId="0" applyNumberFormat="1" applyBorder="1"/>
  </cellXfs>
  <cellStyles count="4">
    <cellStyle name="Currency" xfId="1" builtinId="4"/>
    <cellStyle name="Normal" xfId="0" builtinId="0"/>
    <cellStyle name="Output" xfId="3" builtinId="21"/>
    <cellStyle name="Percent" xfId="2" builtinId="5"/>
  </cellStyles>
  <dxfs count="14">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sz val="11"/>
        <color theme="1"/>
        <name val="Bahnschrift Condensed"/>
        <family val="2"/>
        <scheme val="none"/>
      </font>
      <border>
        <vertical/>
        <horizontal/>
      </border>
    </dxf>
    <dxf>
      <font>
        <color theme="1"/>
        <name val="Bahnschrift Condensed"/>
        <family val="2"/>
        <scheme val="none"/>
      </font>
      <fill>
        <patternFill patternType="none">
          <bgColor auto="1"/>
        </patternFill>
      </fill>
      <border diagonalUp="0" diagonalDown="0">
        <left/>
        <right/>
        <top/>
        <bottom/>
        <vertical/>
        <horizontal/>
      </border>
    </dxf>
    <dxf>
      <font>
        <sz val="11"/>
        <color theme="1"/>
        <name val="Bahnschrift Condensed"/>
        <family val="2"/>
        <scheme val="none"/>
      </font>
      <border>
        <vertical/>
        <horizontal/>
      </border>
    </dxf>
    <dxf>
      <font>
        <color theme="1"/>
        <name val="Bahnschrift Condensed"/>
        <family val="2"/>
        <scheme val="none"/>
      </font>
      <border>
        <left style="thin">
          <color theme="8"/>
        </left>
        <right style="thin">
          <color theme="8"/>
        </right>
        <top style="thin">
          <color theme="8"/>
        </top>
        <bottom style="thin">
          <color theme="8"/>
        </bottom>
        <vertical/>
        <horizontal/>
      </border>
    </dxf>
    <dxf>
      <font>
        <b/>
        <sz val="11"/>
        <color theme="1"/>
      </font>
    </dxf>
    <dxf>
      <fill>
        <patternFill patternType="solid">
          <fgColor theme="0"/>
          <bgColor theme="0"/>
        </patternFill>
      </fill>
      <border diagonalUp="0" diagonalDown="0">
        <left/>
        <right/>
        <top/>
        <bottom/>
        <vertical/>
        <horizontal/>
      </border>
    </dxf>
    <dxf>
      <font>
        <b/>
        <color theme="1"/>
      </font>
      <border>
        <bottom style="thin">
          <color theme="8"/>
        </bottom>
        <vertical/>
        <horizontal/>
      </border>
    </dxf>
    <dxf>
      <font>
        <color theme="1"/>
      </font>
      <border diagonalUp="0" diagonalDown="0">
        <left/>
        <right/>
        <top/>
        <bottom/>
        <vertical/>
        <horizontal/>
      </border>
    </dxf>
  </dxfs>
  <tableStyles count="5" defaultTableStyle="TableStyleMedium2" defaultPivotStyle="PivotStyleLight16">
    <tableStyle name="Slicer Style 1" pivot="0" table="0" count="2" xr9:uid="{69661E86-EB18-4427-825A-88A9F9E21EAF}"/>
    <tableStyle name="SlicerStyleDark5 2" pivot="0" table="0" count="10" xr9:uid="{AC4E6C14-03A5-4A2F-B520-F172B123015E}">
      <tableStyleElement type="wholeTable" dxfId="13"/>
      <tableStyleElement type="headerRow" dxfId="12"/>
    </tableStyle>
    <tableStyle name="Timeline Style 1" pivot="0" table="0" count="8" xr9:uid="{8DB915B1-D490-4E40-BD3B-ED0E2E352B7B}">
      <tableStyleElement type="wholeTable" dxfId="11"/>
      <tableStyleElement type="headerRow" dxfId="10"/>
    </tableStyle>
    <tableStyle name="TimeSlicerStyleDark5 2" pivot="0" table="0" count="9" xr9:uid="{6B93071F-F4DC-4529-A1AA-81CEDF86F0B6}">
      <tableStyleElement type="wholeTable" dxfId="9"/>
      <tableStyleElement type="headerRow" dxfId="8"/>
    </tableStyle>
    <tableStyle name="TimeSlicerStyleDark5 2 2" pivot="0" table="0" count="9" xr9:uid="{5206D9C1-85F8-48E4-84C5-65FF0F1BF8F6}">
      <tableStyleElement type="wholeTable" dxfId="7"/>
      <tableStyleElement type="headerRow" dxfId="6"/>
    </tableStyle>
  </tableStyles>
  <colors>
    <mruColors>
      <color rgb="FF772D2C"/>
      <color rgb="FFEACDC0"/>
      <color rgb="FFC77D5A"/>
      <color rgb="FFECCECC"/>
      <color rgb="FFB34641"/>
      <color rgb="FFDEA7A6"/>
      <color rgb="FFB0E2F6"/>
      <color rgb="FF8BD4F1"/>
      <color rgb="FFE1FBFA"/>
      <color rgb="FFF1FDFC"/>
    </mruColors>
  </colors>
  <extLst>
    <ext xmlns:x14="http://schemas.microsoft.com/office/spreadsheetml/2009/9/main" uri="{46F421CA-312F-682f-3DD2-61675219B42D}">
      <x14:dxfs count="10">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8" tint="-0.249977111117893"/>
          </font>
          <fill>
            <patternFill patternType="solid">
              <fgColor theme="8" tint="0.59999389629810485"/>
              <bgColor theme="8" tint="0.59999389629810485"/>
            </patternFill>
          </fill>
          <border>
            <left style="thin">
              <color theme="8" tint="0.59999389629810485"/>
            </left>
            <right style="thin">
              <color theme="8" tint="0.59999389629810485"/>
            </right>
            <top style="thin">
              <color theme="8" tint="0.59999389629810485"/>
            </top>
            <bottom style="thin">
              <color theme="8" tint="0.59999389629810485"/>
            </bottom>
            <vertical/>
            <horizontal/>
          </border>
        </dxf>
        <dxf>
          <font>
            <color theme="0"/>
            <name val="Bahnschrift Condensed"/>
            <family val="2"/>
            <scheme val="none"/>
          </font>
          <fill>
            <patternFill patternType="solid">
              <fgColor theme="8"/>
              <bgColor theme="8"/>
            </patternFill>
          </fill>
          <border>
            <left style="thin">
              <color theme="8"/>
            </left>
            <right style="thin">
              <color theme="8"/>
            </right>
            <top style="thin">
              <color theme="8"/>
            </top>
            <bottom style="thin">
              <color theme="8"/>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name val="Bahnschrift Condensed"/>
            <family val="2"/>
            <scheme val="none"/>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dxf>
          <font>
            <sz val="20"/>
            <name val="Bahnschrift Condensed"/>
            <family val="2"/>
            <scheme val="none"/>
          </font>
        </dxf>
        <dxf>
          <font>
            <name val="Bahnschrift Condensed"/>
            <family val="2"/>
            <scheme val="none"/>
          </font>
        </dxf>
      </x14:dxfs>
    </ext>
    <ext xmlns:x14="http://schemas.microsoft.com/office/spreadsheetml/2009/9/main" uri="{EB79DEF2-80B8-43e5-95BD-54CBDDF9020C}">
      <x14:slicerStyles defaultSlicerStyle="SlicerStyleLight1">
        <x14:slicerStyle name="Slicer Style 1">
          <x14:slicerStyleElements>
            <x14:slicerStyleElement type="unselectedItemWithData" dxfId="9"/>
            <x14:slicerStyleElement type="selectedItemWithData" dxfId="8"/>
          </x14:slicerStyleElements>
        </x14:slicerStyle>
        <x14:slicerStyle name="SlicerStyleDark5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A0A4C193-F2C1-4fcb-8827-314CF55A85BB}">
      <x15:dxfs count="20">
        <dxf>
          <fill>
            <patternFill patternType="solid">
              <fgColor theme="8" tint="0.39997558519241921"/>
              <bgColor theme="8" tint="0.39997558519241921"/>
            </patternFill>
          </fill>
          <border>
            <vertical/>
            <horizontal/>
          </border>
        </dxf>
        <dxf>
          <fill>
            <gradientFill degree="90">
              <stop position="0">
                <color theme="0" tint="-0.249977111117893"/>
              </stop>
              <stop position="1">
                <color theme="0" tint="-0.249977111117893"/>
              </stop>
            </gradientFill>
          </fill>
          <border>
            <vertical/>
            <horizontal/>
          </border>
        </dxf>
        <dxf>
          <fill>
            <gradientFill degree="90">
              <stop position="0">
                <color theme="8"/>
              </stop>
              <stop position="1">
                <color theme="8" tint="-0.499984740745262"/>
              </stop>
            </gradientFill>
          </fill>
          <border>
            <vertical/>
            <horizontal/>
          </border>
        </dxf>
        <dxf>
          <font>
            <sz val="9"/>
            <color theme="1" tint="0.14996795556505021"/>
            <name val="Bahnschrift Condensed"/>
            <family val="2"/>
            <scheme val="none"/>
          </font>
          <border>
            <left/>
            <right/>
            <top/>
            <bottom/>
            <vertical/>
            <horizontal/>
          </border>
        </dxf>
        <dxf>
          <font>
            <sz val="9"/>
            <color theme="1" tint="0.14996795556505021"/>
            <name val="Bahnschrift Condensed"/>
            <family val="2"/>
            <scheme val="none"/>
          </font>
          <border>
            <left/>
            <right/>
            <top/>
            <bottom/>
            <vertical/>
            <horizontal/>
          </border>
        </dxf>
        <dxf>
          <font>
            <sz val="9"/>
            <color theme="1" tint="0.499984740745262"/>
          </font>
          <border>
            <left/>
            <right/>
            <top/>
            <bottom/>
            <vertical/>
            <horizontal/>
          </border>
        </dxf>
        <dxf>
          <font>
            <sz val="10"/>
            <color theme="8" tint="-0.249977111117893"/>
            <name val="Bahnschrift Condensed"/>
            <family val="2"/>
            <scheme val="none"/>
          </font>
          <border>
            <left/>
            <right/>
            <top/>
            <bottom/>
            <vertical/>
            <horizontal/>
          </border>
        </dxf>
        <dxf>
          <fill>
            <patternFill patternType="solid">
              <fgColor theme="8" tint="0.39997558519241921"/>
              <bgColor theme="8" tint="0.39997558519241921"/>
            </patternFill>
          </fill>
          <border>
            <vertical/>
            <horizontal/>
          </border>
        </dxf>
        <dxf>
          <fill>
            <gradientFill degree="90">
              <stop position="0">
                <color theme="0" tint="-0.249977111117893"/>
              </stop>
              <stop position="1">
                <color theme="0" tint="-0.249977111117893"/>
              </stop>
            </gradientFill>
          </fill>
          <border>
            <vertical/>
            <horizontal/>
          </border>
        </dxf>
        <dxf>
          <fill>
            <gradientFill degree="90">
              <stop position="0">
                <color theme="8"/>
              </stop>
              <stop position="1">
                <color theme="8" tint="-0.499984740745262"/>
              </stop>
            </gradientFill>
          </fill>
          <border>
            <vertical/>
            <horizontal/>
          </border>
        </dxf>
        <dxf>
          <font>
            <sz val="9"/>
            <color theme="1" tint="0.499984740745262"/>
            <name val="Bahnschrift Condensed"/>
            <family val="2"/>
            <scheme val="none"/>
          </font>
          <border>
            <left/>
            <right/>
            <top/>
            <bottom/>
            <vertical/>
            <horizontal/>
          </border>
        </dxf>
        <dxf>
          <font>
            <sz val="9"/>
            <color theme="1" tint="0.499984740745262"/>
            <name val="Bahnschrift Condensed"/>
            <family val="2"/>
            <scheme val="none"/>
          </font>
          <border>
            <left/>
            <right/>
            <top/>
            <bottom/>
            <vertical/>
            <horizontal/>
          </border>
        </dxf>
        <dxf>
          <font>
            <sz val="9"/>
            <color theme="1" tint="0.499984740745262"/>
          </font>
          <border>
            <left/>
            <right/>
            <top/>
            <bottom/>
            <vertical/>
            <horizontal/>
          </border>
        </dxf>
        <dxf>
          <font>
            <sz val="10"/>
            <color theme="8" tint="-0.249977111117893"/>
            <name val="Bahnschrift Condensed"/>
            <family val="2"/>
            <scheme val="none"/>
          </font>
          <border>
            <left/>
            <right/>
            <top/>
            <bottom/>
            <vertical/>
            <horizontal/>
          </border>
        </dxf>
        <dxf>
          <fill>
            <patternFill patternType="solid">
              <fgColor theme="0" tint="-0.14999847407452621"/>
              <bgColor theme="0" tint="-0.14999847407452621"/>
            </patternFill>
          </fill>
        </dxf>
        <dxf>
          <fill>
            <patternFill patternType="solid">
              <fgColor theme="0"/>
              <bgColor theme="0"/>
            </patternFill>
          </fill>
        </dxf>
        <dxf>
          <font>
            <sz val="9"/>
            <color theme="1" tint="0.499984740745262"/>
          </font>
        </dxf>
        <dxf>
          <font>
            <sz val="9"/>
            <color theme="1" tint="0.499984740745262"/>
          </font>
        </dxf>
        <dxf>
          <font>
            <sz val="9"/>
            <color theme="1" tint="0.499984740745262"/>
          </font>
        </dxf>
        <dxf>
          <font>
            <sz val="10"/>
            <color theme="1" tint="0.499984740745262"/>
          </font>
        </dxf>
      </x15:dxfs>
    </ext>
    <ext xmlns:x15="http://schemas.microsoft.com/office/spreadsheetml/2010/11/main" uri="{9260A510-F301-46a8-8635-F512D64BE5F5}">
      <x15:timelineStyles defaultTimelineStyle="TimeSlicerStyleLight1">
        <x15:timelineStyle name="Timeline Style 1">
          <x15:timelineStyleElements>
            <x15:timelineStyleElement type="selectionLabel" dxfId="19"/>
            <x15:timelineStyleElement type="timeLevel" dxfId="18"/>
            <x15:timelineStyleElement type="periodLabel1" dxfId="17"/>
            <x15:timelineStyleElement type="periodLabel2" dxfId="16"/>
            <x15:timelineStyleElement type="selectedTimeBlock" dxfId="15"/>
            <x15:timelineStyleElement type="unselectedTimeBlock" dxfId="14"/>
          </x15:timelineStyleElements>
        </x15:timelineStyle>
        <x15:timelineStyle name="TimeSlicerStyleDark5 2">
          <x15:timelineStyleElements>
            <x15:timelineStyleElement type="selectionLabel" dxfId="13"/>
            <x15:timelineStyleElement type="timeLevel" dxfId="12"/>
            <x15:timelineStyleElement type="periodLabel1" dxfId="11"/>
            <x15:timelineStyleElement type="periodLabel2" dxfId="10"/>
            <x15:timelineStyleElement type="selectedTimeBlock" dxfId="9"/>
            <x15:timelineStyleElement type="unselectedTimeBlock" dxfId="8"/>
            <x15:timelineStyleElement type="selectedTimeBlockSpace" dxfId="7"/>
          </x15:timelineStyleElements>
        </x15:timelineStyle>
        <x15:timelineStyle name="TimeSlicerStyleDark5 2 2">
          <x15:timelineStyleElements>
            <x15:timelineStyleElement type="selectionLabel" dxfId="6"/>
            <x15:timelineStyleElement type="timeLevel" dxfId="5"/>
            <x15:timelineStyleElement type="periodLabel1" dxfId="4"/>
            <x15:timelineStyleElement type="periodLabel2" dxfId="3"/>
            <x15:timelineStyleElement type="selectedTimeBlock" dxfId="2"/>
            <x15:timelineStyleElement type="unselectedTimeBlock" dxfId="1"/>
            <x15:timelineStyleElement type="selectedTimeBlockSpace" dxfId="0"/>
          </x15:timelineStyleElements>
        </x15:timelineStyle>
      </x15:timelineStyles>
    </ext>
  </extLst>
</styleSheet>
</file>

<file path=xl/_rels/workbook.xml.rels><?xml version="1.0" encoding="UTF-8" standalone="yes"?>
<Relationships xmlns="http://schemas.openxmlformats.org/package/2006/relationships"><Relationship Id="rId26" Type="http://schemas.openxmlformats.org/officeDocument/2006/relationships/calcChain" Target="calcChain.xml"/><Relationship Id="rId21" Type="http://schemas.openxmlformats.org/officeDocument/2006/relationships/connections" Target="connections.xml"/><Relationship Id="rId34" Type="http://schemas.openxmlformats.org/officeDocument/2006/relationships/customXml" Target="../customXml/item8.xml"/><Relationship Id="rId42" Type="http://schemas.openxmlformats.org/officeDocument/2006/relationships/customXml" Target="../customXml/item16.xml"/><Relationship Id="rId47" Type="http://schemas.openxmlformats.org/officeDocument/2006/relationships/customXml" Target="../customXml/item21.xml"/><Relationship Id="rId50" Type="http://schemas.openxmlformats.org/officeDocument/2006/relationships/customXml" Target="../customXml/item24.xml"/><Relationship Id="rId55" Type="http://schemas.openxmlformats.org/officeDocument/2006/relationships/customXml" Target="../customXml/item29.xml"/><Relationship Id="rId63" Type="http://schemas.openxmlformats.org/officeDocument/2006/relationships/customXml" Target="../customXml/item37.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pivotCacheDefinition" Target="pivotCache/pivotCacheDefinition8.xml"/><Relationship Id="rId29" Type="http://schemas.openxmlformats.org/officeDocument/2006/relationships/customXml" Target="../customXml/item3.xml"/><Relationship Id="rId11" Type="http://schemas.openxmlformats.org/officeDocument/2006/relationships/pivotCacheDefinition" Target="pivotCache/pivotCacheDefinition3.xml"/><Relationship Id="rId24" Type="http://schemas.openxmlformats.org/officeDocument/2006/relationships/sheetMetadata" Target="metadata.xml"/><Relationship Id="rId32" Type="http://schemas.openxmlformats.org/officeDocument/2006/relationships/customXml" Target="../customXml/item6.xml"/><Relationship Id="rId37" Type="http://schemas.openxmlformats.org/officeDocument/2006/relationships/customXml" Target="../customXml/item11.xml"/><Relationship Id="rId40" Type="http://schemas.openxmlformats.org/officeDocument/2006/relationships/customXml" Target="../customXml/item14.xml"/><Relationship Id="rId45" Type="http://schemas.openxmlformats.org/officeDocument/2006/relationships/customXml" Target="../customXml/item19.xml"/><Relationship Id="rId53" Type="http://schemas.openxmlformats.org/officeDocument/2006/relationships/customXml" Target="../customXml/item27.xml"/><Relationship Id="rId58" Type="http://schemas.openxmlformats.org/officeDocument/2006/relationships/customXml" Target="../customXml/item32.xml"/><Relationship Id="rId66" Type="http://schemas.openxmlformats.org/officeDocument/2006/relationships/customXml" Target="../customXml/item40.xml"/><Relationship Id="rId5" Type="http://schemas.openxmlformats.org/officeDocument/2006/relationships/worksheet" Target="worksheets/sheet5.xml"/><Relationship Id="rId61" Type="http://schemas.openxmlformats.org/officeDocument/2006/relationships/customXml" Target="../customXml/item35.xml"/><Relationship Id="rId19" Type="http://schemas.microsoft.com/office/2011/relationships/timelineCache" Target="timelineCaches/timelineCache1.xml"/><Relationship Id="rId14" Type="http://schemas.openxmlformats.org/officeDocument/2006/relationships/pivotCacheDefinition" Target="pivotCache/pivotCacheDefinition6.xml"/><Relationship Id="rId22" Type="http://schemas.openxmlformats.org/officeDocument/2006/relationships/styles" Target="styles.xml"/><Relationship Id="rId27" Type="http://schemas.openxmlformats.org/officeDocument/2006/relationships/customXml" Target="../customXml/item1.xml"/><Relationship Id="rId30" Type="http://schemas.openxmlformats.org/officeDocument/2006/relationships/customXml" Target="../customXml/item4.xml"/><Relationship Id="rId35" Type="http://schemas.openxmlformats.org/officeDocument/2006/relationships/customXml" Target="../customXml/item9.xml"/><Relationship Id="rId43" Type="http://schemas.openxmlformats.org/officeDocument/2006/relationships/customXml" Target="../customXml/item17.xml"/><Relationship Id="rId48" Type="http://schemas.openxmlformats.org/officeDocument/2006/relationships/customXml" Target="../customXml/item22.xml"/><Relationship Id="rId56" Type="http://schemas.openxmlformats.org/officeDocument/2006/relationships/customXml" Target="../customXml/item30.xml"/><Relationship Id="rId64" Type="http://schemas.openxmlformats.org/officeDocument/2006/relationships/customXml" Target="../customXml/item38.xml"/><Relationship Id="rId8" Type="http://schemas.openxmlformats.org/officeDocument/2006/relationships/worksheet" Target="worksheets/sheet8.xml"/><Relationship Id="rId51" Type="http://schemas.openxmlformats.org/officeDocument/2006/relationships/customXml" Target="../customXml/item25.xml"/><Relationship Id="rId3" Type="http://schemas.openxmlformats.org/officeDocument/2006/relationships/worksheet" Target="worksheets/sheet3.xml"/><Relationship Id="rId12" Type="http://schemas.openxmlformats.org/officeDocument/2006/relationships/pivotCacheDefinition" Target="pivotCache/pivotCacheDefinition4.xml"/><Relationship Id="rId17" Type="http://schemas.microsoft.com/office/2007/relationships/slicerCache" Target="slicerCaches/slicerCache1.xml"/><Relationship Id="rId25" Type="http://schemas.openxmlformats.org/officeDocument/2006/relationships/powerPivotData" Target="model/item.data"/><Relationship Id="rId33" Type="http://schemas.openxmlformats.org/officeDocument/2006/relationships/customXml" Target="../customXml/item7.xml"/><Relationship Id="rId38" Type="http://schemas.openxmlformats.org/officeDocument/2006/relationships/customXml" Target="../customXml/item12.xml"/><Relationship Id="rId46" Type="http://schemas.openxmlformats.org/officeDocument/2006/relationships/customXml" Target="../customXml/item20.xml"/><Relationship Id="rId59" Type="http://schemas.openxmlformats.org/officeDocument/2006/relationships/customXml" Target="../customXml/item33.xml"/><Relationship Id="rId20" Type="http://schemas.openxmlformats.org/officeDocument/2006/relationships/theme" Target="theme/theme1.xml"/><Relationship Id="rId41" Type="http://schemas.openxmlformats.org/officeDocument/2006/relationships/customXml" Target="../customXml/item15.xml"/><Relationship Id="rId54" Type="http://schemas.openxmlformats.org/officeDocument/2006/relationships/customXml" Target="../customXml/item28.xml"/><Relationship Id="rId62" Type="http://schemas.openxmlformats.org/officeDocument/2006/relationships/customXml" Target="../customXml/item36.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pivotCacheDefinition" Target="pivotCache/pivotCacheDefinition7.xml"/><Relationship Id="rId23" Type="http://schemas.openxmlformats.org/officeDocument/2006/relationships/sharedStrings" Target="sharedStrings.xml"/><Relationship Id="rId28" Type="http://schemas.openxmlformats.org/officeDocument/2006/relationships/customXml" Target="../customXml/item2.xml"/><Relationship Id="rId36" Type="http://schemas.openxmlformats.org/officeDocument/2006/relationships/customXml" Target="../customXml/item10.xml"/><Relationship Id="rId49" Type="http://schemas.openxmlformats.org/officeDocument/2006/relationships/customXml" Target="../customXml/item23.xml"/><Relationship Id="rId57" Type="http://schemas.openxmlformats.org/officeDocument/2006/relationships/customXml" Target="../customXml/item31.xml"/><Relationship Id="rId10" Type="http://schemas.openxmlformats.org/officeDocument/2006/relationships/pivotCacheDefinition" Target="pivotCache/pivotCacheDefinition2.xml"/><Relationship Id="rId31" Type="http://schemas.openxmlformats.org/officeDocument/2006/relationships/customXml" Target="../customXml/item5.xml"/><Relationship Id="rId44" Type="http://schemas.openxmlformats.org/officeDocument/2006/relationships/customXml" Target="../customXml/item18.xml"/><Relationship Id="rId52" Type="http://schemas.openxmlformats.org/officeDocument/2006/relationships/customXml" Target="../customXml/item26.xml"/><Relationship Id="rId60" Type="http://schemas.openxmlformats.org/officeDocument/2006/relationships/customXml" Target="../customXml/item34.xml"/><Relationship Id="rId65" Type="http://schemas.openxmlformats.org/officeDocument/2006/relationships/customXml" Target="../customXml/item39.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3" Type="http://schemas.openxmlformats.org/officeDocument/2006/relationships/pivotCacheDefinition" Target="pivotCache/pivotCacheDefinition5.xml"/><Relationship Id="rId18" Type="http://schemas.openxmlformats.org/officeDocument/2006/relationships/pivotCacheDefinition" Target="pivotCache/pivotCacheDefinition9.xml"/><Relationship Id="rId39" Type="http://schemas.openxmlformats.org/officeDocument/2006/relationships/customXml" Target="../customXml/item1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3" Type="http://schemas.openxmlformats.org/officeDocument/2006/relationships/image" Target="../media/image7.png"/><Relationship Id="rId2" Type="http://schemas.microsoft.com/office/2011/relationships/chartColorStyle" Target="colors3.xml"/><Relationship Id="rId1" Type="http://schemas.microsoft.com/office/2011/relationships/chartStyle" Target="style3.xml"/><Relationship Id="rId5" Type="http://schemas.openxmlformats.org/officeDocument/2006/relationships/image" Target="../media/image9.png"/><Relationship Id="rId4" Type="http://schemas.openxmlformats.org/officeDocument/2006/relationships/image" Target="../media/image8.png"/></Relationships>
</file>

<file path=xl/charts/_rels/chart4.xml.rels><?xml version="1.0" encoding="UTF-8" standalone="yes"?>
<Relationships xmlns="http://schemas.openxmlformats.org/package/2006/relationships"><Relationship Id="rId3" Type="http://schemas.openxmlformats.org/officeDocument/2006/relationships/image" Target="../media/image7.png"/><Relationship Id="rId2" Type="http://schemas.microsoft.com/office/2011/relationships/chartColorStyle" Target="colors4.xml"/><Relationship Id="rId1" Type="http://schemas.microsoft.com/office/2011/relationships/chartStyle" Target="style4.xml"/><Relationship Id="rId5" Type="http://schemas.openxmlformats.org/officeDocument/2006/relationships/image" Target="../media/image9.png"/><Relationship Id="rId4" Type="http://schemas.openxmlformats.org/officeDocument/2006/relationships/image" Target="../media/image8.png"/></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3" Type="http://schemas.openxmlformats.org/officeDocument/2006/relationships/image" Target="../media/image10.png"/><Relationship Id="rId2" Type="http://schemas.microsoft.com/office/2011/relationships/chartColorStyle" Target="colors7.xml"/><Relationship Id="rId1" Type="http://schemas.microsoft.com/office/2011/relationships/chartStyle" Target="style7.xml"/><Relationship Id="rId5" Type="http://schemas.openxmlformats.org/officeDocument/2006/relationships/image" Target="../media/image12.png"/><Relationship Id="rId4" Type="http://schemas.openxmlformats.org/officeDocument/2006/relationships/image" Target="../media/image11.png"/></Relationships>
</file>

<file path=xl/charts/_rels/chart8.xml.rels><?xml version="1.0" encoding="UTF-8" standalone="yes"?>
<Relationships xmlns="http://schemas.openxmlformats.org/package/2006/relationships"><Relationship Id="rId3" Type="http://schemas.openxmlformats.org/officeDocument/2006/relationships/image" Target="../media/image10.png"/><Relationship Id="rId2" Type="http://schemas.microsoft.com/office/2011/relationships/chartColorStyle" Target="colors8.xml"/><Relationship Id="rId1" Type="http://schemas.microsoft.com/office/2011/relationships/chartStyle" Target="style8.xml"/><Relationship Id="rId5" Type="http://schemas.openxmlformats.org/officeDocument/2006/relationships/image" Target="../media/image12.png"/><Relationship Id="rId4" Type="http://schemas.openxmlformats.org/officeDocument/2006/relationships/image" Target="../media/image11.png"/></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v>Montly Revenue</c:v>
          </c:tx>
          <c:spPr>
            <a:gradFill>
              <a:gsLst>
                <a:gs pos="0">
                  <a:schemeClr val="accent1">
                    <a:lumMod val="5000"/>
                    <a:lumOff val="95000"/>
                  </a:schemeClr>
                </a:gs>
                <a:gs pos="100000">
                  <a:srgbClr val="5FD3D3"/>
                </a:gs>
              </a:gsLst>
              <a:lin ang="5400000" scaled="1"/>
            </a:gradFill>
            <a:ln>
              <a:noFill/>
              <a:tailEnd type="triangle"/>
            </a:ln>
            <a:effectLst/>
          </c:spPr>
          <c:invertIfNegative val="0"/>
          <c:cat>
            <c:strRef>
              <c:f>Revenue_trend_reseller!$B$8:$M$8</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Revenue_trend_reseller!$B$9:$M$9</c:f>
              <c:numCache>
                <c:formatCode>_-[$$-409]* #,##0_ ;_-[$$-409]* \-#,##0\ ;_-[$$-409]* "-"??_ ;_-@_ </c:formatCode>
                <c:ptCount val="12"/>
                <c:pt idx="0">
                  <c:v>3101874.4152999874</c:v>
                </c:pt>
                <c:pt idx="1">
                  <c:v>2907891.7642999901</c:v>
                </c:pt>
                <c:pt idx="2">
                  <c:v>1873948.5309999969</c:v>
                </c:pt>
                <c:pt idx="3">
                  <c:v>2805947.6505999905</c:v>
                </c:pt>
                <c:pt idx="4">
                  <c:v>2853785.6094999788</c:v>
                </c:pt>
                <c:pt idx="5">
                  <c:v>1453124.7129999963</c:v>
                </c:pt>
                <c:pt idx="6">
                  <c:v>2353817.2515999908</c:v>
                </c:pt>
                <c:pt idx="7">
                  <c:v>2431349.1811999888</c:v>
                </c:pt>
                <c:pt idx="8">
                  <c:v>1785480.4586999938</c:v>
                </c:pt>
                <c:pt idx="9">
                  <c:v>2659342.7145999894</c:v>
                </c:pt>
                <c:pt idx="10">
                  <c:v>2716128.8644999885</c:v>
                </c:pt>
                <c:pt idx="11">
                  <c:v>#N/A</c:v>
                </c:pt>
              </c:numCache>
            </c:numRef>
          </c:val>
          <c:extLst>
            <c:ext xmlns:c16="http://schemas.microsoft.com/office/drawing/2014/chart" uri="{C3380CC4-5D6E-409C-BE32-E72D297353CC}">
              <c16:uniqueId val="{00000000-AFC3-4F72-8B73-05C5BAFBD9D3}"/>
            </c:ext>
          </c:extLst>
        </c:ser>
        <c:dLbls>
          <c:showLegendKey val="0"/>
          <c:showVal val="0"/>
          <c:showCatName val="0"/>
          <c:showSerName val="0"/>
          <c:showPercent val="0"/>
          <c:showBubbleSize val="0"/>
        </c:dLbls>
        <c:gapWidth val="417"/>
        <c:axId val="1840334863"/>
        <c:axId val="1840337263"/>
      </c:barChart>
      <c:catAx>
        <c:axId val="1840334863"/>
        <c:scaling>
          <c:orientation val="minMax"/>
        </c:scaling>
        <c:delete val="1"/>
        <c:axPos val="b"/>
        <c:numFmt formatCode="General" sourceLinked="1"/>
        <c:majorTickMark val="none"/>
        <c:minorTickMark val="none"/>
        <c:tickLblPos val="nextTo"/>
        <c:crossAx val="1840337263"/>
        <c:crosses val="autoZero"/>
        <c:auto val="1"/>
        <c:lblAlgn val="ctr"/>
        <c:lblOffset val="100"/>
        <c:noMultiLvlLbl val="0"/>
      </c:catAx>
      <c:valAx>
        <c:axId val="1840337263"/>
        <c:scaling>
          <c:orientation val="minMax"/>
        </c:scaling>
        <c:delete val="1"/>
        <c:axPos val="l"/>
        <c:numFmt formatCode="#,##0,&quot;K&quot;" sourceLinked="0"/>
        <c:majorTickMark val="none"/>
        <c:minorTickMark val="none"/>
        <c:tickLblPos val="nextTo"/>
        <c:crossAx val="1840334863"/>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v>Daily Revenue</c:v>
          </c:tx>
          <c:spPr>
            <a:gradFill>
              <a:gsLst>
                <a:gs pos="0">
                  <a:schemeClr val="accent1">
                    <a:lumMod val="5000"/>
                    <a:lumOff val="95000"/>
                  </a:schemeClr>
                </a:gs>
                <a:gs pos="100000">
                  <a:srgbClr val="C77D5A"/>
                </a:gs>
              </a:gsLst>
              <a:lin ang="5400000" scaled="1"/>
            </a:gradFill>
            <a:ln>
              <a:noFill/>
              <a:tailEnd type="triangle"/>
            </a:ln>
            <a:effectLst/>
          </c:spPr>
          <c:invertIfNegative val="0"/>
          <c:val>
            <c:numRef>
              <c:f>Revenue_trend_direct!$B$7:$AF$7</c:f>
              <c:numCache>
                <c:formatCode>_-[$$-409]* #,##0_ ;_-[$$-409]* \-#,##0\ ;_-[$$-409]* "-"??_ ;_-@_ </c:formatCode>
                <c:ptCount val="31"/>
                <c:pt idx="0">
                  <c:v>29036.17</c:v>
                </c:pt>
                <c:pt idx="1">
                  <c:v>12333.519999999999</c:v>
                </c:pt>
                <c:pt idx="2">
                  <c:v>31939.85</c:v>
                </c:pt>
                <c:pt idx="3">
                  <c:v>26936.369999999992</c:v>
                </c:pt>
                <c:pt idx="4">
                  <c:v>32062.750000000004</c:v>
                </c:pt>
                <c:pt idx="5">
                  <c:v>21331.23</c:v>
                </c:pt>
                <c:pt idx="6">
                  <c:v>42238.289999999994</c:v>
                </c:pt>
                <c:pt idx="7">
                  <c:v>22261.730000000003</c:v>
                </c:pt>
                <c:pt idx="8">
                  <c:v>28962.129999999994</c:v>
                </c:pt>
                <c:pt idx="9">
                  <c:v>26530.440000000002</c:v>
                </c:pt>
                <c:pt idx="10">
                  <c:v>29431.33</c:v>
                </c:pt>
                <c:pt idx="11">
                  <c:v>23493.37999999999</c:v>
                </c:pt>
                <c:pt idx="12">
                  <c:v>28617.359999999993</c:v>
                </c:pt>
                <c:pt idx="13">
                  <c:v>16531.57</c:v>
                </c:pt>
                <c:pt idx="14">
                  <c:v>17112.310000000001</c:v>
                </c:pt>
                <c:pt idx="15">
                  <c:v>41794.720000000001</c:v>
                </c:pt>
                <c:pt idx="16">
                  <c:v>10281.35</c:v>
                </c:pt>
                <c:pt idx="17">
                  <c:v>28536.209999999992</c:v>
                </c:pt>
                <c:pt idx="18">
                  <c:v>27516.37</c:v>
                </c:pt>
                <c:pt idx="19">
                  <c:v>45044.039999999979</c:v>
                </c:pt>
                <c:pt idx="20">
                  <c:v>23890.29</c:v>
                </c:pt>
                <c:pt idx="21">
                  <c:v>36476.859999999986</c:v>
                </c:pt>
                <c:pt idx="22">
                  <c:v>19605.650000000001</c:v>
                </c:pt>
                <c:pt idx="23">
                  <c:v>21196.5</c:v>
                </c:pt>
                <c:pt idx="24">
                  <c:v>45172.789999999986</c:v>
                </c:pt>
                <c:pt idx="25">
                  <c:v>20843.54</c:v>
                </c:pt>
                <c:pt idx="26">
                  <c:v>32092.279999999992</c:v>
                </c:pt>
                <c:pt idx="27">
                  <c:v>20064.41</c:v>
                </c:pt>
                <c:pt idx="28">
                  <c:v>15503.43</c:v>
                </c:pt>
                <c:pt idx="29">
                  <c:v>31766.55</c:v>
                </c:pt>
                <c:pt idx="30">
                  <c:v>21307.930000000004</c:v>
                </c:pt>
              </c:numCache>
            </c:numRef>
          </c:val>
          <c:extLst>
            <c:ext xmlns:c16="http://schemas.microsoft.com/office/drawing/2014/chart" uri="{C3380CC4-5D6E-409C-BE32-E72D297353CC}">
              <c16:uniqueId val="{00000004-94A8-4A03-8BBB-B4CC07345DE2}"/>
            </c:ext>
          </c:extLst>
        </c:ser>
        <c:dLbls>
          <c:showLegendKey val="0"/>
          <c:showVal val="0"/>
          <c:showCatName val="0"/>
          <c:showSerName val="0"/>
          <c:showPercent val="0"/>
          <c:showBubbleSize val="0"/>
        </c:dLbls>
        <c:gapWidth val="150"/>
        <c:axId val="19923728"/>
        <c:axId val="19917968"/>
      </c:barChart>
      <c:catAx>
        <c:axId val="19923728"/>
        <c:scaling>
          <c:orientation val="minMax"/>
        </c:scaling>
        <c:delete val="1"/>
        <c:axPos val="b"/>
        <c:numFmt formatCode="General" sourceLinked="1"/>
        <c:majorTickMark val="out"/>
        <c:minorTickMark val="none"/>
        <c:tickLblPos val="nextTo"/>
        <c:crossAx val="19917968"/>
        <c:crosses val="autoZero"/>
        <c:auto val="1"/>
        <c:lblAlgn val="ctr"/>
        <c:lblOffset val="100"/>
        <c:noMultiLvlLbl val="0"/>
      </c:catAx>
      <c:valAx>
        <c:axId val="19917968"/>
        <c:scaling>
          <c:orientation val="minMax"/>
        </c:scaling>
        <c:delete val="1"/>
        <c:axPos val="l"/>
        <c:numFmt formatCode="#,##0,&quot;K&quot;" sourceLinked="0"/>
        <c:majorTickMark val="out"/>
        <c:minorTickMark val="none"/>
        <c:tickLblPos val="nextTo"/>
        <c:crossAx val="19923728"/>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spPr>
            <a:solidFill>
              <a:schemeClr val="accent1"/>
            </a:solidFill>
            <a:ln>
              <a:noFill/>
            </a:ln>
            <a:effectLst/>
          </c:spPr>
          <c:invertIfNegative val="0"/>
          <c:dPt>
            <c:idx val="0"/>
            <c:invertIfNegative val="0"/>
            <c:bubble3D val="0"/>
            <c:spPr>
              <a:blipFill>
                <a:blip xmlns:r="http://schemas.openxmlformats.org/officeDocument/2006/relationships" r:embed="rId3"/>
                <a:stretch>
                  <a:fillRect/>
                </a:stretch>
              </a:blipFill>
              <a:ln>
                <a:noFill/>
              </a:ln>
              <a:effectLst/>
            </c:spPr>
            <c:extLst>
              <c:ext xmlns:c16="http://schemas.microsoft.com/office/drawing/2014/chart" uri="{C3380CC4-5D6E-409C-BE32-E72D297353CC}">
                <c16:uniqueId val="{00000003-9EB0-4C54-A683-40B4DC836580}"/>
              </c:ext>
            </c:extLst>
          </c:dPt>
          <c:dPt>
            <c:idx val="1"/>
            <c:invertIfNegative val="0"/>
            <c:bubble3D val="0"/>
            <c:spPr>
              <a:blipFill>
                <a:blip xmlns:r="http://schemas.openxmlformats.org/officeDocument/2006/relationships" r:embed="rId4"/>
                <a:stretch>
                  <a:fillRect/>
                </a:stretch>
              </a:blipFill>
              <a:ln>
                <a:noFill/>
              </a:ln>
              <a:effectLst/>
            </c:spPr>
            <c:extLst>
              <c:ext xmlns:c16="http://schemas.microsoft.com/office/drawing/2014/chart" uri="{C3380CC4-5D6E-409C-BE32-E72D297353CC}">
                <c16:uniqueId val="{00000002-9EB0-4C54-A683-40B4DC836580}"/>
              </c:ext>
            </c:extLst>
          </c:dPt>
          <c:dPt>
            <c:idx val="2"/>
            <c:invertIfNegative val="0"/>
            <c:bubble3D val="0"/>
            <c:spPr>
              <a:blipFill>
                <a:blip xmlns:r="http://schemas.openxmlformats.org/officeDocument/2006/relationships" r:embed="rId5"/>
                <a:stretch>
                  <a:fillRect/>
                </a:stretch>
              </a:blipFill>
              <a:ln>
                <a:noFill/>
              </a:ln>
              <a:effectLst/>
            </c:spPr>
            <c:extLst>
              <c:ext xmlns:c16="http://schemas.microsoft.com/office/drawing/2014/chart" uri="{C3380CC4-5D6E-409C-BE32-E72D297353CC}">
                <c16:uniqueId val="{00000001-9EB0-4C54-A683-40B4DC836580}"/>
              </c:ext>
            </c:extLst>
          </c:dPt>
          <c:dLbls>
            <c:numFmt formatCode="\$#,##0,&quot;k&quot;" sourceLinked="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bg1"/>
                    </a:solidFill>
                    <a:latin typeface="Bahnschrift Condensed" panose="020B0502040204020203" pitchFamily="34" charset="0"/>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Top_products!$E$50:$E$52</c:f>
              <c:strCache>
                <c:ptCount val="3"/>
                <c:pt idx="0">
                  <c:v>Mountain-200 Silver</c:v>
                </c:pt>
                <c:pt idx="1">
                  <c:v>Mountain-200 Black</c:v>
                </c:pt>
                <c:pt idx="2">
                  <c:v>Road-250 Black</c:v>
                </c:pt>
              </c:strCache>
            </c:strRef>
          </c:cat>
          <c:val>
            <c:numRef>
              <c:f>Top_products!$F$50:$F$52</c:f>
              <c:numCache>
                <c:formatCode>_-[$$-409]* #,##0_ ;_-[$$-409]* \-#,##0\ ;_-[$$-409]* "-"??_ ;_-@_ </c:formatCode>
                <c:ptCount val="3"/>
                <c:pt idx="0">
                  <c:v>162399.29999999993</c:v>
                </c:pt>
                <c:pt idx="1">
                  <c:v>165239.27999999997</c:v>
                </c:pt>
                <c:pt idx="2">
                  <c:v>171034.50000000015</c:v>
                </c:pt>
              </c:numCache>
            </c:numRef>
          </c:val>
          <c:extLst>
            <c:ext xmlns:c16="http://schemas.microsoft.com/office/drawing/2014/chart" uri="{C3380CC4-5D6E-409C-BE32-E72D297353CC}">
              <c16:uniqueId val="{00000000-9EB0-4C54-A683-40B4DC836580}"/>
            </c:ext>
          </c:extLst>
        </c:ser>
        <c:dLbls>
          <c:showLegendKey val="0"/>
          <c:showVal val="1"/>
          <c:showCatName val="0"/>
          <c:showSerName val="0"/>
          <c:showPercent val="0"/>
          <c:showBubbleSize val="0"/>
        </c:dLbls>
        <c:gapWidth val="37"/>
        <c:axId val="1592366320"/>
        <c:axId val="1592362480"/>
      </c:barChart>
      <c:catAx>
        <c:axId val="1592366320"/>
        <c:scaling>
          <c:orientation val="minMax"/>
        </c:scaling>
        <c:delete val="1"/>
        <c:axPos val="l"/>
        <c:numFmt formatCode="General" sourceLinked="1"/>
        <c:majorTickMark val="none"/>
        <c:minorTickMark val="none"/>
        <c:tickLblPos val="nextTo"/>
        <c:crossAx val="1592362480"/>
        <c:crosses val="autoZero"/>
        <c:auto val="1"/>
        <c:lblAlgn val="ctr"/>
        <c:lblOffset val="100"/>
        <c:noMultiLvlLbl val="0"/>
      </c:catAx>
      <c:valAx>
        <c:axId val="1592362480"/>
        <c:scaling>
          <c:orientation val="minMax"/>
        </c:scaling>
        <c:delete val="1"/>
        <c:axPos val="b"/>
        <c:numFmt formatCode="_-[$$-409]* #,##0_ ;_-[$$-409]* \-#,##0\ ;_-[$$-409]* &quot;-&quot;??_ ;_-@_ " sourceLinked="1"/>
        <c:majorTickMark val="none"/>
        <c:minorTickMark val="none"/>
        <c:tickLblPos val="nextTo"/>
        <c:crossAx val="159236632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Bahnschrift Condensed" panose="020B0502040204020203"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spPr>
            <a:solidFill>
              <a:schemeClr val="accent1"/>
            </a:solidFill>
            <a:ln>
              <a:noFill/>
            </a:ln>
            <a:effectLst>
              <a:outerShdw dist="50800" dir="11040000" sx="1000" sy="1000" algn="ctr" rotWithShape="0">
                <a:srgbClr val="000000">
                  <a:alpha val="43137"/>
                </a:srgbClr>
              </a:outerShdw>
            </a:effectLst>
          </c:spPr>
          <c:invertIfNegative val="0"/>
          <c:dPt>
            <c:idx val="0"/>
            <c:invertIfNegative val="0"/>
            <c:bubble3D val="0"/>
            <c:spPr>
              <a:blipFill>
                <a:blip xmlns:r="http://schemas.openxmlformats.org/officeDocument/2006/relationships" r:embed="rId3"/>
                <a:stretch>
                  <a:fillRect/>
                </a:stretch>
              </a:blipFill>
              <a:ln>
                <a:noFill/>
              </a:ln>
              <a:effectLst>
                <a:outerShdw dist="50800" dir="11040000" sx="1000" sy="1000" algn="ctr" rotWithShape="0">
                  <a:srgbClr val="000000">
                    <a:alpha val="43137"/>
                  </a:srgbClr>
                </a:outerShdw>
              </a:effectLst>
            </c:spPr>
            <c:extLst>
              <c:ext xmlns:c16="http://schemas.microsoft.com/office/drawing/2014/chart" uri="{C3380CC4-5D6E-409C-BE32-E72D297353CC}">
                <c16:uniqueId val="{00000003-9EB0-4C54-A683-40B4DC836580}"/>
              </c:ext>
            </c:extLst>
          </c:dPt>
          <c:dPt>
            <c:idx val="1"/>
            <c:invertIfNegative val="0"/>
            <c:bubble3D val="0"/>
            <c:spPr>
              <a:blipFill>
                <a:blip xmlns:r="http://schemas.openxmlformats.org/officeDocument/2006/relationships" r:embed="rId4"/>
                <a:stretch>
                  <a:fillRect/>
                </a:stretch>
              </a:blipFill>
              <a:ln>
                <a:noFill/>
              </a:ln>
              <a:effectLst>
                <a:outerShdw dist="50800" dir="11040000" sx="1000" sy="1000" algn="ctr" rotWithShape="0">
                  <a:srgbClr val="000000">
                    <a:alpha val="43137"/>
                  </a:srgbClr>
                </a:outerShdw>
              </a:effectLst>
            </c:spPr>
            <c:extLst>
              <c:ext xmlns:c16="http://schemas.microsoft.com/office/drawing/2014/chart" uri="{C3380CC4-5D6E-409C-BE32-E72D297353CC}">
                <c16:uniqueId val="{00000002-9EB0-4C54-A683-40B4DC836580}"/>
              </c:ext>
            </c:extLst>
          </c:dPt>
          <c:dPt>
            <c:idx val="2"/>
            <c:invertIfNegative val="0"/>
            <c:bubble3D val="0"/>
            <c:spPr>
              <a:blipFill>
                <a:blip xmlns:r="http://schemas.openxmlformats.org/officeDocument/2006/relationships" r:embed="rId5"/>
                <a:stretch>
                  <a:fillRect/>
                </a:stretch>
              </a:blipFill>
              <a:ln>
                <a:noFill/>
              </a:ln>
              <a:effectLst>
                <a:outerShdw dist="50800" dir="11040000" sx="1000" sy="1000" algn="ctr" rotWithShape="0">
                  <a:srgbClr val="000000">
                    <a:alpha val="43137"/>
                  </a:srgbClr>
                </a:outerShdw>
              </a:effectLst>
            </c:spPr>
            <c:extLst>
              <c:ext xmlns:c16="http://schemas.microsoft.com/office/drawing/2014/chart" uri="{C3380CC4-5D6E-409C-BE32-E72D297353CC}">
                <c16:uniqueId val="{00000001-9EB0-4C54-A683-40B4DC836580}"/>
              </c:ext>
            </c:extLst>
          </c:dPt>
          <c:dLbls>
            <c:dLbl>
              <c:idx val="0"/>
              <c:numFmt formatCode="\$\ #,##0,&quot;k&quot;" sourceLinked="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bg1"/>
                      </a:solidFill>
                      <a:latin typeface="Bahnschrift Condensed" panose="020B0502040204020203" pitchFamily="34" charset="0"/>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9EB0-4C54-A683-40B4DC836580}"/>
                </c:ext>
              </c:extLst>
            </c:dLbl>
            <c:dLbl>
              <c:idx val="1"/>
              <c:numFmt formatCode="\$\ #,##0,&quot;k&quot;" sourceLinked="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bg1"/>
                      </a:solidFill>
                      <a:latin typeface="Bahnschrift Condensed" panose="020B0502040204020203" pitchFamily="34" charset="0"/>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9EB0-4C54-A683-40B4DC836580}"/>
                </c:ext>
              </c:extLst>
            </c:dLbl>
            <c:dLbl>
              <c:idx val="2"/>
              <c:numFmt formatCode="\$\ #,##0,&quot;k&quot;" sourceLinked="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bg1"/>
                      </a:solidFill>
                      <a:latin typeface="Bahnschrift Condensed" panose="020B0502040204020203" pitchFamily="34" charset="0"/>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9EB0-4C54-A683-40B4DC836580}"/>
                </c:ext>
              </c:extLst>
            </c:dLbl>
            <c:numFmt formatCode="\$\ #,##0,&quot;k&quot;" sourceLinked="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Top_countries!$A$27:$A$29</c:f>
              <c:strCache>
                <c:ptCount val="3"/>
                <c:pt idx="0">
                  <c:v>United Kingdom</c:v>
                </c:pt>
                <c:pt idx="1">
                  <c:v>Australia</c:v>
                </c:pt>
                <c:pt idx="2">
                  <c:v>United States</c:v>
                </c:pt>
              </c:strCache>
            </c:strRef>
          </c:cat>
          <c:val>
            <c:numRef>
              <c:f>Top_countries!$B$27:$B$29</c:f>
              <c:numCache>
                <c:formatCode>_-[$$-409]* #,##0_ ;_-[$$-409]* \-#,##0\ ;_-[$$-409]* "-"??_ ;_-@_ </c:formatCode>
                <c:ptCount val="3"/>
                <c:pt idx="0">
                  <c:v>124534.81</c:v>
                </c:pt>
                <c:pt idx="1">
                  <c:v>221585.90999999997</c:v>
                </c:pt>
                <c:pt idx="2">
                  <c:v>252038.32999999996</c:v>
                </c:pt>
              </c:numCache>
            </c:numRef>
          </c:val>
          <c:extLst>
            <c:ext xmlns:c16="http://schemas.microsoft.com/office/drawing/2014/chart" uri="{C3380CC4-5D6E-409C-BE32-E72D297353CC}">
              <c16:uniqueId val="{00000000-9EB0-4C54-A683-40B4DC836580}"/>
            </c:ext>
          </c:extLst>
        </c:ser>
        <c:dLbls>
          <c:showLegendKey val="0"/>
          <c:showVal val="0"/>
          <c:showCatName val="0"/>
          <c:showSerName val="0"/>
          <c:showPercent val="0"/>
          <c:showBubbleSize val="0"/>
        </c:dLbls>
        <c:gapWidth val="37"/>
        <c:axId val="1592366320"/>
        <c:axId val="1592362480"/>
      </c:barChart>
      <c:catAx>
        <c:axId val="1592366320"/>
        <c:scaling>
          <c:orientation val="minMax"/>
        </c:scaling>
        <c:delete val="1"/>
        <c:axPos val="l"/>
        <c:numFmt formatCode="General" sourceLinked="1"/>
        <c:majorTickMark val="none"/>
        <c:minorTickMark val="none"/>
        <c:tickLblPos val="nextTo"/>
        <c:crossAx val="1592362480"/>
        <c:crosses val="autoZero"/>
        <c:auto val="1"/>
        <c:lblAlgn val="ctr"/>
        <c:lblOffset val="100"/>
        <c:noMultiLvlLbl val="0"/>
      </c:catAx>
      <c:valAx>
        <c:axId val="1592362480"/>
        <c:scaling>
          <c:orientation val="minMax"/>
        </c:scaling>
        <c:delete val="1"/>
        <c:axPos val="b"/>
        <c:numFmt formatCode="_-[$$-409]* #,##0_ ;_-[$$-409]* \-#,##0\ ;_-[$$-409]* &quot;-&quot;??_ ;_-@_ " sourceLinked="1"/>
        <c:majorTickMark val="none"/>
        <c:minorTickMark val="none"/>
        <c:tickLblPos val="nextTo"/>
        <c:crossAx val="159236632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Bahnschrift Condensed" panose="020B0502040204020203"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Revenue_trend_direct!$B$10</c:f>
          <c:strCache>
            <c:ptCount val="1"/>
            <c:pt idx="0">
              <c:v>REVENUE TREND JANUARY</c:v>
            </c:pt>
          </c:strCache>
        </c:strRef>
      </c:tx>
      <c:overlay val="0"/>
      <c:spPr>
        <a:noFill/>
        <a:ln>
          <a:noFill/>
        </a:ln>
        <a:effectLst/>
      </c:spPr>
      <c:txPr>
        <a:bodyPr rot="0" spcFirstLastPara="1" vertOverflow="ellipsis" vert="horz" wrap="square" anchor="ctr" anchorCtr="1"/>
        <a:lstStyle/>
        <a:p>
          <a:pPr>
            <a:defRPr sz="1600" b="0" i="0" u="none" strike="noStrike" kern="1200" spc="0" baseline="0">
              <a:solidFill>
                <a:schemeClr val="tx2">
                  <a:lumMod val="75000"/>
                </a:schemeClr>
              </a:solidFill>
              <a:latin typeface="Bahnschrift Condensed" panose="020B0502040204020203" pitchFamily="34" charset="0"/>
              <a:ea typeface="+mn-ea"/>
              <a:cs typeface="+mn-cs"/>
            </a:defRPr>
          </a:pPr>
          <a:endParaRPr lang="en-US"/>
        </a:p>
      </c:txPr>
    </c:title>
    <c:autoTitleDeleted val="0"/>
    <c:plotArea>
      <c:layout/>
      <c:lineChart>
        <c:grouping val="standard"/>
        <c:varyColors val="0"/>
        <c:ser>
          <c:idx val="1"/>
          <c:order val="0"/>
          <c:tx>
            <c:v>Daily Revenue</c:v>
          </c:tx>
          <c:spPr>
            <a:ln w="28575" cap="rnd">
              <a:solidFill>
                <a:srgbClr val="772D2C"/>
              </a:solidFill>
              <a:round/>
              <a:tailEnd type="arrow"/>
            </a:ln>
            <a:effectLst/>
          </c:spPr>
          <c:marker>
            <c:symbol val="none"/>
          </c:marker>
          <c:val>
            <c:numRef>
              <c:f>Revenue_trend_direct!$B$7:$AF$7</c:f>
              <c:numCache>
                <c:formatCode>_-[$$-409]* #,##0_ ;_-[$$-409]* \-#,##0\ ;_-[$$-409]* "-"??_ ;_-@_ </c:formatCode>
                <c:ptCount val="31"/>
                <c:pt idx="0">
                  <c:v>29036.17</c:v>
                </c:pt>
                <c:pt idx="1">
                  <c:v>12333.519999999999</c:v>
                </c:pt>
                <c:pt idx="2">
                  <c:v>31939.85</c:v>
                </c:pt>
                <c:pt idx="3">
                  <c:v>26936.369999999992</c:v>
                </c:pt>
                <c:pt idx="4">
                  <c:v>32062.750000000004</c:v>
                </c:pt>
                <c:pt idx="5">
                  <c:v>21331.23</c:v>
                </c:pt>
                <c:pt idx="6">
                  <c:v>42238.289999999994</c:v>
                </c:pt>
                <c:pt idx="7">
                  <c:v>22261.730000000003</c:v>
                </c:pt>
                <c:pt idx="8">
                  <c:v>28962.129999999994</c:v>
                </c:pt>
                <c:pt idx="9">
                  <c:v>26530.440000000002</c:v>
                </c:pt>
                <c:pt idx="10">
                  <c:v>29431.33</c:v>
                </c:pt>
                <c:pt idx="11">
                  <c:v>23493.37999999999</c:v>
                </c:pt>
                <c:pt idx="12">
                  <c:v>28617.359999999993</c:v>
                </c:pt>
                <c:pt idx="13">
                  <c:v>16531.57</c:v>
                </c:pt>
                <c:pt idx="14">
                  <c:v>17112.310000000001</c:v>
                </c:pt>
                <c:pt idx="15">
                  <c:v>41794.720000000001</c:v>
                </c:pt>
                <c:pt idx="16">
                  <c:v>10281.35</c:v>
                </c:pt>
                <c:pt idx="17">
                  <c:v>28536.209999999992</c:v>
                </c:pt>
                <c:pt idx="18">
                  <c:v>27516.37</c:v>
                </c:pt>
                <c:pt idx="19">
                  <c:v>45044.039999999979</c:v>
                </c:pt>
                <c:pt idx="20">
                  <c:v>23890.29</c:v>
                </c:pt>
                <c:pt idx="21">
                  <c:v>36476.859999999986</c:v>
                </c:pt>
                <c:pt idx="22">
                  <c:v>19605.650000000001</c:v>
                </c:pt>
                <c:pt idx="23">
                  <c:v>21196.5</c:v>
                </c:pt>
                <c:pt idx="24">
                  <c:v>45172.789999999986</c:v>
                </c:pt>
                <c:pt idx="25">
                  <c:v>20843.54</c:v>
                </c:pt>
                <c:pt idx="26">
                  <c:v>32092.279999999992</c:v>
                </c:pt>
                <c:pt idx="27">
                  <c:v>20064.41</c:v>
                </c:pt>
                <c:pt idx="28">
                  <c:v>15503.43</c:v>
                </c:pt>
                <c:pt idx="29">
                  <c:v>31766.55</c:v>
                </c:pt>
                <c:pt idx="30">
                  <c:v>21307.930000000004</c:v>
                </c:pt>
              </c:numCache>
            </c:numRef>
          </c:val>
          <c:smooth val="1"/>
          <c:extLst>
            <c:ext xmlns:c16="http://schemas.microsoft.com/office/drawing/2014/chart" uri="{C3380CC4-5D6E-409C-BE32-E72D297353CC}">
              <c16:uniqueId val="{00000004-94A8-4A03-8BBB-B4CC07345DE2}"/>
            </c:ext>
          </c:extLst>
        </c:ser>
        <c:dLbls>
          <c:showLegendKey val="0"/>
          <c:showVal val="0"/>
          <c:showCatName val="0"/>
          <c:showSerName val="0"/>
          <c:showPercent val="0"/>
          <c:showBubbleSize val="0"/>
        </c:dLbls>
        <c:smooth val="0"/>
        <c:axId val="19923728"/>
        <c:axId val="19917968"/>
      </c:lineChart>
      <c:catAx>
        <c:axId val="19923728"/>
        <c:scaling>
          <c:orientation val="minMax"/>
        </c:scaling>
        <c:delete val="0"/>
        <c:axPos val="b"/>
        <c:title>
          <c:tx>
            <c:rich>
              <a:bodyPr rot="0" spcFirstLastPara="1" vertOverflow="ellipsis" vert="horz" wrap="square" anchor="ctr" anchorCtr="1"/>
              <a:lstStyle/>
              <a:p>
                <a:pPr>
                  <a:defRPr sz="1400" b="0" i="0" u="none" strike="noStrike" kern="1200" baseline="0">
                    <a:solidFill>
                      <a:schemeClr val="tx1">
                        <a:lumMod val="75000"/>
                        <a:lumOff val="25000"/>
                      </a:schemeClr>
                    </a:solidFill>
                    <a:latin typeface="Bahnschrift Condensed" panose="020B0502040204020203" pitchFamily="34" charset="0"/>
                    <a:ea typeface="+mn-ea"/>
                    <a:cs typeface="+mn-cs"/>
                  </a:defRPr>
                </a:pPr>
                <a:r>
                  <a:rPr lang="en-IN" sz="1400">
                    <a:solidFill>
                      <a:schemeClr val="tx1">
                        <a:lumMod val="75000"/>
                        <a:lumOff val="25000"/>
                      </a:schemeClr>
                    </a:solidFill>
                    <a:latin typeface="Bahnschrift Condensed" panose="020B0502040204020203" pitchFamily="34" charset="0"/>
                  </a:rPr>
                  <a:t>Days</a:t>
                </a:r>
              </a:p>
            </c:rich>
          </c:tx>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75000"/>
                      <a:lumOff val="25000"/>
                    </a:schemeClr>
                  </a:solidFill>
                  <a:latin typeface="Bahnschrift Condensed" panose="020B0502040204020203" pitchFamily="34" charset="0"/>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75000"/>
                    <a:lumOff val="25000"/>
                  </a:schemeClr>
                </a:solidFill>
                <a:latin typeface="Bahnschrift Condensed" panose="020B0502040204020203" pitchFamily="34" charset="0"/>
                <a:ea typeface="+mn-ea"/>
                <a:cs typeface="+mn-cs"/>
              </a:defRPr>
            </a:pPr>
            <a:endParaRPr lang="en-US"/>
          </a:p>
        </c:txPr>
        <c:crossAx val="19917968"/>
        <c:crosses val="autoZero"/>
        <c:auto val="1"/>
        <c:lblAlgn val="ctr"/>
        <c:lblOffset val="100"/>
        <c:tickLblSkip val="2"/>
        <c:tickMarkSkip val="1"/>
        <c:noMultiLvlLbl val="0"/>
      </c:catAx>
      <c:valAx>
        <c:axId val="19917968"/>
        <c:scaling>
          <c:orientation val="minMax"/>
        </c:scaling>
        <c:delete val="0"/>
        <c:axPos val="l"/>
        <c:numFmt formatCode="\$#,##0,&quot;K&quot;" sourceLinked="0"/>
        <c:majorTickMark val="out"/>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75000"/>
                    <a:lumOff val="25000"/>
                  </a:schemeClr>
                </a:solidFill>
                <a:latin typeface="Bahnschrift Condensed" panose="020B0502040204020203" pitchFamily="34" charset="0"/>
                <a:ea typeface="+mn-ea"/>
                <a:cs typeface="+mn-cs"/>
              </a:defRPr>
            </a:pPr>
            <a:endParaRPr lang="en-US"/>
          </a:p>
        </c:txPr>
        <c:crossAx val="19923728"/>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0" i="0" u="none" strike="noStrike" kern="1200" spc="0" baseline="0">
                <a:solidFill>
                  <a:schemeClr val="tx2">
                    <a:lumMod val="75000"/>
                  </a:schemeClr>
                </a:solidFill>
                <a:latin typeface="Bahnschrift Condensed" panose="020B0502040204020203" pitchFamily="34" charset="0"/>
                <a:ea typeface="+mn-ea"/>
                <a:cs typeface="+mn-cs"/>
              </a:defRPr>
            </a:pPr>
            <a:r>
              <a:rPr lang="en-IN" sz="1600" b="0" baseline="0">
                <a:solidFill>
                  <a:schemeClr val="tx2">
                    <a:lumMod val="75000"/>
                  </a:schemeClr>
                </a:solidFill>
                <a:latin typeface="Bahnschrift Condensed" panose="020B0502040204020203" pitchFamily="34" charset="0"/>
              </a:rPr>
              <a:t>REVENUE TREND 2013</a:t>
            </a:r>
          </a:p>
        </c:rich>
      </c:tx>
      <c:layout>
        <c:manualLayout>
          <c:xMode val="edge"/>
          <c:yMode val="edge"/>
          <c:x val="0.33591632971554231"/>
          <c:y val="5.2246603970741903E-3"/>
        </c:manualLayout>
      </c:layout>
      <c:overlay val="0"/>
      <c:spPr>
        <a:noFill/>
        <a:ln>
          <a:noFill/>
        </a:ln>
        <a:effectLst/>
      </c:spPr>
      <c:txPr>
        <a:bodyPr rot="0" spcFirstLastPara="1" vertOverflow="ellipsis" vert="horz" wrap="square" anchor="ctr" anchorCtr="1"/>
        <a:lstStyle/>
        <a:p>
          <a:pPr>
            <a:defRPr sz="1800" b="0" i="0" u="none" strike="noStrike" kern="1200" spc="0" baseline="0">
              <a:solidFill>
                <a:schemeClr val="tx2">
                  <a:lumMod val="75000"/>
                </a:schemeClr>
              </a:solidFill>
              <a:latin typeface="Bahnschrift Condensed" panose="020B0502040204020203" pitchFamily="34" charset="0"/>
              <a:ea typeface="+mn-ea"/>
              <a:cs typeface="+mn-cs"/>
            </a:defRPr>
          </a:pPr>
          <a:endParaRPr lang="en-IN"/>
        </a:p>
      </c:txPr>
    </c:title>
    <c:autoTitleDeleted val="0"/>
    <c:plotArea>
      <c:layout/>
      <c:lineChart>
        <c:grouping val="standard"/>
        <c:varyColors val="0"/>
        <c:ser>
          <c:idx val="0"/>
          <c:order val="0"/>
          <c:tx>
            <c:v>Montly Revenue</c:v>
          </c:tx>
          <c:spPr>
            <a:ln w="28575" cap="rnd">
              <a:solidFill>
                <a:srgbClr val="3D5A83"/>
              </a:solidFill>
              <a:round/>
              <a:tailEnd type="arrow"/>
            </a:ln>
            <a:effectLst/>
          </c:spPr>
          <c:marker>
            <c:symbol val="none"/>
          </c:marker>
          <c:cat>
            <c:strRef>
              <c:f>Revenue_trend_reseller!$B$8:$M$8</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Revenue_trend_reseller!$B$9:$M$9</c:f>
              <c:numCache>
                <c:formatCode>_-[$$-409]* #,##0_ ;_-[$$-409]* \-#,##0\ ;_-[$$-409]* "-"??_ ;_-@_ </c:formatCode>
                <c:ptCount val="12"/>
                <c:pt idx="0">
                  <c:v>3101874.4152999874</c:v>
                </c:pt>
                <c:pt idx="1">
                  <c:v>2907891.7642999901</c:v>
                </c:pt>
                <c:pt idx="2">
                  <c:v>1873948.5309999969</c:v>
                </c:pt>
                <c:pt idx="3">
                  <c:v>2805947.6505999905</c:v>
                </c:pt>
                <c:pt idx="4">
                  <c:v>2853785.6094999788</c:v>
                </c:pt>
                <c:pt idx="5">
                  <c:v>1453124.7129999963</c:v>
                </c:pt>
                <c:pt idx="6">
                  <c:v>2353817.2515999908</c:v>
                </c:pt>
                <c:pt idx="7">
                  <c:v>2431349.1811999888</c:v>
                </c:pt>
                <c:pt idx="8">
                  <c:v>1785480.4586999938</c:v>
                </c:pt>
                <c:pt idx="9">
                  <c:v>2659342.7145999894</c:v>
                </c:pt>
                <c:pt idx="10">
                  <c:v>2716128.8644999885</c:v>
                </c:pt>
                <c:pt idx="11">
                  <c:v>#N/A</c:v>
                </c:pt>
              </c:numCache>
            </c:numRef>
          </c:val>
          <c:smooth val="1"/>
          <c:extLst>
            <c:ext xmlns:c16="http://schemas.microsoft.com/office/drawing/2014/chart" uri="{C3380CC4-5D6E-409C-BE32-E72D297353CC}">
              <c16:uniqueId val="{00000000-AFC3-4F72-8B73-05C5BAFBD9D3}"/>
            </c:ext>
          </c:extLst>
        </c:ser>
        <c:dLbls>
          <c:showLegendKey val="0"/>
          <c:showVal val="0"/>
          <c:showCatName val="0"/>
          <c:showSerName val="0"/>
          <c:showPercent val="0"/>
          <c:showBubbleSize val="0"/>
        </c:dLbls>
        <c:smooth val="0"/>
        <c:axId val="1840334863"/>
        <c:axId val="1840337263"/>
      </c:lineChart>
      <c:catAx>
        <c:axId val="1840334863"/>
        <c:scaling>
          <c:orientation val="minMax"/>
        </c:scaling>
        <c:delete val="0"/>
        <c:axPos val="b"/>
        <c:title>
          <c:tx>
            <c:rich>
              <a:bodyPr rot="0" spcFirstLastPara="1" vertOverflow="ellipsis" vert="horz" wrap="square" anchor="ctr" anchorCtr="1"/>
              <a:lstStyle/>
              <a:p>
                <a:pPr>
                  <a:defRPr sz="1200" b="0" i="0" u="none" strike="noStrike" kern="1200" baseline="0">
                    <a:solidFill>
                      <a:schemeClr val="tx1">
                        <a:lumMod val="75000"/>
                        <a:lumOff val="25000"/>
                      </a:schemeClr>
                    </a:solidFill>
                    <a:latin typeface="Bahnschrift Condensed" panose="020B0502040204020203" pitchFamily="34" charset="0"/>
                    <a:ea typeface="+mn-ea"/>
                    <a:cs typeface="+mn-cs"/>
                  </a:defRPr>
                </a:pPr>
                <a:r>
                  <a:rPr lang="en-IN" sz="1200">
                    <a:solidFill>
                      <a:schemeClr val="tx1">
                        <a:lumMod val="75000"/>
                        <a:lumOff val="25000"/>
                      </a:schemeClr>
                    </a:solidFill>
                    <a:latin typeface="Bahnschrift Condensed" panose="020B0502040204020203" pitchFamily="34" charset="0"/>
                  </a:rPr>
                  <a:t>Months</a:t>
                </a:r>
              </a:p>
              <a:p>
                <a:pPr>
                  <a:defRPr sz="1200">
                    <a:solidFill>
                      <a:schemeClr val="tx1">
                        <a:lumMod val="75000"/>
                        <a:lumOff val="25000"/>
                      </a:schemeClr>
                    </a:solidFill>
                    <a:latin typeface="Bahnschrift Condensed" panose="020B0502040204020203" pitchFamily="34" charset="0"/>
                  </a:defRPr>
                </a:pPr>
                <a:endParaRPr lang="en-IN" sz="1200">
                  <a:solidFill>
                    <a:schemeClr val="tx1">
                      <a:lumMod val="75000"/>
                      <a:lumOff val="25000"/>
                    </a:schemeClr>
                  </a:solidFill>
                  <a:latin typeface="Bahnschrift Condensed" panose="020B0502040204020203" pitchFamily="34" charset="0"/>
                </a:endParaRPr>
              </a:p>
            </c:rich>
          </c:tx>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75000"/>
                      <a:lumOff val="25000"/>
                    </a:schemeClr>
                  </a:solidFill>
                  <a:latin typeface="Bahnschrift Condensed" panose="020B0502040204020203" pitchFamily="34" charset="0"/>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0"/>
          <a:lstStyle/>
          <a:p>
            <a:pPr>
              <a:defRPr sz="1200" b="0" i="0" u="none" strike="noStrike" kern="1200" baseline="0">
                <a:solidFill>
                  <a:schemeClr val="tx1">
                    <a:lumMod val="75000"/>
                    <a:lumOff val="25000"/>
                  </a:schemeClr>
                </a:solidFill>
                <a:latin typeface="Bahnschrift Condensed" panose="020B0502040204020203" pitchFamily="34" charset="0"/>
                <a:ea typeface="+mn-ea"/>
                <a:cs typeface="+mn-cs"/>
              </a:defRPr>
            </a:pPr>
            <a:endParaRPr lang="en-US"/>
          </a:p>
        </c:txPr>
        <c:crossAx val="1840337263"/>
        <c:crosses val="autoZero"/>
        <c:auto val="1"/>
        <c:lblAlgn val="ctr"/>
        <c:lblOffset val="100"/>
        <c:noMultiLvlLbl val="0"/>
      </c:catAx>
      <c:valAx>
        <c:axId val="1840337263"/>
        <c:scaling>
          <c:orientation val="minMax"/>
        </c:scaling>
        <c:delete val="0"/>
        <c:axPos val="l"/>
        <c:numFmt formatCode="\$#,##0,&quot;K&quot;" sourceLinked="0"/>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75000"/>
                    <a:lumOff val="25000"/>
                  </a:schemeClr>
                </a:solidFill>
                <a:latin typeface="Bahnschrift Condensed" panose="020B0502040204020203" pitchFamily="34" charset="0"/>
                <a:ea typeface="+mn-ea"/>
                <a:cs typeface="+mn-cs"/>
              </a:defRPr>
            </a:pPr>
            <a:endParaRPr lang="en-US"/>
          </a:p>
        </c:txPr>
        <c:crossAx val="1840334863"/>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Top_products!$H$50:$H$52</c:f>
              <c:strCache>
                <c:ptCount val="3"/>
                <c:pt idx="0">
                  <c:v>Road-350-W Yellow</c:v>
                </c:pt>
                <c:pt idx="1">
                  <c:v>Mountain-200 Black</c:v>
                </c:pt>
                <c:pt idx="2">
                  <c:v>Touring-1000 Blue</c:v>
                </c:pt>
              </c:strCache>
            </c:strRef>
          </c:cat>
          <c:val>
            <c:numRef>
              <c:f>Top_products!$I$50:$I$52</c:f>
            </c:numRef>
          </c:val>
          <c:extLst>
            <c:ext xmlns:c16="http://schemas.microsoft.com/office/drawing/2014/chart" uri="{C3380CC4-5D6E-409C-BE32-E72D297353CC}">
              <c16:uniqueId val="{00000000-9EB0-4C54-A683-40B4DC836580}"/>
            </c:ext>
          </c:extLst>
        </c:ser>
        <c:ser>
          <c:idx val="1"/>
          <c:order val="1"/>
          <c:spPr>
            <a:solidFill>
              <a:schemeClr val="accent2"/>
            </a:solidFill>
            <a:ln>
              <a:noFill/>
            </a:ln>
            <a:effectLst/>
          </c:spPr>
          <c:invertIfNegative val="0"/>
          <c:dPt>
            <c:idx val="0"/>
            <c:invertIfNegative val="0"/>
            <c:bubble3D val="0"/>
            <c:spPr>
              <a:blipFill>
                <a:blip xmlns:r="http://schemas.openxmlformats.org/officeDocument/2006/relationships" r:embed="rId3"/>
                <a:stretch>
                  <a:fillRect/>
                </a:stretch>
              </a:blipFill>
              <a:ln>
                <a:noFill/>
              </a:ln>
              <a:effectLst/>
            </c:spPr>
            <c:extLst>
              <c:ext xmlns:c16="http://schemas.microsoft.com/office/drawing/2014/chart" uri="{C3380CC4-5D6E-409C-BE32-E72D297353CC}">
                <c16:uniqueId val="{00000009-013A-40FF-B841-CB4B08AAB2FE}"/>
              </c:ext>
            </c:extLst>
          </c:dPt>
          <c:dPt>
            <c:idx val="1"/>
            <c:invertIfNegative val="0"/>
            <c:bubble3D val="0"/>
            <c:spPr>
              <a:blipFill>
                <a:blip xmlns:r="http://schemas.openxmlformats.org/officeDocument/2006/relationships" r:embed="rId4"/>
                <a:stretch>
                  <a:fillRect/>
                </a:stretch>
              </a:blipFill>
              <a:ln>
                <a:noFill/>
              </a:ln>
              <a:effectLst/>
            </c:spPr>
            <c:extLst>
              <c:ext xmlns:c16="http://schemas.microsoft.com/office/drawing/2014/chart" uri="{C3380CC4-5D6E-409C-BE32-E72D297353CC}">
                <c16:uniqueId val="{00000008-013A-40FF-B841-CB4B08AAB2FE}"/>
              </c:ext>
            </c:extLst>
          </c:dPt>
          <c:dPt>
            <c:idx val="2"/>
            <c:invertIfNegative val="0"/>
            <c:bubble3D val="0"/>
            <c:spPr>
              <a:blipFill>
                <a:blip xmlns:r="http://schemas.openxmlformats.org/officeDocument/2006/relationships" r:embed="rId5"/>
                <a:stretch>
                  <a:fillRect/>
                </a:stretch>
              </a:blipFill>
              <a:ln>
                <a:noFill/>
              </a:ln>
              <a:effectLst/>
            </c:spPr>
            <c:extLst>
              <c:ext xmlns:c16="http://schemas.microsoft.com/office/drawing/2014/chart" uri="{C3380CC4-5D6E-409C-BE32-E72D297353CC}">
                <c16:uniqueId val="{00000007-013A-40FF-B841-CB4B08AAB2FE}"/>
              </c:ext>
            </c:extLst>
          </c:dPt>
          <c:dLbls>
            <c:numFmt formatCode="\$#,##0,&quot;k&quot;" sourceLinked="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bg1"/>
                    </a:solidFill>
                    <a:latin typeface="Bahnschrift Condensed" panose="020B0502040204020203" pitchFamily="34" charset="0"/>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Top_products!$H$50:$H$52</c:f>
              <c:strCache>
                <c:ptCount val="3"/>
                <c:pt idx="0">
                  <c:v>Road-350-W Yellow</c:v>
                </c:pt>
                <c:pt idx="1">
                  <c:v>Mountain-200 Black</c:v>
                </c:pt>
                <c:pt idx="2">
                  <c:v>Touring-1000 Blue</c:v>
                </c:pt>
              </c:strCache>
            </c:strRef>
          </c:cat>
          <c:val>
            <c:numRef>
              <c:f>Top_products!$J$50:$J$52</c:f>
              <c:numCache>
                <c:formatCode>_-[$$-409]* #,##0_ ;_-[$$-409]* \-#,##0\ ;_-[$$-409]* "-"??_ ;_-@_ </c:formatCode>
                <c:ptCount val="3"/>
                <c:pt idx="0">
                  <c:v>396863.59020000004</c:v>
                </c:pt>
                <c:pt idx="1">
                  <c:v>428546.92520000023</c:v>
                </c:pt>
                <c:pt idx="2">
                  <c:v>458252.10780000006</c:v>
                </c:pt>
              </c:numCache>
            </c:numRef>
          </c:val>
          <c:extLst>
            <c:ext xmlns:c16="http://schemas.microsoft.com/office/drawing/2014/chart" uri="{C3380CC4-5D6E-409C-BE32-E72D297353CC}">
              <c16:uniqueId val="{00000006-013A-40FF-B841-CB4B08AAB2FE}"/>
            </c:ext>
          </c:extLst>
        </c:ser>
        <c:dLbls>
          <c:showLegendKey val="0"/>
          <c:showVal val="1"/>
          <c:showCatName val="0"/>
          <c:showSerName val="0"/>
          <c:showPercent val="0"/>
          <c:showBubbleSize val="0"/>
        </c:dLbls>
        <c:gapWidth val="37"/>
        <c:axId val="1592366320"/>
        <c:axId val="1592362480"/>
      </c:barChart>
      <c:catAx>
        <c:axId val="1592366320"/>
        <c:scaling>
          <c:orientation val="minMax"/>
        </c:scaling>
        <c:delete val="1"/>
        <c:axPos val="l"/>
        <c:numFmt formatCode="General" sourceLinked="1"/>
        <c:majorTickMark val="none"/>
        <c:minorTickMark val="none"/>
        <c:tickLblPos val="nextTo"/>
        <c:crossAx val="1592362480"/>
        <c:crosses val="autoZero"/>
        <c:auto val="1"/>
        <c:lblAlgn val="ctr"/>
        <c:lblOffset val="100"/>
        <c:noMultiLvlLbl val="0"/>
      </c:catAx>
      <c:valAx>
        <c:axId val="1592362480"/>
        <c:scaling>
          <c:orientation val="minMax"/>
        </c:scaling>
        <c:delete val="1"/>
        <c:axPos val="b"/>
        <c:numFmt formatCode="_-[$$-409]* #,##0_ ;_-[$$-409]* \-#,##0\ ;_-[$$-409]* &quot;-&quot;??_ ;_-@_ " sourceLinked="1"/>
        <c:majorTickMark val="none"/>
        <c:minorTickMark val="none"/>
        <c:tickLblPos val="nextTo"/>
        <c:crossAx val="159236632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Bahnschrift Condensed" panose="020B0502040204020203"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spPr>
            <a:solidFill>
              <a:schemeClr val="accent1"/>
            </a:solidFill>
            <a:ln>
              <a:noFill/>
            </a:ln>
            <a:effectLst/>
          </c:spPr>
          <c:invertIfNegative val="0"/>
          <c:dPt>
            <c:idx val="0"/>
            <c:invertIfNegative val="0"/>
            <c:bubble3D val="0"/>
            <c:spPr>
              <a:blipFill>
                <a:blip xmlns:r="http://schemas.openxmlformats.org/officeDocument/2006/relationships" r:embed="rId3"/>
                <a:stretch>
                  <a:fillRect/>
                </a:stretch>
              </a:blipFill>
              <a:ln>
                <a:noFill/>
              </a:ln>
              <a:effectLst/>
            </c:spPr>
            <c:extLst>
              <c:ext xmlns:c16="http://schemas.microsoft.com/office/drawing/2014/chart" uri="{C3380CC4-5D6E-409C-BE32-E72D297353CC}">
                <c16:uniqueId val="{00000003-9EB0-4C54-A683-40B4DC836580}"/>
              </c:ext>
            </c:extLst>
          </c:dPt>
          <c:dPt>
            <c:idx val="1"/>
            <c:invertIfNegative val="0"/>
            <c:bubble3D val="0"/>
            <c:spPr>
              <a:blipFill>
                <a:blip xmlns:r="http://schemas.openxmlformats.org/officeDocument/2006/relationships" r:embed="rId4"/>
                <a:stretch>
                  <a:fillRect/>
                </a:stretch>
              </a:blipFill>
              <a:ln>
                <a:noFill/>
              </a:ln>
              <a:effectLst/>
            </c:spPr>
            <c:extLst>
              <c:ext xmlns:c16="http://schemas.microsoft.com/office/drawing/2014/chart" uri="{C3380CC4-5D6E-409C-BE32-E72D297353CC}">
                <c16:uniqueId val="{00000002-9EB0-4C54-A683-40B4DC836580}"/>
              </c:ext>
            </c:extLst>
          </c:dPt>
          <c:dPt>
            <c:idx val="2"/>
            <c:invertIfNegative val="0"/>
            <c:bubble3D val="0"/>
            <c:spPr>
              <a:blipFill>
                <a:blip xmlns:r="http://schemas.openxmlformats.org/officeDocument/2006/relationships" r:embed="rId5"/>
                <a:stretch>
                  <a:fillRect/>
                </a:stretch>
              </a:blipFill>
              <a:ln>
                <a:noFill/>
              </a:ln>
              <a:effectLst/>
            </c:spPr>
            <c:extLst>
              <c:ext xmlns:c16="http://schemas.microsoft.com/office/drawing/2014/chart" uri="{C3380CC4-5D6E-409C-BE32-E72D297353CC}">
                <c16:uniqueId val="{00000001-9EB0-4C54-A683-40B4DC836580}"/>
              </c:ext>
            </c:extLst>
          </c:dPt>
          <c:dLbls>
            <c:dLbl>
              <c:idx val="0"/>
              <c:numFmt formatCode="\$#\ ##0,&quot;K&quot;" sourceLinked="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ln w="3175">
                        <a:noFill/>
                      </a:ln>
                      <a:solidFill>
                        <a:schemeClr val="bg1"/>
                      </a:solidFill>
                      <a:latin typeface="Bahnschrift Condensed" panose="020B0502040204020203" pitchFamily="34" charset="0"/>
                      <a:ea typeface="+mn-ea"/>
                      <a:cs typeface="+mn-cs"/>
                    </a:defRPr>
                  </a:pPr>
                  <a:endParaRPr lang="en-US"/>
                </a:p>
              </c:txPr>
              <c:dLblPos val="inBase"/>
              <c:showLegendKey val="0"/>
              <c:showVal val="1"/>
              <c:showCatName val="0"/>
              <c:showSerName val="0"/>
              <c:showPercent val="0"/>
              <c:showBubbleSize val="0"/>
              <c:extLst>
                <c:ext xmlns:c16="http://schemas.microsoft.com/office/drawing/2014/chart" uri="{C3380CC4-5D6E-409C-BE32-E72D297353CC}">
                  <c16:uniqueId val="{00000003-9EB0-4C54-A683-40B4DC836580}"/>
                </c:ext>
              </c:extLst>
            </c:dLbl>
            <c:dLbl>
              <c:idx val="1"/>
              <c:numFmt formatCode="\$#\ ##0,&quot;K&quot;" sourceLinked="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ln w="3175">
                        <a:noFill/>
                      </a:ln>
                      <a:solidFill>
                        <a:schemeClr val="bg1"/>
                      </a:solidFill>
                      <a:latin typeface="Bahnschrift Condensed" panose="020B0502040204020203" pitchFamily="34" charset="0"/>
                      <a:ea typeface="+mn-ea"/>
                      <a:cs typeface="+mn-cs"/>
                    </a:defRPr>
                  </a:pPr>
                  <a:endParaRPr lang="en-US"/>
                </a:p>
              </c:txPr>
              <c:dLblPos val="inBase"/>
              <c:showLegendKey val="0"/>
              <c:showVal val="1"/>
              <c:showCatName val="0"/>
              <c:showSerName val="0"/>
              <c:showPercent val="0"/>
              <c:showBubbleSize val="0"/>
              <c:extLst>
                <c:ext xmlns:c16="http://schemas.microsoft.com/office/drawing/2014/chart" uri="{C3380CC4-5D6E-409C-BE32-E72D297353CC}">
                  <c16:uniqueId val="{00000002-9EB0-4C54-A683-40B4DC836580}"/>
                </c:ext>
              </c:extLst>
            </c:dLbl>
            <c:dLbl>
              <c:idx val="2"/>
              <c:numFmt formatCode="\$#\ ##0.00,,&quot;M&quot;" sourceLinked="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ln w="3175">
                        <a:noFill/>
                      </a:ln>
                      <a:solidFill>
                        <a:schemeClr val="bg1"/>
                      </a:solidFill>
                      <a:latin typeface="Bahnschrift Condensed" panose="020B0502040204020203" pitchFamily="34" charset="0"/>
                      <a:ea typeface="+mn-ea"/>
                      <a:cs typeface="+mn-cs"/>
                    </a:defRPr>
                  </a:pPr>
                  <a:endParaRPr lang="en-US"/>
                </a:p>
              </c:txPr>
              <c:dLblPos val="inBase"/>
              <c:showLegendKey val="0"/>
              <c:showVal val="1"/>
              <c:showCatName val="0"/>
              <c:showSerName val="0"/>
              <c:showPercent val="0"/>
              <c:showBubbleSize val="0"/>
              <c:extLst>
                <c:ext xmlns:c16="http://schemas.microsoft.com/office/drawing/2014/chart" uri="{C3380CC4-5D6E-409C-BE32-E72D297353CC}">
                  <c16:uniqueId val="{00000001-9EB0-4C54-A683-40B4DC836580}"/>
                </c:ext>
              </c:extLst>
            </c:dLbl>
            <c:numFmt formatCode="\$#\ ##0.0,,&quot;M&quot;" sourceLinked="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ln w="3175">
                      <a:noFill/>
                    </a:ln>
                    <a:solidFill>
                      <a:schemeClr val="bg1"/>
                    </a:solidFill>
                    <a:latin typeface="Bahnschrift Condensed" panose="020B0502040204020203" pitchFamily="34" charset="0"/>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Top_countries!$D$27:$D$29</c:f>
              <c:strCache>
                <c:ptCount val="3"/>
                <c:pt idx="0">
                  <c:v>Canada</c:v>
                </c:pt>
                <c:pt idx="1">
                  <c:v>France</c:v>
                </c:pt>
                <c:pt idx="2">
                  <c:v>United States</c:v>
                </c:pt>
              </c:strCache>
            </c:strRef>
          </c:cat>
          <c:val>
            <c:numRef>
              <c:f>Top_countries!$F$27:$F$29</c:f>
              <c:numCache>
                <c:formatCode>_-[$$-409]* #,##0_ ;_-[$$-409]* \-#,##0\ ;_-[$$-409]* "-"??_ ;_-@_ </c:formatCode>
                <c:ptCount val="3"/>
                <c:pt idx="0">
                  <c:v>417468.03950000036</c:v>
                </c:pt>
                <c:pt idx="1">
                  <c:v>500022.21600000007</c:v>
                </c:pt>
                <c:pt idx="2">
                  <c:v>1734122.3935000007</c:v>
                </c:pt>
              </c:numCache>
            </c:numRef>
          </c:val>
          <c:extLst>
            <c:ext xmlns:c16="http://schemas.microsoft.com/office/drawing/2014/chart" uri="{C3380CC4-5D6E-409C-BE32-E72D297353CC}">
              <c16:uniqueId val="{00000000-9EB0-4C54-A683-40B4DC836580}"/>
            </c:ext>
          </c:extLst>
        </c:ser>
        <c:dLbls>
          <c:showLegendKey val="0"/>
          <c:showVal val="1"/>
          <c:showCatName val="0"/>
          <c:showSerName val="0"/>
          <c:showPercent val="0"/>
          <c:showBubbleSize val="0"/>
        </c:dLbls>
        <c:gapWidth val="37"/>
        <c:axId val="1592366320"/>
        <c:axId val="1592362480"/>
      </c:barChart>
      <c:catAx>
        <c:axId val="1592366320"/>
        <c:scaling>
          <c:orientation val="minMax"/>
        </c:scaling>
        <c:delete val="1"/>
        <c:axPos val="l"/>
        <c:numFmt formatCode="General" sourceLinked="1"/>
        <c:majorTickMark val="out"/>
        <c:minorTickMark val="none"/>
        <c:tickLblPos val="nextTo"/>
        <c:crossAx val="1592362480"/>
        <c:crosses val="autoZero"/>
        <c:auto val="1"/>
        <c:lblAlgn val="ctr"/>
        <c:lblOffset val="100"/>
        <c:noMultiLvlLbl val="0"/>
      </c:catAx>
      <c:valAx>
        <c:axId val="1592362480"/>
        <c:scaling>
          <c:orientation val="minMax"/>
        </c:scaling>
        <c:delete val="1"/>
        <c:axPos val="b"/>
        <c:numFmt formatCode="_-[$$-409]* #,##0_ ;_-[$$-409]* \-#,##0\ ;_-[$$-409]* &quot;-&quot;??_ ;_-@_ " sourceLinked="1"/>
        <c:majorTickMark val="out"/>
        <c:minorTickMark val="none"/>
        <c:tickLblPos val="nextTo"/>
        <c:crossAx val="159236632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Bahnschrift Condensed" panose="020B0502040204020203" pitchFamily="34" charset="0"/>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6.emf"/><Relationship Id="rId13" Type="http://schemas.openxmlformats.org/officeDocument/2006/relationships/chart" Target="../charts/chart7.xml"/><Relationship Id="rId3" Type="http://schemas.openxmlformats.org/officeDocument/2006/relationships/image" Target="../media/image1.emf"/><Relationship Id="rId7" Type="http://schemas.openxmlformats.org/officeDocument/2006/relationships/image" Target="../media/image5.emf"/><Relationship Id="rId12"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image" Target="../media/image4.emf"/><Relationship Id="rId11" Type="http://schemas.openxmlformats.org/officeDocument/2006/relationships/chart" Target="../charts/chart5.xml"/><Relationship Id="rId5" Type="http://schemas.openxmlformats.org/officeDocument/2006/relationships/image" Target="../media/image3.emf"/><Relationship Id="rId10" Type="http://schemas.openxmlformats.org/officeDocument/2006/relationships/chart" Target="../charts/chart4.xml"/><Relationship Id="rId4" Type="http://schemas.openxmlformats.org/officeDocument/2006/relationships/image" Target="../media/image2.emf"/><Relationship Id="rId9" Type="http://schemas.openxmlformats.org/officeDocument/2006/relationships/chart" Target="../charts/chart3.xml"/><Relationship Id="rId14" Type="http://schemas.openxmlformats.org/officeDocument/2006/relationships/chart" Target="../charts/chart8.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15.emf"/><Relationship Id="rId2" Type="http://schemas.openxmlformats.org/officeDocument/2006/relationships/image" Target="../media/image14.emf"/><Relationship Id="rId1" Type="http://schemas.openxmlformats.org/officeDocument/2006/relationships/image" Target="../media/image13.emf"/><Relationship Id="rId6" Type="http://schemas.openxmlformats.org/officeDocument/2006/relationships/image" Target="../media/image18.emf"/><Relationship Id="rId5" Type="http://schemas.openxmlformats.org/officeDocument/2006/relationships/image" Target="../media/image17.emf"/><Relationship Id="rId4" Type="http://schemas.openxmlformats.org/officeDocument/2006/relationships/image" Target="../media/image16.emf"/></Relationships>
</file>

<file path=xl/drawings/drawing1.xml><?xml version="1.0" encoding="utf-8"?>
<xdr:wsDr xmlns:xdr="http://schemas.openxmlformats.org/drawingml/2006/spreadsheetDrawing" xmlns:a="http://schemas.openxmlformats.org/drawingml/2006/main">
  <xdr:twoCellAnchor editAs="absolute">
    <xdr:from>
      <xdr:col>0</xdr:col>
      <xdr:colOff>0</xdr:colOff>
      <xdr:row>4</xdr:row>
      <xdr:rowOff>175260</xdr:rowOff>
    </xdr:from>
    <xdr:to>
      <xdr:col>11</xdr:col>
      <xdr:colOff>457200</xdr:colOff>
      <xdr:row>29</xdr:row>
      <xdr:rowOff>99060</xdr:rowOff>
    </xdr:to>
    <xdr:sp macro="" textlink="">
      <xdr:nvSpPr>
        <xdr:cNvPr id="51" name="Rectangle 50">
          <a:extLst>
            <a:ext uri="{FF2B5EF4-FFF2-40B4-BE49-F238E27FC236}">
              <a16:creationId xmlns:a16="http://schemas.microsoft.com/office/drawing/2014/main" id="{F8855E90-EFD9-3F23-DCC8-09862BEE0F5A}"/>
            </a:ext>
          </a:extLst>
        </xdr:cNvPr>
        <xdr:cNvSpPr/>
      </xdr:nvSpPr>
      <xdr:spPr>
        <a:xfrm>
          <a:off x="0" y="914400"/>
          <a:ext cx="7162800" cy="4495800"/>
        </a:xfrm>
        <a:prstGeom prst="rect">
          <a:avLst/>
        </a:prstGeom>
        <a:solidFill>
          <a:srgbClr val="D6918E"/>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chemeClr val="tx2">
                <a:lumMod val="50000"/>
              </a:schemeClr>
            </a:solidFill>
          </a:endParaRPr>
        </a:p>
      </xdr:txBody>
    </xdr:sp>
    <xdr:clientData/>
  </xdr:twoCellAnchor>
  <xdr:twoCellAnchor editAs="absolute">
    <xdr:from>
      <xdr:col>0</xdr:col>
      <xdr:colOff>83820</xdr:colOff>
      <xdr:row>5</xdr:row>
      <xdr:rowOff>144780</xdr:rowOff>
    </xdr:from>
    <xdr:to>
      <xdr:col>5</xdr:col>
      <xdr:colOff>114300</xdr:colOff>
      <xdr:row>15</xdr:row>
      <xdr:rowOff>167640</xdr:rowOff>
    </xdr:to>
    <xdr:sp macro="" textlink="">
      <xdr:nvSpPr>
        <xdr:cNvPr id="5" name="Rectangle: Rounded Corners 4">
          <a:extLst>
            <a:ext uri="{FF2B5EF4-FFF2-40B4-BE49-F238E27FC236}">
              <a16:creationId xmlns:a16="http://schemas.microsoft.com/office/drawing/2014/main" id="{DA009C55-2C59-9C7B-024E-49DC54317000}"/>
            </a:ext>
          </a:extLst>
        </xdr:cNvPr>
        <xdr:cNvSpPr/>
      </xdr:nvSpPr>
      <xdr:spPr>
        <a:xfrm>
          <a:off x="83820" y="1066800"/>
          <a:ext cx="3078480" cy="1851660"/>
        </a:xfrm>
        <a:prstGeom prst="roundRect">
          <a:avLst>
            <a:gd name="adj" fmla="val 8334"/>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11</xdr:col>
      <xdr:colOff>434340</xdr:colOff>
      <xdr:row>4</xdr:row>
      <xdr:rowOff>175260</xdr:rowOff>
    </xdr:from>
    <xdr:to>
      <xdr:col>23</xdr:col>
      <xdr:colOff>236220</xdr:colOff>
      <xdr:row>29</xdr:row>
      <xdr:rowOff>106680</xdr:rowOff>
    </xdr:to>
    <xdr:sp macro="" textlink="">
      <xdr:nvSpPr>
        <xdr:cNvPr id="52" name="Rectangle 51">
          <a:extLst>
            <a:ext uri="{FF2B5EF4-FFF2-40B4-BE49-F238E27FC236}">
              <a16:creationId xmlns:a16="http://schemas.microsoft.com/office/drawing/2014/main" id="{99BA7507-28AB-B725-2903-7C735741C7A0}"/>
            </a:ext>
          </a:extLst>
        </xdr:cNvPr>
        <xdr:cNvSpPr/>
      </xdr:nvSpPr>
      <xdr:spPr>
        <a:xfrm>
          <a:off x="7139940" y="914400"/>
          <a:ext cx="7117080" cy="4503420"/>
        </a:xfrm>
        <a:prstGeom prst="rect">
          <a:avLst/>
        </a:prstGeom>
        <a:solidFill>
          <a:schemeClr val="tx2">
            <a:lumMod val="60000"/>
            <a:lumOff val="4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chemeClr val="tx2">
                <a:lumMod val="75000"/>
              </a:schemeClr>
            </a:solidFill>
          </a:endParaRPr>
        </a:p>
      </xdr:txBody>
    </xdr:sp>
    <xdr:clientData/>
  </xdr:twoCellAnchor>
  <xdr:twoCellAnchor editAs="absolute">
    <xdr:from>
      <xdr:col>11</xdr:col>
      <xdr:colOff>541020</xdr:colOff>
      <xdr:row>5</xdr:row>
      <xdr:rowOff>129540</xdr:rowOff>
    </xdr:from>
    <xdr:to>
      <xdr:col>16</xdr:col>
      <xdr:colOff>571500</xdr:colOff>
      <xdr:row>15</xdr:row>
      <xdr:rowOff>152400</xdr:rowOff>
    </xdr:to>
    <xdr:sp macro="" textlink="">
      <xdr:nvSpPr>
        <xdr:cNvPr id="48" name="Rectangle: Rounded Corners 47">
          <a:extLst>
            <a:ext uri="{FF2B5EF4-FFF2-40B4-BE49-F238E27FC236}">
              <a16:creationId xmlns:a16="http://schemas.microsoft.com/office/drawing/2014/main" id="{C4A602DF-CDE3-0DB8-7F29-59EB3DA9A192}"/>
            </a:ext>
          </a:extLst>
        </xdr:cNvPr>
        <xdr:cNvSpPr/>
      </xdr:nvSpPr>
      <xdr:spPr>
        <a:xfrm>
          <a:off x="7246620" y="1051560"/>
          <a:ext cx="3078480" cy="1851660"/>
        </a:xfrm>
        <a:prstGeom prst="roundRect">
          <a:avLst>
            <a:gd name="adj" fmla="val 8334"/>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17</xdr:col>
      <xdr:colOff>68580</xdr:colOff>
      <xdr:row>5</xdr:row>
      <xdr:rowOff>121920</xdr:rowOff>
    </xdr:from>
    <xdr:to>
      <xdr:col>23</xdr:col>
      <xdr:colOff>99060</xdr:colOff>
      <xdr:row>15</xdr:row>
      <xdr:rowOff>144780</xdr:rowOff>
    </xdr:to>
    <xdr:sp macro="" textlink="">
      <xdr:nvSpPr>
        <xdr:cNvPr id="50" name="Rectangle: Rounded Corners 49">
          <a:extLst>
            <a:ext uri="{FF2B5EF4-FFF2-40B4-BE49-F238E27FC236}">
              <a16:creationId xmlns:a16="http://schemas.microsoft.com/office/drawing/2014/main" id="{8CA692A4-7482-6760-CAF4-801D03FAF495}"/>
            </a:ext>
          </a:extLst>
        </xdr:cNvPr>
        <xdr:cNvSpPr/>
      </xdr:nvSpPr>
      <xdr:spPr>
        <a:xfrm>
          <a:off x="10431780" y="1043940"/>
          <a:ext cx="3688080" cy="1851660"/>
        </a:xfrm>
        <a:prstGeom prst="roundRect">
          <a:avLst>
            <a:gd name="adj" fmla="val 8334"/>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19</xdr:col>
      <xdr:colOff>152400</xdr:colOff>
      <xdr:row>16</xdr:row>
      <xdr:rowOff>175260</xdr:rowOff>
    </xdr:from>
    <xdr:to>
      <xdr:col>23</xdr:col>
      <xdr:colOff>137160</xdr:colOff>
      <xdr:row>29</xdr:row>
      <xdr:rowOff>45720</xdr:rowOff>
    </xdr:to>
    <xdr:sp macro="" textlink="">
      <xdr:nvSpPr>
        <xdr:cNvPr id="88" name="Rectangle: Rounded Corners 87">
          <a:extLst>
            <a:ext uri="{FF2B5EF4-FFF2-40B4-BE49-F238E27FC236}">
              <a16:creationId xmlns:a16="http://schemas.microsoft.com/office/drawing/2014/main" id="{9C64C904-F329-DA23-0C50-54978E8A0FA3}"/>
            </a:ext>
          </a:extLst>
        </xdr:cNvPr>
        <xdr:cNvSpPr/>
      </xdr:nvSpPr>
      <xdr:spPr>
        <a:xfrm>
          <a:off x="11734800" y="3108960"/>
          <a:ext cx="2423160" cy="2247900"/>
        </a:xfrm>
        <a:prstGeom prst="roundRect">
          <a:avLst>
            <a:gd name="adj" fmla="val 8334"/>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5</xdr:col>
      <xdr:colOff>236220</xdr:colOff>
      <xdr:row>5</xdr:row>
      <xdr:rowOff>144780</xdr:rowOff>
    </xdr:from>
    <xdr:to>
      <xdr:col>11</xdr:col>
      <xdr:colOff>388620</xdr:colOff>
      <xdr:row>15</xdr:row>
      <xdr:rowOff>167640</xdr:rowOff>
    </xdr:to>
    <xdr:sp macro="" textlink="">
      <xdr:nvSpPr>
        <xdr:cNvPr id="19" name="Rectangle: Rounded Corners 18">
          <a:extLst>
            <a:ext uri="{FF2B5EF4-FFF2-40B4-BE49-F238E27FC236}">
              <a16:creationId xmlns:a16="http://schemas.microsoft.com/office/drawing/2014/main" id="{B1AB2E14-03BB-0911-4CA6-67CD47944199}"/>
            </a:ext>
          </a:extLst>
        </xdr:cNvPr>
        <xdr:cNvSpPr/>
      </xdr:nvSpPr>
      <xdr:spPr>
        <a:xfrm>
          <a:off x="3284220" y="1066800"/>
          <a:ext cx="3810000" cy="1851660"/>
        </a:xfrm>
        <a:prstGeom prst="roundRect">
          <a:avLst>
            <a:gd name="adj" fmla="val 8334"/>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0</xdr:col>
      <xdr:colOff>22860</xdr:colOff>
      <xdr:row>17</xdr:row>
      <xdr:rowOff>30480</xdr:rowOff>
    </xdr:from>
    <xdr:to>
      <xdr:col>7</xdr:col>
      <xdr:colOff>403860</xdr:colOff>
      <xdr:row>29</xdr:row>
      <xdr:rowOff>91440</xdr:rowOff>
    </xdr:to>
    <xdr:sp macro="" textlink="">
      <xdr:nvSpPr>
        <xdr:cNvPr id="2" name="Rectangle: Rounded Corners 1">
          <a:extLst>
            <a:ext uri="{FF2B5EF4-FFF2-40B4-BE49-F238E27FC236}">
              <a16:creationId xmlns:a16="http://schemas.microsoft.com/office/drawing/2014/main" id="{880CBE28-A43B-3CC6-2DA9-E11A8CEFD7EA}"/>
            </a:ext>
          </a:extLst>
        </xdr:cNvPr>
        <xdr:cNvSpPr/>
      </xdr:nvSpPr>
      <xdr:spPr>
        <a:xfrm>
          <a:off x="22860" y="3147060"/>
          <a:ext cx="4648200" cy="2255520"/>
        </a:xfrm>
        <a:prstGeom prst="roundRect">
          <a:avLst>
            <a:gd name="adj" fmla="val 8334"/>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7</xdr:col>
      <xdr:colOff>457200</xdr:colOff>
      <xdr:row>17</xdr:row>
      <xdr:rowOff>38100</xdr:rowOff>
    </xdr:from>
    <xdr:to>
      <xdr:col>11</xdr:col>
      <xdr:colOff>388620</xdr:colOff>
      <xdr:row>29</xdr:row>
      <xdr:rowOff>91440</xdr:rowOff>
    </xdr:to>
    <xdr:sp macro="" textlink="">
      <xdr:nvSpPr>
        <xdr:cNvPr id="86" name="Rectangle: Rounded Corners 85">
          <a:extLst>
            <a:ext uri="{FF2B5EF4-FFF2-40B4-BE49-F238E27FC236}">
              <a16:creationId xmlns:a16="http://schemas.microsoft.com/office/drawing/2014/main" id="{97E23D14-5837-9FCD-488B-C3579765181E}"/>
            </a:ext>
          </a:extLst>
        </xdr:cNvPr>
        <xdr:cNvSpPr/>
      </xdr:nvSpPr>
      <xdr:spPr>
        <a:xfrm>
          <a:off x="4724400" y="3154680"/>
          <a:ext cx="2369820" cy="2247900"/>
        </a:xfrm>
        <a:prstGeom prst="roundRect">
          <a:avLst>
            <a:gd name="adj" fmla="val 8334"/>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2</xdr:col>
      <xdr:colOff>175260</xdr:colOff>
      <xdr:row>20</xdr:row>
      <xdr:rowOff>152400</xdr:rowOff>
    </xdr:from>
    <xdr:to>
      <xdr:col>5</xdr:col>
      <xdr:colOff>281940</xdr:colOff>
      <xdr:row>23</xdr:row>
      <xdr:rowOff>137160</xdr:rowOff>
    </xdr:to>
    <xdr:sp macro="" textlink="Total_revenue!$A$15">
      <xdr:nvSpPr>
        <xdr:cNvPr id="16" name="TextBox 15">
          <a:extLst>
            <a:ext uri="{FF2B5EF4-FFF2-40B4-BE49-F238E27FC236}">
              <a16:creationId xmlns:a16="http://schemas.microsoft.com/office/drawing/2014/main" id="{A4AB0F0F-9F00-9B44-2C2B-AD5A5AF0412E}"/>
            </a:ext>
          </a:extLst>
        </xdr:cNvPr>
        <xdr:cNvSpPr txBox="1"/>
      </xdr:nvSpPr>
      <xdr:spPr>
        <a:xfrm>
          <a:off x="1394460" y="3817620"/>
          <a:ext cx="1935480" cy="533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C019D3F-0206-4CDE-BE82-9DA6C2907454}" type="TxLink">
            <a:rPr lang="en-US" sz="3600" b="0" i="0" u="none" strike="noStrike">
              <a:solidFill>
                <a:schemeClr val="tx2">
                  <a:lumMod val="75000"/>
                </a:schemeClr>
              </a:solidFill>
              <a:latin typeface="Bahnschrift Condensed" panose="020B0502040204020203" pitchFamily="34" charset="0"/>
              <a:ea typeface="Calibri"/>
              <a:cs typeface="Calibri"/>
            </a:rPr>
            <a:pPr algn="ctr"/>
            <a:t> </a:t>
          </a:fld>
          <a:endParaRPr lang="en-IN" sz="3600">
            <a:solidFill>
              <a:schemeClr val="tx2">
                <a:lumMod val="75000"/>
              </a:schemeClr>
            </a:solidFill>
            <a:latin typeface="Bahnschrift Condensed" panose="020B0502040204020203" pitchFamily="34" charset="0"/>
          </a:endParaRPr>
        </a:p>
      </xdr:txBody>
    </xdr:sp>
    <xdr:clientData/>
  </xdr:twoCellAnchor>
  <xdr:twoCellAnchor editAs="absolute">
    <xdr:from>
      <xdr:col>0</xdr:col>
      <xdr:colOff>0</xdr:colOff>
      <xdr:row>29</xdr:row>
      <xdr:rowOff>91440</xdr:rowOff>
    </xdr:from>
    <xdr:to>
      <xdr:col>24</xdr:col>
      <xdr:colOff>15240</xdr:colOff>
      <xdr:row>38</xdr:row>
      <xdr:rowOff>38100</xdr:rowOff>
    </xdr:to>
    <xdr:sp macro="" textlink="">
      <xdr:nvSpPr>
        <xdr:cNvPr id="91" name="Rectangle 90">
          <a:extLst>
            <a:ext uri="{FF2B5EF4-FFF2-40B4-BE49-F238E27FC236}">
              <a16:creationId xmlns:a16="http://schemas.microsoft.com/office/drawing/2014/main" id="{DB16D411-4654-8FED-C7EE-E44142340FD8}"/>
            </a:ext>
          </a:extLst>
        </xdr:cNvPr>
        <xdr:cNvSpPr/>
      </xdr:nvSpPr>
      <xdr:spPr>
        <a:xfrm>
          <a:off x="0" y="5402580"/>
          <a:ext cx="14645640" cy="1592580"/>
        </a:xfrm>
        <a:prstGeom prst="rect">
          <a:avLst/>
        </a:prstGeom>
        <a:solidFill>
          <a:schemeClr val="bg2">
            <a:lumMod val="7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chemeClr val="tx2">
                <a:lumMod val="75000"/>
              </a:schemeClr>
            </a:solidFill>
          </a:endParaRPr>
        </a:p>
      </xdr:txBody>
    </xdr:sp>
    <xdr:clientData/>
  </xdr:twoCellAnchor>
  <xdr:twoCellAnchor editAs="absolute">
    <xdr:from>
      <xdr:col>11</xdr:col>
      <xdr:colOff>502920</xdr:colOff>
      <xdr:row>17</xdr:row>
      <xdr:rowOff>7620</xdr:rowOff>
    </xdr:from>
    <xdr:to>
      <xdr:col>19</xdr:col>
      <xdr:colOff>129540</xdr:colOff>
      <xdr:row>29</xdr:row>
      <xdr:rowOff>68580</xdr:rowOff>
    </xdr:to>
    <xdr:sp macro="" textlink="">
      <xdr:nvSpPr>
        <xdr:cNvPr id="47" name="Rectangle: Rounded Corners 46">
          <a:extLst>
            <a:ext uri="{FF2B5EF4-FFF2-40B4-BE49-F238E27FC236}">
              <a16:creationId xmlns:a16="http://schemas.microsoft.com/office/drawing/2014/main" id="{02C397F5-CB66-AD1A-C637-F3183B3D20CB}"/>
            </a:ext>
          </a:extLst>
        </xdr:cNvPr>
        <xdr:cNvSpPr/>
      </xdr:nvSpPr>
      <xdr:spPr>
        <a:xfrm>
          <a:off x="7208520" y="3124200"/>
          <a:ext cx="4503420" cy="2255520"/>
        </a:xfrm>
        <a:prstGeom prst="roundRect">
          <a:avLst>
            <a:gd name="adj" fmla="val 8334"/>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chemeClr val="tx1">
                <a:lumMod val="75000"/>
                <a:lumOff val="25000"/>
              </a:schemeClr>
            </a:solidFill>
          </a:endParaRPr>
        </a:p>
      </xdr:txBody>
    </xdr:sp>
    <xdr:clientData/>
  </xdr:twoCellAnchor>
  <xdr:twoCellAnchor editAs="absolute">
    <xdr:from>
      <xdr:col>12</xdr:col>
      <xdr:colOff>388620</xdr:colOff>
      <xdr:row>20</xdr:row>
      <xdr:rowOff>60960</xdr:rowOff>
    </xdr:from>
    <xdr:to>
      <xdr:col>19</xdr:col>
      <xdr:colOff>175260</xdr:colOff>
      <xdr:row>24</xdr:row>
      <xdr:rowOff>114300</xdr:rowOff>
    </xdr:to>
    <xdr:graphicFrame macro="">
      <xdr:nvGraphicFramePr>
        <xdr:cNvPr id="9" name="Chart 8">
          <a:extLst>
            <a:ext uri="{FF2B5EF4-FFF2-40B4-BE49-F238E27FC236}">
              <a16:creationId xmlns:a16="http://schemas.microsoft.com/office/drawing/2014/main" id="{1444B93A-A96D-8FA0-57DE-56792731AAC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12</xdr:col>
      <xdr:colOff>266700</xdr:colOff>
      <xdr:row>8</xdr:row>
      <xdr:rowOff>152400</xdr:rowOff>
    </xdr:from>
    <xdr:to>
      <xdr:col>16</xdr:col>
      <xdr:colOff>213360</xdr:colOff>
      <xdr:row>12</xdr:row>
      <xdr:rowOff>106680</xdr:rowOff>
    </xdr:to>
    <xdr:sp macro="" textlink="Total_revenue!$C$8">
      <xdr:nvSpPr>
        <xdr:cNvPr id="6" name="RevenueReseller(KPI)">
          <a:extLst>
            <a:ext uri="{FF2B5EF4-FFF2-40B4-BE49-F238E27FC236}">
              <a16:creationId xmlns:a16="http://schemas.microsoft.com/office/drawing/2014/main" id="{88B47797-B371-C908-A709-F1441B243920}"/>
            </a:ext>
          </a:extLst>
        </xdr:cNvPr>
        <xdr:cNvSpPr txBox="1"/>
      </xdr:nvSpPr>
      <xdr:spPr>
        <a:xfrm>
          <a:off x="7581900" y="1623060"/>
          <a:ext cx="2385060" cy="685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0F775E8-52C1-411C-B087-60E9599B848F}" type="TxLink">
            <a:rPr lang="en-US" sz="4000" b="0" i="0" u="none" strike="noStrike">
              <a:solidFill>
                <a:schemeClr val="tx2">
                  <a:lumMod val="60000"/>
                  <a:lumOff val="40000"/>
                </a:schemeClr>
              </a:solidFill>
              <a:latin typeface="Bahnschrift Condensed" panose="020B0502040204020203" pitchFamily="34" charset="0"/>
              <a:ea typeface="Calibri"/>
              <a:cs typeface="Calibri"/>
            </a:rPr>
            <a:pPr algn="ctr"/>
            <a:t>$ 3.1M</a:t>
          </a:fld>
          <a:endParaRPr lang="en-US" sz="4000" b="0" i="0" u="none" strike="noStrike">
            <a:solidFill>
              <a:schemeClr val="tx2">
                <a:lumMod val="60000"/>
                <a:lumOff val="40000"/>
              </a:schemeClr>
            </a:solidFill>
            <a:latin typeface="Bahnschrift Condensed" panose="020B0502040204020203" pitchFamily="34" charset="0"/>
            <a:ea typeface="Calibri"/>
            <a:cs typeface="Calibri"/>
          </a:endParaRPr>
        </a:p>
      </xdr:txBody>
    </xdr:sp>
    <xdr:clientData/>
  </xdr:twoCellAnchor>
  <xdr:twoCellAnchor editAs="absolute">
    <xdr:from>
      <xdr:col>0</xdr:col>
      <xdr:colOff>198120</xdr:colOff>
      <xdr:row>5</xdr:row>
      <xdr:rowOff>167640</xdr:rowOff>
    </xdr:from>
    <xdr:to>
      <xdr:col>4</xdr:col>
      <xdr:colOff>579120</xdr:colOff>
      <xdr:row>8</xdr:row>
      <xdr:rowOff>160020</xdr:rowOff>
    </xdr:to>
    <xdr:sp macro="" textlink="">
      <xdr:nvSpPr>
        <xdr:cNvPr id="7" name="RevenueDirectTitle">
          <a:extLst>
            <a:ext uri="{FF2B5EF4-FFF2-40B4-BE49-F238E27FC236}">
              <a16:creationId xmlns:a16="http://schemas.microsoft.com/office/drawing/2014/main" id="{933CD98D-C49B-E382-934E-45C1283EF95F}"/>
            </a:ext>
          </a:extLst>
        </xdr:cNvPr>
        <xdr:cNvSpPr txBox="1"/>
      </xdr:nvSpPr>
      <xdr:spPr>
        <a:xfrm>
          <a:off x="198120" y="1089660"/>
          <a:ext cx="2819400" cy="5410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4000" b="1" i="0" u="none" strike="noStrike" baseline="0">
              <a:solidFill>
                <a:schemeClr val="tx2">
                  <a:lumMod val="75000"/>
                </a:schemeClr>
              </a:solidFill>
              <a:latin typeface="Bahnschrift Condensed" panose="020B0502040204020203" pitchFamily="34" charset="0"/>
              <a:ea typeface="Calibri"/>
              <a:cs typeface="Calibri"/>
            </a:rPr>
            <a:t>TOTAL REVENUE</a:t>
          </a:r>
        </a:p>
      </xdr:txBody>
    </xdr:sp>
    <xdr:clientData/>
  </xdr:twoCellAnchor>
  <xdr:twoCellAnchor editAs="absolute">
    <xdr:from>
      <xdr:col>30</xdr:col>
      <xdr:colOff>0</xdr:colOff>
      <xdr:row>11</xdr:row>
      <xdr:rowOff>99060</xdr:rowOff>
    </xdr:from>
    <xdr:to>
      <xdr:col>32</xdr:col>
      <xdr:colOff>0</xdr:colOff>
      <xdr:row>14</xdr:row>
      <xdr:rowOff>45720</xdr:rowOff>
    </xdr:to>
    <xdr:sp macro="" textlink="Revenue_growthMOM_direct!C31">
      <xdr:nvSpPr>
        <xdr:cNvPr id="25" name="RevenueDirectTitle">
          <a:extLst>
            <a:ext uri="{FF2B5EF4-FFF2-40B4-BE49-F238E27FC236}">
              <a16:creationId xmlns:a16="http://schemas.microsoft.com/office/drawing/2014/main" id="{91310CD1-AE48-315F-7288-B4E2C420157A}"/>
            </a:ext>
          </a:extLst>
        </xdr:cNvPr>
        <xdr:cNvSpPr txBox="1"/>
      </xdr:nvSpPr>
      <xdr:spPr>
        <a:xfrm>
          <a:off x="18288000" y="2118360"/>
          <a:ext cx="1219200" cy="495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C02140D-F04B-488B-AA30-1056756E91A8}" type="TxLink">
            <a:rPr lang="en-US" sz="1100" b="0" i="0" u="none" strike="noStrike" baseline="0">
              <a:solidFill>
                <a:srgbClr val="70AD47"/>
              </a:solidFill>
              <a:latin typeface="Calibri"/>
              <a:ea typeface="Calibri"/>
              <a:cs typeface="Calibri"/>
            </a:rPr>
            <a:pPr algn="ctr"/>
            <a:t> </a:t>
          </a:fld>
          <a:endParaRPr lang="en-US" sz="1100" b="0" i="0" u="none" strike="noStrike" baseline="0">
            <a:solidFill>
              <a:srgbClr val="70AD47"/>
            </a:solidFill>
            <a:latin typeface="Calibri"/>
            <a:ea typeface="Calibri"/>
            <a:cs typeface="Calibri"/>
          </a:endParaRPr>
        </a:p>
      </xdr:txBody>
    </xdr:sp>
    <xdr:clientData/>
  </xdr:twoCellAnchor>
  <xdr:twoCellAnchor editAs="absolute">
    <xdr:from>
      <xdr:col>2</xdr:col>
      <xdr:colOff>434340</xdr:colOff>
      <xdr:row>9</xdr:row>
      <xdr:rowOff>114300</xdr:rowOff>
    </xdr:from>
    <xdr:to>
      <xdr:col>4</xdr:col>
      <xdr:colOff>434340</xdr:colOff>
      <xdr:row>12</xdr:row>
      <xdr:rowOff>60960</xdr:rowOff>
    </xdr:to>
    <xdr:sp macro="" textlink="Revenue_growthMOM_direct!$C$13">
      <xdr:nvSpPr>
        <xdr:cNvPr id="33" name="RevenueDirectTitle">
          <a:extLst>
            <a:ext uri="{FF2B5EF4-FFF2-40B4-BE49-F238E27FC236}">
              <a16:creationId xmlns:a16="http://schemas.microsoft.com/office/drawing/2014/main" id="{AD52D159-9947-8748-A019-1CC287C3EC1D}"/>
            </a:ext>
          </a:extLst>
        </xdr:cNvPr>
        <xdr:cNvSpPr txBox="1"/>
      </xdr:nvSpPr>
      <xdr:spPr>
        <a:xfrm>
          <a:off x="1653540" y="1767840"/>
          <a:ext cx="1219200" cy="495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FCD0064-7761-45A9-B3F1-A6F94A33CC4B}" type="TxLink">
            <a:rPr lang="en-US" sz="1200" b="0" i="0" u="none" strike="noStrike" baseline="0">
              <a:solidFill>
                <a:srgbClr val="70AD47"/>
              </a:solidFill>
              <a:latin typeface="Calibri"/>
              <a:ea typeface="Calibri"/>
              <a:cs typeface="Calibri"/>
            </a:rPr>
            <a:pPr algn="ctr"/>
            <a:t> </a:t>
          </a:fld>
          <a:endParaRPr lang="en-US" sz="1200" b="0" i="0" u="none" strike="noStrike" baseline="0">
            <a:solidFill>
              <a:srgbClr val="000000"/>
            </a:solidFill>
            <a:latin typeface="Calibri"/>
            <a:ea typeface="Calibri"/>
            <a:cs typeface="Calibri"/>
          </a:endParaRPr>
        </a:p>
      </xdr:txBody>
    </xdr:sp>
    <xdr:clientData/>
  </xdr:twoCellAnchor>
  <xdr:twoCellAnchor editAs="absolute">
    <xdr:from>
      <xdr:col>2</xdr:col>
      <xdr:colOff>449580</xdr:colOff>
      <xdr:row>9</xdr:row>
      <xdr:rowOff>121920</xdr:rowOff>
    </xdr:from>
    <xdr:to>
      <xdr:col>4</xdr:col>
      <xdr:colOff>449580</xdr:colOff>
      <xdr:row>12</xdr:row>
      <xdr:rowOff>68580</xdr:rowOff>
    </xdr:to>
    <xdr:sp macro="" textlink="Revenue_growthMOM_direct!$D$13">
      <xdr:nvSpPr>
        <xdr:cNvPr id="34" name="RevenueDirectTitle">
          <a:extLst>
            <a:ext uri="{FF2B5EF4-FFF2-40B4-BE49-F238E27FC236}">
              <a16:creationId xmlns:a16="http://schemas.microsoft.com/office/drawing/2014/main" id="{E6704E73-8EC6-352C-C04F-FC5FA524D3A1}"/>
            </a:ext>
          </a:extLst>
        </xdr:cNvPr>
        <xdr:cNvSpPr txBox="1"/>
      </xdr:nvSpPr>
      <xdr:spPr>
        <a:xfrm>
          <a:off x="1668780" y="1775460"/>
          <a:ext cx="1219200" cy="495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0BDBDAF-CBE7-4585-B6A0-8930448471E7}" type="TxLink">
            <a:rPr lang="en-US" sz="1200" b="0" i="0" u="none" strike="noStrike" baseline="0">
              <a:solidFill>
                <a:srgbClr val="E51B1B"/>
              </a:solidFill>
              <a:latin typeface="Calibri"/>
              <a:ea typeface="Calibri"/>
              <a:cs typeface="Calibri"/>
            </a:rPr>
            <a:pPr algn="ctr"/>
            <a:t> </a:t>
          </a:fld>
          <a:endParaRPr lang="en-US" sz="1200" b="0" i="0" u="none" strike="noStrike" baseline="0">
            <a:solidFill>
              <a:srgbClr val="70AD47"/>
            </a:solidFill>
            <a:latin typeface="Calibri"/>
            <a:ea typeface="Calibri"/>
            <a:cs typeface="Calibri"/>
          </a:endParaRPr>
        </a:p>
      </xdr:txBody>
    </xdr:sp>
    <xdr:clientData/>
  </xdr:twoCellAnchor>
  <xdr:twoCellAnchor editAs="absolute">
    <xdr:from>
      <xdr:col>0</xdr:col>
      <xdr:colOff>525780</xdr:colOff>
      <xdr:row>21</xdr:row>
      <xdr:rowOff>53340</xdr:rowOff>
    </xdr:from>
    <xdr:to>
      <xdr:col>7</xdr:col>
      <xdr:colOff>348660</xdr:colOff>
      <xdr:row>26</xdr:row>
      <xdr:rowOff>137160</xdr:rowOff>
    </xdr:to>
    <xdr:graphicFrame macro="">
      <xdr:nvGraphicFramePr>
        <xdr:cNvPr id="30" name="Chart 29">
          <a:extLst>
            <a:ext uri="{FF2B5EF4-FFF2-40B4-BE49-F238E27FC236}">
              <a16:creationId xmlns:a16="http://schemas.microsoft.com/office/drawing/2014/main" id="{F4BE5EEA-9D29-4E80-8AC4-9938FB27D0C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absolute">
    <xdr:from>
      <xdr:col>0</xdr:col>
      <xdr:colOff>434340</xdr:colOff>
      <xdr:row>8</xdr:row>
      <xdr:rowOff>76200</xdr:rowOff>
    </xdr:from>
    <xdr:to>
      <xdr:col>4</xdr:col>
      <xdr:colOff>297180</xdr:colOff>
      <xdr:row>12</xdr:row>
      <xdr:rowOff>144780</xdr:rowOff>
    </xdr:to>
    <xdr:sp macro="" textlink="Total_revenue!$B$8">
      <xdr:nvSpPr>
        <xdr:cNvPr id="4" name="RevenueDirect(KPI)">
          <a:extLst>
            <a:ext uri="{FF2B5EF4-FFF2-40B4-BE49-F238E27FC236}">
              <a16:creationId xmlns:a16="http://schemas.microsoft.com/office/drawing/2014/main" id="{D26E521B-8FB7-266C-9FEC-63C7A0010B01}"/>
            </a:ext>
          </a:extLst>
        </xdr:cNvPr>
        <xdr:cNvSpPr txBox="1"/>
      </xdr:nvSpPr>
      <xdr:spPr>
        <a:xfrm>
          <a:off x="434340" y="1546860"/>
          <a:ext cx="2301240" cy="800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564907C-1720-4A0A-8E4A-DA6D5D42935C}" type="TxLink">
            <a:rPr lang="en-US" sz="4000" b="0" i="0" u="none" strike="noStrike">
              <a:ln w="3175">
                <a:noFill/>
              </a:ln>
              <a:solidFill>
                <a:schemeClr val="tx2">
                  <a:lumMod val="60000"/>
                  <a:lumOff val="40000"/>
                </a:schemeClr>
              </a:solidFill>
              <a:latin typeface="Bahnschrift Condensed" panose="020B0502040204020203" pitchFamily="34" charset="0"/>
              <a:ea typeface="Calibri"/>
              <a:cs typeface="Calibri"/>
            </a:rPr>
            <a:pPr algn="ctr"/>
            <a:t>$ 829K</a:t>
          </a:fld>
          <a:endParaRPr lang="en-US" sz="4000">
            <a:ln w="3175">
              <a:noFill/>
            </a:ln>
            <a:solidFill>
              <a:schemeClr val="tx2">
                <a:lumMod val="60000"/>
                <a:lumOff val="40000"/>
              </a:schemeClr>
            </a:solidFill>
            <a:latin typeface="Bahnschrift Condensed" panose="020B0502040204020203" pitchFamily="34" charset="0"/>
          </a:endParaRPr>
        </a:p>
      </xdr:txBody>
    </xdr:sp>
    <xdr:clientData/>
  </xdr:twoCellAnchor>
  <xdr:twoCellAnchor editAs="absolute">
    <xdr:from>
      <xdr:col>3</xdr:col>
      <xdr:colOff>518160</xdr:colOff>
      <xdr:row>31</xdr:row>
      <xdr:rowOff>167640</xdr:rowOff>
    </xdr:from>
    <xdr:to>
      <xdr:col>11</xdr:col>
      <xdr:colOff>426720</xdr:colOff>
      <xdr:row>36</xdr:row>
      <xdr:rowOff>121920</xdr:rowOff>
    </xdr:to>
    <xdr:sp macro="" textlink="">
      <xdr:nvSpPr>
        <xdr:cNvPr id="54" name="Rectangle: Rounded Corners 53">
          <a:extLst>
            <a:ext uri="{FF2B5EF4-FFF2-40B4-BE49-F238E27FC236}">
              <a16:creationId xmlns:a16="http://schemas.microsoft.com/office/drawing/2014/main" id="{B48366B0-2214-1775-8F7D-75B385CD5E0A}"/>
            </a:ext>
          </a:extLst>
        </xdr:cNvPr>
        <xdr:cNvSpPr/>
      </xdr:nvSpPr>
      <xdr:spPr>
        <a:xfrm>
          <a:off x="2346960" y="5844540"/>
          <a:ext cx="4785360" cy="868680"/>
        </a:xfrm>
        <a:prstGeom prst="roundRect">
          <a:avLst>
            <a:gd name="adj" fmla="val 8334"/>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3</xdr:col>
      <xdr:colOff>487680</xdr:colOff>
      <xdr:row>31</xdr:row>
      <xdr:rowOff>38100</xdr:rowOff>
    </xdr:from>
    <xdr:to>
      <xdr:col>11</xdr:col>
      <xdr:colOff>464820</xdr:colOff>
      <xdr:row>36</xdr:row>
      <xdr:rowOff>7620</xdr:rowOff>
    </xdr:to>
    <mc:AlternateContent xmlns:mc="http://schemas.openxmlformats.org/markup-compatibility/2006">
      <mc:Choice xmlns:tsle="http://schemas.microsoft.com/office/drawing/2012/timeslicer" Requires="tsle">
        <xdr:graphicFrame macro="">
          <xdr:nvGraphicFramePr>
            <xdr:cNvPr id="13" name="OrderDate 1">
              <a:extLst>
                <a:ext uri="{FF2B5EF4-FFF2-40B4-BE49-F238E27FC236}">
                  <a16:creationId xmlns:a16="http://schemas.microsoft.com/office/drawing/2014/main" id="{80051723-379E-4926-8DA2-E6151677BA10}"/>
                </a:ext>
              </a:extLst>
            </xdr:cNvPr>
            <xdr:cNvGraphicFramePr>
              <a:graphicFrameLocks noChangeAspect="1"/>
            </xdr:cNvGraphicFramePr>
          </xdr:nvGraphicFramePr>
          <xdr:xfrm>
            <a:off x="0" y="0"/>
            <a:ext cx="0" cy="0"/>
          </xdr:xfrm>
          <a:graphic>
            <a:graphicData uri="http://schemas.microsoft.com/office/drawing/2012/timeslicer">
              <tsle:timeslicer xmlns:tsle="http://schemas.microsoft.com/office/drawing/2012/timeslicer" name="OrderDate 1"/>
            </a:graphicData>
          </a:graphic>
        </xdr:graphicFrame>
      </mc:Choice>
      <mc:Fallback>
        <xdr:sp macro="" textlink="">
          <xdr:nvSpPr>
            <xdr:cNvPr id="0" name=""/>
            <xdr:cNvSpPr>
              <a:spLocks noTextEdit="1"/>
            </xdr:cNvSpPr>
          </xdr:nvSpPr>
          <xdr:spPr>
            <a:xfrm>
              <a:off x="2316480" y="5715000"/>
              <a:ext cx="4853940" cy="883920"/>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fLocksWithSheet="0"/>
  </xdr:twoCellAnchor>
  <xdr:twoCellAnchor editAs="absolute">
    <xdr:from>
      <xdr:col>0</xdr:col>
      <xdr:colOff>30480</xdr:colOff>
      <xdr:row>31</xdr:row>
      <xdr:rowOff>175260</xdr:rowOff>
    </xdr:from>
    <xdr:to>
      <xdr:col>3</xdr:col>
      <xdr:colOff>480060</xdr:colOff>
      <xdr:row>36</xdr:row>
      <xdr:rowOff>137160</xdr:rowOff>
    </xdr:to>
    <xdr:sp macro="" textlink="">
      <xdr:nvSpPr>
        <xdr:cNvPr id="55" name="Rectangle: Rounded Corners 54">
          <a:extLst>
            <a:ext uri="{FF2B5EF4-FFF2-40B4-BE49-F238E27FC236}">
              <a16:creationId xmlns:a16="http://schemas.microsoft.com/office/drawing/2014/main" id="{0BBFC9B9-C757-E0AB-5C6A-5AB7DE576C48}"/>
            </a:ext>
          </a:extLst>
        </xdr:cNvPr>
        <xdr:cNvSpPr/>
      </xdr:nvSpPr>
      <xdr:spPr>
        <a:xfrm>
          <a:off x="30480" y="5852160"/>
          <a:ext cx="2278380" cy="876300"/>
        </a:xfrm>
        <a:prstGeom prst="roundRect">
          <a:avLst>
            <a:gd name="adj" fmla="val 8334"/>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0</xdr:col>
      <xdr:colOff>68580</xdr:colOff>
      <xdr:row>32</xdr:row>
      <xdr:rowOff>83821</xdr:rowOff>
    </xdr:from>
    <xdr:to>
      <xdr:col>3</xdr:col>
      <xdr:colOff>441960</xdr:colOff>
      <xdr:row>36</xdr:row>
      <xdr:rowOff>22860</xdr:rowOff>
    </xdr:to>
    <mc:AlternateContent xmlns:mc="http://schemas.openxmlformats.org/markup-compatibility/2006">
      <mc:Choice xmlns:a14="http://schemas.microsoft.com/office/drawing/2010/main" Requires="a14">
        <xdr:graphicFrame macro="">
          <xdr:nvGraphicFramePr>
            <xdr:cNvPr id="11" name="EnglishProductCategoryName">
              <a:extLst>
                <a:ext uri="{FF2B5EF4-FFF2-40B4-BE49-F238E27FC236}">
                  <a16:creationId xmlns:a16="http://schemas.microsoft.com/office/drawing/2014/main" id="{0EFF55B7-5E9A-4F24-A6CA-D4E6DB274F70}"/>
                </a:ext>
              </a:extLst>
            </xdr:cNvPr>
            <xdr:cNvGraphicFramePr>
              <a:graphicFrameLocks noChangeAspect="1"/>
            </xdr:cNvGraphicFramePr>
          </xdr:nvGraphicFramePr>
          <xdr:xfrm>
            <a:off x="0" y="0"/>
            <a:ext cx="0" cy="0"/>
          </xdr:xfrm>
          <a:graphic>
            <a:graphicData uri="http://schemas.microsoft.com/office/drawing/2010/slicer">
              <sle:slicer xmlns:sle="http://schemas.microsoft.com/office/drawing/2010/slicer" name="EnglishProductCategoryName"/>
            </a:graphicData>
          </a:graphic>
        </xdr:graphicFrame>
      </mc:Choice>
      <mc:Fallback>
        <xdr:sp macro="" textlink="">
          <xdr:nvSpPr>
            <xdr:cNvPr id="0" name=""/>
            <xdr:cNvSpPr>
              <a:spLocks noTextEdit="1"/>
            </xdr:cNvSpPr>
          </xdr:nvSpPr>
          <xdr:spPr>
            <a:xfrm>
              <a:off x="68580" y="5943601"/>
              <a:ext cx="2202180" cy="67055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14</xdr:col>
      <xdr:colOff>342900</xdr:colOff>
      <xdr:row>9</xdr:row>
      <xdr:rowOff>129540</xdr:rowOff>
    </xdr:from>
    <xdr:to>
      <xdr:col>16</xdr:col>
      <xdr:colOff>342900</xdr:colOff>
      <xdr:row>12</xdr:row>
      <xdr:rowOff>76200</xdr:rowOff>
    </xdr:to>
    <xdr:sp macro="" textlink="Revenue_growthMOM_reseller!$D$13">
      <xdr:nvSpPr>
        <xdr:cNvPr id="37" name="RevenueDirectTitle">
          <a:extLst>
            <a:ext uri="{FF2B5EF4-FFF2-40B4-BE49-F238E27FC236}">
              <a16:creationId xmlns:a16="http://schemas.microsoft.com/office/drawing/2014/main" id="{C967946A-B585-5E02-0246-ADF571F9EC4C}"/>
            </a:ext>
          </a:extLst>
        </xdr:cNvPr>
        <xdr:cNvSpPr txBox="1"/>
      </xdr:nvSpPr>
      <xdr:spPr>
        <a:xfrm>
          <a:off x="8877300" y="1783080"/>
          <a:ext cx="1219200" cy="495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3C15BFA-D21E-409B-B760-8CC9350FF7A8}" type="TxLink">
            <a:rPr lang="en-US" sz="1200" b="0" i="0" u="none" strike="noStrike" baseline="0">
              <a:solidFill>
                <a:srgbClr val="E51B1B"/>
              </a:solidFill>
              <a:latin typeface="Calibri"/>
              <a:ea typeface="Calibri"/>
              <a:cs typeface="Calibri"/>
            </a:rPr>
            <a:pPr algn="ctr"/>
            <a:t> </a:t>
          </a:fld>
          <a:endParaRPr lang="en-US" sz="1200" b="0" i="0" u="none" strike="noStrike" baseline="0">
            <a:solidFill>
              <a:srgbClr val="70AD47"/>
            </a:solidFill>
            <a:latin typeface="Calibri"/>
            <a:ea typeface="Calibri"/>
            <a:cs typeface="Calibri"/>
          </a:endParaRPr>
        </a:p>
      </xdr:txBody>
    </xdr:sp>
    <xdr:clientData/>
  </xdr:twoCellAnchor>
  <xdr:twoCellAnchor editAs="absolute">
    <xdr:from>
      <xdr:col>14</xdr:col>
      <xdr:colOff>350520</xdr:colOff>
      <xdr:row>9</xdr:row>
      <xdr:rowOff>99060</xdr:rowOff>
    </xdr:from>
    <xdr:to>
      <xdr:col>16</xdr:col>
      <xdr:colOff>350520</xdr:colOff>
      <xdr:row>12</xdr:row>
      <xdr:rowOff>45720</xdr:rowOff>
    </xdr:to>
    <xdr:sp macro="" textlink="Revenue_growthMOM_reseller!$C$13">
      <xdr:nvSpPr>
        <xdr:cNvPr id="36" name="RevenueDirectTitle">
          <a:extLst>
            <a:ext uri="{FF2B5EF4-FFF2-40B4-BE49-F238E27FC236}">
              <a16:creationId xmlns:a16="http://schemas.microsoft.com/office/drawing/2014/main" id="{394C6D05-6B71-46DE-A54A-90B3EBEB2273}"/>
            </a:ext>
          </a:extLst>
        </xdr:cNvPr>
        <xdr:cNvSpPr txBox="1"/>
      </xdr:nvSpPr>
      <xdr:spPr>
        <a:xfrm>
          <a:off x="8884920" y="1752600"/>
          <a:ext cx="1219200" cy="495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F6F723C-0F6E-4E62-82B8-A4222A1E1A51}" type="TxLink">
            <a:rPr lang="en-US" sz="1200" b="0" i="0" u="none" strike="noStrike" baseline="0">
              <a:solidFill>
                <a:srgbClr val="70AD47"/>
              </a:solidFill>
              <a:latin typeface="Calibri"/>
              <a:ea typeface="Calibri"/>
              <a:cs typeface="Calibri"/>
            </a:rPr>
            <a:pPr algn="ctr"/>
            <a:t> </a:t>
          </a:fld>
          <a:endParaRPr lang="en-US" sz="1200" b="0" i="0" u="none" strike="noStrike" baseline="0">
            <a:solidFill>
              <a:srgbClr val="E51B1B"/>
            </a:solidFill>
            <a:latin typeface="Calibri"/>
            <a:ea typeface="Calibri"/>
            <a:cs typeface="Calibri"/>
          </a:endParaRPr>
        </a:p>
      </xdr:txBody>
    </xdr:sp>
    <xdr:clientData/>
  </xdr:twoCellAnchor>
  <xdr:twoCellAnchor editAs="absolute">
    <xdr:from>
      <xdr:col>12</xdr:col>
      <xdr:colOff>38100</xdr:colOff>
      <xdr:row>5</xdr:row>
      <xdr:rowOff>175260</xdr:rowOff>
    </xdr:from>
    <xdr:to>
      <xdr:col>16</xdr:col>
      <xdr:colOff>419100</xdr:colOff>
      <xdr:row>8</xdr:row>
      <xdr:rowOff>167640</xdr:rowOff>
    </xdr:to>
    <xdr:sp macro="" textlink="">
      <xdr:nvSpPr>
        <xdr:cNvPr id="62" name="RevenueDirectTitle">
          <a:extLst>
            <a:ext uri="{FF2B5EF4-FFF2-40B4-BE49-F238E27FC236}">
              <a16:creationId xmlns:a16="http://schemas.microsoft.com/office/drawing/2014/main" id="{482489E6-C6D1-BAF4-039B-BC68DB0644BB}"/>
            </a:ext>
          </a:extLst>
        </xdr:cNvPr>
        <xdr:cNvSpPr txBox="1"/>
      </xdr:nvSpPr>
      <xdr:spPr>
        <a:xfrm>
          <a:off x="7353300" y="1097280"/>
          <a:ext cx="2819400" cy="5410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4000" b="1" i="0" u="none" strike="noStrike" baseline="0">
              <a:solidFill>
                <a:schemeClr val="tx2">
                  <a:lumMod val="75000"/>
                </a:schemeClr>
              </a:solidFill>
              <a:latin typeface="Bahnschrift Condensed" panose="020B0502040204020203" pitchFamily="34" charset="0"/>
              <a:ea typeface="Calibri"/>
              <a:cs typeface="Calibri"/>
            </a:rPr>
            <a:t>TOTAL REVENUE</a:t>
          </a:r>
        </a:p>
      </xdr:txBody>
    </xdr:sp>
    <xdr:clientData/>
  </xdr:twoCellAnchor>
  <xdr:twoCellAnchor editAs="absolute">
    <xdr:from>
      <xdr:col>0</xdr:col>
      <xdr:colOff>45720</xdr:colOff>
      <xdr:row>29</xdr:row>
      <xdr:rowOff>144780</xdr:rowOff>
    </xdr:from>
    <xdr:to>
      <xdr:col>11</xdr:col>
      <xdr:colOff>426720</xdr:colOff>
      <xdr:row>31</xdr:row>
      <xdr:rowOff>137160</xdr:rowOff>
    </xdr:to>
    <xdr:sp macro="" textlink="">
      <xdr:nvSpPr>
        <xdr:cNvPr id="63" name="Rectangle: Rounded Corners 62">
          <a:extLst>
            <a:ext uri="{FF2B5EF4-FFF2-40B4-BE49-F238E27FC236}">
              <a16:creationId xmlns:a16="http://schemas.microsoft.com/office/drawing/2014/main" id="{313318CF-ED01-AFF7-4129-7B4878D506E1}"/>
            </a:ext>
          </a:extLst>
        </xdr:cNvPr>
        <xdr:cNvSpPr/>
      </xdr:nvSpPr>
      <xdr:spPr>
        <a:xfrm>
          <a:off x="45720" y="5455920"/>
          <a:ext cx="7086600" cy="358140"/>
        </a:xfrm>
        <a:prstGeom prst="roundRect">
          <a:avLst>
            <a:gd name="adj" fmla="val 8334"/>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800">
              <a:solidFill>
                <a:schemeClr val="tx1"/>
              </a:solidFill>
              <a:latin typeface="Bahnschrift Condensed" panose="020B0502040204020203" pitchFamily="34" charset="0"/>
            </a:rPr>
            <a:t>FILTERS</a:t>
          </a:r>
        </a:p>
        <a:p>
          <a:pPr algn="ctr"/>
          <a:endParaRPr lang="en-IN" sz="1800">
            <a:solidFill>
              <a:schemeClr val="tx1"/>
            </a:solidFill>
            <a:latin typeface="Bahnschrift Condensed" panose="020B0502040204020203" pitchFamily="34" charset="0"/>
          </a:endParaRPr>
        </a:p>
      </xdr:txBody>
    </xdr:sp>
    <xdr:clientData/>
  </xdr:twoCellAnchor>
  <xdr:twoCellAnchor editAs="absolute">
    <xdr:from>
      <xdr:col>11</xdr:col>
      <xdr:colOff>502920</xdr:colOff>
      <xdr:row>29</xdr:row>
      <xdr:rowOff>144780</xdr:rowOff>
    </xdr:from>
    <xdr:to>
      <xdr:col>23</xdr:col>
      <xdr:colOff>167640</xdr:colOff>
      <xdr:row>31</xdr:row>
      <xdr:rowOff>137160</xdr:rowOff>
    </xdr:to>
    <xdr:sp macro="" textlink="">
      <xdr:nvSpPr>
        <xdr:cNvPr id="64" name="Rectangle: Rounded Corners 63">
          <a:extLst>
            <a:ext uri="{FF2B5EF4-FFF2-40B4-BE49-F238E27FC236}">
              <a16:creationId xmlns:a16="http://schemas.microsoft.com/office/drawing/2014/main" id="{1DC30952-440C-5C7C-48E1-636D31ACE3B1}"/>
            </a:ext>
          </a:extLst>
        </xdr:cNvPr>
        <xdr:cNvSpPr/>
      </xdr:nvSpPr>
      <xdr:spPr>
        <a:xfrm>
          <a:off x="7208520" y="5455920"/>
          <a:ext cx="6979920" cy="358140"/>
        </a:xfrm>
        <a:prstGeom prst="roundRect">
          <a:avLst>
            <a:gd name="adj" fmla="val 8334"/>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800">
              <a:solidFill>
                <a:schemeClr val="tx1"/>
              </a:solidFill>
              <a:latin typeface="Bahnschrift Condensed" panose="020B0502040204020203" pitchFamily="34" charset="0"/>
            </a:rPr>
            <a:t>MAJOR</a:t>
          </a:r>
          <a:r>
            <a:rPr lang="en-IN" sz="1800" baseline="0">
              <a:solidFill>
                <a:schemeClr val="tx1"/>
              </a:solidFill>
              <a:latin typeface="Bahnschrift Condensed" panose="020B0502040204020203" pitchFamily="34" charset="0"/>
            </a:rPr>
            <a:t> INSIGHTS</a:t>
          </a:r>
          <a:endParaRPr lang="en-IN" sz="1800">
            <a:solidFill>
              <a:schemeClr val="tx1"/>
            </a:solidFill>
            <a:latin typeface="Bahnschrift Condensed" panose="020B0502040204020203" pitchFamily="34" charset="0"/>
          </a:endParaRPr>
        </a:p>
      </xdr:txBody>
    </xdr:sp>
    <xdr:clientData/>
  </xdr:twoCellAnchor>
  <xdr:twoCellAnchor editAs="absolute">
    <xdr:from>
      <xdr:col>11</xdr:col>
      <xdr:colOff>510540</xdr:colOff>
      <xdr:row>31</xdr:row>
      <xdr:rowOff>160020</xdr:rowOff>
    </xdr:from>
    <xdr:to>
      <xdr:col>23</xdr:col>
      <xdr:colOff>175260</xdr:colOff>
      <xdr:row>36</xdr:row>
      <xdr:rowOff>83820</xdr:rowOff>
    </xdr:to>
    <xdr:sp macro="" textlink="">
      <xdr:nvSpPr>
        <xdr:cNvPr id="65" name="Rectangle: Rounded Corners 64">
          <a:extLst>
            <a:ext uri="{FF2B5EF4-FFF2-40B4-BE49-F238E27FC236}">
              <a16:creationId xmlns:a16="http://schemas.microsoft.com/office/drawing/2014/main" id="{D6AC6E1C-8713-2529-98DA-9D0EE427CD88}"/>
            </a:ext>
          </a:extLst>
        </xdr:cNvPr>
        <xdr:cNvSpPr/>
      </xdr:nvSpPr>
      <xdr:spPr>
        <a:xfrm>
          <a:off x="7216140" y="5836920"/>
          <a:ext cx="6979920" cy="838200"/>
        </a:xfrm>
        <a:prstGeom prst="roundRect">
          <a:avLst>
            <a:gd name="adj" fmla="val 8334"/>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IN" sz="1800">
            <a:solidFill>
              <a:schemeClr val="tx1"/>
            </a:solidFill>
            <a:latin typeface="Bahnschrift Condensed" panose="020B0502040204020203" pitchFamily="34" charset="0"/>
          </a:endParaRPr>
        </a:p>
        <a:p>
          <a:pPr algn="ctr"/>
          <a:endParaRPr lang="en-IN" sz="1800">
            <a:solidFill>
              <a:schemeClr val="tx1"/>
            </a:solidFill>
            <a:latin typeface="Bahnschrift Condensed" panose="020B0502040204020203" pitchFamily="34" charset="0"/>
          </a:endParaRPr>
        </a:p>
      </xdr:txBody>
    </xdr:sp>
    <xdr:clientData/>
  </xdr:twoCellAnchor>
  <xdr:twoCellAnchor editAs="absolute">
    <xdr:from>
      <xdr:col>6</xdr:col>
      <xdr:colOff>99060</xdr:colOff>
      <xdr:row>5</xdr:row>
      <xdr:rowOff>114300</xdr:rowOff>
    </xdr:from>
    <xdr:to>
      <xdr:col>10</xdr:col>
      <xdr:colOff>480060</xdr:colOff>
      <xdr:row>8</xdr:row>
      <xdr:rowOff>106680</xdr:rowOff>
    </xdr:to>
    <xdr:sp macro="" textlink="">
      <xdr:nvSpPr>
        <xdr:cNvPr id="81" name="RevenueDirectTitle">
          <a:extLst>
            <a:ext uri="{FF2B5EF4-FFF2-40B4-BE49-F238E27FC236}">
              <a16:creationId xmlns:a16="http://schemas.microsoft.com/office/drawing/2014/main" id="{3B591A09-D799-F9F6-74C6-D4B513C63662}"/>
            </a:ext>
          </a:extLst>
        </xdr:cNvPr>
        <xdr:cNvSpPr txBox="1"/>
      </xdr:nvSpPr>
      <xdr:spPr>
        <a:xfrm>
          <a:off x="3756660" y="1036320"/>
          <a:ext cx="2819400" cy="5410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b="1" i="0" u="none" strike="noStrike" baseline="0">
              <a:solidFill>
                <a:schemeClr val="tx2">
                  <a:lumMod val="75000"/>
                </a:schemeClr>
              </a:solidFill>
              <a:latin typeface="Bahnschrift Condensed" panose="020B0502040204020203" pitchFamily="34" charset="0"/>
              <a:ea typeface="Calibri"/>
              <a:cs typeface="Calibri"/>
            </a:rPr>
            <a:t>TOP 3 COUNTRY</a:t>
          </a:r>
        </a:p>
      </xdr:txBody>
    </xdr:sp>
    <xdr:clientData/>
  </xdr:twoCellAnchor>
  <xdr:twoCellAnchor editAs="absolute">
    <xdr:from>
      <xdr:col>17</xdr:col>
      <xdr:colOff>510540</xdr:colOff>
      <xdr:row>5</xdr:row>
      <xdr:rowOff>60960</xdr:rowOff>
    </xdr:from>
    <xdr:to>
      <xdr:col>22</xdr:col>
      <xdr:colOff>281940</xdr:colOff>
      <xdr:row>8</xdr:row>
      <xdr:rowOff>53340</xdr:rowOff>
    </xdr:to>
    <xdr:sp macro="" textlink="">
      <xdr:nvSpPr>
        <xdr:cNvPr id="84" name="RevenueDirectTitle">
          <a:extLst>
            <a:ext uri="{FF2B5EF4-FFF2-40B4-BE49-F238E27FC236}">
              <a16:creationId xmlns:a16="http://schemas.microsoft.com/office/drawing/2014/main" id="{D428001D-2FD7-8433-13B5-84D2FE199501}"/>
            </a:ext>
          </a:extLst>
        </xdr:cNvPr>
        <xdr:cNvSpPr txBox="1"/>
      </xdr:nvSpPr>
      <xdr:spPr>
        <a:xfrm>
          <a:off x="10873740" y="982980"/>
          <a:ext cx="2819400" cy="5410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b="1" i="0" u="none" strike="noStrike" baseline="0">
              <a:solidFill>
                <a:schemeClr val="tx2">
                  <a:lumMod val="75000"/>
                </a:schemeClr>
              </a:solidFill>
              <a:latin typeface="Bahnschrift Condensed" panose="020B0502040204020203" pitchFamily="34" charset="0"/>
              <a:ea typeface="Calibri"/>
              <a:cs typeface="Calibri"/>
            </a:rPr>
            <a:t>TOP 3 COUNTRY</a:t>
          </a:r>
        </a:p>
      </xdr:txBody>
    </xdr:sp>
    <xdr:clientData/>
  </xdr:twoCellAnchor>
  <xdr:twoCellAnchor editAs="absolute">
    <xdr:from>
      <xdr:col>7</xdr:col>
      <xdr:colOff>213360</xdr:colOff>
      <xdr:row>16</xdr:row>
      <xdr:rowOff>129540</xdr:rowOff>
    </xdr:from>
    <xdr:to>
      <xdr:col>11</xdr:col>
      <xdr:colOff>594360</xdr:colOff>
      <xdr:row>19</xdr:row>
      <xdr:rowOff>121920</xdr:rowOff>
    </xdr:to>
    <xdr:sp macro="" textlink="">
      <xdr:nvSpPr>
        <xdr:cNvPr id="87" name="RevenueDirectTitle">
          <a:extLst>
            <a:ext uri="{FF2B5EF4-FFF2-40B4-BE49-F238E27FC236}">
              <a16:creationId xmlns:a16="http://schemas.microsoft.com/office/drawing/2014/main" id="{31330E15-877C-B147-083F-06B96DA5863A}"/>
            </a:ext>
          </a:extLst>
        </xdr:cNvPr>
        <xdr:cNvSpPr txBox="1"/>
      </xdr:nvSpPr>
      <xdr:spPr>
        <a:xfrm>
          <a:off x="4480560" y="3063240"/>
          <a:ext cx="2819400" cy="5410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b="1" i="0" u="none" strike="noStrike" baseline="0">
              <a:solidFill>
                <a:schemeClr val="tx2">
                  <a:lumMod val="75000"/>
                </a:schemeClr>
              </a:solidFill>
              <a:latin typeface="Bahnschrift Condensed" panose="020B0502040204020203" pitchFamily="34" charset="0"/>
              <a:ea typeface="Calibri"/>
              <a:cs typeface="Calibri"/>
            </a:rPr>
            <a:t>TOP 3 PRODUCT</a:t>
          </a:r>
        </a:p>
      </xdr:txBody>
    </xdr:sp>
    <xdr:clientData/>
  </xdr:twoCellAnchor>
  <xdr:twoCellAnchor editAs="absolute">
    <xdr:from>
      <xdr:col>18</xdr:col>
      <xdr:colOff>480060</xdr:colOff>
      <xdr:row>16</xdr:row>
      <xdr:rowOff>76200</xdr:rowOff>
    </xdr:from>
    <xdr:to>
      <xdr:col>23</xdr:col>
      <xdr:colOff>251460</xdr:colOff>
      <xdr:row>19</xdr:row>
      <xdr:rowOff>68580</xdr:rowOff>
    </xdr:to>
    <xdr:sp macro="" textlink="">
      <xdr:nvSpPr>
        <xdr:cNvPr id="90" name="RevenueDirectTitle">
          <a:extLst>
            <a:ext uri="{FF2B5EF4-FFF2-40B4-BE49-F238E27FC236}">
              <a16:creationId xmlns:a16="http://schemas.microsoft.com/office/drawing/2014/main" id="{55864F7B-7FFB-EDD4-CE54-4A9D7CDFC403}"/>
            </a:ext>
          </a:extLst>
        </xdr:cNvPr>
        <xdr:cNvSpPr txBox="1"/>
      </xdr:nvSpPr>
      <xdr:spPr>
        <a:xfrm>
          <a:off x="11452860" y="3009900"/>
          <a:ext cx="2819400" cy="5410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b="1" i="0" u="none" strike="noStrike" baseline="0">
              <a:solidFill>
                <a:schemeClr val="tx2">
                  <a:lumMod val="75000"/>
                </a:schemeClr>
              </a:solidFill>
              <a:latin typeface="Bahnschrift Condensed" panose="020B0502040204020203" pitchFamily="34" charset="0"/>
              <a:ea typeface="Calibri"/>
              <a:cs typeface="Calibri"/>
            </a:rPr>
            <a:t>TOP 3 PRODUCT</a:t>
          </a:r>
        </a:p>
      </xdr:txBody>
    </xdr:sp>
    <xdr:clientData/>
  </xdr:twoCellAnchor>
  <mc:AlternateContent xmlns:mc="http://schemas.openxmlformats.org/markup-compatibility/2006">
    <mc:Choice xmlns:a14="http://schemas.microsoft.com/office/drawing/2010/main" Requires="a14">
      <xdr:twoCellAnchor editAs="absolute">
        <xdr:from>
          <xdr:col>1</xdr:col>
          <xdr:colOff>548639</xdr:colOff>
          <xdr:row>12</xdr:row>
          <xdr:rowOff>114300</xdr:rowOff>
        </xdr:from>
        <xdr:to>
          <xdr:col>4</xdr:col>
          <xdr:colOff>83526</xdr:colOff>
          <xdr:row>14</xdr:row>
          <xdr:rowOff>0</xdr:rowOff>
        </xdr:to>
        <xdr:pic>
          <xdr:nvPicPr>
            <xdr:cNvPr id="18" name="Picture 17">
              <a:extLst>
                <a:ext uri="{FF2B5EF4-FFF2-40B4-BE49-F238E27FC236}">
                  <a16:creationId xmlns:a16="http://schemas.microsoft.com/office/drawing/2014/main" id="{64383700-98FC-E567-1B53-FCF91C7CA9BA}"/>
                </a:ext>
              </a:extLst>
            </xdr:cNvPr>
            <xdr:cNvPicPr>
              <a:picLocks noChangeAspect="1" noChangeArrowheads="1"/>
              <a:extLst>
                <a:ext uri="{84589F7E-364E-4C9E-8A38-B11213B215E9}">
                  <a14:cameraTool cellRange="Revenue_growthMOM_direct!$B$17" spid="_x0000_s10340"/>
                </a:ext>
              </a:extLst>
            </xdr:cNvPicPr>
          </xdr:nvPicPr>
          <xdr:blipFill>
            <a:blip xmlns:r="http://schemas.openxmlformats.org/officeDocument/2006/relationships" r:embed="rId3"/>
            <a:srcRect/>
            <a:stretch>
              <a:fillRect/>
            </a:stretch>
          </xdr:blipFill>
          <xdr:spPr bwMode="auto">
            <a:xfrm>
              <a:off x="1158239" y="2316480"/>
              <a:ext cx="1363687" cy="25146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absolute">
        <xdr:from>
          <xdr:col>1</xdr:col>
          <xdr:colOff>541020</xdr:colOff>
          <xdr:row>12</xdr:row>
          <xdr:rowOff>121920</xdr:rowOff>
        </xdr:from>
        <xdr:to>
          <xdr:col>4</xdr:col>
          <xdr:colOff>80220</xdr:colOff>
          <xdr:row>14</xdr:row>
          <xdr:rowOff>7752</xdr:rowOff>
        </xdr:to>
        <xdr:pic>
          <xdr:nvPicPr>
            <xdr:cNvPr id="20" name="Picture 19">
              <a:extLst>
                <a:ext uri="{FF2B5EF4-FFF2-40B4-BE49-F238E27FC236}">
                  <a16:creationId xmlns:a16="http://schemas.microsoft.com/office/drawing/2014/main" id="{83FF8200-F5A4-E16E-8473-6F972379648E}"/>
                </a:ext>
              </a:extLst>
            </xdr:cNvPr>
            <xdr:cNvPicPr>
              <a:picLocks noChangeAspect="1" noChangeArrowheads="1"/>
              <a:extLst>
                <a:ext uri="{84589F7E-364E-4C9E-8A38-B11213B215E9}">
                  <a14:cameraTool cellRange="Revenue_growthMOM_direct!$B$16" spid="_x0000_s10341"/>
                </a:ext>
              </a:extLst>
            </xdr:cNvPicPr>
          </xdr:nvPicPr>
          <xdr:blipFill rotWithShape="1">
            <a:blip xmlns:r="http://schemas.openxmlformats.org/officeDocument/2006/relationships" r:embed="rId4"/>
            <a:srcRect l="133" r="-132"/>
            <a:stretch>
              <a:fillRect/>
            </a:stretch>
          </xdr:blipFill>
          <xdr:spPr bwMode="auto">
            <a:xfrm>
              <a:off x="1150620" y="2324100"/>
              <a:ext cx="1368000" cy="251592"/>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editAs="absolute">
    <xdr:from>
      <xdr:col>1</xdr:col>
      <xdr:colOff>449580</xdr:colOff>
      <xdr:row>13</xdr:row>
      <xdr:rowOff>144780</xdr:rowOff>
    </xdr:from>
    <xdr:to>
      <xdr:col>4</xdr:col>
      <xdr:colOff>304800</xdr:colOff>
      <xdr:row>14</xdr:row>
      <xdr:rowOff>53340</xdr:rowOff>
    </xdr:to>
    <xdr:sp macro="" textlink="">
      <xdr:nvSpPr>
        <xdr:cNvPr id="23" name="Rectangle 22">
          <a:extLst>
            <a:ext uri="{FF2B5EF4-FFF2-40B4-BE49-F238E27FC236}">
              <a16:creationId xmlns:a16="http://schemas.microsoft.com/office/drawing/2014/main" id="{07450FFF-9086-DDD7-76DD-C92FC0AF2941}"/>
            </a:ext>
          </a:extLst>
        </xdr:cNvPr>
        <xdr:cNvSpPr/>
      </xdr:nvSpPr>
      <xdr:spPr>
        <a:xfrm>
          <a:off x="1059180" y="2529840"/>
          <a:ext cx="1684020" cy="91440"/>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1</xdr:col>
      <xdr:colOff>464820</xdr:colOff>
      <xdr:row>12</xdr:row>
      <xdr:rowOff>53340</xdr:rowOff>
    </xdr:from>
    <xdr:to>
      <xdr:col>4</xdr:col>
      <xdr:colOff>320040</xdr:colOff>
      <xdr:row>12</xdr:row>
      <xdr:rowOff>144780</xdr:rowOff>
    </xdr:to>
    <xdr:sp macro="" textlink="">
      <xdr:nvSpPr>
        <xdr:cNvPr id="24" name="Rectangle 23">
          <a:extLst>
            <a:ext uri="{FF2B5EF4-FFF2-40B4-BE49-F238E27FC236}">
              <a16:creationId xmlns:a16="http://schemas.microsoft.com/office/drawing/2014/main" id="{281329C2-25AE-B122-4122-96A90353FFD1}"/>
            </a:ext>
          </a:extLst>
        </xdr:cNvPr>
        <xdr:cNvSpPr/>
      </xdr:nvSpPr>
      <xdr:spPr>
        <a:xfrm>
          <a:off x="1074420" y="2255520"/>
          <a:ext cx="1684020" cy="91440"/>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4</xdr:col>
      <xdr:colOff>0</xdr:colOff>
      <xdr:row>11</xdr:row>
      <xdr:rowOff>152400</xdr:rowOff>
    </xdr:from>
    <xdr:to>
      <xdr:col>4</xdr:col>
      <xdr:colOff>160020</xdr:colOff>
      <xdr:row>14</xdr:row>
      <xdr:rowOff>137160</xdr:rowOff>
    </xdr:to>
    <xdr:sp macro="" textlink="">
      <xdr:nvSpPr>
        <xdr:cNvPr id="26" name="Rectangle 25">
          <a:extLst>
            <a:ext uri="{FF2B5EF4-FFF2-40B4-BE49-F238E27FC236}">
              <a16:creationId xmlns:a16="http://schemas.microsoft.com/office/drawing/2014/main" id="{7D17BCC6-0529-6F46-D190-061096EF3B90}"/>
            </a:ext>
          </a:extLst>
        </xdr:cNvPr>
        <xdr:cNvSpPr/>
      </xdr:nvSpPr>
      <xdr:spPr>
        <a:xfrm>
          <a:off x="2438400" y="2171700"/>
          <a:ext cx="160020" cy="533400"/>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1</xdr:col>
      <xdr:colOff>464820</xdr:colOff>
      <xdr:row>12</xdr:row>
      <xdr:rowOff>60960</xdr:rowOff>
    </xdr:from>
    <xdr:to>
      <xdr:col>2</xdr:col>
      <xdr:colOff>38100</xdr:colOff>
      <xdr:row>15</xdr:row>
      <xdr:rowOff>45720</xdr:rowOff>
    </xdr:to>
    <xdr:sp macro="" textlink="">
      <xdr:nvSpPr>
        <xdr:cNvPr id="27" name="Rectangle 26">
          <a:extLst>
            <a:ext uri="{FF2B5EF4-FFF2-40B4-BE49-F238E27FC236}">
              <a16:creationId xmlns:a16="http://schemas.microsoft.com/office/drawing/2014/main" id="{CDE2F8CC-6EBA-F284-EE1F-7DED142FE048}"/>
            </a:ext>
          </a:extLst>
        </xdr:cNvPr>
        <xdr:cNvSpPr/>
      </xdr:nvSpPr>
      <xdr:spPr>
        <a:xfrm flipH="1">
          <a:off x="1074420" y="2263140"/>
          <a:ext cx="182880" cy="533400"/>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mc:AlternateContent xmlns:mc="http://schemas.openxmlformats.org/markup-compatibility/2006">
    <mc:Choice xmlns:a14="http://schemas.microsoft.com/office/drawing/2010/main" Requires="a14">
      <xdr:twoCellAnchor editAs="absolute">
        <xdr:from>
          <xdr:col>0</xdr:col>
          <xdr:colOff>327658</xdr:colOff>
          <xdr:row>12</xdr:row>
          <xdr:rowOff>121919</xdr:rowOff>
        </xdr:from>
        <xdr:to>
          <xdr:col>3</xdr:col>
          <xdr:colOff>60960</xdr:colOff>
          <xdr:row>14</xdr:row>
          <xdr:rowOff>7620</xdr:rowOff>
        </xdr:to>
        <xdr:pic>
          <xdr:nvPicPr>
            <xdr:cNvPr id="22" name="Picture 21">
              <a:extLst>
                <a:ext uri="{FF2B5EF4-FFF2-40B4-BE49-F238E27FC236}">
                  <a16:creationId xmlns:a16="http://schemas.microsoft.com/office/drawing/2014/main" id="{5C015DA6-F381-1CEA-CAC5-F7C94CE77A14}"/>
                </a:ext>
              </a:extLst>
            </xdr:cNvPr>
            <xdr:cNvPicPr>
              <a:picLocks noChangeAspect="1" noChangeArrowheads="1"/>
              <a:extLst>
                <a:ext uri="{84589F7E-364E-4C9E-8A38-B11213B215E9}">
                  <a14:cameraTool cellRange="Revenue_growthMOM_direct!$A$17" spid="_x0000_s10342"/>
                </a:ext>
              </a:extLst>
            </xdr:cNvPicPr>
          </xdr:nvPicPr>
          <xdr:blipFill>
            <a:blip xmlns:r="http://schemas.openxmlformats.org/officeDocument/2006/relationships" r:embed="rId5"/>
            <a:srcRect/>
            <a:stretch>
              <a:fillRect/>
            </a:stretch>
          </xdr:blipFill>
          <xdr:spPr bwMode="auto">
            <a:xfrm>
              <a:off x="327658" y="2324099"/>
              <a:ext cx="1562102" cy="251461"/>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absolute">
        <xdr:from>
          <xdr:col>0</xdr:col>
          <xdr:colOff>335281</xdr:colOff>
          <xdr:row>12</xdr:row>
          <xdr:rowOff>121920</xdr:rowOff>
        </xdr:from>
        <xdr:to>
          <xdr:col>3</xdr:col>
          <xdr:colOff>60961</xdr:colOff>
          <xdr:row>14</xdr:row>
          <xdr:rowOff>8160</xdr:rowOff>
        </xdr:to>
        <xdr:pic>
          <xdr:nvPicPr>
            <xdr:cNvPr id="35" name="Picture 34">
              <a:extLst>
                <a:ext uri="{FF2B5EF4-FFF2-40B4-BE49-F238E27FC236}">
                  <a16:creationId xmlns:a16="http://schemas.microsoft.com/office/drawing/2014/main" id="{B19FD08F-C4DC-1EBE-3E76-769725648EF2}"/>
                </a:ext>
              </a:extLst>
            </xdr:cNvPr>
            <xdr:cNvPicPr>
              <a:picLocks noChangeAspect="1" noChangeArrowheads="1"/>
              <a:extLst>
                <a:ext uri="{84589F7E-364E-4C9E-8A38-B11213B215E9}">
                  <a14:cameraTool cellRange="Revenue_growthMOM_direct!$A$16" spid="_x0000_s10343"/>
                </a:ext>
              </a:extLst>
            </xdr:cNvPicPr>
          </xdr:nvPicPr>
          <xdr:blipFill>
            <a:blip xmlns:r="http://schemas.openxmlformats.org/officeDocument/2006/relationships" r:embed="rId6"/>
            <a:srcRect/>
            <a:stretch>
              <a:fillRect/>
            </a:stretch>
          </xdr:blipFill>
          <xdr:spPr bwMode="auto">
            <a:xfrm>
              <a:off x="335281" y="2324100"/>
              <a:ext cx="1554480" cy="25200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editAs="absolute">
    <xdr:from>
      <xdr:col>0</xdr:col>
      <xdr:colOff>251460</xdr:colOff>
      <xdr:row>13</xdr:row>
      <xdr:rowOff>152400</xdr:rowOff>
    </xdr:from>
    <xdr:to>
      <xdr:col>3</xdr:col>
      <xdr:colOff>106680</xdr:colOff>
      <xdr:row>14</xdr:row>
      <xdr:rowOff>60960</xdr:rowOff>
    </xdr:to>
    <xdr:sp macro="" textlink="">
      <xdr:nvSpPr>
        <xdr:cNvPr id="38" name="Rectangle 37">
          <a:extLst>
            <a:ext uri="{FF2B5EF4-FFF2-40B4-BE49-F238E27FC236}">
              <a16:creationId xmlns:a16="http://schemas.microsoft.com/office/drawing/2014/main" id="{0D8B3F88-D082-0CDC-5777-404DC8338346}"/>
            </a:ext>
          </a:extLst>
        </xdr:cNvPr>
        <xdr:cNvSpPr/>
      </xdr:nvSpPr>
      <xdr:spPr>
        <a:xfrm>
          <a:off x="251460" y="2537460"/>
          <a:ext cx="1684020" cy="91440"/>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0</xdr:col>
      <xdr:colOff>266700</xdr:colOff>
      <xdr:row>12</xdr:row>
      <xdr:rowOff>99060</xdr:rowOff>
    </xdr:from>
    <xdr:to>
      <xdr:col>3</xdr:col>
      <xdr:colOff>198120</xdr:colOff>
      <xdr:row>12</xdr:row>
      <xdr:rowOff>144779</xdr:rowOff>
    </xdr:to>
    <xdr:sp macro="" textlink="">
      <xdr:nvSpPr>
        <xdr:cNvPr id="39" name="Rectangle 38">
          <a:extLst>
            <a:ext uri="{FF2B5EF4-FFF2-40B4-BE49-F238E27FC236}">
              <a16:creationId xmlns:a16="http://schemas.microsoft.com/office/drawing/2014/main" id="{5E4BB4CA-2DAF-09F0-0B1D-725C374D2FAB}"/>
            </a:ext>
          </a:extLst>
        </xdr:cNvPr>
        <xdr:cNvSpPr/>
      </xdr:nvSpPr>
      <xdr:spPr>
        <a:xfrm>
          <a:off x="266700" y="2301240"/>
          <a:ext cx="1760220" cy="45719"/>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0</xdr:col>
      <xdr:colOff>251460</xdr:colOff>
      <xdr:row>11</xdr:row>
      <xdr:rowOff>167640</xdr:rowOff>
    </xdr:from>
    <xdr:to>
      <xdr:col>0</xdr:col>
      <xdr:colOff>411480</xdr:colOff>
      <xdr:row>14</xdr:row>
      <xdr:rowOff>152400</xdr:rowOff>
    </xdr:to>
    <xdr:sp macro="" textlink="">
      <xdr:nvSpPr>
        <xdr:cNvPr id="40" name="Rectangle 39">
          <a:extLst>
            <a:ext uri="{FF2B5EF4-FFF2-40B4-BE49-F238E27FC236}">
              <a16:creationId xmlns:a16="http://schemas.microsoft.com/office/drawing/2014/main" id="{DB2BA076-D9D6-8FB7-8733-42437975C942}"/>
            </a:ext>
          </a:extLst>
        </xdr:cNvPr>
        <xdr:cNvSpPr/>
      </xdr:nvSpPr>
      <xdr:spPr>
        <a:xfrm>
          <a:off x="251460" y="2186940"/>
          <a:ext cx="160020" cy="533400"/>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mc:AlternateContent xmlns:mc="http://schemas.openxmlformats.org/markup-compatibility/2006">
    <mc:Choice xmlns:a14="http://schemas.microsoft.com/office/drawing/2010/main" Requires="a14">
      <xdr:twoCellAnchor editAs="absolute">
        <xdr:from>
          <xdr:col>13</xdr:col>
          <xdr:colOff>441960</xdr:colOff>
          <xdr:row>12</xdr:row>
          <xdr:rowOff>99060</xdr:rowOff>
        </xdr:from>
        <xdr:to>
          <xdr:col>15</xdr:col>
          <xdr:colOff>587160</xdr:colOff>
          <xdr:row>13</xdr:row>
          <xdr:rowOff>167772</xdr:rowOff>
        </xdr:to>
        <xdr:pic>
          <xdr:nvPicPr>
            <xdr:cNvPr id="42" name="Picture 41">
              <a:extLst>
                <a:ext uri="{FF2B5EF4-FFF2-40B4-BE49-F238E27FC236}">
                  <a16:creationId xmlns:a16="http://schemas.microsoft.com/office/drawing/2014/main" id="{698F1AA3-DA26-2897-6960-D0754ED7E7DE}"/>
                </a:ext>
              </a:extLst>
            </xdr:cNvPr>
            <xdr:cNvPicPr>
              <a:picLocks noChangeAspect="1" noChangeArrowheads="1"/>
              <a:extLst>
                <a:ext uri="{84589F7E-364E-4C9E-8A38-B11213B215E9}">
                  <a14:cameraTool cellRange="Revenue_growthMOM_reseller!$B$17" spid="_x0000_s10344"/>
                </a:ext>
              </a:extLst>
            </xdr:cNvPicPr>
          </xdr:nvPicPr>
          <xdr:blipFill>
            <a:blip xmlns:r="http://schemas.openxmlformats.org/officeDocument/2006/relationships" r:embed="rId3"/>
            <a:srcRect/>
            <a:stretch>
              <a:fillRect/>
            </a:stretch>
          </xdr:blipFill>
          <xdr:spPr bwMode="auto">
            <a:xfrm>
              <a:off x="8366760" y="2301240"/>
              <a:ext cx="1364400" cy="251592"/>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absolute">
        <xdr:from>
          <xdr:col>13</xdr:col>
          <xdr:colOff>434340</xdr:colOff>
          <xdr:row>12</xdr:row>
          <xdr:rowOff>91440</xdr:rowOff>
        </xdr:from>
        <xdr:to>
          <xdr:col>15</xdr:col>
          <xdr:colOff>581755</xdr:colOff>
          <xdr:row>13</xdr:row>
          <xdr:rowOff>160560</xdr:rowOff>
        </xdr:to>
        <xdr:pic>
          <xdr:nvPicPr>
            <xdr:cNvPr id="44" name="Picture 43">
              <a:extLst>
                <a:ext uri="{FF2B5EF4-FFF2-40B4-BE49-F238E27FC236}">
                  <a16:creationId xmlns:a16="http://schemas.microsoft.com/office/drawing/2014/main" id="{1FD1F23C-0002-506D-B409-F155DC71989A}"/>
                </a:ext>
              </a:extLst>
            </xdr:cNvPr>
            <xdr:cNvPicPr>
              <a:picLocks noChangeAspect="1" noChangeArrowheads="1"/>
              <a:extLst>
                <a:ext uri="{84589F7E-364E-4C9E-8A38-B11213B215E9}">
                  <a14:cameraTool cellRange="Revenue_growthMOM_reseller!$B$16" spid="_x0000_s10345"/>
                </a:ext>
              </a:extLst>
            </xdr:cNvPicPr>
          </xdr:nvPicPr>
          <xdr:blipFill>
            <a:blip xmlns:r="http://schemas.openxmlformats.org/officeDocument/2006/relationships" r:embed="rId4"/>
            <a:srcRect/>
            <a:stretch>
              <a:fillRect/>
            </a:stretch>
          </xdr:blipFill>
          <xdr:spPr bwMode="auto">
            <a:xfrm>
              <a:off x="8359140" y="2293620"/>
              <a:ext cx="1366615" cy="25200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editAs="absolute">
    <xdr:from>
      <xdr:col>13</xdr:col>
      <xdr:colOff>320040</xdr:colOff>
      <xdr:row>12</xdr:row>
      <xdr:rowOff>38100</xdr:rowOff>
    </xdr:from>
    <xdr:to>
      <xdr:col>16</xdr:col>
      <xdr:colOff>175260</xdr:colOff>
      <xdr:row>12</xdr:row>
      <xdr:rowOff>129540</xdr:rowOff>
    </xdr:to>
    <xdr:sp macro="" textlink="">
      <xdr:nvSpPr>
        <xdr:cNvPr id="45" name="Rectangle 44">
          <a:extLst>
            <a:ext uri="{FF2B5EF4-FFF2-40B4-BE49-F238E27FC236}">
              <a16:creationId xmlns:a16="http://schemas.microsoft.com/office/drawing/2014/main" id="{83B03627-DFE7-8A88-D3E0-3CFBF7DEC166}"/>
            </a:ext>
          </a:extLst>
        </xdr:cNvPr>
        <xdr:cNvSpPr/>
      </xdr:nvSpPr>
      <xdr:spPr>
        <a:xfrm>
          <a:off x="8244840" y="2240280"/>
          <a:ext cx="1684020" cy="91440"/>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13</xdr:col>
      <xdr:colOff>266700</xdr:colOff>
      <xdr:row>13</xdr:row>
      <xdr:rowOff>144780</xdr:rowOff>
    </xdr:from>
    <xdr:to>
      <xdr:col>16</xdr:col>
      <xdr:colOff>121920</xdr:colOff>
      <xdr:row>14</xdr:row>
      <xdr:rowOff>53340</xdr:rowOff>
    </xdr:to>
    <xdr:sp macro="" textlink="">
      <xdr:nvSpPr>
        <xdr:cNvPr id="49" name="Rectangle 48">
          <a:extLst>
            <a:ext uri="{FF2B5EF4-FFF2-40B4-BE49-F238E27FC236}">
              <a16:creationId xmlns:a16="http://schemas.microsoft.com/office/drawing/2014/main" id="{10925889-C1C1-7AA3-04FA-80D1C27B81F8}"/>
            </a:ext>
          </a:extLst>
        </xdr:cNvPr>
        <xdr:cNvSpPr/>
      </xdr:nvSpPr>
      <xdr:spPr>
        <a:xfrm>
          <a:off x="8191500" y="2529840"/>
          <a:ext cx="1684020" cy="91440"/>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15</xdr:col>
      <xdr:colOff>533400</xdr:colOff>
      <xdr:row>12</xdr:row>
      <xdr:rowOff>22860</xdr:rowOff>
    </xdr:from>
    <xdr:to>
      <xdr:col>16</xdr:col>
      <xdr:colOff>22860</xdr:colOff>
      <xdr:row>14</xdr:row>
      <xdr:rowOff>60960</xdr:rowOff>
    </xdr:to>
    <xdr:sp macro="" textlink="">
      <xdr:nvSpPr>
        <xdr:cNvPr id="53" name="Rectangle 52">
          <a:extLst>
            <a:ext uri="{FF2B5EF4-FFF2-40B4-BE49-F238E27FC236}">
              <a16:creationId xmlns:a16="http://schemas.microsoft.com/office/drawing/2014/main" id="{00B73BCC-3117-C9E4-6516-8DD8857A7381}"/>
            </a:ext>
          </a:extLst>
        </xdr:cNvPr>
        <xdr:cNvSpPr/>
      </xdr:nvSpPr>
      <xdr:spPr>
        <a:xfrm>
          <a:off x="9677400" y="2225040"/>
          <a:ext cx="99060" cy="403860"/>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13</xdr:col>
      <xdr:colOff>358140</xdr:colOff>
      <xdr:row>12</xdr:row>
      <xdr:rowOff>137160</xdr:rowOff>
    </xdr:from>
    <xdr:to>
      <xdr:col>13</xdr:col>
      <xdr:colOff>457200</xdr:colOff>
      <xdr:row>14</xdr:row>
      <xdr:rowOff>175260</xdr:rowOff>
    </xdr:to>
    <xdr:sp macro="" textlink="">
      <xdr:nvSpPr>
        <xdr:cNvPr id="56" name="Rectangle 55">
          <a:extLst>
            <a:ext uri="{FF2B5EF4-FFF2-40B4-BE49-F238E27FC236}">
              <a16:creationId xmlns:a16="http://schemas.microsoft.com/office/drawing/2014/main" id="{7CCD6EA8-4ED4-2DB5-FC47-C89EDD6347B1}"/>
            </a:ext>
          </a:extLst>
        </xdr:cNvPr>
        <xdr:cNvSpPr/>
      </xdr:nvSpPr>
      <xdr:spPr>
        <a:xfrm>
          <a:off x="8282940" y="2339340"/>
          <a:ext cx="99060" cy="403860"/>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mc:AlternateContent xmlns:mc="http://schemas.openxmlformats.org/markup-compatibility/2006">
    <mc:Choice xmlns:a14="http://schemas.microsoft.com/office/drawing/2010/main" Requires="a14">
      <xdr:twoCellAnchor editAs="absolute">
        <xdr:from>
          <xdr:col>12</xdr:col>
          <xdr:colOff>266700</xdr:colOff>
          <xdr:row>12</xdr:row>
          <xdr:rowOff>91441</xdr:rowOff>
        </xdr:from>
        <xdr:to>
          <xdr:col>14</xdr:col>
          <xdr:colOff>556260</xdr:colOff>
          <xdr:row>13</xdr:row>
          <xdr:rowOff>167640</xdr:rowOff>
        </xdr:to>
        <xdr:pic>
          <xdr:nvPicPr>
            <xdr:cNvPr id="59" name="Picture 58">
              <a:extLst>
                <a:ext uri="{FF2B5EF4-FFF2-40B4-BE49-F238E27FC236}">
                  <a16:creationId xmlns:a16="http://schemas.microsoft.com/office/drawing/2014/main" id="{C07F68DF-ECA0-B26C-35AE-6B924B14D04F}"/>
                </a:ext>
              </a:extLst>
            </xdr:cNvPr>
            <xdr:cNvPicPr>
              <a:picLocks noChangeAspect="1" noChangeArrowheads="1"/>
              <a:extLst>
                <a:ext uri="{84589F7E-364E-4C9E-8A38-B11213B215E9}">
                  <a14:cameraTool cellRange="Revenue_growthMOM_reseller!$A$17" spid="_x0000_s10346"/>
                </a:ext>
              </a:extLst>
            </xdr:cNvPicPr>
          </xdr:nvPicPr>
          <xdr:blipFill>
            <a:blip xmlns:r="http://schemas.openxmlformats.org/officeDocument/2006/relationships" r:embed="rId7"/>
            <a:srcRect/>
            <a:stretch>
              <a:fillRect/>
            </a:stretch>
          </xdr:blipFill>
          <xdr:spPr bwMode="auto">
            <a:xfrm>
              <a:off x="7581900" y="2293621"/>
              <a:ext cx="1508760" cy="259079"/>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absolute">
        <xdr:from>
          <xdr:col>12</xdr:col>
          <xdr:colOff>266700</xdr:colOff>
          <xdr:row>12</xdr:row>
          <xdr:rowOff>99059</xdr:rowOff>
        </xdr:from>
        <xdr:to>
          <xdr:col>14</xdr:col>
          <xdr:colOff>556260</xdr:colOff>
          <xdr:row>13</xdr:row>
          <xdr:rowOff>167640</xdr:rowOff>
        </xdr:to>
        <xdr:pic>
          <xdr:nvPicPr>
            <xdr:cNvPr id="67" name="Picture 66">
              <a:extLst>
                <a:ext uri="{FF2B5EF4-FFF2-40B4-BE49-F238E27FC236}">
                  <a16:creationId xmlns:a16="http://schemas.microsoft.com/office/drawing/2014/main" id="{BE4425E4-7EE8-3DF5-2BC5-FA78B1E7BB56}"/>
                </a:ext>
              </a:extLst>
            </xdr:cNvPr>
            <xdr:cNvPicPr>
              <a:picLocks noChangeAspect="1" noChangeArrowheads="1"/>
              <a:extLst>
                <a:ext uri="{84589F7E-364E-4C9E-8A38-B11213B215E9}">
                  <a14:cameraTool cellRange="Revenue_growthMOM_reseller!$A$16" spid="_x0000_s10347"/>
                </a:ext>
              </a:extLst>
            </xdr:cNvPicPr>
          </xdr:nvPicPr>
          <xdr:blipFill>
            <a:blip xmlns:r="http://schemas.openxmlformats.org/officeDocument/2006/relationships" r:embed="rId8"/>
            <a:srcRect/>
            <a:stretch>
              <a:fillRect/>
            </a:stretch>
          </xdr:blipFill>
          <xdr:spPr bwMode="auto">
            <a:xfrm>
              <a:off x="7581900" y="2301239"/>
              <a:ext cx="1508760" cy="251461"/>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editAs="absolute">
    <xdr:from>
      <xdr:col>12</xdr:col>
      <xdr:colOff>137160</xdr:colOff>
      <xdr:row>12</xdr:row>
      <xdr:rowOff>22860</xdr:rowOff>
    </xdr:from>
    <xdr:to>
      <xdr:col>14</xdr:col>
      <xdr:colOff>601980</xdr:colOff>
      <xdr:row>12</xdr:row>
      <xdr:rowOff>114300</xdr:rowOff>
    </xdr:to>
    <xdr:sp macro="" textlink="">
      <xdr:nvSpPr>
        <xdr:cNvPr id="68" name="Rectangle 67">
          <a:extLst>
            <a:ext uri="{FF2B5EF4-FFF2-40B4-BE49-F238E27FC236}">
              <a16:creationId xmlns:a16="http://schemas.microsoft.com/office/drawing/2014/main" id="{9F25C2DD-0077-BEBF-F91D-09D4E37356F1}"/>
            </a:ext>
          </a:extLst>
        </xdr:cNvPr>
        <xdr:cNvSpPr/>
      </xdr:nvSpPr>
      <xdr:spPr>
        <a:xfrm>
          <a:off x="7452360" y="2225040"/>
          <a:ext cx="1684020" cy="91440"/>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12</xdr:col>
      <xdr:colOff>83820</xdr:colOff>
      <xdr:row>13</xdr:row>
      <xdr:rowOff>129540</xdr:rowOff>
    </xdr:from>
    <xdr:to>
      <xdr:col>14</xdr:col>
      <xdr:colOff>548640</xdr:colOff>
      <xdr:row>14</xdr:row>
      <xdr:rowOff>38100</xdr:rowOff>
    </xdr:to>
    <xdr:sp macro="" textlink="">
      <xdr:nvSpPr>
        <xdr:cNvPr id="69" name="Rectangle 68">
          <a:extLst>
            <a:ext uri="{FF2B5EF4-FFF2-40B4-BE49-F238E27FC236}">
              <a16:creationId xmlns:a16="http://schemas.microsoft.com/office/drawing/2014/main" id="{7BD515A6-E33C-F282-E104-F0F6138A9EBC}"/>
            </a:ext>
          </a:extLst>
        </xdr:cNvPr>
        <xdr:cNvSpPr/>
      </xdr:nvSpPr>
      <xdr:spPr>
        <a:xfrm>
          <a:off x="7399020" y="2514600"/>
          <a:ext cx="1684020" cy="91440"/>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12</xdr:col>
      <xdr:colOff>167640</xdr:colOff>
      <xdr:row>12</xdr:row>
      <xdr:rowOff>38100</xdr:rowOff>
    </xdr:from>
    <xdr:to>
      <xdr:col>12</xdr:col>
      <xdr:colOff>449580</xdr:colOff>
      <xdr:row>14</xdr:row>
      <xdr:rowOff>167640</xdr:rowOff>
    </xdr:to>
    <xdr:sp macro="" textlink="">
      <xdr:nvSpPr>
        <xdr:cNvPr id="70" name="Rectangle 69">
          <a:extLst>
            <a:ext uri="{FF2B5EF4-FFF2-40B4-BE49-F238E27FC236}">
              <a16:creationId xmlns:a16="http://schemas.microsoft.com/office/drawing/2014/main" id="{C46B388D-000A-1E11-E9BC-6C86E7BC5BF2}"/>
            </a:ext>
          </a:extLst>
        </xdr:cNvPr>
        <xdr:cNvSpPr/>
      </xdr:nvSpPr>
      <xdr:spPr>
        <a:xfrm>
          <a:off x="7482840" y="2240280"/>
          <a:ext cx="281940" cy="495300"/>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17</xdr:col>
      <xdr:colOff>259080</xdr:colOff>
      <xdr:row>7</xdr:row>
      <xdr:rowOff>175260</xdr:rowOff>
    </xdr:from>
    <xdr:to>
      <xdr:col>23</xdr:col>
      <xdr:colOff>22860</xdr:colOff>
      <xdr:row>9</xdr:row>
      <xdr:rowOff>76200</xdr:rowOff>
    </xdr:to>
    <xdr:sp macro="" textlink="">
      <xdr:nvSpPr>
        <xdr:cNvPr id="71" name="Rectangle: Top Corners Rounded 70">
          <a:extLst>
            <a:ext uri="{FF2B5EF4-FFF2-40B4-BE49-F238E27FC236}">
              <a16:creationId xmlns:a16="http://schemas.microsoft.com/office/drawing/2014/main" id="{D02247C5-15A9-42AE-ADA3-E1789E6586DF}"/>
            </a:ext>
          </a:extLst>
        </xdr:cNvPr>
        <xdr:cNvSpPr/>
      </xdr:nvSpPr>
      <xdr:spPr>
        <a:xfrm rot="5400000">
          <a:off x="12199620" y="-114300"/>
          <a:ext cx="266700" cy="3421380"/>
        </a:xfrm>
        <a:prstGeom prst="round2SameRect">
          <a:avLst/>
        </a:prstGeom>
        <a:solidFill>
          <a:srgbClr val="9EB3D2"/>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chemeClr val="tx2">
                <a:lumMod val="75000"/>
              </a:schemeClr>
            </a:solidFill>
          </a:endParaRPr>
        </a:p>
      </xdr:txBody>
    </xdr:sp>
    <xdr:clientData/>
  </xdr:twoCellAnchor>
  <xdr:twoCellAnchor editAs="absolute">
    <xdr:from>
      <xdr:col>17</xdr:col>
      <xdr:colOff>259080</xdr:colOff>
      <xdr:row>9</xdr:row>
      <xdr:rowOff>160020</xdr:rowOff>
    </xdr:from>
    <xdr:to>
      <xdr:col>23</xdr:col>
      <xdr:colOff>22860</xdr:colOff>
      <xdr:row>11</xdr:row>
      <xdr:rowOff>60960</xdr:rowOff>
    </xdr:to>
    <xdr:sp macro="" textlink="">
      <xdr:nvSpPr>
        <xdr:cNvPr id="72" name="Rectangle: Top Corners Rounded 71">
          <a:extLst>
            <a:ext uri="{FF2B5EF4-FFF2-40B4-BE49-F238E27FC236}">
              <a16:creationId xmlns:a16="http://schemas.microsoft.com/office/drawing/2014/main" id="{643DCC1F-7918-D704-FE04-4736A1F25CE7}"/>
            </a:ext>
          </a:extLst>
        </xdr:cNvPr>
        <xdr:cNvSpPr/>
      </xdr:nvSpPr>
      <xdr:spPr>
        <a:xfrm rot="5400000">
          <a:off x="12199620" y="236220"/>
          <a:ext cx="266700" cy="3421380"/>
        </a:xfrm>
        <a:prstGeom prst="round2SameRect">
          <a:avLst/>
        </a:prstGeom>
        <a:solidFill>
          <a:srgbClr val="BFDBE7"/>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chemeClr val="tx2">
                <a:lumMod val="75000"/>
              </a:schemeClr>
            </a:solidFill>
          </a:endParaRPr>
        </a:p>
      </xdr:txBody>
    </xdr:sp>
    <xdr:clientData/>
  </xdr:twoCellAnchor>
  <xdr:twoCellAnchor editAs="absolute">
    <xdr:from>
      <xdr:col>17</xdr:col>
      <xdr:colOff>259080</xdr:colOff>
      <xdr:row>11</xdr:row>
      <xdr:rowOff>144780</xdr:rowOff>
    </xdr:from>
    <xdr:to>
      <xdr:col>23</xdr:col>
      <xdr:colOff>22860</xdr:colOff>
      <xdr:row>13</xdr:row>
      <xdr:rowOff>45720</xdr:rowOff>
    </xdr:to>
    <xdr:sp macro="" textlink="">
      <xdr:nvSpPr>
        <xdr:cNvPr id="74" name="Rectangle: Top Corners Rounded 73">
          <a:extLst>
            <a:ext uri="{FF2B5EF4-FFF2-40B4-BE49-F238E27FC236}">
              <a16:creationId xmlns:a16="http://schemas.microsoft.com/office/drawing/2014/main" id="{7F195CD8-E48E-195E-A7AB-F7BFDFD32CF1}"/>
            </a:ext>
          </a:extLst>
        </xdr:cNvPr>
        <xdr:cNvSpPr/>
      </xdr:nvSpPr>
      <xdr:spPr>
        <a:xfrm rot="5400000">
          <a:off x="12199620" y="586740"/>
          <a:ext cx="266700" cy="3421380"/>
        </a:xfrm>
        <a:prstGeom prst="round2SameRect">
          <a:avLst/>
        </a:prstGeom>
        <a:solidFill>
          <a:srgbClr val="B0E2F6"/>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chemeClr val="tx2">
                <a:lumMod val="75000"/>
              </a:schemeClr>
            </a:solidFill>
          </a:endParaRPr>
        </a:p>
      </xdr:txBody>
    </xdr:sp>
    <xdr:clientData/>
  </xdr:twoCellAnchor>
  <xdr:twoCellAnchor editAs="absolute">
    <xdr:from>
      <xdr:col>19</xdr:col>
      <xdr:colOff>213360</xdr:colOff>
      <xdr:row>18</xdr:row>
      <xdr:rowOff>167640</xdr:rowOff>
    </xdr:from>
    <xdr:to>
      <xdr:col>23</xdr:col>
      <xdr:colOff>60960</xdr:colOff>
      <xdr:row>20</xdr:row>
      <xdr:rowOff>30480</xdr:rowOff>
    </xdr:to>
    <xdr:sp macro="" textlink="">
      <xdr:nvSpPr>
        <xdr:cNvPr id="76" name="Rectangle: Top Corners Rounded 75">
          <a:extLst>
            <a:ext uri="{FF2B5EF4-FFF2-40B4-BE49-F238E27FC236}">
              <a16:creationId xmlns:a16="http://schemas.microsoft.com/office/drawing/2014/main" id="{8AD622EF-09FE-FF1C-71E0-CFA7F9C4EFB9}"/>
            </a:ext>
          </a:extLst>
        </xdr:cNvPr>
        <xdr:cNvSpPr/>
      </xdr:nvSpPr>
      <xdr:spPr>
        <a:xfrm rot="5400000">
          <a:off x="12824460" y="2438400"/>
          <a:ext cx="228600" cy="2286000"/>
        </a:xfrm>
        <a:prstGeom prst="round2SameRect">
          <a:avLst/>
        </a:prstGeom>
        <a:solidFill>
          <a:srgbClr val="9EB3D2"/>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chemeClr val="tx2">
                <a:lumMod val="75000"/>
              </a:schemeClr>
            </a:solidFill>
          </a:endParaRPr>
        </a:p>
      </xdr:txBody>
    </xdr:sp>
    <xdr:clientData/>
  </xdr:twoCellAnchor>
  <xdr:twoCellAnchor editAs="absolute">
    <xdr:from>
      <xdr:col>19</xdr:col>
      <xdr:colOff>220980</xdr:colOff>
      <xdr:row>20</xdr:row>
      <xdr:rowOff>129540</xdr:rowOff>
    </xdr:from>
    <xdr:to>
      <xdr:col>23</xdr:col>
      <xdr:colOff>68580</xdr:colOff>
      <xdr:row>22</xdr:row>
      <xdr:rowOff>7620</xdr:rowOff>
    </xdr:to>
    <xdr:sp macro="" textlink="">
      <xdr:nvSpPr>
        <xdr:cNvPr id="78" name="Rectangle: Top Corners Rounded 77">
          <a:extLst>
            <a:ext uri="{FF2B5EF4-FFF2-40B4-BE49-F238E27FC236}">
              <a16:creationId xmlns:a16="http://schemas.microsoft.com/office/drawing/2014/main" id="{C787A301-92BF-D56F-FD30-EDABC7098CC9}"/>
            </a:ext>
          </a:extLst>
        </xdr:cNvPr>
        <xdr:cNvSpPr/>
      </xdr:nvSpPr>
      <xdr:spPr>
        <a:xfrm rot="5400000">
          <a:off x="12824460" y="2773680"/>
          <a:ext cx="243840" cy="2286000"/>
        </a:xfrm>
        <a:prstGeom prst="round2SameRect">
          <a:avLst/>
        </a:prstGeom>
        <a:solidFill>
          <a:srgbClr val="BFDBE7"/>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chemeClr val="tx2">
                <a:lumMod val="75000"/>
              </a:schemeClr>
            </a:solidFill>
          </a:endParaRPr>
        </a:p>
      </xdr:txBody>
    </xdr:sp>
    <xdr:clientData/>
  </xdr:twoCellAnchor>
  <xdr:twoCellAnchor editAs="absolute">
    <xdr:from>
      <xdr:col>19</xdr:col>
      <xdr:colOff>213360</xdr:colOff>
      <xdr:row>22</xdr:row>
      <xdr:rowOff>83820</xdr:rowOff>
    </xdr:from>
    <xdr:to>
      <xdr:col>23</xdr:col>
      <xdr:colOff>60960</xdr:colOff>
      <xdr:row>23</xdr:row>
      <xdr:rowOff>160020</xdr:rowOff>
    </xdr:to>
    <xdr:sp macro="" textlink="">
      <xdr:nvSpPr>
        <xdr:cNvPr id="82" name="Rectangle: Top Corners Rounded 81">
          <a:extLst>
            <a:ext uri="{FF2B5EF4-FFF2-40B4-BE49-F238E27FC236}">
              <a16:creationId xmlns:a16="http://schemas.microsoft.com/office/drawing/2014/main" id="{9885561A-A454-6D86-B236-1AD12BFD92E0}"/>
            </a:ext>
          </a:extLst>
        </xdr:cNvPr>
        <xdr:cNvSpPr/>
      </xdr:nvSpPr>
      <xdr:spPr>
        <a:xfrm rot="5400000">
          <a:off x="12809220" y="3101340"/>
          <a:ext cx="259080" cy="2286000"/>
        </a:xfrm>
        <a:prstGeom prst="round2SameRect">
          <a:avLst/>
        </a:prstGeom>
        <a:solidFill>
          <a:srgbClr val="B0E2F6"/>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chemeClr val="tx2">
                <a:lumMod val="75000"/>
              </a:schemeClr>
            </a:solidFill>
          </a:endParaRPr>
        </a:p>
      </xdr:txBody>
    </xdr:sp>
    <xdr:clientData/>
  </xdr:twoCellAnchor>
  <xdr:twoCellAnchor editAs="absolute">
    <xdr:from>
      <xdr:col>5</xdr:col>
      <xdr:colOff>426720</xdr:colOff>
      <xdr:row>8</xdr:row>
      <xdr:rowOff>53340</xdr:rowOff>
    </xdr:from>
    <xdr:to>
      <xdr:col>11</xdr:col>
      <xdr:colOff>335280</xdr:colOff>
      <xdr:row>9</xdr:row>
      <xdr:rowOff>129540</xdr:rowOff>
    </xdr:to>
    <xdr:sp macro="" textlink="">
      <xdr:nvSpPr>
        <xdr:cNvPr id="92" name="Rectangle: Top Corners Rounded 91">
          <a:extLst>
            <a:ext uri="{FF2B5EF4-FFF2-40B4-BE49-F238E27FC236}">
              <a16:creationId xmlns:a16="http://schemas.microsoft.com/office/drawing/2014/main" id="{0BE52403-680E-670C-A3B1-FCB2020B8DB5}"/>
            </a:ext>
          </a:extLst>
        </xdr:cNvPr>
        <xdr:cNvSpPr/>
      </xdr:nvSpPr>
      <xdr:spPr>
        <a:xfrm rot="5400000">
          <a:off x="5128260" y="-129540"/>
          <a:ext cx="259080" cy="3566160"/>
        </a:xfrm>
        <a:prstGeom prst="round2SameRect">
          <a:avLst/>
        </a:prstGeom>
        <a:solidFill>
          <a:srgbClr val="DEA7A6"/>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chemeClr val="tx2">
                <a:lumMod val="75000"/>
              </a:schemeClr>
            </a:solidFill>
          </a:endParaRPr>
        </a:p>
      </xdr:txBody>
    </xdr:sp>
    <xdr:clientData/>
  </xdr:twoCellAnchor>
  <xdr:twoCellAnchor editAs="absolute">
    <xdr:from>
      <xdr:col>5</xdr:col>
      <xdr:colOff>419100</xdr:colOff>
      <xdr:row>10</xdr:row>
      <xdr:rowOff>30480</xdr:rowOff>
    </xdr:from>
    <xdr:to>
      <xdr:col>11</xdr:col>
      <xdr:colOff>342900</xdr:colOff>
      <xdr:row>11</xdr:row>
      <xdr:rowOff>114300</xdr:rowOff>
    </xdr:to>
    <xdr:sp macro="" textlink="">
      <xdr:nvSpPr>
        <xdr:cNvPr id="93" name="Rectangle: Top Corners Rounded 92">
          <a:extLst>
            <a:ext uri="{FF2B5EF4-FFF2-40B4-BE49-F238E27FC236}">
              <a16:creationId xmlns:a16="http://schemas.microsoft.com/office/drawing/2014/main" id="{9583E83D-A8D2-B8DD-EB4F-68A571F89B98}"/>
            </a:ext>
          </a:extLst>
        </xdr:cNvPr>
        <xdr:cNvSpPr/>
      </xdr:nvSpPr>
      <xdr:spPr>
        <a:xfrm rot="5400000">
          <a:off x="5124450" y="209550"/>
          <a:ext cx="266700" cy="3581400"/>
        </a:xfrm>
        <a:prstGeom prst="round2SameRect">
          <a:avLst/>
        </a:prstGeom>
        <a:solidFill>
          <a:srgbClr val="ECCEC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chemeClr val="tx2">
                <a:lumMod val="75000"/>
              </a:schemeClr>
            </a:solidFill>
          </a:endParaRPr>
        </a:p>
      </xdr:txBody>
    </xdr:sp>
    <xdr:clientData/>
  </xdr:twoCellAnchor>
  <xdr:twoCellAnchor editAs="absolute">
    <xdr:from>
      <xdr:col>5</xdr:col>
      <xdr:colOff>426720</xdr:colOff>
      <xdr:row>12</xdr:row>
      <xdr:rowOff>15240</xdr:rowOff>
    </xdr:from>
    <xdr:to>
      <xdr:col>11</xdr:col>
      <xdr:colOff>335280</xdr:colOff>
      <xdr:row>13</xdr:row>
      <xdr:rowOff>99060</xdr:rowOff>
    </xdr:to>
    <xdr:sp macro="" textlink="">
      <xdr:nvSpPr>
        <xdr:cNvPr id="94" name="Rectangle: Top Corners Rounded 93">
          <a:extLst>
            <a:ext uri="{FF2B5EF4-FFF2-40B4-BE49-F238E27FC236}">
              <a16:creationId xmlns:a16="http://schemas.microsoft.com/office/drawing/2014/main" id="{526FC9A7-9CC5-C440-C9AC-B4F66D5CBBB9}"/>
            </a:ext>
          </a:extLst>
        </xdr:cNvPr>
        <xdr:cNvSpPr/>
      </xdr:nvSpPr>
      <xdr:spPr>
        <a:xfrm rot="5400000">
          <a:off x="5124450" y="567690"/>
          <a:ext cx="266700" cy="3566160"/>
        </a:xfrm>
        <a:prstGeom prst="round2SameRect">
          <a:avLst/>
        </a:prstGeom>
        <a:solidFill>
          <a:srgbClr val="EACDC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chemeClr val="tx2">
                <a:lumMod val="75000"/>
              </a:schemeClr>
            </a:solidFill>
          </a:endParaRPr>
        </a:p>
      </xdr:txBody>
    </xdr:sp>
    <xdr:clientData/>
  </xdr:twoCellAnchor>
  <xdr:twoCellAnchor editAs="absolute">
    <xdr:from>
      <xdr:col>11</xdr:col>
      <xdr:colOff>563880</xdr:colOff>
      <xdr:row>30</xdr:row>
      <xdr:rowOff>68580</xdr:rowOff>
    </xdr:from>
    <xdr:to>
      <xdr:col>23</xdr:col>
      <xdr:colOff>335280</xdr:colOff>
      <xdr:row>34</xdr:row>
      <xdr:rowOff>53340</xdr:rowOff>
    </xdr:to>
    <xdr:sp macro="" textlink="">
      <xdr:nvSpPr>
        <xdr:cNvPr id="98" name="Rectangle: Rounded Corners 97">
          <a:extLst>
            <a:ext uri="{FF2B5EF4-FFF2-40B4-BE49-F238E27FC236}">
              <a16:creationId xmlns:a16="http://schemas.microsoft.com/office/drawing/2014/main" id="{46939346-EC20-51AB-7622-BBA37A3BE590}"/>
            </a:ext>
          </a:extLst>
        </xdr:cNvPr>
        <xdr:cNvSpPr/>
      </xdr:nvSpPr>
      <xdr:spPr>
        <a:xfrm>
          <a:off x="7269480" y="5562600"/>
          <a:ext cx="7086600" cy="716280"/>
        </a:xfrm>
        <a:prstGeom prst="roundRect">
          <a:avLst>
            <a:gd name="adj" fmla="val 8334"/>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endParaRPr lang="en-IN" sz="1100">
            <a:solidFill>
              <a:schemeClr val="tx1"/>
            </a:solidFill>
            <a:latin typeface="Bahnschrift Condensed" panose="020B0502040204020203" pitchFamily="34" charset="0"/>
          </a:endParaRPr>
        </a:p>
        <a:p>
          <a:pPr algn="l"/>
          <a:r>
            <a:rPr lang="en-IN" sz="1100">
              <a:solidFill>
                <a:schemeClr val="tx1"/>
              </a:solidFill>
              <a:latin typeface="Bahnschrift Condensed" panose="020B0502040204020203" pitchFamily="34" charset="0"/>
            </a:rPr>
            <a:t>Bikes exhibit a consistent seasonal pattern with recurring quarterly peak. Suggesting a steady cyclical demand for Bikes from Resellers. Leveraging this pattern to optimize Inventory management, will reduce the risk of obsolescence.</a:t>
          </a:r>
        </a:p>
      </xdr:txBody>
    </xdr:sp>
    <xdr:clientData/>
  </xdr:twoCellAnchor>
  <xdr:twoCellAnchor editAs="absolute">
    <xdr:from>
      <xdr:col>17</xdr:col>
      <xdr:colOff>541020</xdr:colOff>
      <xdr:row>8</xdr:row>
      <xdr:rowOff>144780</xdr:rowOff>
    </xdr:from>
    <xdr:to>
      <xdr:col>22</xdr:col>
      <xdr:colOff>312420</xdr:colOff>
      <xdr:row>11</xdr:row>
      <xdr:rowOff>137160</xdr:rowOff>
    </xdr:to>
    <xdr:sp macro="" textlink="Total_revenue!$A$14">
      <xdr:nvSpPr>
        <xdr:cNvPr id="101" name="RevenueDirectTitle">
          <a:extLst>
            <a:ext uri="{FF2B5EF4-FFF2-40B4-BE49-F238E27FC236}">
              <a16:creationId xmlns:a16="http://schemas.microsoft.com/office/drawing/2014/main" id="{86800D05-4484-76F2-0C93-A1338FB9F882}"/>
            </a:ext>
          </a:extLst>
        </xdr:cNvPr>
        <xdr:cNvSpPr txBox="1"/>
      </xdr:nvSpPr>
      <xdr:spPr>
        <a:xfrm>
          <a:off x="10904220" y="1615440"/>
          <a:ext cx="2819400" cy="5410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A5CE8B2-8A23-41B2-9867-B9050BA946DD}" type="TxLink">
            <a:rPr lang="en-US" sz="3600" b="0" i="0" u="none" strike="noStrike" baseline="0">
              <a:solidFill>
                <a:schemeClr val="tx2">
                  <a:lumMod val="75000"/>
                </a:schemeClr>
              </a:solidFill>
              <a:latin typeface="Bahnschrift Condensed" panose="020B0502040204020203" pitchFamily="34" charset="0"/>
              <a:ea typeface="Calibri"/>
              <a:cs typeface="Calibri"/>
            </a:rPr>
            <a:pPr algn="ctr"/>
            <a:t> </a:t>
          </a:fld>
          <a:endParaRPr lang="en-US" sz="3600" b="1" i="0" u="none" strike="noStrike" baseline="0">
            <a:solidFill>
              <a:schemeClr val="tx2">
                <a:lumMod val="75000"/>
              </a:schemeClr>
            </a:solidFill>
            <a:latin typeface="Bahnschrift Condensed" panose="020B0502040204020203" pitchFamily="34" charset="0"/>
            <a:ea typeface="Calibri"/>
            <a:cs typeface="Calibri"/>
          </a:endParaRPr>
        </a:p>
      </xdr:txBody>
    </xdr:sp>
    <xdr:clientData/>
  </xdr:twoCellAnchor>
  <xdr:twoCellAnchor editAs="absolute">
    <xdr:from>
      <xdr:col>18</xdr:col>
      <xdr:colOff>571500</xdr:colOff>
      <xdr:row>19</xdr:row>
      <xdr:rowOff>106680</xdr:rowOff>
    </xdr:from>
    <xdr:to>
      <xdr:col>23</xdr:col>
      <xdr:colOff>342900</xdr:colOff>
      <xdr:row>22</xdr:row>
      <xdr:rowOff>99060</xdr:rowOff>
    </xdr:to>
    <xdr:sp macro="" textlink="Total_revenue!$A$14">
      <xdr:nvSpPr>
        <xdr:cNvPr id="102" name="RevenueDirectTitle">
          <a:extLst>
            <a:ext uri="{FF2B5EF4-FFF2-40B4-BE49-F238E27FC236}">
              <a16:creationId xmlns:a16="http://schemas.microsoft.com/office/drawing/2014/main" id="{723734AF-2BD5-8C6E-546E-B4C471B759E3}"/>
            </a:ext>
          </a:extLst>
        </xdr:cNvPr>
        <xdr:cNvSpPr txBox="1"/>
      </xdr:nvSpPr>
      <xdr:spPr>
        <a:xfrm>
          <a:off x="11544300" y="3589020"/>
          <a:ext cx="2819400" cy="5410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8EFF84BA-9D74-4AB6-B443-E5396CDA4B6C}" type="TxLink">
            <a:rPr lang="en-US" sz="3600" b="0" i="0" u="none" strike="noStrike" baseline="0">
              <a:solidFill>
                <a:schemeClr val="tx2">
                  <a:lumMod val="75000"/>
                </a:schemeClr>
              </a:solidFill>
              <a:latin typeface="Bahnschrift Condensed" panose="020B0502040204020203" pitchFamily="34" charset="0"/>
              <a:ea typeface="Calibri"/>
              <a:cs typeface="Calibri"/>
            </a:rPr>
            <a:pPr algn="ctr"/>
            <a:t> </a:t>
          </a:fld>
          <a:endParaRPr lang="en-US" sz="3600" b="1" i="0" u="none" strike="noStrike" baseline="0">
            <a:solidFill>
              <a:schemeClr val="tx2">
                <a:lumMod val="75000"/>
              </a:schemeClr>
            </a:solidFill>
            <a:latin typeface="Bahnschrift Condensed" panose="020B0502040204020203" pitchFamily="34" charset="0"/>
            <a:ea typeface="Calibri"/>
            <a:cs typeface="Calibri"/>
          </a:endParaRPr>
        </a:p>
      </xdr:txBody>
    </xdr:sp>
    <xdr:clientData/>
  </xdr:twoCellAnchor>
  <xdr:twoCellAnchor editAs="absolute">
    <xdr:from>
      <xdr:col>6</xdr:col>
      <xdr:colOff>152400</xdr:colOff>
      <xdr:row>9</xdr:row>
      <xdr:rowOff>15240</xdr:rowOff>
    </xdr:from>
    <xdr:to>
      <xdr:col>10</xdr:col>
      <xdr:colOff>533400</xdr:colOff>
      <xdr:row>12</xdr:row>
      <xdr:rowOff>7620</xdr:rowOff>
    </xdr:to>
    <xdr:sp macro="" textlink="Total_revenue!$A$15">
      <xdr:nvSpPr>
        <xdr:cNvPr id="103" name="RevenueDirectTitle">
          <a:extLst>
            <a:ext uri="{FF2B5EF4-FFF2-40B4-BE49-F238E27FC236}">
              <a16:creationId xmlns:a16="http://schemas.microsoft.com/office/drawing/2014/main" id="{B625D284-A0EB-BBE0-8D66-242DEB444EB2}"/>
            </a:ext>
          </a:extLst>
        </xdr:cNvPr>
        <xdr:cNvSpPr txBox="1"/>
      </xdr:nvSpPr>
      <xdr:spPr>
        <a:xfrm>
          <a:off x="3810000" y="1668780"/>
          <a:ext cx="2819400" cy="5410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7E83EF7-9CC6-4360-BCF9-E2CBFCB48DD5}" type="TxLink">
            <a:rPr lang="en-US" sz="3600" b="0" i="0" u="none" strike="noStrike" baseline="0">
              <a:solidFill>
                <a:schemeClr val="tx2">
                  <a:lumMod val="75000"/>
                </a:schemeClr>
              </a:solidFill>
              <a:latin typeface="Bahnschrift Condensed" panose="020B0502040204020203" pitchFamily="34" charset="0"/>
              <a:ea typeface="Calibri"/>
              <a:cs typeface="Calibri"/>
            </a:rPr>
            <a:pPr algn="ctr"/>
            <a:t> </a:t>
          </a:fld>
          <a:endParaRPr lang="en-US" sz="3600" b="1" i="0" u="none" strike="noStrike" baseline="0">
            <a:solidFill>
              <a:schemeClr val="tx2">
                <a:lumMod val="75000"/>
              </a:schemeClr>
            </a:solidFill>
            <a:latin typeface="Bahnschrift Condensed" panose="020B0502040204020203" pitchFamily="34" charset="0"/>
            <a:ea typeface="Calibri"/>
            <a:cs typeface="Calibri"/>
          </a:endParaRPr>
        </a:p>
      </xdr:txBody>
    </xdr:sp>
    <xdr:clientData/>
  </xdr:twoCellAnchor>
  <xdr:twoCellAnchor editAs="absolute">
    <xdr:from>
      <xdr:col>11</xdr:col>
      <xdr:colOff>548640</xdr:colOff>
      <xdr:row>33</xdr:row>
      <xdr:rowOff>15240</xdr:rowOff>
    </xdr:from>
    <xdr:to>
      <xdr:col>23</xdr:col>
      <xdr:colOff>312420</xdr:colOff>
      <xdr:row>37</xdr:row>
      <xdr:rowOff>0</xdr:rowOff>
    </xdr:to>
    <xdr:sp macro="" textlink="">
      <xdr:nvSpPr>
        <xdr:cNvPr id="106" name="Rectangle: Rounded Corners 105">
          <a:extLst>
            <a:ext uri="{FF2B5EF4-FFF2-40B4-BE49-F238E27FC236}">
              <a16:creationId xmlns:a16="http://schemas.microsoft.com/office/drawing/2014/main" id="{B38E0013-E9DA-1910-91CB-FEEEC0B3E05C}"/>
            </a:ext>
          </a:extLst>
        </xdr:cNvPr>
        <xdr:cNvSpPr/>
      </xdr:nvSpPr>
      <xdr:spPr>
        <a:xfrm>
          <a:off x="7254240" y="6057900"/>
          <a:ext cx="7078980" cy="716280"/>
        </a:xfrm>
        <a:prstGeom prst="roundRect">
          <a:avLst>
            <a:gd name="adj" fmla="val 8334"/>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100">
              <a:solidFill>
                <a:schemeClr val="tx1"/>
              </a:solidFill>
              <a:latin typeface="Bahnschrift Condensed" panose="020B0502040204020203" pitchFamily="34" charset="0"/>
            </a:rPr>
            <a:t>United States excels as the lead contributor in revenue from both Direct and Resellers. Establishing them as a crucial source of revenue, followed by Australia, United Kingdom and Canada. Refining stock-level and improving campaign in these regions, might result in revenue growth over the years.</a:t>
          </a:r>
        </a:p>
      </xdr:txBody>
    </xdr:sp>
    <xdr:clientData/>
  </xdr:twoCellAnchor>
  <xdr:twoCellAnchor editAs="absolute">
    <xdr:from>
      <xdr:col>11</xdr:col>
      <xdr:colOff>579120</xdr:colOff>
      <xdr:row>34</xdr:row>
      <xdr:rowOff>22860</xdr:rowOff>
    </xdr:from>
    <xdr:to>
      <xdr:col>12</xdr:col>
      <xdr:colOff>15240</xdr:colOff>
      <xdr:row>34</xdr:row>
      <xdr:rowOff>68580</xdr:rowOff>
    </xdr:to>
    <xdr:sp macro="" textlink="">
      <xdr:nvSpPr>
        <xdr:cNvPr id="107" name="Flowchart: Connector 106">
          <a:extLst>
            <a:ext uri="{FF2B5EF4-FFF2-40B4-BE49-F238E27FC236}">
              <a16:creationId xmlns:a16="http://schemas.microsoft.com/office/drawing/2014/main" id="{23399090-90F1-1A0D-F9CB-F25C325079D4}"/>
            </a:ext>
          </a:extLst>
        </xdr:cNvPr>
        <xdr:cNvSpPr/>
      </xdr:nvSpPr>
      <xdr:spPr>
        <a:xfrm>
          <a:off x="7284720" y="6248400"/>
          <a:ext cx="45720" cy="45720"/>
        </a:xfrm>
        <a:prstGeom prst="flowChartConnector">
          <a:avLst/>
        </a:prstGeom>
        <a:solidFill>
          <a:schemeClr val="tx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11</xdr:col>
      <xdr:colOff>586740</xdr:colOff>
      <xdr:row>32</xdr:row>
      <xdr:rowOff>38100</xdr:rowOff>
    </xdr:from>
    <xdr:to>
      <xdr:col>12</xdr:col>
      <xdr:colOff>22860</xdr:colOff>
      <xdr:row>32</xdr:row>
      <xdr:rowOff>83820</xdr:rowOff>
    </xdr:to>
    <xdr:sp macro="" textlink="">
      <xdr:nvSpPr>
        <xdr:cNvPr id="108" name="Flowchart: Connector 107">
          <a:extLst>
            <a:ext uri="{FF2B5EF4-FFF2-40B4-BE49-F238E27FC236}">
              <a16:creationId xmlns:a16="http://schemas.microsoft.com/office/drawing/2014/main" id="{57414AAE-9F06-00D9-1DCC-D307557E579F}"/>
            </a:ext>
          </a:extLst>
        </xdr:cNvPr>
        <xdr:cNvSpPr/>
      </xdr:nvSpPr>
      <xdr:spPr>
        <a:xfrm>
          <a:off x="7292340" y="5897880"/>
          <a:ext cx="45720" cy="45720"/>
        </a:xfrm>
        <a:prstGeom prst="flowChartConnector">
          <a:avLst/>
        </a:prstGeom>
        <a:solidFill>
          <a:schemeClr val="tx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7</xdr:col>
      <xdr:colOff>563879</xdr:colOff>
      <xdr:row>19</xdr:row>
      <xdr:rowOff>76201</xdr:rowOff>
    </xdr:from>
    <xdr:to>
      <xdr:col>11</xdr:col>
      <xdr:colOff>303016</xdr:colOff>
      <xdr:row>20</xdr:row>
      <xdr:rowOff>137163</xdr:rowOff>
    </xdr:to>
    <xdr:sp macro="" textlink="">
      <xdr:nvSpPr>
        <xdr:cNvPr id="95" name="Rectangle: Top Corners Rounded 94">
          <a:extLst>
            <a:ext uri="{FF2B5EF4-FFF2-40B4-BE49-F238E27FC236}">
              <a16:creationId xmlns:a16="http://schemas.microsoft.com/office/drawing/2014/main" id="{530B4698-77D0-A8B6-FAB1-B0E4D4DA4B50}"/>
            </a:ext>
          </a:extLst>
        </xdr:cNvPr>
        <xdr:cNvSpPr/>
      </xdr:nvSpPr>
      <xdr:spPr>
        <a:xfrm rot="5400000">
          <a:off x="5797927" y="2591693"/>
          <a:ext cx="243842" cy="2177537"/>
        </a:xfrm>
        <a:prstGeom prst="round2SameRect">
          <a:avLst/>
        </a:prstGeom>
        <a:solidFill>
          <a:srgbClr val="DEA7A6"/>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chemeClr val="tx2">
                <a:lumMod val="75000"/>
              </a:schemeClr>
            </a:solidFill>
          </a:endParaRPr>
        </a:p>
      </xdr:txBody>
    </xdr:sp>
    <xdr:clientData/>
  </xdr:twoCellAnchor>
  <xdr:twoCellAnchor editAs="absolute">
    <xdr:from>
      <xdr:col>7</xdr:col>
      <xdr:colOff>556260</xdr:colOff>
      <xdr:row>21</xdr:row>
      <xdr:rowOff>38101</xdr:rowOff>
    </xdr:from>
    <xdr:to>
      <xdr:col>11</xdr:col>
      <xdr:colOff>304800</xdr:colOff>
      <xdr:row>22</xdr:row>
      <xdr:rowOff>91441</xdr:rowOff>
    </xdr:to>
    <xdr:sp macro="" textlink="">
      <xdr:nvSpPr>
        <xdr:cNvPr id="96" name="Rectangle: Top Corners Rounded 95">
          <a:extLst>
            <a:ext uri="{FF2B5EF4-FFF2-40B4-BE49-F238E27FC236}">
              <a16:creationId xmlns:a16="http://schemas.microsoft.com/office/drawing/2014/main" id="{EA2BB812-73BF-26FF-A45A-D14F353C633C}"/>
            </a:ext>
          </a:extLst>
        </xdr:cNvPr>
        <xdr:cNvSpPr/>
      </xdr:nvSpPr>
      <xdr:spPr>
        <a:xfrm rot="5400000">
          <a:off x="5798820" y="2910841"/>
          <a:ext cx="236220" cy="2186940"/>
        </a:xfrm>
        <a:prstGeom prst="round2SameRect">
          <a:avLst/>
        </a:prstGeom>
        <a:solidFill>
          <a:srgbClr val="ECCEC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chemeClr val="tx2">
                <a:lumMod val="75000"/>
              </a:schemeClr>
            </a:solidFill>
          </a:endParaRPr>
        </a:p>
      </xdr:txBody>
    </xdr:sp>
    <xdr:clientData/>
  </xdr:twoCellAnchor>
  <xdr:twoCellAnchor editAs="absolute">
    <xdr:from>
      <xdr:col>7</xdr:col>
      <xdr:colOff>563879</xdr:colOff>
      <xdr:row>23</xdr:row>
      <xdr:rowOff>1</xdr:rowOff>
    </xdr:from>
    <xdr:to>
      <xdr:col>11</xdr:col>
      <xdr:colOff>303017</xdr:colOff>
      <xdr:row>24</xdr:row>
      <xdr:rowOff>60961</xdr:rowOff>
    </xdr:to>
    <xdr:sp macro="" textlink="">
      <xdr:nvSpPr>
        <xdr:cNvPr id="97" name="Rectangle: Top Corners Rounded 96">
          <a:extLst>
            <a:ext uri="{FF2B5EF4-FFF2-40B4-BE49-F238E27FC236}">
              <a16:creationId xmlns:a16="http://schemas.microsoft.com/office/drawing/2014/main" id="{1568723C-F80F-DE80-255D-C299FA057ABD}"/>
            </a:ext>
          </a:extLst>
        </xdr:cNvPr>
        <xdr:cNvSpPr/>
      </xdr:nvSpPr>
      <xdr:spPr>
        <a:xfrm rot="5400000">
          <a:off x="5797928" y="3247012"/>
          <a:ext cx="243840" cy="2177538"/>
        </a:xfrm>
        <a:prstGeom prst="round2SameRect">
          <a:avLst/>
        </a:prstGeom>
        <a:solidFill>
          <a:srgbClr val="EACDC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chemeClr val="tx2">
                <a:lumMod val="75000"/>
              </a:schemeClr>
            </a:solidFill>
          </a:endParaRPr>
        </a:p>
      </xdr:txBody>
    </xdr:sp>
    <xdr:clientData/>
  </xdr:twoCellAnchor>
  <xdr:twoCellAnchor editAs="absolute">
    <xdr:from>
      <xdr:col>7</xdr:col>
      <xdr:colOff>213360</xdr:colOff>
      <xdr:row>20</xdr:row>
      <xdr:rowOff>0</xdr:rowOff>
    </xdr:from>
    <xdr:to>
      <xdr:col>11</xdr:col>
      <xdr:colOff>594360</xdr:colOff>
      <xdr:row>22</xdr:row>
      <xdr:rowOff>175260</xdr:rowOff>
    </xdr:to>
    <xdr:sp macro="" textlink="Total_revenue!$A$15">
      <xdr:nvSpPr>
        <xdr:cNvPr id="104" name="RevenueDirectTitle">
          <a:extLst>
            <a:ext uri="{FF2B5EF4-FFF2-40B4-BE49-F238E27FC236}">
              <a16:creationId xmlns:a16="http://schemas.microsoft.com/office/drawing/2014/main" id="{F184DF18-069A-7CF1-7AF9-6A21B15B9E51}"/>
            </a:ext>
          </a:extLst>
        </xdr:cNvPr>
        <xdr:cNvSpPr txBox="1"/>
      </xdr:nvSpPr>
      <xdr:spPr>
        <a:xfrm>
          <a:off x="4480560" y="3665220"/>
          <a:ext cx="2819400" cy="5410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26655A3-9E9D-4AA2-BC1F-4EA4E5383ED1}" type="TxLink">
            <a:rPr lang="en-US" sz="3600" b="0" i="0" u="none" strike="noStrike" baseline="0">
              <a:solidFill>
                <a:schemeClr val="tx2">
                  <a:lumMod val="75000"/>
                </a:schemeClr>
              </a:solidFill>
              <a:latin typeface="Bahnschrift Condensed" panose="020B0502040204020203" pitchFamily="34" charset="0"/>
              <a:ea typeface="Calibri"/>
              <a:cs typeface="Calibri"/>
            </a:rPr>
            <a:pPr algn="ctr"/>
            <a:t> </a:t>
          </a:fld>
          <a:endParaRPr lang="en-US" sz="3600" b="1" i="0" u="none" strike="noStrike" baseline="0">
            <a:solidFill>
              <a:schemeClr val="tx2">
                <a:lumMod val="75000"/>
              </a:schemeClr>
            </a:solidFill>
            <a:latin typeface="Bahnschrift Condensed" panose="020B0502040204020203" pitchFamily="34" charset="0"/>
            <a:ea typeface="Calibri"/>
            <a:cs typeface="Calibri"/>
          </a:endParaRPr>
        </a:p>
      </xdr:txBody>
    </xdr:sp>
    <xdr:clientData/>
  </xdr:twoCellAnchor>
  <xdr:twoCellAnchor editAs="absolute">
    <xdr:from>
      <xdr:col>7</xdr:col>
      <xdr:colOff>426720</xdr:colOff>
      <xdr:row>18</xdr:row>
      <xdr:rowOff>76200</xdr:rowOff>
    </xdr:from>
    <xdr:to>
      <xdr:col>11</xdr:col>
      <xdr:colOff>327660</xdr:colOff>
      <xdr:row>29</xdr:row>
      <xdr:rowOff>152400</xdr:rowOff>
    </xdr:to>
    <xdr:graphicFrame macro="">
      <xdr:nvGraphicFramePr>
        <xdr:cNvPr id="85" name="Chart 84">
          <a:extLst>
            <a:ext uri="{FF2B5EF4-FFF2-40B4-BE49-F238E27FC236}">
              <a16:creationId xmlns:a16="http://schemas.microsoft.com/office/drawing/2014/main" id="{CCD3EDFE-4F3A-7747-D326-CCEF2D6CED5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absolute">
    <xdr:from>
      <xdr:col>5</xdr:col>
      <xdr:colOff>289560</xdr:colOff>
      <xdr:row>7</xdr:row>
      <xdr:rowOff>45720</xdr:rowOff>
    </xdr:from>
    <xdr:to>
      <xdr:col>11</xdr:col>
      <xdr:colOff>190500</xdr:colOff>
      <xdr:row>16</xdr:row>
      <xdr:rowOff>60960</xdr:rowOff>
    </xdr:to>
    <xdr:graphicFrame macro="">
      <xdr:nvGraphicFramePr>
        <xdr:cNvPr id="80" name="Chart 79">
          <a:extLst>
            <a:ext uri="{FF2B5EF4-FFF2-40B4-BE49-F238E27FC236}">
              <a16:creationId xmlns:a16="http://schemas.microsoft.com/office/drawing/2014/main" id="{B690A2A8-1F61-419A-B639-B51AA8F64B1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absolute">
    <xdr:from>
      <xdr:col>0</xdr:col>
      <xdr:colOff>182880</xdr:colOff>
      <xdr:row>16</xdr:row>
      <xdr:rowOff>175260</xdr:rowOff>
    </xdr:from>
    <xdr:to>
      <xdr:col>7</xdr:col>
      <xdr:colOff>350520</xdr:colOff>
      <xdr:row>29</xdr:row>
      <xdr:rowOff>144780</xdr:rowOff>
    </xdr:to>
    <xdr:graphicFrame macro="">
      <xdr:nvGraphicFramePr>
        <xdr:cNvPr id="10" name="Chart 9">
          <a:extLst>
            <a:ext uri="{FF2B5EF4-FFF2-40B4-BE49-F238E27FC236}">
              <a16:creationId xmlns:a16="http://schemas.microsoft.com/office/drawing/2014/main" id="{68C90393-C516-EB97-A0CE-B0920527D83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editAs="absolute">
    <xdr:from>
      <xdr:col>11</xdr:col>
      <xdr:colOff>533400</xdr:colOff>
      <xdr:row>17</xdr:row>
      <xdr:rowOff>53340</xdr:rowOff>
    </xdr:from>
    <xdr:to>
      <xdr:col>19</xdr:col>
      <xdr:colOff>167640</xdr:colOff>
      <xdr:row>30</xdr:row>
      <xdr:rowOff>106680</xdr:rowOff>
    </xdr:to>
    <xdr:graphicFrame macro="">
      <xdr:nvGraphicFramePr>
        <xdr:cNvPr id="31" name="Chart 30">
          <a:extLst>
            <a:ext uri="{FF2B5EF4-FFF2-40B4-BE49-F238E27FC236}">
              <a16:creationId xmlns:a16="http://schemas.microsoft.com/office/drawing/2014/main" id="{609EC1D3-74E4-49FC-8DAB-972EEEFC73A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editAs="absolute">
    <xdr:from>
      <xdr:col>19</xdr:col>
      <xdr:colOff>83820</xdr:colOff>
      <xdr:row>17</xdr:row>
      <xdr:rowOff>167640</xdr:rowOff>
    </xdr:from>
    <xdr:to>
      <xdr:col>22</xdr:col>
      <xdr:colOff>594360</xdr:colOff>
      <xdr:row>29</xdr:row>
      <xdr:rowOff>60960</xdr:rowOff>
    </xdr:to>
    <xdr:graphicFrame macro="">
      <xdr:nvGraphicFramePr>
        <xdr:cNvPr id="89" name="Chart 88">
          <a:extLst>
            <a:ext uri="{FF2B5EF4-FFF2-40B4-BE49-F238E27FC236}">
              <a16:creationId xmlns:a16="http://schemas.microsoft.com/office/drawing/2014/main" id="{53FCA97D-1510-7F29-056C-6EDCBBE083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editAs="absolute">
    <xdr:from>
      <xdr:col>17</xdr:col>
      <xdr:colOff>129540</xdr:colOff>
      <xdr:row>6</xdr:row>
      <xdr:rowOff>175260</xdr:rowOff>
    </xdr:from>
    <xdr:to>
      <xdr:col>23</xdr:col>
      <xdr:colOff>53340</xdr:colOff>
      <xdr:row>16</xdr:row>
      <xdr:rowOff>7620</xdr:rowOff>
    </xdr:to>
    <xdr:graphicFrame macro="">
      <xdr:nvGraphicFramePr>
        <xdr:cNvPr id="83" name="Chart 82">
          <a:extLst>
            <a:ext uri="{FF2B5EF4-FFF2-40B4-BE49-F238E27FC236}">
              <a16:creationId xmlns:a16="http://schemas.microsoft.com/office/drawing/2014/main" id="{9C1FBC78-4CAF-83BA-FD31-48AAF31D92E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editAs="absolute">
    <xdr:from>
      <xdr:col>0</xdr:col>
      <xdr:colOff>15240</xdr:colOff>
      <xdr:row>29</xdr:row>
      <xdr:rowOff>76200</xdr:rowOff>
    </xdr:from>
    <xdr:to>
      <xdr:col>4</xdr:col>
      <xdr:colOff>525780</xdr:colOff>
      <xdr:row>32</xdr:row>
      <xdr:rowOff>160020</xdr:rowOff>
    </xdr:to>
    <xdr:sp macro="" textlink="">
      <xdr:nvSpPr>
        <xdr:cNvPr id="3" name="Rectangle: Rounded Corners 2">
          <a:extLst>
            <a:ext uri="{FF2B5EF4-FFF2-40B4-BE49-F238E27FC236}">
              <a16:creationId xmlns:a16="http://schemas.microsoft.com/office/drawing/2014/main" id="{D61B9FDB-E229-48B8-A5A4-15777EA8A7C4}"/>
            </a:ext>
          </a:extLst>
        </xdr:cNvPr>
        <xdr:cNvSpPr/>
      </xdr:nvSpPr>
      <xdr:spPr>
        <a:xfrm>
          <a:off x="15240" y="5387340"/>
          <a:ext cx="2948940" cy="632460"/>
        </a:xfrm>
        <a:prstGeom prst="roundRect">
          <a:avLst>
            <a:gd name="adj" fmla="val 8334"/>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900" b="0">
              <a:solidFill>
                <a:schemeClr val="tx1"/>
              </a:solidFill>
              <a:latin typeface="+mn-lt"/>
            </a:rPr>
            <a:t>Slicer</a:t>
          </a:r>
          <a:r>
            <a:rPr lang="en-IN" sz="900" b="0" baseline="0">
              <a:solidFill>
                <a:schemeClr val="tx1"/>
              </a:solidFill>
              <a:latin typeface="+mn-lt"/>
            </a:rPr>
            <a:t> and Timeline are designed for single selection only*</a:t>
          </a:r>
          <a:endParaRPr lang="en-IN" sz="900" b="0">
            <a:solidFill>
              <a:schemeClr val="tx1"/>
            </a:solidFill>
            <a:latin typeface="+mn-lt"/>
          </a:endParaRPr>
        </a:p>
        <a:p>
          <a:pPr algn="ctr"/>
          <a:endParaRPr lang="en-IN" sz="900" b="0">
            <a:solidFill>
              <a:schemeClr val="tx1"/>
            </a:solidFill>
            <a:latin typeface="+mn-lt"/>
          </a:endParaRP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638940</xdr:colOff>
      <xdr:row>1</xdr:row>
      <xdr:rowOff>175260</xdr:rowOff>
    </xdr:from>
    <xdr:to>
      <xdr:col>8</xdr:col>
      <xdr:colOff>0</xdr:colOff>
      <xdr:row>6</xdr:row>
      <xdr:rowOff>175260</xdr:rowOff>
    </xdr:to>
    <mc:AlternateContent xmlns:mc="http://schemas.openxmlformats.org/markup-compatibility/2006" xmlns:tsle="http://schemas.microsoft.com/office/drawing/2012/timeslicer">
      <mc:Choice Requires="tsle">
        <xdr:graphicFrame macro="">
          <xdr:nvGraphicFramePr>
            <xdr:cNvPr id="3" name="OrderDate">
              <a:extLst>
                <a:ext uri="{FF2B5EF4-FFF2-40B4-BE49-F238E27FC236}">
                  <a16:creationId xmlns:a16="http://schemas.microsoft.com/office/drawing/2014/main" id="{2D5E8E55-6A40-A1AF-019E-417BF4ECF091}"/>
                </a:ext>
              </a:extLst>
            </xdr:cNvPr>
            <xdr:cNvGraphicFramePr/>
          </xdr:nvGraphicFramePr>
          <xdr:xfrm>
            <a:off x="0" y="0"/>
            <a:ext cx="0" cy="0"/>
          </xdr:xfrm>
          <a:graphic>
            <a:graphicData uri="http://schemas.microsoft.com/office/drawing/2012/timeslicer">
              <tsle:timeslicer name="OrderDate"/>
            </a:graphicData>
          </a:graphic>
        </xdr:graphicFrame>
      </mc:Choice>
      <mc:Fallback xmlns="">
        <xdr:sp macro="" textlink="">
          <xdr:nvSpPr>
            <xdr:cNvPr id="0" name=""/>
            <xdr:cNvSpPr>
              <a:spLocks noTextEdit="1"/>
            </xdr:cNvSpPr>
          </xdr:nvSpPr>
          <xdr:spPr>
            <a:xfrm>
              <a:off x="4288920" y="358140"/>
              <a:ext cx="6120000" cy="914400"/>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6</xdr:col>
      <xdr:colOff>590550</xdr:colOff>
      <xdr:row>10</xdr:row>
      <xdr:rowOff>31750</xdr:rowOff>
    </xdr:from>
    <xdr:to>
      <xdr:col>10</xdr:col>
      <xdr:colOff>342900</xdr:colOff>
      <xdr:row>12</xdr:row>
      <xdr:rowOff>63500</xdr:rowOff>
    </xdr:to>
    <xdr:sp macro="" textlink="">
      <xdr:nvSpPr>
        <xdr:cNvPr id="14" name="Rectangle: Top Corners Rounded 13">
          <a:extLst>
            <a:ext uri="{FF2B5EF4-FFF2-40B4-BE49-F238E27FC236}">
              <a16:creationId xmlns:a16="http://schemas.microsoft.com/office/drawing/2014/main" id="{EA8B3942-7235-580D-3BEE-3B7EB0653AAA}"/>
            </a:ext>
          </a:extLst>
        </xdr:cNvPr>
        <xdr:cNvSpPr/>
      </xdr:nvSpPr>
      <xdr:spPr>
        <a:xfrm rot="5400000">
          <a:off x="8016875" y="987425"/>
          <a:ext cx="406400" cy="2190750"/>
        </a:xfrm>
        <a:prstGeom prst="round2SameRect">
          <a:avLst/>
        </a:prstGeom>
        <a:solidFill>
          <a:srgbClr val="772D2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chemeClr val="tx2">
                <a:lumMod val="75000"/>
              </a:schemeClr>
            </a:solidFill>
          </a:endParaRPr>
        </a:p>
      </xdr:txBody>
    </xdr:sp>
    <xdr:clientData/>
  </xdr:twoCellAnchor>
  <xdr:twoCellAnchor>
    <xdr:from>
      <xdr:col>6</xdr:col>
      <xdr:colOff>596900</xdr:colOff>
      <xdr:row>13</xdr:row>
      <xdr:rowOff>31750</xdr:rowOff>
    </xdr:from>
    <xdr:to>
      <xdr:col>10</xdr:col>
      <xdr:colOff>349250</xdr:colOff>
      <xdr:row>15</xdr:row>
      <xdr:rowOff>69850</xdr:rowOff>
    </xdr:to>
    <xdr:sp macro="" textlink="">
      <xdr:nvSpPr>
        <xdr:cNvPr id="27" name="Rectangle: Top Corners Rounded 26">
          <a:extLst>
            <a:ext uri="{FF2B5EF4-FFF2-40B4-BE49-F238E27FC236}">
              <a16:creationId xmlns:a16="http://schemas.microsoft.com/office/drawing/2014/main" id="{89D1A61A-6475-1945-5D25-3BF190FD3D36}"/>
            </a:ext>
          </a:extLst>
        </xdr:cNvPr>
        <xdr:cNvSpPr/>
      </xdr:nvSpPr>
      <xdr:spPr>
        <a:xfrm rot="5400000">
          <a:off x="8023225" y="1546225"/>
          <a:ext cx="406400" cy="2190750"/>
        </a:xfrm>
        <a:prstGeom prst="round2SameRect">
          <a:avLst/>
        </a:prstGeom>
        <a:solidFill>
          <a:srgbClr val="B3464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chemeClr val="tx2">
                <a:lumMod val="75000"/>
              </a:schemeClr>
            </a:solidFill>
          </a:endParaRPr>
        </a:p>
      </xdr:txBody>
    </xdr:sp>
    <xdr:clientData/>
  </xdr:twoCellAnchor>
  <xdr:twoCellAnchor>
    <xdr:from>
      <xdr:col>6</xdr:col>
      <xdr:colOff>603250</xdr:colOff>
      <xdr:row>16</xdr:row>
      <xdr:rowOff>38100</xdr:rowOff>
    </xdr:from>
    <xdr:to>
      <xdr:col>10</xdr:col>
      <xdr:colOff>355600</xdr:colOff>
      <xdr:row>18</xdr:row>
      <xdr:rowOff>69850</xdr:rowOff>
    </xdr:to>
    <xdr:sp macro="" textlink="">
      <xdr:nvSpPr>
        <xdr:cNvPr id="28" name="Rectangle: Top Corners Rounded 27">
          <a:extLst>
            <a:ext uri="{FF2B5EF4-FFF2-40B4-BE49-F238E27FC236}">
              <a16:creationId xmlns:a16="http://schemas.microsoft.com/office/drawing/2014/main" id="{51026FAC-B5DA-548C-BA12-CA14F81EFB63}"/>
            </a:ext>
          </a:extLst>
        </xdr:cNvPr>
        <xdr:cNvSpPr/>
      </xdr:nvSpPr>
      <xdr:spPr>
        <a:xfrm rot="5400000">
          <a:off x="8029575" y="2105025"/>
          <a:ext cx="406400" cy="2190750"/>
        </a:xfrm>
        <a:prstGeom prst="round2SameRect">
          <a:avLst/>
        </a:prstGeom>
        <a:solidFill>
          <a:srgbClr val="C77D5A"/>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chemeClr val="tx2">
                <a:lumMod val="75000"/>
              </a:schemeClr>
            </a:solidFill>
          </a:endParaRPr>
        </a:p>
      </xdr:txBody>
    </xdr:sp>
    <xdr:clientData/>
  </xdr:twoCellAnchor>
  <xdr:twoCellAnchor>
    <xdr:from>
      <xdr:col>7</xdr:col>
      <xdr:colOff>6350</xdr:colOff>
      <xdr:row>19</xdr:row>
      <xdr:rowOff>44450</xdr:rowOff>
    </xdr:from>
    <xdr:to>
      <xdr:col>10</xdr:col>
      <xdr:colOff>368300</xdr:colOff>
      <xdr:row>21</xdr:row>
      <xdr:rowOff>76200</xdr:rowOff>
    </xdr:to>
    <xdr:sp macro="" textlink="">
      <xdr:nvSpPr>
        <xdr:cNvPr id="29" name="Rectangle: Top Corners Rounded 28">
          <a:extLst>
            <a:ext uri="{FF2B5EF4-FFF2-40B4-BE49-F238E27FC236}">
              <a16:creationId xmlns:a16="http://schemas.microsoft.com/office/drawing/2014/main" id="{DF26A58F-903E-AD7B-38EC-EFC689977DEF}"/>
            </a:ext>
          </a:extLst>
        </xdr:cNvPr>
        <xdr:cNvSpPr/>
      </xdr:nvSpPr>
      <xdr:spPr>
        <a:xfrm rot="5400000">
          <a:off x="8042275" y="2676525"/>
          <a:ext cx="406400" cy="2190750"/>
        </a:xfrm>
        <a:prstGeom prst="round2SameRect">
          <a:avLst/>
        </a:prstGeom>
        <a:solidFill>
          <a:srgbClr val="3D5A83"/>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chemeClr val="tx2">
                <a:lumMod val="75000"/>
              </a:schemeClr>
            </a:solidFill>
          </a:endParaRPr>
        </a:p>
      </xdr:txBody>
    </xdr:sp>
    <xdr:clientData/>
  </xdr:twoCellAnchor>
  <xdr:twoCellAnchor>
    <xdr:from>
      <xdr:col>7</xdr:col>
      <xdr:colOff>12700</xdr:colOff>
      <xdr:row>22</xdr:row>
      <xdr:rowOff>44450</xdr:rowOff>
    </xdr:from>
    <xdr:to>
      <xdr:col>10</xdr:col>
      <xdr:colOff>374650</xdr:colOff>
      <xdr:row>24</xdr:row>
      <xdr:rowOff>76200</xdr:rowOff>
    </xdr:to>
    <xdr:sp macro="" textlink="">
      <xdr:nvSpPr>
        <xdr:cNvPr id="30" name="Rectangle: Top Corners Rounded 29">
          <a:extLst>
            <a:ext uri="{FF2B5EF4-FFF2-40B4-BE49-F238E27FC236}">
              <a16:creationId xmlns:a16="http://schemas.microsoft.com/office/drawing/2014/main" id="{B7CB005A-CFA6-5F25-C5DF-F12E7284DF56}"/>
            </a:ext>
          </a:extLst>
        </xdr:cNvPr>
        <xdr:cNvSpPr/>
      </xdr:nvSpPr>
      <xdr:spPr>
        <a:xfrm rot="5400000">
          <a:off x="8048625" y="3235325"/>
          <a:ext cx="406400" cy="2190750"/>
        </a:xfrm>
        <a:prstGeom prst="round2SameRect">
          <a:avLst/>
        </a:prstGeom>
        <a:solidFill>
          <a:srgbClr val="549FC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chemeClr val="tx2">
                <a:lumMod val="75000"/>
              </a:schemeClr>
            </a:solidFill>
          </a:endParaRPr>
        </a:p>
      </xdr:txBody>
    </xdr:sp>
    <xdr:clientData/>
  </xdr:twoCellAnchor>
  <xdr:twoCellAnchor>
    <xdr:from>
      <xdr:col>7</xdr:col>
      <xdr:colOff>19050</xdr:colOff>
      <xdr:row>25</xdr:row>
      <xdr:rowOff>38100</xdr:rowOff>
    </xdr:from>
    <xdr:to>
      <xdr:col>10</xdr:col>
      <xdr:colOff>381000</xdr:colOff>
      <xdr:row>27</xdr:row>
      <xdr:rowOff>69850</xdr:rowOff>
    </xdr:to>
    <xdr:sp macro="" textlink="">
      <xdr:nvSpPr>
        <xdr:cNvPr id="31" name="Rectangle: Top Corners Rounded 30">
          <a:extLst>
            <a:ext uri="{FF2B5EF4-FFF2-40B4-BE49-F238E27FC236}">
              <a16:creationId xmlns:a16="http://schemas.microsoft.com/office/drawing/2014/main" id="{AC6A6317-4491-DEFF-2986-27B54881DE6F}"/>
            </a:ext>
          </a:extLst>
        </xdr:cNvPr>
        <xdr:cNvSpPr/>
      </xdr:nvSpPr>
      <xdr:spPr>
        <a:xfrm rot="5400000">
          <a:off x="8054975" y="3794125"/>
          <a:ext cx="406400" cy="2190750"/>
        </a:xfrm>
        <a:prstGeom prst="round2SameRect">
          <a:avLst/>
        </a:prstGeom>
        <a:solidFill>
          <a:srgbClr val="5FD3D3"/>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chemeClr val="tx2">
                <a:lumMod val="75000"/>
              </a:schemeClr>
            </a:solidFill>
          </a:endParaRPr>
        </a:p>
      </xdr:txBody>
    </xdr:sp>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Gowtham" refreshedDate="46016.551166319441" createdVersion="5" refreshedVersion="8" minRefreshableVersion="3" recordCount="0" supportSubquery="1" supportAdvancedDrill="1" xr:uid="{E1EFF7E1-DAE1-4DB9-B5BF-1B827C89CBFE}">
  <cacheSource type="external" connectionId="14"/>
  <cacheFields count="5">
    <cacheField name="[DimProductCategory].[EnglishProductCategoryName].[EnglishProductCategoryName]" caption="EnglishProductCategoryName" numFmtId="0" hierarchy="53" level="1">
      <sharedItems count="1">
        <s v="Bikes"/>
      </sharedItems>
    </cacheField>
    <cacheField name="[Measures].[Total_revenue(Direct)]" caption="Total_revenue(Direct)" numFmtId="0" hierarchy="98" level="32767"/>
    <cacheField name="[Measures].[Total_revenue(Reseller)]" caption="Total_revenue(Reseller)" numFmtId="0" hierarchy="99" level="32767"/>
    <cacheField name="[FactSalesMerge].[OrderDate].[OrderDate]" caption="OrderDate" numFmtId="0" hierarchy="91" level="1">
      <sharedItems containsSemiMixedTypes="0" containsNonDate="0" containsString="0"/>
    </cacheField>
    <cacheField name="[DimDate].[EnglishMonthName].[EnglishMonthName]" caption="EnglishMonthName" numFmtId="0" hierarchy="26" level="1">
      <sharedItems count="1">
        <s v="January"/>
      </sharedItems>
    </cacheField>
  </cacheFields>
  <cacheHierarchies count="116">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Title]" caption="Title" attribute="1" defaultMemberUniqueName="[DimCustomer].[Title].[All]" allUniqueName="[DimCustomer].[Title].[All]" dimensionUniqueName="[DimCustomer]" displayFolder="" count="0" memberValueDatatype="130" unbalanced="0"/>
    <cacheHierarchy uniqueName="[DimCustomer].[FirstName]" caption="FirstName" attribute="1" defaultMemberUniqueName="[DimCustomer].[FirstName].[All]" allUniqueName="[DimCustomer].[FirstName].[All]" dimensionUniqueName="[DimCustomer]" displayFolder="" count="0" memberValueDatatype="130" unbalanced="0"/>
    <cacheHierarchy uniqueName="[DimCustomer].[MiddleName]" caption="MiddleName" attribute="1" defaultMemberUniqueName="[DimCustomer].[MiddleName].[All]" allUniqueName="[DimCustomer].[MiddleName].[All]" dimensionUniqueName="[DimCustomer]" displayFolder="" count="0" memberValueDatatype="130" unbalanced="0"/>
    <cacheHierarchy uniqueName="[DimCustomer].[LastName]" caption="LastName" attribute="1" defaultMemberUniqueName="[DimCustomer].[LastName].[All]" allUniqueName="[DimCustomer].[Last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MaritalStatus]" caption="MaritalStatus" attribute="1" defaultMemberUniqueName="[DimCustomer].[MaritalStatus].[All]" allUniqueName="[DimCustomer].[MaritalStatus].[All]" dimensionUniqueName="[DimCustomer]" displayFolder="" count="0" memberValueDatatype="130" unbalanced="0"/>
    <cacheHierarchy uniqueName="[DimCustomer].[Suffix]" caption="Suffix" attribute="1" defaultMemberUniqueName="[DimCustomer].[Suffix].[All]" allUniqueName="[DimCustomer].[Suffix].[All]" dimensionUniqueName="[DimCustomer]" displayFolder="" count="0" memberValueDatatype="130" unbalanced="0"/>
    <cacheHierarchy uniqueName="[DimCustomer].[Gender]" caption="Gender" attribute="1" defaultMemberUniqueName="[DimCustomer].[Gender].[All]" allUniqueName="[DimCustomer].[Gender].[All]" dimensionUniqueName="[DimCustomer]" displayFolder="" count="0" memberValueDatatype="130" unbalanced="0"/>
    <cacheHierarchy uniqueName="[DimCustomer].[YearlyIncome]" caption="YearlyIncome" attribute="1" defaultMemberUniqueName="[DimCustomer].[YearlyIncome].[All]" allUniqueName="[DimCustomer].[YearlyIncome].[All]" dimensionUniqueName="[DimCustomer]" displayFolder="" count="0" memberValueDatatype="20" unbalanced="0"/>
    <cacheHierarchy uniqueName="[DimCustomer].[TotalChildren]" caption="TotalChildren" attribute="1" defaultMemberUniqueName="[DimCustomer].[TotalChildren].[All]" allUniqueName="[DimCustomer].[TotalChildren].[All]" dimensionUniqueName="[DimCustomer]" displayFolder="" count="0" memberValueDatatype="20" unbalanced="0"/>
    <cacheHierarchy uniqueName="[DimCustomer].[EnglishEducation]" caption="EnglishEducation" attribute="1" defaultMemberUniqueName="[DimCustomer].[EnglishEducation].[All]" allUniqueName="[DimCustomer].[EnglishEducation].[All]" dimensionUniqueName="[DimCustomer]" displayFolder="" count="0" memberValueDatatype="130" unbalanced="0"/>
    <cacheHierarchy uniqueName="[DimCustomer].[EnglishOccupation]" caption="EnglishOccupation" attribute="1" defaultMemberUniqueName="[DimCustomer].[EnglishOccupation].[All]" allUniqueName="[DimCustomer].[EnglishOccupation].[All]" dimensionUniqueName="[DimCustomer]" displayFolder="" count="0" memberValueDatatype="130" unbalanced="0"/>
    <cacheHierarchy uniqueName="[DimCustomer].[HouseOwnerFlag]" caption="HouseOwnerFlag" attribute="1" defaultMemberUniqueName="[DimCustomer].[HouseOwnerFlag].[All]" allUniqueName="[DimCustomer].[HouseOwnerFlag].[All]" dimensionUniqueName="[DimCustomer]" displayFolder="" count="0" memberValueDatatype="20" unbalanced="0"/>
    <cacheHierarchy uniqueName="[DimCustomer].[NumberCarsOwned]" caption="NumberCarsOwned" attribute="1" defaultMemberUniqueName="[DimCustomer].[NumberCarsOwned].[All]" allUniqueName="[DimCustomer].[NumberCarsOwned].[All]" dimensionUniqueName="[DimCustomer]" displayFolder="" count="0" memberValueDatatype="20" unbalanced="0"/>
    <cacheHierarchy uniqueName="[DimCustomer].[AddressLine1]" caption="AddressLine1" attribute="1" defaultMemberUniqueName="[DimCustomer].[AddressLine1].[All]" allUniqueName="[DimCustomer].[AddressLine1].[All]" dimensionUniqueName="[DimCustomer]" displayFolder="" count="0" memberValueDatatype="130" unbalanced="0"/>
    <cacheHierarchy uniqueName="[DimCustomer].[DateFirstPurchase]" caption="DateFirstPurchase" attribute="1" time="1" defaultMemberUniqueName="[DimCustomer].[DateFirstPurchase].[All]" allUniqueName="[DimCustomer].[DateFirstPurchase].[All]" dimensionUniqueName="[DimCustomer]" displayFolder="" count="0" memberValueDatatype="7" unbalanced="0"/>
    <cacheHierarchy uniqueName="[DimCustomer].[CommuteDistance]" caption="CommuteDistance" attribute="1" defaultMemberUniqueName="[DimCustomer].[CommuteDistance].[All]" allUniqueName="[DimCustomer].[CommuteDistance].[All]" dimensionUniqueName="[DimCustomer]" displayFolder="" count="0" memberValueDatatype="130" unbalanced="0"/>
    <cacheHierarchy uniqueName="[DimDate].[OrderDateKey]" caption="OrderDateKey" attribute="1" defaultMemberUniqueName="[DimDate].[OrderDateKey].[All]" allUniqueName="[DimDate].[OrderDateKey].[All]" dimensionUniqueName="[DimDate]" displayFolder="" count="0" memberValueDatatype="20" unbalanced="0"/>
    <cacheHierarchy uniqueName="[DimDate].[FullDateAlternateKey]" caption="FullDateAlternateKey" attribute="1" time="1" defaultMemberUniqueName="[DimDate].[FullDateAlternateKey].[All]" allUniqueName="[DimDate].[FullDateAlternateKey].[All]" dimensionUniqueName="[DimDate]" displayFolder="" count="0" memberValueDatatype="7" unbalanced="0"/>
    <cacheHierarchy uniqueName="[DimDate].[DayNumberOfWeek]" caption="DayNumberOfWeek" attribute="1" defaultMemberUniqueName="[DimDate].[DayNumberOfWeek].[All]" allUniqueName="[DimDate].[DayNumberOfWeek].[All]" dimensionUniqueName="[DimDate]" displayFolder="" count="0" memberValueDatatype="20" unbalanced="0"/>
    <cacheHierarchy uniqueName="[DimDate].[EnglishDayNameOfWeek]" caption="EnglishDayNameOfWeek" attribute="1" defaultMemberUniqueName="[DimDate].[EnglishDayNameOfWeek].[All]" allUniqueName="[DimDate].[EnglishDayNameOfWeek].[All]" dimensionUniqueName="[DimDate]" displayFolder="" count="0" memberValueDatatype="130" unbalanced="0"/>
    <cacheHierarchy uniqueName="[DimDate].[DayNumberOfYear]" caption="DayNumberOfYear" attribute="1" defaultMemberUniqueName="[DimDate].[DayNumberOfYear].[All]" allUniqueName="[DimDate].[DayNumberOfYear].[All]" dimensionUniqueName="[DimDate]" displayFolder="" count="0" memberValueDatatype="20" unbalanced="0"/>
    <cacheHierarchy uniqueName="[DimDate].[WeekNumberOfYear]" caption="WeekNumberOfYear" attribute="1" defaultMemberUniqueName="[DimDate].[WeekNumberOfYear].[All]" allUniqueName="[DimDate].[WeekNumberOfYear].[All]" dimensionUniqueName="[DimDate]" displayFolder="" count="0" memberValueDatatype="20" unbalanced="0"/>
    <cacheHierarchy uniqueName="[DimDate].[EnglishMonthName]" caption="EnglishMonthName" attribute="1" defaultMemberUniqueName="[DimDate].[EnglishMonthName].[All]" allUniqueName="[DimDate].[EnglishMonthName].[All]" dimensionUniqueName="[DimDate]" displayFolder="" count="2" memberValueDatatype="130" unbalanced="0">
      <fieldsUsage count="2">
        <fieldUsage x="-1"/>
        <fieldUsage x="4"/>
      </fieldsUsage>
    </cacheHierarchy>
    <cacheHierarchy uniqueName="[DimDate].[MonthNumberOfYear]" caption="MonthNumberOfYear" attribute="1" defaultMemberUniqueName="[DimDate].[MonthNumberOfYear].[All]" allUniqueName="[DimDate].[MonthNumberOfYear].[All]" dimensionUniqueName="[DimDate]" displayFolder="" count="0" memberValueDatatype="20" unbalanced="0"/>
    <cacheHierarchy uniqueName="[DimDate].[CalendarQuarter]" caption="CalendarQuarter" attribute="1" defaultMemberUniqueName="[DimDate].[CalendarQuarter].[All]" allUniqueName="[DimDate].[CalendarQuarter].[All]" dimensionUniqueName="[DimDate]" displayFolder="" count="0" memberValueDatatype="20" unbalanced="0"/>
    <cacheHierarchy uniqueName="[DimDate].[CalendarYear]" caption="CalendarYear" attribute="1" defaultMemberUniqueName="[DimDate].[CalendarYear].[All]" allUniqueName="[DimDate].[CalendarYear].[All]" dimensionUniqueName="[DimDate]" displayFolder="" count="0" memberValueDatatype="20" unbalanced="0"/>
    <cacheHierarchy uniqueName="[DimDate].[CalendatSemester]" caption="CalendatSemester" attribute="1" defaultMemberUniqueName="[DimDate].[CalendatSemester].[All]" allUniqueName="[DimDate].[CalendatSemester].[All]" dimensionUniqueName="[DimDate]" displayFolder="" count="0" memberValueDatatype="20" unbalanced="0"/>
    <cacheHierarchy uniqueName="[DimDate].[FiscalQuarter]" caption="FiscalQuarter" attribute="1" defaultMemberUniqueName="[DimDate].[FiscalQuarter].[All]" allUniqueName="[DimDate].[FiscalQuarter].[All]" dimensionUniqueName="[DimDate]" displayFolder="" count="0" memberValueDatatype="20" unbalanced="0"/>
    <cacheHierarchy uniqueName="[DimDate].[FiscalYear]" caption="FiscalYear" attribute="1" defaultMemberUniqueName="[DimDate].[FiscalYear].[All]" allUniqueName="[DimDate].[FiscalYear].[All]" dimensionUniqueName="[DimDate]" displayFolder="" count="0" memberValueDatatype="20" unbalanced="0"/>
    <cacheHierarchy uniqueName="[DimDate].[FiscalSemester]" caption="FiscalSemester" attribute="1" defaultMemberUniqueName="[DimDate].[FiscalSemester].[All]" allUniqueName="[DimDate].[FiscalSemester].[All]" dimensionUniqueName="[DimDate]" displayFolder="" count="0" memberValueDatatype="2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StateProvinceCode]" caption="StateProvinceCode" attribute="1" defaultMemberUniqueName="[DimGeography].[StateProvinceCode].[All]" allUniqueName="[DimGeography].[StateProvinceCode].[All]" dimensionUniqueName="[DimGeography]" displayFolder="" count="0" memberValueDatatype="130" unbalanced="0"/>
    <cacheHierarchy uniqueName="[DimGeography].[CountryRegionCode]" caption="CountryRegionCode" attribute="1" defaultMemberUniqueName="[DimGeography].[CountryRegionCode].[All]" allUniqueName="[DimGeography].[CountryRegionCode].[All]" dimensionUniqueName="[DimGeography]" displayFolder="" count="0" memberValueDatatype="130" unbalanced="0"/>
    <cacheHierarchy uniqueName="[DimGeography].[EnglishCountryRegionName]" caption="EnglishCountryRegionName" attribute="1" defaultMemberUniqueName="[DimGeography].[EnglishCountryRegionName].[All]" allUniqueName="[DimGeography].[EnglishCountryRegionName].[All]" dimensionUniqueName="[DimGeography]" displayFolder="" count="0" memberValueDatatype="130" unbalanced="0"/>
    <cacheHierarchy uniqueName="[DimGeography].[PostalCode]" caption="PostalCode" attribute="1" defaultMemberUniqueName="[DimGeography].[PostalCode].[All]" allUniqueName="[DimGeography].[PostalCode].[All]" dimensionUniqueName="[DimGeography]" displayFolder="" count="0" memberValueDatatype="130" unbalanced="0"/>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Geography].[IpAddressLocator]" caption="IpAddressLocator" attribute="1" defaultMemberUniqueName="[DimGeography].[IpAddressLocator].[All]" allUniqueName="[DimGeography].[IpAddressLocator].[All]" dimensionUniqueName="[DimGeography]" displayFolder="" count="0" memberValueDatatype="130" unbalanced="0"/>
    <cacheHierarchy uniqueName="[DimProduct].[ProductKey]" caption="ProductKey" attribute="1" defaultMemberUniqueName="[DimProduct].[ProductKey].[All]" allUniqueName="[DimProduct].[ProductKey].[All]" dimensionUniqueName="[DimProduct]" displayFolder="" count="0" memberValueDatatype="130" unbalanced="0"/>
    <cacheHierarchy uniqueName="[DimProduct].[ProductAlternateKey]" caption="ProductAlternateKey" attribute="1" defaultMemberUniqueName="[DimProduct].[ProductAlternateKey].[All]" allUniqueName="[DimProduct].[ProductAlternateKey].[All]" dimensionUniqueName="[DimProduct]" displayFolder="" count="0" memberValueDatatype="130" unbalanced="0"/>
    <cacheHierarchy uniqueName="[DimProduct].[ProductSubcategoryKey]" caption="ProductSubcategoryKey" attribute="1" defaultMemberUniqueName="[DimProduct].[ProductSubcategoryKey].[All]" allUniqueName="[DimProduct].[ProductSubcategoryKey].[All]" dimensionUniqueName="[DimProduct]" displayFolder="" count="0" memberValueDatatype="130" unbalanced="0"/>
    <cacheHierarchy uniqueName="[DimProduct].[EnglishProductName]" caption="EnglishProductName" attribute="1" defaultMemberUniqueName="[DimProduct].[EnglishProductName].[All]" allUniqueName="[DimProduct].[EnglishProductName].[All]" dimensionUniqueName="[DimProduct]" displayFolder="" count="0" memberValueDatatype="130" unbalanced="0"/>
    <cacheHierarchy uniqueName="[DimProduct].[StandardCost]" caption="StandardCost" attribute="1" defaultMemberUniqueName="[DimProduct].[StandardCost].[All]" allUniqueName="[DimProduct].[StandardCost].[All]" dimensionUniqueName="[DimProduct]" displayFolder="" count="0" memberValueDatatype="130" unbalanced="0"/>
    <cacheHierarchy uniqueName="[DimProduct].[FinsishedGoodsFlag]" caption="FinsishedGoodsFlag" attribute="1" defaultMemberUniqueName="[DimProduct].[FinsishedGoodsFlag].[All]" allUniqueName="[DimProduct].[FinsishedGoodsFlag].[All]" dimensionUniqueName="[DimProduct]" displayFolder="" count="0" memberValueDatatype="20" unbalanced="0"/>
    <cacheHierarchy uniqueName="[DimProduct].[Color]" caption="Color" attribute="1" defaultMemberUniqueName="[DimProduct].[Color].[All]" allUniqueName="[DimProduct].[Color].[All]" dimensionUniqueName="[DimProduct]" displayFolder="" count="0" memberValueDatatype="130" unbalanced="0"/>
    <cacheHierarchy uniqueName="[DimProduct].[DaysToManufacture]" caption="DaysToManufacture" attribute="1" defaultMemberUniqueName="[DimProduct].[DaysToManufacture].[All]" allUniqueName="[DimProduct].[DaysToManufacture].[All]" dimensionUniqueName="[DimProduct]" displayFolder="" count="0" memberValueDatatype="20" unbalanced="0"/>
    <cacheHierarchy uniqueName="[DimProduct].[EnglishDescription]" caption="EnglishDescription" attribute="1" defaultMemberUniqueName="[DimProduct].[EnglishDescription].[All]" allUniqueName="[DimProduct].[EnglishDescription].[All]" dimensionUniqueName="[DimProduct]" displayFolder="" count="0" memberValueDatatype="130" unbalanced="0"/>
    <cacheHierarchy uniqueName="[DimProductCategory].[ProductCategoryKey]" caption="ProductCategoryKey" attribute="1" defaultMemberUniqueName="[DimProductCategory].[ProductCategoryKey].[All]" allUniqueName="[DimProductCategory].[ProductCategoryKey].[All]" dimensionUniqueName="[DimProductCategory]" displayFolder="" count="0" memberValueDatatype="20" unbalanced="0"/>
    <cacheHierarchy uniqueName="[DimProductCategory].[ProductCategoryAlternateKey]" caption="ProductCategoryAlternateKey" attribute="1" defaultMemberUniqueName="[DimProductCategory].[ProductCategoryAlternateKey].[All]" allUniqueName="[DimProductCategory].[ProductCategoryAlternateKey].[All]" dimensionUniqueName="[DimProductCategory]" displayFolder="" count="0" memberValueDatatype="20" unbalanced="0"/>
    <cacheHierarchy uniqueName="[DimProductCategory].[EnglishProductCategoryName]" caption="EnglishProductCategoryName" attribute="1" defaultMemberUniqueName="[DimProductCategory].[EnglishProductCategoryName].[All]" allUniqueName="[DimProductCategory].[EnglishProductCategoryName].[All]" dimensionUniqueName="[DimProductCategory]" displayFolder="" count="2" memberValueDatatype="130" unbalanced="0">
      <fieldsUsage count="2">
        <fieldUsage x="-1"/>
        <fieldUsage x="0"/>
      </fieldsUsage>
    </cacheHierarchy>
    <cacheHierarchy uniqueName="[DimProductSubcategory].[ProductSubcategoryKey]" caption="ProductSubcategoryKey" attribute="1" defaultMemberUniqueName="[DimProductSubcategory].[ProductSubcategoryKey].[All]" allUniqueName="[DimProductSubcategory].[ProductSubcategoryKey].[All]" dimensionUniqueName="[DimProductSubcategory]" displayFolder="" count="0" memberValueDatatype="20" unbalanced="0"/>
    <cacheHierarchy uniqueName="[DimProductSubcategory].[ProductSubcategoryAlternateKey]" caption="ProductSubcategoryAlternateKey" attribute="1" defaultMemberUniqueName="[DimProductSubcategory].[ProductSubcategoryAlternateKey].[All]" allUniqueName="[DimProductSubcategory].[ProductSubcategoryAlternateKey].[All]" dimensionUniqueName="[DimProductSubcategory]" displayFolder="" count="0" memberValueDatatype="20" unbalanced="0"/>
    <cacheHierarchy uniqueName="[DimProductSubcategory].[EnglishProductSubcategoryName]" caption="EnglishProductSubcategoryName" attribute="1" defaultMemberUniqueName="[DimProductSubcategory].[EnglishProductSubcategoryName].[All]" allUniqueName="[DimProductSubcategory].[EnglishProductSubcategoryName].[All]" dimensionUniqueName="[DimProductSubcategory]" displayFolder="" count="0" memberValueDatatype="130" unbalanced="0"/>
    <cacheHierarchy uniqueName="[DimProductSubcategory].[ProductCategoryKey]" caption="ProductCategoryKey" attribute="1" defaultMemberUniqueName="[DimProductSubcategory].[ProductCategoryKey].[All]" allUniqueName="[DimProductSubcategory].[ProductCategoryKey].[All]" dimensionUniqueName="[DimProductSubcategory]" displayFolder="" count="0" memberValueDatatype="20" unbalanced="0"/>
    <cacheHierarchy uniqueName="[DimReseller].[ResellerKey]" caption="ResellerKey" attribute="1" defaultMemberUniqueName="[DimReseller].[ResellerKey].[All]" allUniqueName="[DimReseller].[ResellerKey].[All]" dimensionUniqueName="[DimReseller]" displayFolder="" count="0" memberValueDatatype="20" unbalanced="0"/>
    <cacheHierarchy uniqueName="[DimReseller].[GeographyKey]" caption="GeographyKey" attribute="1" defaultMemberUniqueName="[DimReseller].[GeographyKey].[All]" allUniqueName="[DimReseller].[GeographyKey].[All]" dimensionUniqueName="[DimReseller]" displayFolder="" count="0" memberValueDatatype="20" unbalanced="0"/>
    <cacheHierarchy uniqueName="[DimReseller].[ResellerAlternateKey]" caption="ResellerAlternateKey" attribute="1" defaultMemberUniqueName="[DimReseller].[ResellerAlternateKey].[All]" allUniqueName="[DimReseller].[ResellerAlternateKey].[All]" dimensionUniqueName="[DimReseller]" displayFolder="" count="0" memberValueDatatype="130" unbalanced="0"/>
    <cacheHierarchy uniqueName="[DimReseller].[Phone]" caption="Phone" attribute="1" defaultMemberUniqueName="[DimReseller].[Phone].[All]" allUniqueName="[DimReseller].[Phone].[All]" dimensionUniqueName="[DimReseller]" displayFolder="" count="0" memberValueDatatype="130" unbalanced="0"/>
    <cacheHierarchy uniqueName="[DimReseller].[BusinessType]" caption="BusinessType" attribute="1" defaultMemberUniqueName="[DimReseller].[BusinessType].[All]" allUniqueName="[DimReseller].[BusinessType].[All]" dimensionUniqueName="[DimReseller]" displayFolder="" count="0" memberValueDatatype="130" unbalanced="0"/>
    <cacheHierarchy uniqueName="[DimReseller].[ResellerName]" caption="ResellerName" attribute="1" defaultMemberUniqueName="[DimReseller].[ResellerName].[All]" allUniqueName="[DimReseller].[ResellerName].[All]" dimensionUniqueName="[DimReseller]" displayFolder="" count="0" memberValueDatatype="130" unbalanced="0"/>
    <cacheHierarchy uniqueName="[DimReseller].[OrderMonth]" caption="OrderMonth" attribute="1" defaultMemberUniqueName="[DimReseller].[OrderMonth].[All]" allUniqueName="[DimReseller].[OrderMonth].[All]" dimensionUniqueName="[DimReseller]" displayFolder="" count="0" memberValueDatatype="20" unbalanced="0"/>
    <cacheHierarchy uniqueName="[DimReseller].[FirstOrderYear]" caption="FirstOrderYear" attribute="1" defaultMemberUniqueName="[DimReseller].[FirstOrderYear].[All]" allUniqueName="[DimReseller].[FirstOrderYear].[All]" dimensionUniqueName="[DimReseller]" displayFolder="" count="0" memberValueDatatype="20" unbalanced="0"/>
    <cacheHierarchy uniqueName="[DimReseller].[LastOrderYear]" caption="LastOrderYear" attribute="1" defaultMemberUniqueName="[DimReseller].[LastOrderYear].[All]" allUniqueName="[DimReseller].[LastOrderYear].[All]" dimensionUniqueName="[DimReseller]" displayFolder="" count="0" memberValueDatatype="20" unbalanced="0"/>
    <cacheHierarchy uniqueName="[DimReseller].[ProductLine]" caption="ProductLine" attribute="1" defaultMemberUniqueName="[DimReseller].[ProductLine].[All]" allUniqueName="[DimReseller].[ProductLine].[All]" dimensionUniqueName="[DimReseller]" displayFolder="" count="0" memberValueDatatype="130" unbalanced="0"/>
    <cacheHierarchy uniqueName="[DimReseller].[AddressLine1]" caption="AddressLine1" attribute="1" defaultMemberUniqueName="[DimReseller].[AddressLine1].[All]" allUniqueName="[DimReseller].[AddressLine1].[All]" dimensionUniqueName="[DimReseller]" displayFolder="" count="0" memberValueDatatype="130" unbalanced="0"/>
    <cacheHierarchy uniqueName="[DimReseller].[AnnualRevenue]" caption="AnnualRevenue" attribute="1" defaultMemberUniqueName="[DimReseller].[AnnualRevenue].[All]" allUniqueName="[DimReseller].[AnnualRevenue].[All]" dimensionUniqueName="[DimReseller]" displayFolder="" count="0" memberValueDatatype="2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ProductKey]" caption="ProductKey" attribute="1" defaultMemberUniqueName="[FactInternetSale].[ProductKey].[All]" allUniqueName="[FactInternetSale].[ProductKey].[All]" dimensionUniqueName="[FactInternetSale]" displayFolder="" count="0" memberValueDatatype="20" unbalanced="0"/>
    <cacheHierarchy uniqueName="[FactInternetSale].[OrderDateKey]" caption="OrderDateKey" attribute="1" defaultMemberUniqueName="[FactInternetSale].[OrderDateKey].[All]" allUniqueName="[FactInternetSale].[OrderDateKey].[All]" dimensionUniqueName="[FactInternetSale]" displayFolder="" count="0" memberValueDatatype="20" unbalanced="0"/>
    <cacheHierarchy uniqueName="[FactInternetSale].[CustomerKey]" caption="CustomerKey" attribute="1" defaultMemberUniqueName="[FactInternetSale].[CustomerKey].[All]" allUniqueName="[FactInternetSale].[CustomerKey].[All]" dimensionUniqueName="[FactInternetSale]" displayFolder="" count="0" memberValueDatatype="20" unbalanced="0"/>
    <cacheHierarchy uniqueName="[FactInternetSale].[SalesTerritoryKey]" caption="SalesTerritoryKey" attribute="1" defaultMemberUniqueName="[FactInternetSale].[SalesTerritoryKey].[All]" allUniqueName="[FactInternetSale].[SalesTerritoryKey].[All]" dimensionUniqueName="[FactInternetSale]" displayFolder="" count="0" memberValueDatatype="20" unbalanced="0"/>
    <cacheHierarchy uniqueName="[FactInternetSale].[OrderDate]" caption="OrderDate" attribute="1" time="1" defaultMemberUniqueName="[FactInternetSale].[OrderDate].[All]" allUniqueName="[FactInternetSale].[OrderDate].[All]" dimensionUniqueName="[FactInternetSale]" displayFolder="" count="0" memberValueDatatype="7" unbalanced="0"/>
    <cacheHierarchy uniqueName="[FactInternetSale].[RevenuePerDay(Direct)]" caption="RevenuePerDay(Direct)" attribute="1" defaultMemberUniqueName="[FactInternetSale].[RevenuePerDay(Direct)].[All]" allUniqueName="[FactInternetSale].[RevenuePerDay(Direct)].[All]" dimensionUniqueName="[FactInternetSale]" displayFolder="" count="0" memberValueDatatype="5" unbalanced="0"/>
    <cacheHierarchy uniqueName="[FactResellerSale].[ProductKey]" caption="ProductKey" attribute="1" defaultMemberUniqueName="[FactResellerSale].[ProductKey].[All]" allUniqueName="[FactResellerSale].[ProductKey].[All]" dimensionUniqueName="[FactResellerSale]" displayFolder="" count="0" memberValueDatatype="20" unbalanced="0"/>
    <cacheHierarchy uniqueName="[FactResellerSale].[OrderDateKey]" caption="OrderDateKey" attribute="1" defaultMemberUniqueName="[FactResellerSale].[OrderDateKey].[All]" allUniqueName="[FactResellerSale].[OrderDateKey].[All]" dimensionUniqueName="[FactResellerSale]" displayFolder="" count="0" memberValueDatatype="20" unbalanced="0"/>
    <cacheHierarchy uniqueName="[FactResellerSale].[ResellerKey]" caption="ResellerKey" attribute="1" defaultMemberUniqueName="[FactResellerSale].[ResellerKey].[All]" allUniqueName="[FactResellerSale].[ResellerKey].[All]" dimensionUniqueName="[FactResellerSale]" displayFolder="" count="0" memberValueDatatype="20" unbalanced="0"/>
    <cacheHierarchy uniqueName="[FactResellerSale].[SalesTerritoryKey]" caption="SalesTerritoryKey" attribute="1" defaultMemberUniqueName="[FactResellerSale].[SalesTerritoryKey].[All]" allUniqueName="[FactResellerSale].[SalesTerritoryKey].[All]" dimensionUniqueName="[FactResellerSale]" displayFolder="" count="0" memberValueDatatype="20" unbalanced="0"/>
    <cacheHierarchy uniqueName="[FactResellerSale].[OrderDate]" caption="OrderDate" attribute="1" time="1" defaultMemberUniqueName="[FactResellerSale].[OrderDate].[All]" allUniqueName="[FactResellerSale].[OrderDate].[All]" dimensionUniqueName="[FactResellerSale]" displayFolder="" count="0" memberValueDatatype="7" unbalanced="0"/>
    <cacheHierarchy uniqueName="[FactResellerSale].[RevenuePerDay(Reseller)]" caption="RevenuePerDay(Reseller)" attribute="1" defaultMemberUniqueName="[FactResellerSale].[RevenuePerDay(Reseller)].[All]" allUniqueName="[FactResellerSale].[RevenuePerDay(Reseller)].[All]" dimensionUniqueName="[FactResellerSale]" displayFolder="" count="0" memberValueDatatype="5" unbalanced="0"/>
    <cacheHierarchy uniqueName="[FactSalesMerge].[ProductKey]" caption="ProductKey" attribute="1" defaultMemberUniqueName="[FactSalesMerge].[ProductKey].[All]" allUniqueName="[FactSalesMerge].[ProductKey].[All]" dimensionUniqueName="[FactSalesMerge]" displayFolder="" count="0" memberValueDatatype="20" unbalanced="0"/>
    <cacheHierarchy uniqueName="[FactSalesMerge].[OrderDateKey]" caption="OrderDateKey" attribute="1" defaultMemberUniqueName="[FactSalesMerge].[OrderDateKey].[All]" allUniqueName="[FactSalesMerge].[OrderDateKey].[All]" dimensionUniqueName="[FactSalesMerge]" displayFolder="" count="0" memberValueDatatype="20" unbalanced="0"/>
    <cacheHierarchy uniqueName="[FactSalesMerge].[CustomerKey]" caption="CustomerKey" attribute="1" defaultMemberUniqueName="[FactSalesMerge].[CustomerKey].[All]" allUniqueName="[FactSalesMerge].[CustomerKey].[All]" dimensionUniqueName="[FactSalesMerge]" displayFolder="" count="0" memberValueDatatype="20" unbalanced="0"/>
    <cacheHierarchy uniqueName="[FactSalesMerge].[SalesTerritoryKey]" caption="SalesTerritoryKey" attribute="1" defaultMemberUniqueName="[FactSalesMerge].[SalesTerritoryKey].[All]" allUniqueName="[FactSalesMerge].[SalesTerritoryKey].[All]" dimensionUniqueName="[FactSalesMerge]" displayFolder="" count="0" memberValueDatatype="20" unbalanced="0"/>
    <cacheHierarchy uniqueName="[FactSalesMerge].[OrderDate]" caption="OrderDate" attribute="1" time="1" defaultMemberUniqueName="[FactSalesMerge].[OrderDate].[All]" allUniqueName="[FactSalesMerge].[OrderDate].[All]" dimensionUniqueName="[FactSalesMerge]" displayFolder="" count="2" memberValueDatatype="7" unbalanced="0">
      <fieldsUsage count="2">
        <fieldUsage x="-1"/>
        <fieldUsage x="3"/>
      </fieldsUsage>
    </cacheHierarchy>
    <cacheHierarchy uniqueName="[FactSalesMerge].[RevenuePerDay(Direct)]" caption="RevenuePerDay(Direct)" attribute="1" defaultMemberUniqueName="[FactSalesMerge].[RevenuePerDay(Direct)].[All]" allUniqueName="[FactSalesMerge].[RevenuePerDay(Direct)].[All]" dimensionUniqueName="[FactSalesMerge]" displayFolder="" count="0" memberValueDatatype="5" unbalanced="0"/>
    <cacheHierarchy uniqueName="[FactSalesMerge].[ResellerKey]" caption="ResellerKey" attribute="1" defaultMemberUniqueName="[FactSalesMerge].[ResellerKey].[All]" allUniqueName="[FactSalesMerge].[ResellerKey].[All]" dimensionUniqueName="[FactSalesMerge]" displayFolder="" count="0" memberValueDatatype="20" unbalanced="0"/>
    <cacheHierarchy uniqueName="[FactSalesMerge].[RevenuePerDay(Reseller)]" caption="RevenuePerDay(Reseller)" attribute="1" defaultMemberUniqueName="[FactSalesMerge].[RevenuePerDay(Reseller)].[All]" allUniqueName="[FactSalesMerge].[RevenuePerDay(Reseller)].[All]" dimensionUniqueName="[FactSalesMerge]" displayFolder="" count="0" memberValueDatatype="5" unbalanced="0"/>
    <cacheHierarchy uniqueName="[FactSalesMerge].[DayNumber]" caption="DayNumber" attribute="1" defaultMemberUniqueName="[FactSalesMerge].[DayNumber].[All]" allUniqueName="[FactSalesMerge].[DayNumber].[All]" dimensionUniqueName="[FactSalesMerge]" displayFolder="" count="0" memberValueDatatype="20" unbalanced="0"/>
    <cacheHierarchy uniqueName="[FactSalesMerge].[OrderDate (Month)]" caption="OrderDate (Month)" attribute="1" defaultMemberUniqueName="[FactSalesMerge].[OrderDate (Month)].[All]" allUniqueName="[FactSalesMerge].[OrderDate (Month)].[All]" dimensionUniqueName="[FactSalesMerge]" displayFolder="" count="0" memberValueDatatype="130" unbalanced="0"/>
    <cacheHierarchy uniqueName="[FactSalesMerge].[OrderDate (Month Index)]" caption="OrderDate (Month Index)" attribute="1" defaultMemberUniqueName="[FactSalesMerge].[OrderDate (Month Index)].[All]" allUniqueName="[FactSalesMerge].[OrderDate (Month Index)].[All]" dimensionUniqueName="[FactSalesMerge]" displayFolder="" count="0" memberValueDatatype="20" unbalanced="0" hidden="1"/>
    <cacheHierarchy uniqueName="[Measures].[Total_revenue(Direct)]" caption="Total_revenue(Direct)" measure="1" displayFolder="" measureGroup="FactSalesMerge" count="0" oneField="1">
      <fieldsUsage count="1">
        <fieldUsage x="1"/>
      </fieldsUsage>
    </cacheHierarchy>
    <cacheHierarchy uniqueName="[Measures].[Total_revenue(Reseller)]" caption="Total_revenue(Reseller)" measure="1" displayFolder="" measureGroup="FactSalesMerge" count="0" oneField="1">
      <fieldsUsage count="1">
        <fieldUsage x="2"/>
      </fieldsUsage>
    </cacheHierarchy>
    <cacheHierarchy uniqueName="[Measures].[__XL_Count DimCustomer]" caption="__XL_Count DimCustomer" measure="1" displayFolder="" measureGroup="DimCustomer" count="0" hidden="1"/>
    <cacheHierarchy uniqueName="[Measures].[__XL_Count DimDate]" caption="__XL_Count DimDate" measure="1" displayFolder="" measureGroup="DimDate" count="0" hidden="1"/>
    <cacheHierarchy uniqueName="[Measures].[__XL_Count DimGeography]" caption="__XL_Count DimGeography" measure="1" displayFolder="" measureGroup="DimGeography" count="0" hidden="1"/>
    <cacheHierarchy uniqueName="[Measures].[__XL_Count DimProduct]" caption="__XL_Count DimProduct" measure="1" displayFolder="" measureGroup="DimProduct" count="0" hidden="1"/>
    <cacheHierarchy uniqueName="[Measures].[__XL_Count DimProductCategory]" caption="__XL_Count DimProductCategory" measure="1" displayFolder="" measureGroup="DimProductCategory" count="0" hidden="1"/>
    <cacheHierarchy uniqueName="[Measures].[__XL_Count DimProductSubcategory]" caption="__XL_Count DimProductSubcategory" measure="1" displayFolder="" measureGroup="DimProductSubcategory" count="0" hidden="1"/>
    <cacheHierarchy uniqueName="[Measures].[__XL_Count DimReseller]" caption="__XL_Count DimReseller" measure="1" displayFolder="" measureGroup="DimReseller" count="0" hidden="1"/>
    <cacheHierarchy uniqueName="[Measures].[__XL_Count DimSalesTerritory]" caption="__XL_Count DimSalesTerritory" measure="1" displayFolder="" measureGroup="DimSalesTerritory" count="0" hidden="1"/>
    <cacheHierarchy uniqueName="[Measures].[__XL_Count FactInternetSale]" caption="__XL_Count FactInternetSale" measure="1" displayFolder="" measureGroup="FactInternetSale" count="0" hidden="1"/>
    <cacheHierarchy uniqueName="[Measures].[__XL_Count FactResellerSale]" caption="__XL_Count FactResellerSale" measure="1" displayFolder="" measureGroup="FactResellerSale" count="0" hidden="1"/>
    <cacheHierarchy uniqueName="[Measures].[__XL_Count FactSalesMerge]" caption="__XL_Count FactSalesMerge" measure="1" displayFolder="" measureGroup="FactSalesMerge" count="0" hidden="1"/>
    <cacheHierarchy uniqueName="[Measures].[__No measures defined]" caption="__No measures defined" measure="1" displayFolder="" count="0" hidden="1"/>
    <cacheHierarchy uniqueName="[Measures].[Count of StandardCost]" caption="Count of StandardCost" measure="1" displayFolder="" measureGroup="DimProduct" count="0" hidden="1">
      <extLst>
        <ext xmlns:x15="http://schemas.microsoft.com/office/spreadsheetml/2010/11/main" uri="{B97F6D7D-B522-45F9-BDA1-12C45D357490}">
          <x15:cacheHierarchy aggregatedColumn="46"/>
        </ext>
      </extLst>
    </cacheHierarchy>
    <cacheHierarchy uniqueName="[Measures].[Sum of RevenuePerDay(Direct)]" caption="Sum of RevenuePerDay(Direct)" measure="1" displayFolder="" measureGroup="FactInternetSale" count="0" hidden="1">
      <extLst>
        <ext xmlns:x15="http://schemas.microsoft.com/office/spreadsheetml/2010/11/main" uri="{B97F6D7D-B522-45F9-BDA1-12C45D357490}">
          <x15:cacheHierarchy aggregatedColumn="80"/>
        </ext>
      </extLst>
    </cacheHierarchy>
    <cacheHierarchy uniqueName="[Measures].[Sum of RevenuePerDay(Reseller)]" caption="Sum of RevenuePerDay(Reseller)" measure="1" displayFolder="" measureGroup="FactResellerSale" count="0" hidden="1">
      <extLst>
        <ext xmlns:x15="http://schemas.microsoft.com/office/spreadsheetml/2010/11/main" uri="{B97F6D7D-B522-45F9-BDA1-12C45D357490}">
          <x15:cacheHierarchy aggregatedColumn="86"/>
        </ext>
      </extLst>
    </cacheHierarchy>
    <cacheHierarchy uniqueName="[Measures].[Count of EnglishMonthName]" caption="Count of EnglishMonthName" measure="1" displayFolder="" measureGroup="DimDate" count="0" hidden="1">
      <extLst>
        <ext xmlns:x15="http://schemas.microsoft.com/office/spreadsheetml/2010/11/main" uri="{B97F6D7D-B522-45F9-BDA1-12C45D357490}">
          <x15:cacheHierarchy aggregatedColumn="26"/>
        </ext>
      </extLst>
    </cacheHierarchy>
  </cacheHierarchies>
  <kpis count="0"/>
  <dimensions count="12">
    <dimension name="DimCustomer" uniqueName="[DimCustomer]" caption="DimCustomer"/>
    <dimension name="DimDate" uniqueName="[DimDate]" caption="DimDate"/>
    <dimension name="DimGeography" uniqueName="[DimGeography]" caption="DimGeography"/>
    <dimension name="DimProduct" uniqueName="[DimProduct]" caption="DimProduct"/>
    <dimension name="DimProductCategory" uniqueName="[DimProductCategory]" caption="DimProductCategory"/>
    <dimension name="DimProductSubcategory" uniqueName="[DimProductSubcategory]" caption="DimProductSubcategory"/>
    <dimension name="DimReseller" uniqueName="[DimReseller]" caption="DimReseller"/>
    <dimension name="DimSalesTerritory" uniqueName="[DimSalesTerritory]" caption="DimSalesTerritory"/>
    <dimension name="FactInternetSale" uniqueName="[FactInternetSale]" caption="FactInternetSale"/>
    <dimension name="FactResellerSale" uniqueName="[FactResellerSale]" caption="FactResellerSale"/>
    <dimension name="FactSalesMerge" uniqueName="[FactSalesMerge]" caption="FactSalesMerge"/>
    <dimension measure="1" name="Measures" uniqueName="[Measures]" caption="Measures"/>
  </dimensions>
  <measureGroups count="11">
    <measureGroup name="DimCustomer" caption="DimCustomer"/>
    <measureGroup name="DimDate" caption="DimDate"/>
    <measureGroup name="DimGeography" caption="DimGeography"/>
    <measureGroup name="DimProduct" caption="DimProduct"/>
    <measureGroup name="DimProductCategory" caption="DimProductCategory"/>
    <measureGroup name="DimProductSubcategory" caption="DimProductSubcategory"/>
    <measureGroup name="DimReseller" caption="DimReseller"/>
    <measureGroup name="DimSalesTerritory" caption="DimSalesTerritory"/>
    <measureGroup name="FactInternetSale" caption="FactInternetSale"/>
    <measureGroup name="FactResellerSale" caption="FactResellerSale"/>
    <measureGroup name="FactSalesMerge" caption="FactSalesMerge"/>
  </measureGroups>
  <maps count="36">
    <map measureGroup="0" dimension="0"/>
    <map measureGroup="0" dimension="2"/>
    <map measureGroup="1" dimension="1"/>
    <map measureGroup="2" dimension="2"/>
    <map measureGroup="3" dimension="3"/>
    <map measureGroup="3" dimension="4"/>
    <map measureGroup="3" dimension="5"/>
    <map measureGroup="4" dimension="4"/>
    <map measureGroup="5" dimension="4"/>
    <map measureGroup="5" dimension="5"/>
    <map measureGroup="6" dimension="2"/>
    <map measureGroup="6" dimension="6"/>
    <map measureGroup="7" dimension="7"/>
    <map measureGroup="8" dimension="0"/>
    <map measureGroup="8" dimension="1"/>
    <map measureGroup="8" dimension="2"/>
    <map measureGroup="8" dimension="3"/>
    <map measureGroup="8" dimension="4"/>
    <map measureGroup="8" dimension="5"/>
    <map measureGroup="8" dimension="7"/>
    <map measureGroup="8" dimension="8"/>
    <map measureGroup="9" dimension="1"/>
    <map measureGroup="9" dimension="2"/>
    <map measureGroup="9" dimension="3"/>
    <map measureGroup="9" dimension="4"/>
    <map measureGroup="9" dimension="5"/>
    <map measureGroup="9" dimension="6"/>
    <map measureGroup="9" dimension="9"/>
    <map measureGroup="10" dimension="0"/>
    <map measureGroup="10" dimension="1"/>
    <map measureGroup="10" dimension="2"/>
    <map measureGroup="10" dimension="3"/>
    <map measureGroup="10" dimension="4"/>
    <map measureGroup="10" dimension="5"/>
    <map measureGroup="10" dimension="7"/>
    <map measureGroup="10" dimension="1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Gowtham" refreshedDate="46016.55116747685" createdVersion="5" refreshedVersion="8" minRefreshableVersion="3" recordCount="0" supportSubquery="1" supportAdvancedDrill="1" xr:uid="{58CC9EC1-9E0D-4DA4-A5EF-9FA3583021C8}">
  <cacheSource type="external" connectionId="14"/>
  <cacheFields count="4">
    <cacheField name="[DimProductCategory].[EnglishProductCategoryName].[EnglishProductCategoryName]" caption="EnglishProductCategoryName" numFmtId="0" hierarchy="53" level="1">
      <sharedItems count="1">
        <s v="Bikes"/>
      </sharedItems>
    </cacheField>
    <cacheField name="[Measures].[Total_revenue(Direct)]" caption="Total_revenue(Direct)" numFmtId="0" hierarchy="98" level="32767"/>
    <cacheField name="[DimDate].[EnglishMonthName].[EnglishMonthName]" caption="EnglishMonthName" numFmtId="0" hierarchy="26" level="1">
      <sharedItems count="12">
        <s v="January"/>
        <s v="February"/>
        <s v="March"/>
        <s v="April"/>
        <s v="May"/>
        <s v="June"/>
        <s v="July"/>
        <s v="August"/>
        <s v="September"/>
        <s v="October"/>
        <s v="November"/>
        <s v="December"/>
      </sharedItems>
    </cacheField>
    <cacheField name="[DimDate].[MonthNumberOfYear].[MonthNumberOfYear]" caption="MonthNumberOfYear" numFmtId="0" hierarchy="27" level="1">
      <sharedItems containsSemiMixedTypes="0" containsString="0" containsNumber="1" containsInteger="1" minValue="1" maxValue="12" count="12">
        <n v="1"/>
        <n v="2"/>
        <n v="3"/>
        <n v="4"/>
        <n v="5"/>
        <n v="6"/>
        <n v="7"/>
        <n v="8"/>
        <n v="9"/>
        <n v="10"/>
        <n v="11"/>
        <n v="12"/>
      </sharedItems>
      <extLst>
        <ext xmlns:x15="http://schemas.microsoft.com/office/spreadsheetml/2010/11/main" uri="{4F2E5C28-24EA-4eb8-9CBF-B6C8F9C3D259}">
          <x15:cachedUniqueNames>
            <x15:cachedUniqueName index="0" name="[DimDate].[MonthNumberOfYear].&amp;[1]"/>
            <x15:cachedUniqueName index="1" name="[DimDate].[MonthNumberOfYear].&amp;[2]"/>
            <x15:cachedUniqueName index="2" name="[DimDate].[MonthNumberOfYear].&amp;[3]"/>
            <x15:cachedUniqueName index="3" name="[DimDate].[MonthNumberOfYear].&amp;[4]"/>
            <x15:cachedUniqueName index="4" name="[DimDate].[MonthNumberOfYear].&amp;[5]"/>
            <x15:cachedUniqueName index="5" name="[DimDate].[MonthNumberOfYear].&amp;[6]"/>
            <x15:cachedUniqueName index="6" name="[DimDate].[MonthNumberOfYear].&amp;[7]"/>
            <x15:cachedUniqueName index="7" name="[DimDate].[MonthNumberOfYear].&amp;[8]"/>
            <x15:cachedUniqueName index="8" name="[DimDate].[MonthNumberOfYear].&amp;[9]"/>
            <x15:cachedUniqueName index="9" name="[DimDate].[MonthNumberOfYear].&amp;[10]"/>
            <x15:cachedUniqueName index="10" name="[DimDate].[MonthNumberOfYear].&amp;[11]"/>
            <x15:cachedUniqueName index="11" name="[DimDate].[MonthNumberOfYear].&amp;[12]"/>
          </x15:cachedUniqueNames>
        </ext>
      </extLst>
    </cacheField>
  </cacheFields>
  <cacheHierarchies count="116">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Title]" caption="Title" attribute="1" defaultMemberUniqueName="[DimCustomer].[Title].[All]" allUniqueName="[DimCustomer].[Title].[All]" dimensionUniqueName="[DimCustomer]" displayFolder="" count="0" memberValueDatatype="130" unbalanced="0"/>
    <cacheHierarchy uniqueName="[DimCustomer].[FirstName]" caption="FirstName" attribute="1" defaultMemberUniqueName="[DimCustomer].[FirstName].[All]" allUniqueName="[DimCustomer].[FirstName].[All]" dimensionUniqueName="[DimCustomer]" displayFolder="" count="0" memberValueDatatype="130" unbalanced="0"/>
    <cacheHierarchy uniqueName="[DimCustomer].[MiddleName]" caption="MiddleName" attribute="1" defaultMemberUniqueName="[DimCustomer].[MiddleName].[All]" allUniqueName="[DimCustomer].[MiddleName].[All]" dimensionUniqueName="[DimCustomer]" displayFolder="" count="0" memberValueDatatype="130" unbalanced="0"/>
    <cacheHierarchy uniqueName="[DimCustomer].[LastName]" caption="LastName" attribute="1" defaultMemberUniqueName="[DimCustomer].[LastName].[All]" allUniqueName="[DimCustomer].[Last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MaritalStatus]" caption="MaritalStatus" attribute="1" defaultMemberUniqueName="[DimCustomer].[MaritalStatus].[All]" allUniqueName="[DimCustomer].[MaritalStatus].[All]" dimensionUniqueName="[DimCustomer]" displayFolder="" count="0" memberValueDatatype="130" unbalanced="0"/>
    <cacheHierarchy uniqueName="[DimCustomer].[Suffix]" caption="Suffix" attribute="1" defaultMemberUniqueName="[DimCustomer].[Suffix].[All]" allUniqueName="[DimCustomer].[Suffix].[All]" dimensionUniqueName="[DimCustomer]" displayFolder="" count="0" memberValueDatatype="130" unbalanced="0"/>
    <cacheHierarchy uniqueName="[DimCustomer].[Gender]" caption="Gender" attribute="1" defaultMemberUniqueName="[DimCustomer].[Gender].[All]" allUniqueName="[DimCustomer].[Gender].[All]" dimensionUniqueName="[DimCustomer]" displayFolder="" count="0" memberValueDatatype="130" unbalanced="0"/>
    <cacheHierarchy uniqueName="[DimCustomer].[YearlyIncome]" caption="YearlyIncome" attribute="1" defaultMemberUniqueName="[DimCustomer].[YearlyIncome].[All]" allUniqueName="[DimCustomer].[YearlyIncome].[All]" dimensionUniqueName="[DimCustomer]" displayFolder="" count="0" memberValueDatatype="20" unbalanced="0"/>
    <cacheHierarchy uniqueName="[DimCustomer].[TotalChildren]" caption="TotalChildren" attribute="1" defaultMemberUniqueName="[DimCustomer].[TotalChildren].[All]" allUniqueName="[DimCustomer].[TotalChildren].[All]" dimensionUniqueName="[DimCustomer]" displayFolder="" count="0" memberValueDatatype="20" unbalanced="0"/>
    <cacheHierarchy uniqueName="[DimCustomer].[EnglishEducation]" caption="EnglishEducation" attribute="1" defaultMemberUniqueName="[DimCustomer].[EnglishEducation].[All]" allUniqueName="[DimCustomer].[EnglishEducation].[All]" dimensionUniqueName="[DimCustomer]" displayFolder="" count="0" memberValueDatatype="130" unbalanced="0"/>
    <cacheHierarchy uniqueName="[DimCustomer].[EnglishOccupation]" caption="EnglishOccupation" attribute="1" defaultMemberUniqueName="[DimCustomer].[EnglishOccupation].[All]" allUniqueName="[DimCustomer].[EnglishOccupation].[All]" dimensionUniqueName="[DimCustomer]" displayFolder="" count="0" memberValueDatatype="130" unbalanced="0"/>
    <cacheHierarchy uniqueName="[DimCustomer].[HouseOwnerFlag]" caption="HouseOwnerFlag" attribute="1" defaultMemberUniqueName="[DimCustomer].[HouseOwnerFlag].[All]" allUniqueName="[DimCustomer].[HouseOwnerFlag].[All]" dimensionUniqueName="[DimCustomer]" displayFolder="" count="0" memberValueDatatype="20" unbalanced="0"/>
    <cacheHierarchy uniqueName="[DimCustomer].[NumberCarsOwned]" caption="NumberCarsOwned" attribute="1" defaultMemberUniqueName="[DimCustomer].[NumberCarsOwned].[All]" allUniqueName="[DimCustomer].[NumberCarsOwned].[All]" dimensionUniqueName="[DimCustomer]" displayFolder="" count="0" memberValueDatatype="20" unbalanced="0"/>
    <cacheHierarchy uniqueName="[DimCustomer].[AddressLine1]" caption="AddressLine1" attribute="1" defaultMemberUniqueName="[DimCustomer].[AddressLine1].[All]" allUniqueName="[DimCustomer].[AddressLine1].[All]" dimensionUniqueName="[DimCustomer]" displayFolder="" count="0" memberValueDatatype="130" unbalanced="0"/>
    <cacheHierarchy uniqueName="[DimCustomer].[DateFirstPurchase]" caption="DateFirstPurchase" attribute="1" time="1" defaultMemberUniqueName="[DimCustomer].[DateFirstPurchase].[All]" allUniqueName="[DimCustomer].[DateFirstPurchase].[All]" dimensionUniqueName="[DimCustomer]" displayFolder="" count="0" memberValueDatatype="7" unbalanced="0"/>
    <cacheHierarchy uniqueName="[DimCustomer].[CommuteDistance]" caption="CommuteDistance" attribute="1" defaultMemberUniqueName="[DimCustomer].[CommuteDistance].[All]" allUniqueName="[DimCustomer].[CommuteDistance].[All]" dimensionUniqueName="[DimCustomer]" displayFolder="" count="0" memberValueDatatype="130" unbalanced="0"/>
    <cacheHierarchy uniqueName="[DimDate].[OrderDateKey]" caption="OrderDateKey" attribute="1" defaultMemberUniqueName="[DimDate].[OrderDateKey].[All]" allUniqueName="[DimDate].[OrderDateKey].[All]" dimensionUniqueName="[DimDate]" displayFolder="" count="0" memberValueDatatype="20" unbalanced="0"/>
    <cacheHierarchy uniqueName="[DimDate].[FullDateAlternateKey]" caption="FullDateAlternateKey" attribute="1" time="1" defaultMemberUniqueName="[DimDate].[FullDateAlternateKey].[All]" allUniqueName="[DimDate].[FullDateAlternateKey].[All]" dimensionUniqueName="[DimDate]" displayFolder="" count="0" memberValueDatatype="7" unbalanced="0"/>
    <cacheHierarchy uniqueName="[DimDate].[DayNumberOfWeek]" caption="DayNumberOfWeek" attribute="1" defaultMemberUniqueName="[DimDate].[DayNumberOfWeek].[All]" allUniqueName="[DimDate].[DayNumberOfWeek].[All]" dimensionUniqueName="[DimDate]" displayFolder="" count="0" memberValueDatatype="20" unbalanced="0"/>
    <cacheHierarchy uniqueName="[DimDate].[EnglishDayNameOfWeek]" caption="EnglishDayNameOfWeek" attribute="1" defaultMemberUniqueName="[DimDate].[EnglishDayNameOfWeek].[All]" allUniqueName="[DimDate].[EnglishDayNameOfWeek].[All]" dimensionUniqueName="[DimDate]" displayFolder="" count="0" memberValueDatatype="130" unbalanced="0"/>
    <cacheHierarchy uniqueName="[DimDate].[DayNumberOfYear]" caption="DayNumberOfYear" attribute="1" defaultMemberUniqueName="[DimDate].[DayNumberOfYear].[All]" allUniqueName="[DimDate].[DayNumberOfYear].[All]" dimensionUniqueName="[DimDate]" displayFolder="" count="0" memberValueDatatype="20" unbalanced="0"/>
    <cacheHierarchy uniqueName="[DimDate].[WeekNumberOfYear]" caption="WeekNumberOfYear" attribute="1" defaultMemberUniqueName="[DimDate].[WeekNumberOfYear].[All]" allUniqueName="[DimDate].[WeekNumberOfYear].[All]" dimensionUniqueName="[DimDate]" displayFolder="" count="0" memberValueDatatype="20" unbalanced="0"/>
    <cacheHierarchy uniqueName="[DimDate].[EnglishMonthName]" caption="EnglishMonthName" attribute="1" defaultMemberUniqueName="[DimDate].[EnglishMonthName].[All]" allUniqueName="[DimDate].[EnglishMonthName].[All]" dimensionUniqueName="[DimDate]" displayFolder="" count="2" memberValueDatatype="130" unbalanced="0">
      <fieldsUsage count="2">
        <fieldUsage x="-1"/>
        <fieldUsage x="2"/>
      </fieldsUsage>
    </cacheHierarchy>
    <cacheHierarchy uniqueName="[DimDate].[MonthNumberOfYear]" caption="MonthNumberOfYear" attribute="1" defaultMemberUniqueName="[DimDate].[MonthNumberOfYear].[All]" allUniqueName="[DimDate].[MonthNumberOfYear].[All]" dimensionUniqueName="[DimDate]" displayFolder="" count="2" memberValueDatatype="20" unbalanced="0">
      <fieldsUsage count="2">
        <fieldUsage x="-1"/>
        <fieldUsage x="3"/>
      </fieldsUsage>
    </cacheHierarchy>
    <cacheHierarchy uniqueName="[DimDate].[CalendarQuarter]" caption="CalendarQuarter" attribute="1" defaultMemberUniqueName="[DimDate].[CalendarQuarter].[All]" allUniqueName="[DimDate].[CalendarQuarter].[All]" dimensionUniqueName="[DimDate]" displayFolder="" count="0" memberValueDatatype="20" unbalanced="0"/>
    <cacheHierarchy uniqueName="[DimDate].[CalendarYear]" caption="CalendarYear" attribute="1" defaultMemberUniqueName="[DimDate].[CalendarYear].[All]" allUniqueName="[DimDate].[CalendarYear].[All]" dimensionUniqueName="[DimDate]" displayFolder="" count="0" memberValueDatatype="20" unbalanced="0"/>
    <cacheHierarchy uniqueName="[DimDate].[CalendatSemester]" caption="CalendatSemester" attribute="1" defaultMemberUniqueName="[DimDate].[CalendatSemester].[All]" allUniqueName="[DimDate].[CalendatSemester].[All]" dimensionUniqueName="[DimDate]" displayFolder="" count="0" memberValueDatatype="20" unbalanced="0"/>
    <cacheHierarchy uniqueName="[DimDate].[FiscalQuarter]" caption="FiscalQuarter" attribute="1" defaultMemberUniqueName="[DimDate].[FiscalQuarter].[All]" allUniqueName="[DimDate].[FiscalQuarter].[All]" dimensionUniqueName="[DimDate]" displayFolder="" count="0" memberValueDatatype="20" unbalanced="0"/>
    <cacheHierarchy uniqueName="[DimDate].[FiscalYear]" caption="FiscalYear" attribute="1" defaultMemberUniqueName="[DimDate].[FiscalYear].[All]" allUniqueName="[DimDate].[FiscalYear].[All]" dimensionUniqueName="[DimDate]" displayFolder="" count="0" memberValueDatatype="20" unbalanced="0"/>
    <cacheHierarchy uniqueName="[DimDate].[FiscalSemester]" caption="FiscalSemester" attribute="1" defaultMemberUniqueName="[DimDate].[FiscalSemester].[All]" allUniqueName="[DimDate].[FiscalSemester].[All]" dimensionUniqueName="[DimDate]" displayFolder="" count="0" memberValueDatatype="2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StateProvinceCode]" caption="StateProvinceCode" attribute="1" defaultMemberUniqueName="[DimGeography].[StateProvinceCode].[All]" allUniqueName="[DimGeography].[StateProvinceCode].[All]" dimensionUniqueName="[DimGeography]" displayFolder="" count="0" memberValueDatatype="130" unbalanced="0"/>
    <cacheHierarchy uniqueName="[DimGeography].[CountryRegionCode]" caption="CountryRegionCode" attribute="1" defaultMemberUniqueName="[DimGeography].[CountryRegionCode].[All]" allUniqueName="[DimGeography].[CountryRegionCode].[All]" dimensionUniqueName="[DimGeography]" displayFolder="" count="0" memberValueDatatype="130" unbalanced="0"/>
    <cacheHierarchy uniqueName="[DimGeography].[EnglishCountryRegionName]" caption="EnglishCountryRegionName" attribute="1" defaultMemberUniqueName="[DimGeography].[EnglishCountryRegionName].[All]" allUniqueName="[DimGeography].[EnglishCountryRegionName].[All]" dimensionUniqueName="[DimGeography]" displayFolder="" count="0" memberValueDatatype="130" unbalanced="0"/>
    <cacheHierarchy uniqueName="[DimGeography].[PostalCode]" caption="PostalCode" attribute="1" defaultMemberUniqueName="[DimGeography].[PostalCode].[All]" allUniqueName="[DimGeography].[PostalCode].[All]" dimensionUniqueName="[DimGeography]" displayFolder="" count="0" memberValueDatatype="130" unbalanced="0"/>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Geography].[IpAddressLocator]" caption="IpAddressLocator" attribute="1" defaultMemberUniqueName="[DimGeography].[IpAddressLocator].[All]" allUniqueName="[DimGeography].[IpAddressLocator].[All]" dimensionUniqueName="[DimGeography]" displayFolder="" count="0" memberValueDatatype="130" unbalanced="0"/>
    <cacheHierarchy uniqueName="[DimProduct].[ProductKey]" caption="ProductKey" attribute="1" defaultMemberUniqueName="[DimProduct].[ProductKey].[All]" allUniqueName="[DimProduct].[ProductKey].[All]" dimensionUniqueName="[DimProduct]" displayFolder="" count="0" memberValueDatatype="130" unbalanced="0"/>
    <cacheHierarchy uniqueName="[DimProduct].[ProductAlternateKey]" caption="ProductAlternateKey" attribute="1" defaultMemberUniqueName="[DimProduct].[ProductAlternateKey].[All]" allUniqueName="[DimProduct].[ProductAlternateKey].[All]" dimensionUniqueName="[DimProduct]" displayFolder="" count="0" memberValueDatatype="130" unbalanced="0"/>
    <cacheHierarchy uniqueName="[DimProduct].[ProductSubcategoryKey]" caption="ProductSubcategoryKey" attribute="1" defaultMemberUniqueName="[DimProduct].[ProductSubcategoryKey].[All]" allUniqueName="[DimProduct].[ProductSubcategoryKey].[All]" dimensionUniqueName="[DimProduct]" displayFolder="" count="0" memberValueDatatype="130" unbalanced="0"/>
    <cacheHierarchy uniqueName="[DimProduct].[EnglishProductName]" caption="EnglishProductName" attribute="1" defaultMemberUniqueName="[DimProduct].[EnglishProductName].[All]" allUniqueName="[DimProduct].[EnglishProductName].[All]" dimensionUniqueName="[DimProduct]" displayFolder="" count="0" memberValueDatatype="130" unbalanced="0"/>
    <cacheHierarchy uniqueName="[DimProduct].[StandardCost]" caption="StandardCost" attribute="1" defaultMemberUniqueName="[DimProduct].[StandardCost].[All]" allUniqueName="[DimProduct].[StandardCost].[All]" dimensionUniqueName="[DimProduct]" displayFolder="" count="0" memberValueDatatype="130" unbalanced="0"/>
    <cacheHierarchy uniqueName="[DimProduct].[FinsishedGoodsFlag]" caption="FinsishedGoodsFlag" attribute="1" defaultMemberUniqueName="[DimProduct].[FinsishedGoodsFlag].[All]" allUniqueName="[DimProduct].[FinsishedGoodsFlag].[All]" dimensionUniqueName="[DimProduct]" displayFolder="" count="0" memberValueDatatype="20" unbalanced="0"/>
    <cacheHierarchy uniqueName="[DimProduct].[Color]" caption="Color" attribute="1" defaultMemberUniqueName="[DimProduct].[Color].[All]" allUniqueName="[DimProduct].[Color].[All]" dimensionUniqueName="[DimProduct]" displayFolder="" count="0" memberValueDatatype="130" unbalanced="0"/>
    <cacheHierarchy uniqueName="[DimProduct].[DaysToManufacture]" caption="DaysToManufacture" attribute="1" defaultMemberUniqueName="[DimProduct].[DaysToManufacture].[All]" allUniqueName="[DimProduct].[DaysToManufacture].[All]" dimensionUniqueName="[DimProduct]" displayFolder="" count="0" memberValueDatatype="20" unbalanced="0"/>
    <cacheHierarchy uniqueName="[DimProduct].[EnglishDescription]" caption="EnglishDescription" attribute="1" defaultMemberUniqueName="[DimProduct].[EnglishDescription].[All]" allUniqueName="[DimProduct].[EnglishDescription].[All]" dimensionUniqueName="[DimProduct]" displayFolder="" count="0" memberValueDatatype="130" unbalanced="0"/>
    <cacheHierarchy uniqueName="[DimProductCategory].[ProductCategoryKey]" caption="ProductCategoryKey" attribute="1" defaultMemberUniqueName="[DimProductCategory].[ProductCategoryKey].[All]" allUniqueName="[DimProductCategory].[ProductCategoryKey].[All]" dimensionUniqueName="[DimProductCategory]" displayFolder="" count="0" memberValueDatatype="20" unbalanced="0"/>
    <cacheHierarchy uniqueName="[DimProductCategory].[ProductCategoryAlternateKey]" caption="ProductCategoryAlternateKey" attribute="1" defaultMemberUniqueName="[DimProductCategory].[ProductCategoryAlternateKey].[All]" allUniqueName="[DimProductCategory].[ProductCategoryAlternateKey].[All]" dimensionUniqueName="[DimProductCategory]" displayFolder="" count="0" memberValueDatatype="20" unbalanced="0"/>
    <cacheHierarchy uniqueName="[DimProductCategory].[EnglishProductCategoryName]" caption="EnglishProductCategoryName" attribute="1" defaultMemberUniqueName="[DimProductCategory].[EnglishProductCategoryName].[All]" allUniqueName="[DimProductCategory].[EnglishProductCategoryName].[All]" dimensionUniqueName="[DimProductCategory]" displayFolder="" count="2" memberValueDatatype="130" unbalanced="0">
      <fieldsUsage count="2">
        <fieldUsage x="-1"/>
        <fieldUsage x="0"/>
      </fieldsUsage>
    </cacheHierarchy>
    <cacheHierarchy uniqueName="[DimProductSubcategory].[ProductSubcategoryKey]" caption="ProductSubcategoryKey" attribute="1" defaultMemberUniqueName="[DimProductSubcategory].[ProductSubcategoryKey].[All]" allUniqueName="[DimProductSubcategory].[ProductSubcategoryKey].[All]" dimensionUniqueName="[DimProductSubcategory]" displayFolder="" count="0" memberValueDatatype="20" unbalanced="0"/>
    <cacheHierarchy uniqueName="[DimProductSubcategory].[ProductSubcategoryAlternateKey]" caption="ProductSubcategoryAlternateKey" attribute="1" defaultMemberUniqueName="[DimProductSubcategory].[ProductSubcategoryAlternateKey].[All]" allUniqueName="[DimProductSubcategory].[ProductSubcategoryAlternateKey].[All]" dimensionUniqueName="[DimProductSubcategory]" displayFolder="" count="0" memberValueDatatype="20" unbalanced="0"/>
    <cacheHierarchy uniqueName="[DimProductSubcategory].[EnglishProductSubcategoryName]" caption="EnglishProductSubcategoryName" attribute="1" defaultMemberUniqueName="[DimProductSubcategory].[EnglishProductSubcategoryName].[All]" allUniqueName="[DimProductSubcategory].[EnglishProductSubcategoryName].[All]" dimensionUniqueName="[DimProductSubcategory]" displayFolder="" count="0" memberValueDatatype="130" unbalanced="0"/>
    <cacheHierarchy uniqueName="[DimProductSubcategory].[ProductCategoryKey]" caption="ProductCategoryKey" attribute="1" defaultMemberUniqueName="[DimProductSubcategory].[ProductCategoryKey].[All]" allUniqueName="[DimProductSubcategory].[ProductCategoryKey].[All]" dimensionUniqueName="[DimProductSubcategory]" displayFolder="" count="0" memberValueDatatype="20" unbalanced="0"/>
    <cacheHierarchy uniqueName="[DimReseller].[ResellerKey]" caption="ResellerKey" attribute="1" defaultMemberUniqueName="[DimReseller].[ResellerKey].[All]" allUniqueName="[DimReseller].[ResellerKey].[All]" dimensionUniqueName="[DimReseller]" displayFolder="" count="0" memberValueDatatype="20" unbalanced="0"/>
    <cacheHierarchy uniqueName="[DimReseller].[GeographyKey]" caption="GeographyKey" attribute="1" defaultMemberUniqueName="[DimReseller].[GeographyKey].[All]" allUniqueName="[DimReseller].[GeographyKey].[All]" dimensionUniqueName="[DimReseller]" displayFolder="" count="0" memberValueDatatype="20" unbalanced="0"/>
    <cacheHierarchy uniqueName="[DimReseller].[ResellerAlternateKey]" caption="ResellerAlternateKey" attribute="1" defaultMemberUniqueName="[DimReseller].[ResellerAlternateKey].[All]" allUniqueName="[DimReseller].[ResellerAlternateKey].[All]" dimensionUniqueName="[DimReseller]" displayFolder="" count="0" memberValueDatatype="130" unbalanced="0"/>
    <cacheHierarchy uniqueName="[DimReseller].[Phone]" caption="Phone" attribute="1" defaultMemberUniqueName="[DimReseller].[Phone].[All]" allUniqueName="[DimReseller].[Phone].[All]" dimensionUniqueName="[DimReseller]" displayFolder="" count="0" memberValueDatatype="130" unbalanced="0"/>
    <cacheHierarchy uniqueName="[DimReseller].[BusinessType]" caption="BusinessType" attribute="1" defaultMemberUniqueName="[DimReseller].[BusinessType].[All]" allUniqueName="[DimReseller].[BusinessType].[All]" dimensionUniqueName="[DimReseller]" displayFolder="" count="0" memberValueDatatype="130" unbalanced="0"/>
    <cacheHierarchy uniqueName="[DimReseller].[ResellerName]" caption="ResellerName" attribute="1" defaultMemberUniqueName="[DimReseller].[ResellerName].[All]" allUniqueName="[DimReseller].[ResellerName].[All]" dimensionUniqueName="[DimReseller]" displayFolder="" count="0" memberValueDatatype="130" unbalanced="0"/>
    <cacheHierarchy uniqueName="[DimReseller].[OrderMonth]" caption="OrderMonth" attribute="1" defaultMemberUniqueName="[DimReseller].[OrderMonth].[All]" allUniqueName="[DimReseller].[OrderMonth].[All]" dimensionUniqueName="[DimReseller]" displayFolder="" count="0" memberValueDatatype="20" unbalanced="0"/>
    <cacheHierarchy uniqueName="[DimReseller].[FirstOrderYear]" caption="FirstOrderYear" attribute="1" defaultMemberUniqueName="[DimReseller].[FirstOrderYear].[All]" allUniqueName="[DimReseller].[FirstOrderYear].[All]" dimensionUniqueName="[DimReseller]" displayFolder="" count="0" memberValueDatatype="20" unbalanced="0"/>
    <cacheHierarchy uniqueName="[DimReseller].[LastOrderYear]" caption="LastOrderYear" attribute="1" defaultMemberUniqueName="[DimReseller].[LastOrderYear].[All]" allUniqueName="[DimReseller].[LastOrderYear].[All]" dimensionUniqueName="[DimReseller]" displayFolder="" count="0" memberValueDatatype="20" unbalanced="0"/>
    <cacheHierarchy uniqueName="[DimReseller].[ProductLine]" caption="ProductLine" attribute="1" defaultMemberUniqueName="[DimReseller].[ProductLine].[All]" allUniqueName="[DimReseller].[ProductLine].[All]" dimensionUniqueName="[DimReseller]" displayFolder="" count="0" memberValueDatatype="130" unbalanced="0"/>
    <cacheHierarchy uniqueName="[DimReseller].[AddressLine1]" caption="AddressLine1" attribute="1" defaultMemberUniqueName="[DimReseller].[AddressLine1].[All]" allUniqueName="[DimReseller].[AddressLine1].[All]" dimensionUniqueName="[DimReseller]" displayFolder="" count="0" memberValueDatatype="130" unbalanced="0"/>
    <cacheHierarchy uniqueName="[DimReseller].[AnnualRevenue]" caption="AnnualRevenue" attribute="1" defaultMemberUniqueName="[DimReseller].[AnnualRevenue].[All]" allUniqueName="[DimReseller].[AnnualRevenue].[All]" dimensionUniqueName="[DimReseller]" displayFolder="" count="0" memberValueDatatype="2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ProductKey]" caption="ProductKey" attribute="1" defaultMemberUniqueName="[FactInternetSale].[ProductKey].[All]" allUniqueName="[FactInternetSale].[ProductKey].[All]" dimensionUniqueName="[FactInternetSale]" displayFolder="" count="0" memberValueDatatype="20" unbalanced="0"/>
    <cacheHierarchy uniqueName="[FactInternetSale].[OrderDateKey]" caption="OrderDateKey" attribute="1" defaultMemberUniqueName="[FactInternetSale].[OrderDateKey].[All]" allUniqueName="[FactInternetSale].[OrderDateKey].[All]" dimensionUniqueName="[FactInternetSale]" displayFolder="" count="0" memberValueDatatype="20" unbalanced="0"/>
    <cacheHierarchy uniqueName="[FactInternetSale].[CustomerKey]" caption="CustomerKey" attribute="1" defaultMemberUniqueName="[FactInternetSale].[CustomerKey].[All]" allUniqueName="[FactInternetSale].[CustomerKey].[All]" dimensionUniqueName="[FactInternetSale]" displayFolder="" count="0" memberValueDatatype="20" unbalanced="0"/>
    <cacheHierarchy uniqueName="[FactInternetSale].[SalesTerritoryKey]" caption="SalesTerritoryKey" attribute="1" defaultMemberUniqueName="[FactInternetSale].[SalesTerritoryKey].[All]" allUniqueName="[FactInternetSale].[SalesTerritoryKey].[All]" dimensionUniqueName="[FactInternetSale]" displayFolder="" count="0" memberValueDatatype="20" unbalanced="0"/>
    <cacheHierarchy uniqueName="[FactInternetSale].[OrderDate]" caption="OrderDate" attribute="1" time="1" defaultMemberUniqueName="[FactInternetSale].[OrderDate].[All]" allUniqueName="[FactInternetSale].[OrderDate].[All]" dimensionUniqueName="[FactInternetSale]" displayFolder="" count="0" memberValueDatatype="7" unbalanced="0"/>
    <cacheHierarchy uniqueName="[FactInternetSale].[RevenuePerDay(Direct)]" caption="RevenuePerDay(Direct)" attribute="1" defaultMemberUniqueName="[FactInternetSale].[RevenuePerDay(Direct)].[All]" allUniqueName="[FactInternetSale].[RevenuePerDay(Direct)].[All]" dimensionUniqueName="[FactInternetSale]" displayFolder="" count="0" memberValueDatatype="5" unbalanced="0"/>
    <cacheHierarchy uniqueName="[FactResellerSale].[ProductKey]" caption="ProductKey" attribute="1" defaultMemberUniqueName="[FactResellerSale].[ProductKey].[All]" allUniqueName="[FactResellerSale].[ProductKey].[All]" dimensionUniqueName="[FactResellerSale]" displayFolder="" count="0" memberValueDatatype="20" unbalanced="0"/>
    <cacheHierarchy uniqueName="[FactResellerSale].[OrderDateKey]" caption="OrderDateKey" attribute="1" defaultMemberUniqueName="[FactResellerSale].[OrderDateKey].[All]" allUniqueName="[FactResellerSale].[OrderDateKey].[All]" dimensionUniqueName="[FactResellerSale]" displayFolder="" count="0" memberValueDatatype="20" unbalanced="0"/>
    <cacheHierarchy uniqueName="[FactResellerSale].[ResellerKey]" caption="ResellerKey" attribute="1" defaultMemberUniqueName="[FactResellerSale].[ResellerKey].[All]" allUniqueName="[FactResellerSale].[ResellerKey].[All]" dimensionUniqueName="[FactResellerSale]" displayFolder="" count="0" memberValueDatatype="20" unbalanced="0"/>
    <cacheHierarchy uniqueName="[FactResellerSale].[SalesTerritoryKey]" caption="SalesTerritoryKey" attribute="1" defaultMemberUniqueName="[FactResellerSale].[SalesTerritoryKey].[All]" allUniqueName="[FactResellerSale].[SalesTerritoryKey].[All]" dimensionUniqueName="[FactResellerSale]" displayFolder="" count="0" memberValueDatatype="20" unbalanced="0"/>
    <cacheHierarchy uniqueName="[FactResellerSale].[OrderDate]" caption="OrderDate" attribute="1" time="1" defaultMemberUniqueName="[FactResellerSale].[OrderDate].[All]" allUniqueName="[FactResellerSale].[OrderDate].[All]" dimensionUniqueName="[FactResellerSale]" displayFolder="" count="0" memberValueDatatype="7" unbalanced="0"/>
    <cacheHierarchy uniqueName="[FactResellerSale].[RevenuePerDay(Reseller)]" caption="RevenuePerDay(Reseller)" attribute="1" defaultMemberUniqueName="[FactResellerSale].[RevenuePerDay(Reseller)].[All]" allUniqueName="[FactResellerSale].[RevenuePerDay(Reseller)].[All]" dimensionUniqueName="[FactResellerSale]" displayFolder="" count="0" memberValueDatatype="5" unbalanced="0"/>
    <cacheHierarchy uniqueName="[FactSalesMerge].[ProductKey]" caption="ProductKey" attribute="1" defaultMemberUniqueName="[FactSalesMerge].[ProductKey].[All]" allUniqueName="[FactSalesMerge].[ProductKey].[All]" dimensionUniqueName="[FactSalesMerge]" displayFolder="" count="0" memberValueDatatype="20" unbalanced="0"/>
    <cacheHierarchy uniqueName="[FactSalesMerge].[OrderDateKey]" caption="OrderDateKey" attribute="1" defaultMemberUniqueName="[FactSalesMerge].[OrderDateKey].[All]" allUniqueName="[FactSalesMerge].[OrderDateKey].[All]" dimensionUniqueName="[FactSalesMerge]" displayFolder="" count="0" memberValueDatatype="20" unbalanced="0"/>
    <cacheHierarchy uniqueName="[FactSalesMerge].[CustomerKey]" caption="CustomerKey" attribute="1" defaultMemberUniqueName="[FactSalesMerge].[CustomerKey].[All]" allUniqueName="[FactSalesMerge].[CustomerKey].[All]" dimensionUniqueName="[FactSalesMerge]" displayFolder="" count="0" memberValueDatatype="20" unbalanced="0"/>
    <cacheHierarchy uniqueName="[FactSalesMerge].[SalesTerritoryKey]" caption="SalesTerritoryKey" attribute="1" defaultMemberUniqueName="[FactSalesMerge].[SalesTerritoryKey].[All]" allUniqueName="[FactSalesMerge].[SalesTerritoryKey].[All]" dimensionUniqueName="[FactSalesMerge]" displayFolder="" count="0" memberValueDatatype="20" unbalanced="0"/>
    <cacheHierarchy uniqueName="[FactSalesMerge].[OrderDate]" caption="OrderDate" attribute="1" time="1" defaultMemberUniqueName="[FactSalesMerge].[OrderDate].[All]" allUniqueName="[FactSalesMerge].[OrderDate].[All]" dimensionUniqueName="[FactSalesMerge]" displayFolder="" count="0" memberValueDatatype="7" unbalanced="0"/>
    <cacheHierarchy uniqueName="[FactSalesMerge].[RevenuePerDay(Direct)]" caption="RevenuePerDay(Direct)" attribute="1" defaultMemberUniqueName="[FactSalesMerge].[RevenuePerDay(Direct)].[All]" allUniqueName="[FactSalesMerge].[RevenuePerDay(Direct)].[All]" dimensionUniqueName="[FactSalesMerge]" displayFolder="" count="0" memberValueDatatype="5" unbalanced="0"/>
    <cacheHierarchy uniqueName="[FactSalesMerge].[ResellerKey]" caption="ResellerKey" attribute="1" defaultMemberUniqueName="[FactSalesMerge].[ResellerKey].[All]" allUniqueName="[FactSalesMerge].[ResellerKey].[All]" dimensionUniqueName="[FactSalesMerge]" displayFolder="" count="0" memberValueDatatype="20" unbalanced="0"/>
    <cacheHierarchy uniqueName="[FactSalesMerge].[RevenuePerDay(Reseller)]" caption="RevenuePerDay(Reseller)" attribute="1" defaultMemberUniqueName="[FactSalesMerge].[RevenuePerDay(Reseller)].[All]" allUniqueName="[FactSalesMerge].[RevenuePerDay(Reseller)].[All]" dimensionUniqueName="[FactSalesMerge]" displayFolder="" count="0" memberValueDatatype="5" unbalanced="0"/>
    <cacheHierarchy uniqueName="[FactSalesMerge].[DayNumber]" caption="DayNumber" attribute="1" defaultMemberUniqueName="[FactSalesMerge].[DayNumber].[All]" allUniqueName="[FactSalesMerge].[DayNumber].[All]" dimensionUniqueName="[FactSalesMerge]" displayFolder="" count="0" memberValueDatatype="20" unbalanced="0"/>
    <cacheHierarchy uniqueName="[FactSalesMerge].[OrderDate (Month)]" caption="OrderDate (Month)" attribute="1" defaultMemberUniqueName="[FactSalesMerge].[OrderDate (Month)].[All]" allUniqueName="[FactSalesMerge].[OrderDate (Month)].[All]" dimensionUniqueName="[FactSalesMerge]" displayFolder="" count="0" memberValueDatatype="130" unbalanced="0"/>
    <cacheHierarchy uniqueName="[FactSalesMerge].[OrderDate (Month Index)]" caption="OrderDate (Month Index)" attribute="1" defaultMemberUniqueName="[FactSalesMerge].[OrderDate (Month Index)].[All]" allUniqueName="[FactSalesMerge].[OrderDate (Month Index)].[All]" dimensionUniqueName="[FactSalesMerge]" displayFolder="" count="0" memberValueDatatype="20" unbalanced="0" hidden="1"/>
    <cacheHierarchy uniqueName="[Measures].[Total_revenue(Direct)]" caption="Total_revenue(Direct)" measure="1" displayFolder="" measureGroup="FactSalesMerge" count="0" oneField="1">
      <fieldsUsage count="1">
        <fieldUsage x="1"/>
      </fieldsUsage>
    </cacheHierarchy>
    <cacheHierarchy uniqueName="[Measures].[Total_revenue(Reseller)]" caption="Total_revenue(Reseller)" measure="1" displayFolder="" measureGroup="FactSalesMerge" count="0"/>
    <cacheHierarchy uniqueName="[Measures].[__XL_Count DimCustomer]" caption="__XL_Count DimCustomer" measure="1" displayFolder="" measureGroup="DimCustomer" count="0" hidden="1"/>
    <cacheHierarchy uniqueName="[Measures].[__XL_Count DimDate]" caption="__XL_Count DimDate" measure="1" displayFolder="" measureGroup="DimDate" count="0" hidden="1"/>
    <cacheHierarchy uniqueName="[Measures].[__XL_Count DimGeography]" caption="__XL_Count DimGeography" measure="1" displayFolder="" measureGroup="DimGeography" count="0" hidden="1"/>
    <cacheHierarchy uniqueName="[Measures].[__XL_Count DimProduct]" caption="__XL_Count DimProduct" measure="1" displayFolder="" measureGroup="DimProduct" count="0" hidden="1"/>
    <cacheHierarchy uniqueName="[Measures].[__XL_Count DimProductCategory]" caption="__XL_Count DimProductCategory" measure="1" displayFolder="" measureGroup="DimProductCategory" count="0" hidden="1"/>
    <cacheHierarchy uniqueName="[Measures].[__XL_Count DimProductSubcategory]" caption="__XL_Count DimProductSubcategory" measure="1" displayFolder="" measureGroup="DimProductSubcategory" count="0" hidden="1"/>
    <cacheHierarchy uniqueName="[Measures].[__XL_Count DimReseller]" caption="__XL_Count DimReseller" measure="1" displayFolder="" measureGroup="DimReseller" count="0" hidden="1"/>
    <cacheHierarchy uniqueName="[Measures].[__XL_Count DimSalesTerritory]" caption="__XL_Count DimSalesTerritory" measure="1" displayFolder="" measureGroup="DimSalesTerritory" count="0" hidden="1"/>
    <cacheHierarchy uniqueName="[Measures].[__XL_Count FactInternetSale]" caption="__XL_Count FactInternetSale" measure="1" displayFolder="" measureGroup="FactInternetSale" count="0" hidden="1"/>
    <cacheHierarchy uniqueName="[Measures].[__XL_Count FactResellerSale]" caption="__XL_Count FactResellerSale" measure="1" displayFolder="" measureGroup="FactResellerSale" count="0" hidden="1"/>
    <cacheHierarchy uniqueName="[Measures].[__XL_Count FactSalesMerge]" caption="__XL_Count FactSalesMerge" measure="1" displayFolder="" measureGroup="FactSalesMerge" count="0" hidden="1"/>
    <cacheHierarchy uniqueName="[Measures].[__No measures defined]" caption="__No measures defined" measure="1" displayFolder="" count="0" hidden="1"/>
    <cacheHierarchy uniqueName="[Measures].[Count of StandardCost]" caption="Count of StandardCost" measure="1" displayFolder="" measureGroup="DimProduct" count="0" hidden="1">
      <extLst>
        <ext xmlns:x15="http://schemas.microsoft.com/office/spreadsheetml/2010/11/main" uri="{B97F6D7D-B522-45F9-BDA1-12C45D357490}">
          <x15:cacheHierarchy aggregatedColumn="46"/>
        </ext>
      </extLst>
    </cacheHierarchy>
    <cacheHierarchy uniqueName="[Measures].[Sum of RevenuePerDay(Direct)]" caption="Sum of RevenuePerDay(Direct)" measure="1" displayFolder="" measureGroup="FactInternetSale" count="0" hidden="1">
      <extLst>
        <ext xmlns:x15="http://schemas.microsoft.com/office/spreadsheetml/2010/11/main" uri="{B97F6D7D-B522-45F9-BDA1-12C45D357490}">
          <x15:cacheHierarchy aggregatedColumn="80"/>
        </ext>
      </extLst>
    </cacheHierarchy>
    <cacheHierarchy uniqueName="[Measures].[Sum of RevenuePerDay(Reseller)]" caption="Sum of RevenuePerDay(Reseller)" measure="1" displayFolder="" measureGroup="FactResellerSale" count="0" hidden="1">
      <extLst>
        <ext xmlns:x15="http://schemas.microsoft.com/office/spreadsheetml/2010/11/main" uri="{B97F6D7D-B522-45F9-BDA1-12C45D357490}">
          <x15:cacheHierarchy aggregatedColumn="86"/>
        </ext>
      </extLst>
    </cacheHierarchy>
    <cacheHierarchy uniqueName="[Measures].[Count of EnglishMonthName]" caption="Count of EnglishMonthName" measure="1" displayFolder="" measureGroup="DimDate" count="0" hidden="1">
      <extLst>
        <ext xmlns:x15="http://schemas.microsoft.com/office/spreadsheetml/2010/11/main" uri="{B97F6D7D-B522-45F9-BDA1-12C45D357490}">
          <x15:cacheHierarchy aggregatedColumn="26"/>
        </ext>
      </extLst>
    </cacheHierarchy>
  </cacheHierarchies>
  <kpis count="0"/>
  <dimensions count="12">
    <dimension name="DimCustomer" uniqueName="[DimCustomer]" caption="DimCustomer"/>
    <dimension name="DimDate" uniqueName="[DimDate]" caption="DimDate"/>
    <dimension name="DimGeography" uniqueName="[DimGeography]" caption="DimGeography"/>
    <dimension name="DimProduct" uniqueName="[DimProduct]" caption="DimProduct"/>
    <dimension name="DimProductCategory" uniqueName="[DimProductCategory]" caption="DimProductCategory"/>
    <dimension name="DimProductSubcategory" uniqueName="[DimProductSubcategory]" caption="DimProductSubcategory"/>
    <dimension name="DimReseller" uniqueName="[DimReseller]" caption="DimReseller"/>
    <dimension name="DimSalesTerritory" uniqueName="[DimSalesTerritory]" caption="DimSalesTerritory"/>
    <dimension name="FactInternetSale" uniqueName="[FactInternetSale]" caption="FactInternetSale"/>
    <dimension name="FactResellerSale" uniqueName="[FactResellerSale]" caption="FactResellerSale"/>
    <dimension name="FactSalesMerge" uniqueName="[FactSalesMerge]" caption="FactSalesMerge"/>
    <dimension measure="1" name="Measures" uniqueName="[Measures]" caption="Measures"/>
  </dimensions>
  <measureGroups count="11">
    <measureGroup name="DimCustomer" caption="DimCustomer"/>
    <measureGroup name="DimDate" caption="DimDate"/>
    <measureGroup name="DimGeography" caption="DimGeography"/>
    <measureGroup name="DimProduct" caption="DimProduct"/>
    <measureGroup name="DimProductCategory" caption="DimProductCategory"/>
    <measureGroup name="DimProductSubcategory" caption="DimProductSubcategory"/>
    <measureGroup name="DimReseller" caption="DimReseller"/>
    <measureGroup name="DimSalesTerritory" caption="DimSalesTerritory"/>
    <measureGroup name="FactInternetSale" caption="FactInternetSale"/>
    <measureGroup name="FactResellerSale" caption="FactResellerSale"/>
    <measureGroup name="FactSalesMerge" caption="FactSalesMerge"/>
  </measureGroups>
  <maps count="36">
    <map measureGroup="0" dimension="0"/>
    <map measureGroup="0" dimension="2"/>
    <map measureGroup="1" dimension="1"/>
    <map measureGroup="2" dimension="2"/>
    <map measureGroup="3" dimension="3"/>
    <map measureGroup="3" dimension="4"/>
    <map measureGroup="3" dimension="5"/>
    <map measureGroup="4" dimension="4"/>
    <map measureGroup="5" dimension="4"/>
    <map measureGroup="5" dimension="5"/>
    <map measureGroup="6" dimension="2"/>
    <map measureGroup="6" dimension="6"/>
    <map measureGroup="7" dimension="7"/>
    <map measureGroup="8" dimension="0"/>
    <map measureGroup="8" dimension="1"/>
    <map measureGroup="8" dimension="2"/>
    <map measureGroup="8" dimension="3"/>
    <map measureGroup="8" dimension="4"/>
    <map measureGroup="8" dimension="5"/>
    <map measureGroup="8" dimension="7"/>
    <map measureGroup="8" dimension="8"/>
    <map measureGroup="9" dimension="1"/>
    <map measureGroup="9" dimension="2"/>
    <map measureGroup="9" dimension="3"/>
    <map measureGroup="9" dimension="4"/>
    <map measureGroup="9" dimension="5"/>
    <map measureGroup="9" dimension="6"/>
    <map measureGroup="9" dimension="9"/>
    <map measureGroup="10" dimension="0"/>
    <map measureGroup="10" dimension="1"/>
    <map measureGroup="10" dimension="2"/>
    <map measureGroup="10" dimension="3"/>
    <map measureGroup="10" dimension="4"/>
    <map measureGroup="10" dimension="5"/>
    <map measureGroup="10" dimension="7"/>
    <map measureGroup="10" dimension="1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Gowtham" refreshedDate="46016.551168518519" createdVersion="5" refreshedVersion="8" minRefreshableVersion="3" recordCount="0" supportSubquery="1" supportAdvancedDrill="1" xr:uid="{EDEFB5B7-5441-4167-8222-DE26FF6EA2B2}">
  <cacheSource type="external" connectionId="14"/>
  <cacheFields count="5">
    <cacheField name="[DimProductCategory].[EnglishProductCategoryName].[EnglishProductCategoryName]" caption="EnglishProductCategoryName" numFmtId="0" hierarchy="53" level="1">
      <sharedItems containsSemiMixedTypes="0" containsNonDate="0" containsString="0"/>
    </cacheField>
    <cacheField name="[Measures].[Total_revenue(Direct)]" caption="Total_revenue(Direct)" numFmtId="0" hierarchy="98" level="32767"/>
    <cacheField name="[FactSalesMerge].[OrderDate].[OrderDate]" caption="OrderDate" numFmtId="0" hierarchy="91" level="1">
      <sharedItems containsSemiMixedTypes="0" containsNonDate="0" containsDate="1" containsString="0" minDate="2013-04-01T00:00:00" maxDate="2013-05-01T00:00:00" count="30">
        <d v="2013-04-01T00:00:00"/>
        <d v="2013-04-02T00:00:00"/>
        <d v="2013-04-03T00:00:00"/>
        <d v="2013-04-04T00:00:00"/>
        <d v="2013-04-05T00:00:00"/>
        <d v="2013-04-06T00:00:00"/>
        <d v="2013-04-07T00:00:00"/>
        <d v="2013-04-08T00:00:00"/>
        <d v="2013-04-09T00:00:00"/>
        <d v="2013-04-10T00:00:00"/>
        <d v="2013-04-11T00:00:00"/>
        <d v="2013-04-12T00:00:00"/>
        <d v="2013-04-13T00:00:00"/>
        <d v="2013-04-14T00:00:00"/>
        <d v="2013-04-15T00:00:00"/>
        <d v="2013-04-16T00:00:00"/>
        <d v="2013-04-17T00:00:00"/>
        <d v="2013-04-18T00:00:00"/>
        <d v="2013-04-19T00:00:00"/>
        <d v="2013-04-20T00:00:00"/>
        <d v="2013-04-21T00:00:00"/>
        <d v="2013-04-22T00:00:00"/>
        <d v="2013-04-23T00:00:00"/>
        <d v="2013-04-24T00:00:00"/>
        <d v="2013-04-25T00:00:00"/>
        <d v="2013-04-26T00:00:00"/>
        <d v="2013-04-27T00:00:00"/>
        <d v="2013-04-28T00:00:00"/>
        <d v="2013-04-29T00:00:00"/>
        <d v="2013-04-30T00:00:00"/>
      </sharedItems>
    </cacheField>
    <cacheField name="[FactSalesMerge].[DayNumber].[DayNumber]" caption="DayNumber" numFmtId="0" hierarchy="95" level="1">
      <sharedItems containsSemiMixedTypes="0" containsString="0" containsNumber="1" containsInteger="1" minValue="1" maxValue="31" count="31">
        <n v="1"/>
        <n v="2"/>
        <n v="3"/>
        <n v="4"/>
        <n v="5"/>
        <n v="6"/>
        <n v="7"/>
        <n v="8"/>
        <n v="9"/>
        <n v="10"/>
        <n v="11"/>
        <n v="12"/>
        <n v="13"/>
        <n v="14"/>
        <n v="15"/>
        <n v="16"/>
        <n v="17"/>
        <n v="18"/>
        <n v="19"/>
        <n v="20"/>
        <n v="21"/>
        <n v="22"/>
        <n v="23"/>
        <n v="24"/>
        <n v="25"/>
        <n v="26"/>
        <n v="27"/>
        <n v="28"/>
        <n v="29"/>
        <n v="30"/>
        <n v="31"/>
      </sharedItems>
      <extLst>
        <ext xmlns:x15="http://schemas.microsoft.com/office/spreadsheetml/2010/11/main" uri="{4F2E5C28-24EA-4eb8-9CBF-B6C8F9C3D259}">
          <x15:cachedUniqueNames>
            <x15:cachedUniqueName index="0" name="[FactSalesMerge].[DayNumber].&amp;[1]"/>
            <x15:cachedUniqueName index="1" name="[FactSalesMerge].[DayNumber].&amp;[2]"/>
            <x15:cachedUniqueName index="2" name="[FactSalesMerge].[DayNumber].&amp;[3]"/>
            <x15:cachedUniqueName index="3" name="[FactSalesMerge].[DayNumber].&amp;[4]"/>
            <x15:cachedUniqueName index="4" name="[FactSalesMerge].[DayNumber].&amp;[5]"/>
            <x15:cachedUniqueName index="5" name="[FactSalesMerge].[DayNumber].&amp;[6]"/>
            <x15:cachedUniqueName index="6" name="[FactSalesMerge].[DayNumber].&amp;[7]"/>
            <x15:cachedUniqueName index="7" name="[FactSalesMerge].[DayNumber].&amp;[8]"/>
            <x15:cachedUniqueName index="8" name="[FactSalesMerge].[DayNumber].&amp;[9]"/>
            <x15:cachedUniqueName index="9" name="[FactSalesMerge].[DayNumber].&amp;[10]"/>
            <x15:cachedUniqueName index="10" name="[FactSalesMerge].[DayNumber].&amp;[11]"/>
            <x15:cachedUniqueName index="11" name="[FactSalesMerge].[DayNumber].&amp;[12]"/>
            <x15:cachedUniqueName index="12" name="[FactSalesMerge].[DayNumber].&amp;[13]"/>
            <x15:cachedUniqueName index="13" name="[FactSalesMerge].[DayNumber].&amp;[14]"/>
            <x15:cachedUniqueName index="14" name="[FactSalesMerge].[DayNumber].&amp;[15]"/>
            <x15:cachedUniqueName index="15" name="[FactSalesMerge].[DayNumber].&amp;[16]"/>
            <x15:cachedUniqueName index="16" name="[FactSalesMerge].[DayNumber].&amp;[17]"/>
            <x15:cachedUniqueName index="17" name="[FactSalesMerge].[DayNumber].&amp;[18]"/>
            <x15:cachedUniqueName index="18" name="[FactSalesMerge].[DayNumber].&amp;[19]"/>
            <x15:cachedUniqueName index="19" name="[FactSalesMerge].[DayNumber].&amp;[20]"/>
            <x15:cachedUniqueName index="20" name="[FactSalesMerge].[DayNumber].&amp;[21]"/>
            <x15:cachedUniqueName index="21" name="[FactSalesMerge].[DayNumber].&amp;[22]"/>
            <x15:cachedUniqueName index="22" name="[FactSalesMerge].[DayNumber].&amp;[23]"/>
            <x15:cachedUniqueName index="23" name="[FactSalesMerge].[DayNumber].&amp;[24]"/>
            <x15:cachedUniqueName index="24" name="[FactSalesMerge].[DayNumber].&amp;[25]"/>
            <x15:cachedUniqueName index="25" name="[FactSalesMerge].[DayNumber].&amp;[26]"/>
            <x15:cachedUniqueName index="26" name="[FactSalesMerge].[DayNumber].&amp;[27]"/>
            <x15:cachedUniqueName index="27" name="[FactSalesMerge].[DayNumber].&amp;[28]"/>
            <x15:cachedUniqueName index="28" name="[FactSalesMerge].[DayNumber].&amp;[29]"/>
            <x15:cachedUniqueName index="29" name="[FactSalesMerge].[DayNumber].&amp;[30]"/>
            <x15:cachedUniqueName index="30" name="[FactSalesMerge].[DayNumber].&amp;[31]"/>
          </x15:cachedUniqueNames>
        </ext>
      </extLst>
    </cacheField>
    <cacheField name="[DimDate].[EnglishMonthName].[EnglishMonthName]" caption="EnglishMonthName" numFmtId="0" hierarchy="26" level="1">
      <sharedItems count="1">
        <s v="January"/>
      </sharedItems>
    </cacheField>
  </cacheFields>
  <cacheHierarchies count="116">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Title]" caption="Title" attribute="1" defaultMemberUniqueName="[DimCustomer].[Title].[All]" allUniqueName="[DimCustomer].[Title].[All]" dimensionUniqueName="[DimCustomer]" displayFolder="" count="0" memberValueDatatype="130" unbalanced="0"/>
    <cacheHierarchy uniqueName="[DimCustomer].[FirstName]" caption="FirstName" attribute="1" defaultMemberUniqueName="[DimCustomer].[FirstName].[All]" allUniqueName="[DimCustomer].[FirstName].[All]" dimensionUniqueName="[DimCustomer]" displayFolder="" count="0" memberValueDatatype="130" unbalanced="0"/>
    <cacheHierarchy uniqueName="[DimCustomer].[MiddleName]" caption="MiddleName" attribute="1" defaultMemberUniqueName="[DimCustomer].[MiddleName].[All]" allUniqueName="[DimCustomer].[MiddleName].[All]" dimensionUniqueName="[DimCustomer]" displayFolder="" count="0" memberValueDatatype="130" unbalanced="0"/>
    <cacheHierarchy uniqueName="[DimCustomer].[LastName]" caption="LastName" attribute="1" defaultMemberUniqueName="[DimCustomer].[LastName].[All]" allUniqueName="[DimCustomer].[Last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MaritalStatus]" caption="MaritalStatus" attribute="1" defaultMemberUniqueName="[DimCustomer].[MaritalStatus].[All]" allUniqueName="[DimCustomer].[MaritalStatus].[All]" dimensionUniqueName="[DimCustomer]" displayFolder="" count="0" memberValueDatatype="130" unbalanced="0"/>
    <cacheHierarchy uniqueName="[DimCustomer].[Suffix]" caption="Suffix" attribute="1" defaultMemberUniqueName="[DimCustomer].[Suffix].[All]" allUniqueName="[DimCustomer].[Suffix].[All]" dimensionUniqueName="[DimCustomer]" displayFolder="" count="0" memberValueDatatype="130" unbalanced="0"/>
    <cacheHierarchy uniqueName="[DimCustomer].[Gender]" caption="Gender" attribute="1" defaultMemberUniqueName="[DimCustomer].[Gender].[All]" allUniqueName="[DimCustomer].[Gender].[All]" dimensionUniqueName="[DimCustomer]" displayFolder="" count="0" memberValueDatatype="130" unbalanced="0"/>
    <cacheHierarchy uniqueName="[DimCustomer].[YearlyIncome]" caption="YearlyIncome" attribute="1" defaultMemberUniqueName="[DimCustomer].[YearlyIncome].[All]" allUniqueName="[DimCustomer].[YearlyIncome].[All]" dimensionUniqueName="[DimCustomer]" displayFolder="" count="0" memberValueDatatype="20" unbalanced="0"/>
    <cacheHierarchy uniqueName="[DimCustomer].[TotalChildren]" caption="TotalChildren" attribute="1" defaultMemberUniqueName="[DimCustomer].[TotalChildren].[All]" allUniqueName="[DimCustomer].[TotalChildren].[All]" dimensionUniqueName="[DimCustomer]" displayFolder="" count="0" memberValueDatatype="20" unbalanced="0"/>
    <cacheHierarchy uniqueName="[DimCustomer].[EnglishEducation]" caption="EnglishEducation" attribute="1" defaultMemberUniqueName="[DimCustomer].[EnglishEducation].[All]" allUniqueName="[DimCustomer].[EnglishEducation].[All]" dimensionUniqueName="[DimCustomer]" displayFolder="" count="0" memberValueDatatype="130" unbalanced="0"/>
    <cacheHierarchy uniqueName="[DimCustomer].[EnglishOccupation]" caption="EnglishOccupation" attribute="1" defaultMemberUniqueName="[DimCustomer].[EnglishOccupation].[All]" allUniqueName="[DimCustomer].[EnglishOccupation].[All]" dimensionUniqueName="[DimCustomer]" displayFolder="" count="0" memberValueDatatype="130" unbalanced="0"/>
    <cacheHierarchy uniqueName="[DimCustomer].[HouseOwnerFlag]" caption="HouseOwnerFlag" attribute="1" defaultMemberUniqueName="[DimCustomer].[HouseOwnerFlag].[All]" allUniqueName="[DimCustomer].[HouseOwnerFlag].[All]" dimensionUniqueName="[DimCustomer]" displayFolder="" count="0" memberValueDatatype="20" unbalanced="0"/>
    <cacheHierarchy uniqueName="[DimCustomer].[NumberCarsOwned]" caption="NumberCarsOwned" attribute="1" defaultMemberUniqueName="[DimCustomer].[NumberCarsOwned].[All]" allUniqueName="[DimCustomer].[NumberCarsOwned].[All]" dimensionUniqueName="[DimCustomer]" displayFolder="" count="0" memberValueDatatype="20" unbalanced="0"/>
    <cacheHierarchy uniqueName="[DimCustomer].[AddressLine1]" caption="AddressLine1" attribute="1" defaultMemberUniqueName="[DimCustomer].[AddressLine1].[All]" allUniqueName="[DimCustomer].[AddressLine1].[All]" dimensionUniqueName="[DimCustomer]" displayFolder="" count="0" memberValueDatatype="130" unbalanced="0"/>
    <cacheHierarchy uniqueName="[DimCustomer].[DateFirstPurchase]" caption="DateFirstPurchase" attribute="1" time="1" defaultMemberUniqueName="[DimCustomer].[DateFirstPurchase].[All]" allUniqueName="[DimCustomer].[DateFirstPurchase].[All]" dimensionUniqueName="[DimCustomer]" displayFolder="" count="0" memberValueDatatype="7" unbalanced="0"/>
    <cacheHierarchy uniqueName="[DimCustomer].[CommuteDistance]" caption="CommuteDistance" attribute="1" defaultMemberUniqueName="[DimCustomer].[CommuteDistance].[All]" allUniqueName="[DimCustomer].[CommuteDistance].[All]" dimensionUniqueName="[DimCustomer]" displayFolder="" count="0" memberValueDatatype="130" unbalanced="0"/>
    <cacheHierarchy uniqueName="[DimDate].[OrderDateKey]" caption="OrderDateKey" attribute="1" defaultMemberUniqueName="[DimDate].[OrderDateKey].[All]" allUniqueName="[DimDate].[OrderDateKey].[All]" dimensionUniqueName="[DimDate]" displayFolder="" count="0" memberValueDatatype="20" unbalanced="0"/>
    <cacheHierarchy uniqueName="[DimDate].[FullDateAlternateKey]" caption="FullDateAlternateKey" attribute="1" time="1" defaultMemberUniqueName="[DimDate].[FullDateAlternateKey].[All]" allUniqueName="[DimDate].[FullDateAlternateKey].[All]" dimensionUniqueName="[DimDate]" displayFolder="" count="0" memberValueDatatype="7" unbalanced="0"/>
    <cacheHierarchy uniqueName="[DimDate].[DayNumberOfWeek]" caption="DayNumberOfWeek" attribute="1" defaultMemberUniqueName="[DimDate].[DayNumberOfWeek].[All]" allUniqueName="[DimDate].[DayNumberOfWeek].[All]" dimensionUniqueName="[DimDate]" displayFolder="" count="0" memberValueDatatype="20" unbalanced="0"/>
    <cacheHierarchy uniqueName="[DimDate].[EnglishDayNameOfWeek]" caption="EnglishDayNameOfWeek" attribute="1" defaultMemberUniqueName="[DimDate].[EnglishDayNameOfWeek].[All]" allUniqueName="[DimDate].[EnglishDayNameOfWeek].[All]" dimensionUniqueName="[DimDate]" displayFolder="" count="0" memberValueDatatype="130" unbalanced="0"/>
    <cacheHierarchy uniqueName="[DimDate].[DayNumberOfYear]" caption="DayNumberOfYear" attribute="1" defaultMemberUniqueName="[DimDate].[DayNumberOfYear].[All]" allUniqueName="[DimDate].[DayNumberOfYear].[All]" dimensionUniqueName="[DimDate]" displayFolder="" count="0" memberValueDatatype="20" unbalanced="0"/>
    <cacheHierarchy uniqueName="[DimDate].[WeekNumberOfYear]" caption="WeekNumberOfYear" attribute="1" defaultMemberUniqueName="[DimDate].[WeekNumberOfYear].[All]" allUniqueName="[DimDate].[WeekNumberOfYear].[All]" dimensionUniqueName="[DimDate]" displayFolder="" count="0" memberValueDatatype="20" unbalanced="0"/>
    <cacheHierarchy uniqueName="[DimDate].[EnglishMonthName]" caption="EnglishMonthName" attribute="1" defaultMemberUniqueName="[DimDate].[EnglishMonthName].[All]" allUniqueName="[DimDate].[EnglishMonthName].[All]" dimensionUniqueName="[DimDate]" displayFolder="" count="2" memberValueDatatype="130" unbalanced="0">
      <fieldsUsage count="2">
        <fieldUsage x="-1"/>
        <fieldUsage x="4"/>
      </fieldsUsage>
    </cacheHierarchy>
    <cacheHierarchy uniqueName="[DimDate].[MonthNumberOfYear]" caption="MonthNumberOfYear" attribute="1" defaultMemberUniqueName="[DimDate].[MonthNumberOfYear].[All]" allUniqueName="[DimDate].[MonthNumberOfYear].[All]" dimensionUniqueName="[DimDate]" displayFolder="" count="0" memberValueDatatype="20" unbalanced="0"/>
    <cacheHierarchy uniqueName="[DimDate].[CalendarQuarter]" caption="CalendarQuarter" attribute="1" defaultMemberUniqueName="[DimDate].[CalendarQuarter].[All]" allUniqueName="[DimDate].[CalendarQuarter].[All]" dimensionUniqueName="[DimDate]" displayFolder="" count="0" memberValueDatatype="20" unbalanced="0"/>
    <cacheHierarchy uniqueName="[DimDate].[CalendarYear]" caption="CalendarYear" attribute="1" defaultMemberUniqueName="[DimDate].[CalendarYear].[All]" allUniqueName="[DimDate].[CalendarYear].[All]" dimensionUniqueName="[DimDate]" displayFolder="" count="0" memberValueDatatype="20" unbalanced="0"/>
    <cacheHierarchy uniqueName="[DimDate].[CalendatSemester]" caption="CalendatSemester" attribute="1" defaultMemberUniqueName="[DimDate].[CalendatSemester].[All]" allUniqueName="[DimDate].[CalendatSemester].[All]" dimensionUniqueName="[DimDate]" displayFolder="" count="0" memberValueDatatype="20" unbalanced="0"/>
    <cacheHierarchy uniqueName="[DimDate].[FiscalQuarter]" caption="FiscalQuarter" attribute="1" defaultMemberUniqueName="[DimDate].[FiscalQuarter].[All]" allUniqueName="[DimDate].[FiscalQuarter].[All]" dimensionUniqueName="[DimDate]" displayFolder="" count="0" memberValueDatatype="20" unbalanced="0"/>
    <cacheHierarchy uniqueName="[DimDate].[FiscalYear]" caption="FiscalYear" attribute="1" defaultMemberUniqueName="[DimDate].[FiscalYear].[All]" allUniqueName="[DimDate].[FiscalYear].[All]" dimensionUniqueName="[DimDate]" displayFolder="" count="0" memberValueDatatype="20" unbalanced="0"/>
    <cacheHierarchy uniqueName="[DimDate].[FiscalSemester]" caption="FiscalSemester" attribute="1" defaultMemberUniqueName="[DimDate].[FiscalSemester].[All]" allUniqueName="[DimDate].[FiscalSemester].[All]" dimensionUniqueName="[DimDate]" displayFolder="" count="0" memberValueDatatype="2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StateProvinceCode]" caption="StateProvinceCode" attribute="1" defaultMemberUniqueName="[DimGeography].[StateProvinceCode].[All]" allUniqueName="[DimGeography].[StateProvinceCode].[All]" dimensionUniqueName="[DimGeography]" displayFolder="" count="0" memberValueDatatype="130" unbalanced="0"/>
    <cacheHierarchy uniqueName="[DimGeography].[CountryRegionCode]" caption="CountryRegionCode" attribute="1" defaultMemberUniqueName="[DimGeography].[CountryRegionCode].[All]" allUniqueName="[DimGeography].[CountryRegionCode].[All]" dimensionUniqueName="[DimGeography]" displayFolder="" count="0" memberValueDatatype="130" unbalanced="0"/>
    <cacheHierarchy uniqueName="[DimGeography].[EnglishCountryRegionName]" caption="EnglishCountryRegionName" attribute="1" defaultMemberUniqueName="[DimGeography].[EnglishCountryRegionName].[All]" allUniqueName="[DimGeography].[EnglishCountryRegionName].[All]" dimensionUniqueName="[DimGeography]" displayFolder="" count="0" memberValueDatatype="130" unbalanced="0"/>
    <cacheHierarchy uniqueName="[DimGeography].[PostalCode]" caption="PostalCode" attribute="1" defaultMemberUniqueName="[DimGeography].[PostalCode].[All]" allUniqueName="[DimGeography].[PostalCode].[All]" dimensionUniqueName="[DimGeography]" displayFolder="" count="0" memberValueDatatype="130" unbalanced="0"/>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Geography].[IpAddressLocator]" caption="IpAddressLocator" attribute="1" defaultMemberUniqueName="[DimGeography].[IpAddressLocator].[All]" allUniqueName="[DimGeography].[IpAddressLocator].[All]" dimensionUniqueName="[DimGeography]" displayFolder="" count="0" memberValueDatatype="130" unbalanced="0"/>
    <cacheHierarchy uniqueName="[DimProduct].[ProductKey]" caption="ProductKey" attribute="1" defaultMemberUniqueName="[DimProduct].[ProductKey].[All]" allUniqueName="[DimProduct].[ProductKey].[All]" dimensionUniqueName="[DimProduct]" displayFolder="" count="0" memberValueDatatype="130" unbalanced="0"/>
    <cacheHierarchy uniqueName="[DimProduct].[ProductAlternateKey]" caption="ProductAlternateKey" attribute="1" defaultMemberUniqueName="[DimProduct].[ProductAlternateKey].[All]" allUniqueName="[DimProduct].[ProductAlternateKey].[All]" dimensionUniqueName="[DimProduct]" displayFolder="" count="0" memberValueDatatype="130" unbalanced="0"/>
    <cacheHierarchy uniqueName="[DimProduct].[ProductSubcategoryKey]" caption="ProductSubcategoryKey" attribute="1" defaultMemberUniqueName="[DimProduct].[ProductSubcategoryKey].[All]" allUniqueName="[DimProduct].[ProductSubcategoryKey].[All]" dimensionUniqueName="[DimProduct]" displayFolder="" count="0" memberValueDatatype="130" unbalanced="0"/>
    <cacheHierarchy uniqueName="[DimProduct].[EnglishProductName]" caption="EnglishProductName" attribute="1" defaultMemberUniqueName="[DimProduct].[EnglishProductName].[All]" allUniqueName="[DimProduct].[EnglishProductName].[All]" dimensionUniqueName="[DimProduct]" displayFolder="" count="0" memberValueDatatype="130" unbalanced="0"/>
    <cacheHierarchy uniqueName="[DimProduct].[StandardCost]" caption="StandardCost" attribute="1" defaultMemberUniqueName="[DimProduct].[StandardCost].[All]" allUniqueName="[DimProduct].[StandardCost].[All]" dimensionUniqueName="[DimProduct]" displayFolder="" count="0" memberValueDatatype="130" unbalanced="0"/>
    <cacheHierarchy uniqueName="[DimProduct].[FinsishedGoodsFlag]" caption="FinsishedGoodsFlag" attribute="1" defaultMemberUniqueName="[DimProduct].[FinsishedGoodsFlag].[All]" allUniqueName="[DimProduct].[FinsishedGoodsFlag].[All]" dimensionUniqueName="[DimProduct]" displayFolder="" count="0" memberValueDatatype="20" unbalanced="0"/>
    <cacheHierarchy uniqueName="[DimProduct].[Color]" caption="Color" attribute="1" defaultMemberUniqueName="[DimProduct].[Color].[All]" allUniqueName="[DimProduct].[Color].[All]" dimensionUniqueName="[DimProduct]" displayFolder="" count="0" memberValueDatatype="130" unbalanced="0"/>
    <cacheHierarchy uniqueName="[DimProduct].[DaysToManufacture]" caption="DaysToManufacture" attribute="1" defaultMemberUniqueName="[DimProduct].[DaysToManufacture].[All]" allUniqueName="[DimProduct].[DaysToManufacture].[All]" dimensionUniqueName="[DimProduct]" displayFolder="" count="0" memberValueDatatype="20" unbalanced="0"/>
    <cacheHierarchy uniqueName="[DimProduct].[EnglishDescription]" caption="EnglishDescription" attribute="1" defaultMemberUniqueName="[DimProduct].[EnglishDescription].[All]" allUniqueName="[DimProduct].[EnglishDescription].[All]" dimensionUniqueName="[DimProduct]" displayFolder="" count="0" memberValueDatatype="130" unbalanced="0"/>
    <cacheHierarchy uniqueName="[DimProductCategory].[ProductCategoryKey]" caption="ProductCategoryKey" attribute="1" defaultMemberUniqueName="[DimProductCategory].[ProductCategoryKey].[All]" allUniqueName="[DimProductCategory].[ProductCategoryKey].[All]" dimensionUniqueName="[DimProductCategory]" displayFolder="" count="0" memberValueDatatype="20" unbalanced="0"/>
    <cacheHierarchy uniqueName="[DimProductCategory].[ProductCategoryAlternateKey]" caption="ProductCategoryAlternateKey" attribute="1" defaultMemberUniqueName="[DimProductCategory].[ProductCategoryAlternateKey].[All]" allUniqueName="[DimProductCategory].[ProductCategoryAlternateKey].[All]" dimensionUniqueName="[DimProductCategory]" displayFolder="" count="0" memberValueDatatype="20" unbalanced="0"/>
    <cacheHierarchy uniqueName="[DimProductCategory].[EnglishProductCategoryName]" caption="EnglishProductCategoryName" attribute="1" defaultMemberUniqueName="[DimProductCategory].[EnglishProductCategoryName].[All]" allUniqueName="[DimProductCategory].[EnglishProductCategoryName].[All]" dimensionUniqueName="[DimProductCategory]" displayFolder="" count="2" memberValueDatatype="130" unbalanced="0">
      <fieldsUsage count="2">
        <fieldUsage x="-1"/>
        <fieldUsage x="0"/>
      </fieldsUsage>
    </cacheHierarchy>
    <cacheHierarchy uniqueName="[DimProductSubcategory].[ProductSubcategoryKey]" caption="ProductSubcategoryKey" attribute="1" defaultMemberUniqueName="[DimProductSubcategory].[ProductSubcategoryKey].[All]" allUniqueName="[DimProductSubcategory].[ProductSubcategoryKey].[All]" dimensionUniqueName="[DimProductSubcategory]" displayFolder="" count="0" memberValueDatatype="20" unbalanced="0"/>
    <cacheHierarchy uniqueName="[DimProductSubcategory].[ProductSubcategoryAlternateKey]" caption="ProductSubcategoryAlternateKey" attribute="1" defaultMemberUniqueName="[DimProductSubcategory].[ProductSubcategoryAlternateKey].[All]" allUniqueName="[DimProductSubcategory].[ProductSubcategoryAlternateKey].[All]" dimensionUniqueName="[DimProductSubcategory]" displayFolder="" count="0" memberValueDatatype="20" unbalanced="0"/>
    <cacheHierarchy uniqueName="[DimProductSubcategory].[EnglishProductSubcategoryName]" caption="EnglishProductSubcategoryName" attribute="1" defaultMemberUniqueName="[DimProductSubcategory].[EnglishProductSubcategoryName].[All]" allUniqueName="[DimProductSubcategory].[EnglishProductSubcategoryName].[All]" dimensionUniqueName="[DimProductSubcategory]" displayFolder="" count="0" memberValueDatatype="130" unbalanced="0"/>
    <cacheHierarchy uniqueName="[DimProductSubcategory].[ProductCategoryKey]" caption="ProductCategoryKey" attribute="1" defaultMemberUniqueName="[DimProductSubcategory].[ProductCategoryKey].[All]" allUniqueName="[DimProductSubcategory].[ProductCategoryKey].[All]" dimensionUniqueName="[DimProductSubcategory]" displayFolder="" count="0" memberValueDatatype="20" unbalanced="0"/>
    <cacheHierarchy uniqueName="[DimReseller].[ResellerKey]" caption="ResellerKey" attribute="1" defaultMemberUniqueName="[DimReseller].[ResellerKey].[All]" allUniqueName="[DimReseller].[ResellerKey].[All]" dimensionUniqueName="[DimReseller]" displayFolder="" count="0" memberValueDatatype="20" unbalanced="0"/>
    <cacheHierarchy uniqueName="[DimReseller].[GeographyKey]" caption="GeographyKey" attribute="1" defaultMemberUniqueName="[DimReseller].[GeographyKey].[All]" allUniqueName="[DimReseller].[GeographyKey].[All]" dimensionUniqueName="[DimReseller]" displayFolder="" count="0" memberValueDatatype="20" unbalanced="0"/>
    <cacheHierarchy uniqueName="[DimReseller].[ResellerAlternateKey]" caption="ResellerAlternateKey" attribute="1" defaultMemberUniqueName="[DimReseller].[ResellerAlternateKey].[All]" allUniqueName="[DimReseller].[ResellerAlternateKey].[All]" dimensionUniqueName="[DimReseller]" displayFolder="" count="0" memberValueDatatype="130" unbalanced="0"/>
    <cacheHierarchy uniqueName="[DimReseller].[Phone]" caption="Phone" attribute="1" defaultMemberUniqueName="[DimReseller].[Phone].[All]" allUniqueName="[DimReseller].[Phone].[All]" dimensionUniqueName="[DimReseller]" displayFolder="" count="0" memberValueDatatype="130" unbalanced="0"/>
    <cacheHierarchy uniqueName="[DimReseller].[BusinessType]" caption="BusinessType" attribute="1" defaultMemberUniqueName="[DimReseller].[BusinessType].[All]" allUniqueName="[DimReseller].[BusinessType].[All]" dimensionUniqueName="[DimReseller]" displayFolder="" count="0" memberValueDatatype="130" unbalanced="0"/>
    <cacheHierarchy uniqueName="[DimReseller].[ResellerName]" caption="ResellerName" attribute="1" defaultMemberUniqueName="[DimReseller].[ResellerName].[All]" allUniqueName="[DimReseller].[ResellerName].[All]" dimensionUniqueName="[DimReseller]" displayFolder="" count="0" memberValueDatatype="130" unbalanced="0"/>
    <cacheHierarchy uniqueName="[DimReseller].[OrderMonth]" caption="OrderMonth" attribute="1" defaultMemberUniqueName="[DimReseller].[OrderMonth].[All]" allUniqueName="[DimReseller].[OrderMonth].[All]" dimensionUniqueName="[DimReseller]" displayFolder="" count="0" memberValueDatatype="20" unbalanced="0"/>
    <cacheHierarchy uniqueName="[DimReseller].[FirstOrderYear]" caption="FirstOrderYear" attribute="1" defaultMemberUniqueName="[DimReseller].[FirstOrderYear].[All]" allUniqueName="[DimReseller].[FirstOrderYear].[All]" dimensionUniqueName="[DimReseller]" displayFolder="" count="0" memberValueDatatype="20" unbalanced="0"/>
    <cacheHierarchy uniqueName="[DimReseller].[LastOrderYear]" caption="LastOrderYear" attribute="1" defaultMemberUniqueName="[DimReseller].[LastOrderYear].[All]" allUniqueName="[DimReseller].[LastOrderYear].[All]" dimensionUniqueName="[DimReseller]" displayFolder="" count="0" memberValueDatatype="20" unbalanced="0"/>
    <cacheHierarchy uniqueName="[DimReseller].[ProductLine]" caption="ProductLine" attribute="1" defaultMemberUniqueName="[DimReseller].[ProductLine].[All]" allUniqueName="[DimReseller].[ProductLine].[All]" dimensionUniqueName="[DimReseller]" displayFolder="" count="0" memberValueDatatype="130" unbalanced="0"/>
    <cacheHierarchy uniqueName="[DimReseller].[AddressLine1]" caption="AddressLine1" attribute="1" defaultMemberUniqueName="[DimReseller].[AddressLine1].[All]" allUniqueName="[DimReseller].[AddressLine1].[All]" dimensionUniqueName="[DimReseller]" displayFolder="" count="0" memberValueDatatype="130" unbalanced="0"/>
    <cacheHierarchy uniqueName="[DimReseller].[AnnualRevenue]" caption="AnnualRevenue" attribute="1" defaultMemberUniqueName="[DimReseller].[AnnualRevenue].[All]" allUniqueName="[DimReseller].[AnnualRevenue].[All]" dimensionUniqueName="[DimReseller]" displayFolder="" count="0" memberValueDatatype="2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ProductKey]" caption="ProductKey" attribute="1" defaultMemberUniqueName="[FactInternetSale].[ProductKey].[All]" allUniqueName="[FactInternetSale].[ProductKey].[All]" dimensionUniqueName="[FactInternetSale]" displayFolder="" count="0" memberValueDatatype="20" unbalanced="0"/>
    <cacheHierarchy uniqueName="[FactInternetSale].[OrderDateKey]" caption="OrderDateKey" attribute="1" defaultMemberUniqueName="[FactInternetSale].[OrderDateKey].[All]" allUniqueName="[FactInternetSale].[OrderDateKey].[All]" dimensionUniqueName="[FactInternetSale]" displayFolder="" count="0" memberValueDatatype="20" unbalanced="0"/>
    <cacheHierarchy uniqueName="[FactInternetSale].[CustomerKey]" caption="CustomerKey" attribute="1" defaultMemberUniqueName="[FactInternetSale].[CustomerKey].[All]" allUniqueName="[FactInternetSale].[CustomerKey].[All]" dimensionUniqueName="[FactInternetSale]" displayFolder="" count="0" memberValueDatatype="20" unbalanced="0"/>
    <cacheHierarchy uniqueName="[FactInternetSale].[SalesTerritoryKey]" caption="SalesTerritoryKey" attribute="1" defaultMemberUniqueName="[FactInternetSale].[SalesTerritoryKey].[All]" allUniqueName="[FactInternetSale].[SalesTerritoryKey].[All]" dimensionUniqueName="[FactInternetSale]" displayFolder="" count="0" memberValueDatatype="20" unbalanced="0"/>
    <cacheHierarchy uniqueName="[FactInternetSale].[OrderDate]" caption="OrderDate" attribute="1" time="1" defaultMemberUniqueName="[FactInternetSale].[OrderDate].[All]" allUniqueName="[FactInternetSale].[OrderDate].[All]" dimensionUniqueName="[FactInternetSale]" displayFolder="" count="0" memberValueDatatype="7" unbalanced="0"/>
    <cacheHierarchy uniqueName="[FactInternetSale].[RevenuePerDay(Direct)]" caption="RevenuePerDay(Direct)" attribute="1" defaultMemberUniqueName="[FactInternetSale].[RevenuePerDay(Direct)].[All]" allUniqueName="[FactInternetSale].[RevenuePerDay(Direct)].[All]" dimensionUniqueName="[FactInternetSale]" displayFolder="" count="0" memberValueDatatype="5" unbalanced="0"/>
    <cacheHierarchy uniqueName="[FactResellerSale].[ProductKey]" caption="ProductKey" attribute="1" defaultMemberUniqueName="[FactResellerSale].[ProductKey].[All]" allUniqueName="[FactResellerSale].[ProductKey].[All]" dimensionUniqueName="[FactResellerSale]" displayFolder="" count="0" memberValueDatatype="20" unbalanced="0"/>
    <cacheHierarchy uniqueName="[FactResellerSale].[OrderDateKey]" caption="OrderDateKey" attribute="1" defaultMemberUniqueName="[FactResellerSale].[OrderDateKey].[All]" allUniqueName="[FactResellerSale].[OrderDateKey].[All]" dimensionUniqueName="[FactResellerSale]" displayFolder="" count="0" memberValueDatatype="20" unbalanced="0"/>
    <cacheHierarchy uniqueName="[FactResellerSale].[ResellerKey]" caption="ResellerKey" attribute="1" defaultMemberUniqueName="[FactResellerSale].[ResellerKey].[All]" allUniqueName="[FactResellerSale].[ResellerKey].[All]" dimensionUniqueName="[FactResellerSale]" displayFolder="" count="0" memberValueDatatype="20" unbalanced="0"/>
    <cacheHierarchy uniqueName="[FactResellerSale].[SalesTerritoryKey]" caption="SalesTerritoryKey" attribute="1" defaultMemberUniqueName="[FactResellerSale].[SalesTerritoryKey].[All]" allUniqueName="[FactResellerSale].[SalesTerritoryKey].[All]" dimensionUniqueName="[FactResellerSale]" displayFolder="" count="0" memberValueDatatype="20" unbalanced="0"/>
    <cacheHierarchy uniqueName="[FactResellerSale].[OrderDate]" caption="OrderDate" attribute="1" time="1" defaultMemberUniqueName="[FactResellerSale].[OrderDate].[All]" allUniqueName="[FactResellerSale].[OrderDate].[All]" dimensionUniqueName="[FactResellerSale]" displayFolder="" count="0" memberValueDatatype="7" unbalanced="0"/>
    <cacheHierarchy uniqueName="[FactResellerSale].[RevenuePerDay(Reseller)]" caption="RevenuePerDay(Reseller)" attribute="1" defaultMemberUniqueName="[FactResellerSale].[RevenuePerDay(Reseller)].[All]" allUniqueName="[FactResellerSale].[RevenuePerDay(Reseller)].[All]" dimensionUniqueName="[FactResellerSale]" displayFolder="" count="0" memberValueDatatype="5" unbalanced="0"/>
    <cacheHierarchy uniqueName="[FactSalesMerge].[ProductKey]" caption="ProductKey" attribute="1" defaultMemberUniqueName="[FactSalesMerge].[ProductKey].[All]" allUniqueName="[FactSalesMerge].[ProductKey].[All]" dimensionUniqueName="[FactSalesMerge]" displayFolder="" count="0" memberValueDatatype="20" unbalanced="0"/>
    <cacheHierarchy uniqueName="[FactSalesMerge].[OrderDateKey]" caption="OrderDateKey" attribute="1" defaultMemberUniqueName="[FactSalesMerge].[OrderDateKey].[All]" allUniqueName="[FactSalesMerge].[OrderDateKey].[All]" dimensionUniqueName="[FactSalesMerge]" displayFolder="" count="0" memberValueDatatype="20" unbalanced="0"/>
    <cacheHierarchy uniqueName="[FactSalesMerge].[CustomerKey]" caption="CustomerKey" attribute="1" defaultMemberUniqueName="[FactSalesMerge].[CustomerKey].[All]" allUniqueName="[FactSalesMerge].[CustomerKey].[All]" dimensionUniqueName="[FactSalesMerge]" displayFolder="" count="0" memberValueDatatype="20" unbalanced="0"/>
    <cacheHierarchy uniqueName="[FactSalesMerge].[SalesTerritoryKey]" caption="SalesTerritoryKey" attribute="1" defaultMemberUniqueName="[FactSalesMerge].[SalesTerritoryKey].[All]" allUniqueName="[FactSalesMerge].[SalesTerritoryKey].[All]" dimensionUniqueName="[FactSalesMerge]" displayFolder="" count="0" memberValueDatatype="20" unbalanced="0"/>
    <cacheHierarchy uniqueName="[FactSalesMerge].[OrderDate]" caption="OrderDate" attribute="1" time="1" defaultMemberUniqueName="[FactSalesMerge].[OrderDate].[All]" allUniqueName="[FactSalesMerge].[OrderDate].[All]" dimensionUniqueName="[FactSalesMerge]" displayFolder="" count="2" memberValueDatatype="7" unbalanced="0">
      <fieldsUsage count="2">
        <fieldUsage x="-1"/>
        <fieldUsage x="2"/>
      </fieldsUsage>
    </cacheHierarchy>
    <cacheHierarchy uniqueName="[FactSalesMerge].[RevenuePerDay(Direct)]" caption="RevenuePerDay(Direct)" attribute="1" defaultMemberUniqueName="[FactSalesMerge].[RevenuePerDay(Direct)].[All]" allUniqueName="[FactSalesMerge].[RevenuePerDay(Direct)].[All]" dimensionUniqueName="[FactSalesMerge]" displayFolder="" count="0" memberValueDatatype="5" unbalanced="0"/>
    <cacheHierarchy uniqueName="[FactSalesMerge].[ResellerKey]" caption="ResellerKey" attribute="1" defaultMemberUniqueName="[FactSalesMerge].[ResellerKey].[All]" allUniqueName="[FactSalesMerge].[ResellerKey].[All]" dimensionUniqueName="[FactSalesMerge]" displayFolder="" count="0" memberValueDatatype="20" unbalanced="0"/>
    <cacheHierarchy uniqueName="[FactSalesMerge].[RevenuePerDay(Reseller)]" caption="RevenuePerDay(Reseller)" attribute="1" defaultMemberUniqueName="[FactSalesMerge].[RevenuePerDay(Reseller)].[All]" allUniqueName="[FactSalesMerge].[RevenuePerDay(Reseller)].[All]" dimensionUniqueName="[FactSalesMerge]" displayFolder="" count="0" memberValueDatatype="5" unbalanced="0"/>
    <cacheHierarchy uniqueName="[FactSalesMerge].[DayNumber]" caption="DayNumber" attribute="1" defaultMemberUniqueName="[FactSalesMerge].[DayNumber].[All]" allUniqueName="[FactSalesMerge].[DayNumber].[All]" dimensionUniqueName="[FactSalesMerge]" displayFolder="" count="2" memberValueDatatype="20" unbalanced="0">
      <fieldsUsage count="2">
        <fieldUsage x="-1"/>
        <fieldUsage x="3"/>
      </fieldsUsage>
    </cacheHierarchy>
    <cacheHierarchy uniqueName="[FactSalesMerge].[OrderDate (Month)]" caption="OrderDate (Month)" attribute="1" defaultMemberUniqueName="[FactSalesMerge].[OrderDate (Month)].[All]" allUniqueName="[FactSalesMerge].[OrderDate (Month)].[All]" dimensionUniqueName="[FactSalesMerge]" displayFolder="" count="0" memberValueDatatype="130" unbalanced="0"/>
    <cacheHierarchy uniqueName="[FactSalesMerge].[OrderDate (Month Index)]" caption="OrderDate (Month Index)" attribute="1" defaultMemberUniqueName="[FactSalesMerge].[OrderDate (Month Index)].[All]" allUniqueName="[FactSalesMerge].[OrderDate (Month Index)].[All]" dimensionUniqueName="[FactSalesMerge]" displayFolder="" count="0" memberValueDatatype="20" unbalanced="0" hidden="1"/>
    <cacheHierarchy uniqueName="[Measures].[Total_revenue(Direct)]" caption="Total_revenue(Direct)" measure="1" displayFolder="" measureGroup="FactSalesMerge" count="0" oneField="1">
      <fieldsUsage count="1">
        <fieldUsage x="1"/>
      </fieldsUsage>
    </cacheHierarchy>
    <cacheHierarchy uniqueName="[Measures].[Total_revenue(Reseller)]" caption="Total_revenue(Reseller)" measure="1" displayFolder="" measureGroup="FactSalesMerge" count="0"/>
    <cacheHierarchy uniqueName="[Measures].[__XL_Count DimCustomer]" caption="__XL_Count DimCustomer" measure="1" displayFolder="" measureGroup="DimCustomer" count="0" hidden="1"/>
    <cacheHierarchy uniqueName="[Measures].[__XL_Count DimDate]" caption="__XL_Count DimDate" measure="1" displayFolder="" measureGroup="DimDate" count="0" hidden="1"/>
    <cacheHierarchy uniqueName="[Measures].[__XL_Count DimGeography]" caption="__XL_Count DimGeography" measure="1" displayFolder="" measureGroup="DimGeography" count="0" hidden="1"/>
    <cacheHierarchy uniqueName="[Measures].[__XL_Count DimProduct]" caption="__XL_Count DimProduct" measure="1" displayFolder="" measureGroup="DimProduct" count="0" hidden="1"/>
    <cacheHierarchy uniqueName="[Measures].[__XL_Count DimProductCategory]" caption="__XL_Count DimProductCategory" measure="1" displayFolder="" measureGroup="DimProductCategory" count="0" hidden="1"/>
    <cacheHierarchy uniqueName="[Measures].[__XL_Count DimProductSubcategory]" caption="__XL_Count DimProductSubcategory" measure="1" displayFolder="" measureGroup="DimProductSubcategory" count="0" hidden="1"/>
    <cacheHierarchy uniqueName="[Measures].[__XL_Count DimReseller]" caption="__XL_Count DimReseller" measure="1" displayFolder="" measureGroup="DimReseller" count="0" hidden="1"/>
    <cacheHierarchy uniqueName="[Measures].[__XL_Count DimSalesTerritory]" caption="__XL_Count DimSalesTerritory" measure="1" displayFolder="" measureGroup="DimSalesTerritory" count="0" hidden="1"/>
    <cacheHierarchy uniqueName="[Measures].[__XL_Count FactInternetSale]" caption="__XL_Count FactInternetSale" measure="1" displayFolder="" measureGroup="FactInternetSale" count="0" hidden="1"/>
    <cacheHierarchy uniqueName="[Measures].[__XL_Count FactResellerSale]" caption="__XL_Count FactResellerSale" measure="1" displayFolder="" measureGroup="FactResellerSale" count="0" hidden="1"/>
    <cacheHierarchy uniqueName="[Measures].[__XL_Count FactSalesMerge]" caption="__XL_Count FactSalesMerge" measure="1" displayFolder="" measureGroup="FactSalesMerge" count="0" hidden="1"/>
    <cacheHierarchy uniqueName="[Measures].[__No measures defined]" caption="__No measures defined" measure="1" displayFolder="" count="0" hidden="1"/>
    <cacheHierarchy uniqueName="[Measures].[Count of StandardCost]" caption="Count of StandardCost" measure="1" displayFolder="" measureGroup="DimProduct" count="0" hidden="1">
      <extLst>
        <ext xmlns:x15="http://schemas.microsoft.com/office/spreadsheetml/2010/11/main" uri="{B97F6D7D-B522-45F9-BDA1-12C45D357490}">
          <x15:cacheHierarchy aggregatedColumn="46"/>
        </ext>
      </extLst>
    </cacheHierarchy>
    <cacheHierarchy uniqueName="[Measures].[Sum of RevenuePerDay(Direct)]" caption="Sum of RevenuePerDay(Direct)" measure="1" displayFolder="" measureGroup="FactInternetSale" count="0" hidden="1">
      <extLst>
        <ext xmlns:x15="http://schemas.microsoft.com/office/spreadsheetml/2010/11/main" uri="{B97F6D7D-B522-45F9-BDA1-12C45D357490}">
          <x15:cacheHierarchy aggregatedColumn="80"/>
        </ext>
      </extLst>
    </cacheHierarchy>
    <cacheHierarchy uniqueName="[Measures].[Sum of RevenuePerDay(Reseller)]" caption="Sum of RevenuePerDay(Reseller)" measure="1" displayFolder="" measureGroup="FactResellerSale" count="0" hidden="1">
      <extLst>
        <ext xmlns:x15="http://schemas.microsoft.com/office/spreadsheetml/2010/11/main" uri="{B97F6D7D-B522-45F9-BDA1-12C45D357490}">
          <x15:cacheHierarchy aggregatedColumn="86"/>
        </ext>
      </extLst>
    </cacheHierarchy>
    <cacheHierarchy uniqueName="[Measures].[Count of EnglishMonthName]" caption="Count of EnglishMonthName" measure="1" displayFolder="" measureGroup="DimDate" count="0" hidden="1">
      <extLst>
        <ext xmlns:x15="http://schemas.microsoft.com/office/spreadsheetml/2010/11/main" uri="{B97F6D7D-B522-45F9-BDA1-12C45D357490}">
          <x15:cacheHierarchy aggregatedColumn="26"/>
        </ext>
      </extLst>
    </cacheHierarchy>
  </cacheHierarchies>
  <kpis count="0"/>
  <dimensions count="12">
    <dimension name="DimCustomer" uniqueName="[DimCustomer]" caption="DimCustomer"/>
    <dimension name="DimDate" uniqueName="[DimDate]" caption="DimDate"/>
    <dimension name="DimGeography" uniqueName="[DimGeography]" caption="DimGeography"/>
    <dimension name="DimProduct" uniqueName="[DimProduct]" caption="DimProduct"/>
    <dimension name="DimProductCategory" uniqueName="[DimProductCategory]" caption="DimProductCategory"/>
    <dimension name="DimProductSubcategory" uniqueName="[DimProductSubcategory]" caption="DimProductSubcategory"/>
    <dimension name="DimReseller" uniqueName="[DimReseller]" caption="DimReseller"/>
    <dimension name="DimSalesTerritory" uniqueName="[DimSalesTerritory]" caption="DimSalesTerritory"/>
    <dimension name="FactInternetSale" uniqueName="[FactInternetSale]" caption="FactInternetSale"/>
    <dimension name="FactResellerSale" uniqueName="[FactResellerSale]" caption="FactResellerSale"/>
    <dimension name="FactSalesMerge" uniqueName="[FactSalesMerge]" caption="FactSalesMerge"/>
    <dimension measure="1" name="Measures" uniqueName="[Measures]" caption="Measures"/>
  </dimensions>
  <measureGroups count="11">
    <measureGroup name="DimCustomer" caption="DimCustomer"/>
    <measureGroup name="DimDate" caption="DimDate"/>
    <measureGroup name="DimGeography" caption="DimGeography"/>
    <measureGroup name="DimProduct" caption="DimProduct"/>
    <measureGroup name="DimProductCategory" caption="DimProductCategory"/>
    <measureGroup name="DimProductSubcategory" caption="DimProductSubcategory"/>
    <measureGroup name="DimReseller" caption="DimReseller"/>
    <measureGroup name="DimSalesTerritory" caption="DimSalesTerritory"/>
    <measureGroup name="FactInternetSale" caption="FactInternetSale"/>
    <measureGroup name="FactResellerSale" caption="FactResellerSale"/>
    <measureGroup name="FactSalesMerge" caption="FactSalesMerge"/>
  </measureGroups>
  <maps count="36">
    <map measureGroup="0" dimension="0"/>
    <map measureGroup="0" dimension="2"/>
    <map measureGroup="1" dimension="1"/>
    <map measureGroup="2" dimension="2"/>
    <map measureGroup="3" dimension="3"/>
    <map measureGroup="3" dimension="4"/>
    <map measureGroup="3" dimension="5"/>
    <map measureGroup="4" dimension="4"/>
    <map measureGroup="5" dimension="4"/>
    <map measureGroup="5" dimension="5"/>
    <map measureGroup="6" dimension="2"/>
    <map measureGroup="6" dimension="6"/>
    <map measureGroup="7" dimension="7"/>
    <map measureGroup="8" dimension="0"/>
    <map measureGroup="8" dimension="1"/>
    <map measureGroup="8" dimension="2"/>
    <map measureGroup="8" dimension="3"/>
    <map measureGroup="8" dimension="4"/>
    <map measureGroup="8" dimension="5"/>
    <map measureGroup="8" dimension="7"/>
    <map measureGroup="8" dimension="8"/>
    <map measureGroup="9" dimension="1"/>
    <map measureGroup="9" dimension="2"/>
    <map measureGroup="9" dimension="3"/>
    <map measureGroup="9" dimension="4"/>
    <map measureGroup="9" dimension="5"/>
    <map measureGroup="9" dimension="6"/>
    <map measureGroup="9" dimension="9"/>
    <map measureGroup="10" dimension="0"/>
    <map measureGroup="10" dimension="1"/>
    <map measureGroup="10" dimension="2"/>
    <map measureGroup="10" dimension="3"/>
    <map measureGroup="10" dimension="4"/>
    <map measureGroup="10" dimension="5"/>
    <map measureGroup="10" dimension="7"/>
    <map measureGroup="10" dimension="1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Gowtham" refreshedDate="46016.551169560182" createdVersion="5" refreshedVersion="8" minRefreshableVersion="3" recordCount="0" supportSubquery="1" supportAdvancedDrill="1" xr:uid="{AC822E13-9116-4C20-A965-88BCB9704146}">
  <cacheSource type="external" connectionId="14"/>
  <cacheFields count="4">
    <cacheField name="[DimProductCategory].[EnglishProductCategoryName].[EnglishProductCategoryName]" caption="EnglishProductCategoryName" numFmtId="0" hierarchy="53" level="1">
      <sharedItems count="1">
        <s v="Bikes"/>
      </sharedItems>
    </cacheField>
    <cacheField name="[Measures].[Total_revenue(Reseller)]" caption="Total_revenue(Reseller)" numFmtId="0" hierarchy="99" level="32767"/>
    <cacheField name="[DimDate].[EnglishMonthName].[EnglishMonthName]" caption="EnglishMonthName" numFmtId="0" hierarchy="26" level="1">
      <sharedItems count="11">
        <s v="January"/>
        <s v="February"/>
        <s v="March"/>
        <s v="April"/>
        <s v="May"/>
        <s v="June"/>
        <s v="July"/>
        <s v="August"/>
        <s v="September"/>
        <s v="October"/>
        <s v="November"/>
      </sharedItems>
    </cacheField>
    <cacheField name="[DimDate].[MonthNumberOfYear].[MonthNumberOfYear]" caption="MonthNumberOfYear" numFmtId="0" hierarchy="27" level="1">
      <sharedItems containsSemiMixedTypes="0" containsString="0" containsNumber="1" containsInteger="1" minValue="1" maxValue="11" count="11">
        <n v="1"/>
        <n v="2"/>
        <n v="3"/>
        <n v="4"/>
        <n v="5"/>
        <n v="6"/>
        <n v="7"/>
        <n v="8"/>
        <n v="9"/>
        <n v="10"/>
        <n v="11"/>
      </sharedItems>
      <extLst>
        <ext xmlns:x15="http://schemas.microsoft.com/office/spreadsheetml/2010/11/main" uri="{4F2E5C28-24EA-4eb8-9CBF-B6C8F9C3D259}">
          <x15:cachedUniqueNames>
            <x15:cachedUniqueName index="0" name="[DimDate].[MonthNumberOfYear].&amp;[1]"/>
            <x15:cachedUniqueName index="1" name="[DimDate].[MonthNumberOfYear].&amp;[2]"/>
            <x15:cachedUniqueName index="2" name="[DimDate].[MonthNumberOfYear].&amp;[3]"/>
            <x15:cachedUniqueName index="3" name="[DimDate].[MonthNumberOfYear].&amp;[4]"/>
            <x15:cachedUniqueName index="4" name="[DimDate].[MonthNumberOfYear].&amp;[5]"/>
            <x15:cachedUniqueName index="5" name="[DimDate].[MonthNumberOfYear].&amp;[6]"/>
            <x15:cachedUniqueName index="6" name="[DimDate].[MonthNumberOfYear].&amp;[7]"/>
            <x15:cachedUniqueName index="7" name="[DimDate].[MonthNumberOfYear].&amp;[8]"/>
            <x15:cachedUniqueName index="8" name="[DimDate].[MonthNumberOfYear].&amp;[9]"/>
            <x15:cachedUniqueName index="9" name="[DimDate].[MonthNumberOfYear].&amp;[10]"/>
            <x15:cachedUniqueName index="10" name="[DimDate].[MonthNumberOfYear].&amp;[11]"/>
          </x15:cachedUniqueNames>
        </ext>
      </extLst>
    </cacheField>
  </cacheFields>
  <cacheHierarchies count="116">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Title]" caption="Title" attribute="1" defaultMemberUniqueName="[DimCustomer].[Title].[All]" allUniqueName="[DimCustomer].[Title].[All]" dimensionUniqueName="[DimCustomer]" displayFolder="" count="0" memberValueDatatype="130" unbalanced="0"/>
    <cacheHierarchy uniqueName="[DimCustomer].[FirstName]" caption="FirstName" attribute="1" defaultMemberUniqueName="[DimCustomer].[FirstName].[All]" allUniqueName="[DimCustomer].[FirstName].[All]" dimensionUniqueName="[DimCustomer]" displayFolder="" count="0" memberValueDatatype="130" unbalanced="0"/>
    <cacheHierarchy uniqueName="[DimCustomer].[MiddleName]" caption="MiddleName" attribute="1" defaultMemberUniqueName="[DimCustomer].[MiddleName].[All]" allUniqueName="[DimCustomer].[MiddleName].[All]" dimensionUniqueName="[DimCustomer]" displayFolder="" count="0" memberValueDatatype="130" unbalanced="0"/>
    <cacheHierarchy uniqueName="[DimCustomer].[LastName]" caption="LastName" attribute="1" defaultMemberUniqueName="[DimCustomer].[LastName].[All]" allUniqueName="[DimCustomer].[Last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MaritalStatus]" caption="MaritalStatus" attribute="1" defaultMemberUniqueName="[DimCustomer].[MaritalStatus].[All]" allUniqueName="[DimCustomer].[MaritalStatus].[All]" dimensionUniqueName="[DimCustomer]" displayFolder="" count="0" memberValueDatatype="130" unbalanced="0"/>
    <cacheHierarchy uniqueName="[DimCustomer].[Suffix]" caption="Suffix" attribute="1" defaultMemberUniqueName="[DimCustomer].[Suffix].[All]" allUniqueName="[DimCustomer].[Suffix].[All]" dimensionUniqueName="[DimCustomer]" displayFolder="" count="0" memberValueDatatype="130" unbalanced="0"/>
    <cacheHierarchy uniqueName="[DimCustomer].[Gender]" caption="Gender" attribute="1" defaultMemberUniqueName="[DimCustomer].[Gender].[All]" allUniqueName="[DimCustomer].[Gender].[All]" dimensionUniqueName="[DimCustomer]" displayFolder="" count="0" memberValueDatatype="130" unbalanced="0"/>
    <cacheHierarchy uniqueName="[DimCustomer].[YearlyIncome]" caption="YearlyIncome" attribute="1" defaultMemberUniqueName="[DimCustomer].[YearlyIncome].[All]" allUniqueName="[DimCustomer].[YearlyIncome].[All]" dimensionUniqueName="[DimCustomer]" displayFolder="" count="0" memberValueDatatype="20" unbalanced="0"/>
    <cacheHierarchy uniqueName="[DimCustomer].[TotalChildren]" caption="TotalChildren" attribute="1" defaultMemberUniqueName="[DimCustomer].[TotalChildren].[All]" allUniqueName="[DimCustomer].[TotalChildren].[All]" dimensionUniqueName="[DimCustomer]" displayFolder="" count="0" memberValueDatatype="20" unbalanced="0"/>
    <cacheHierarchy uniqueName="[DimCustomer].[EnglishEducation]" caption="EnglishEducation" attribute="1" defaultMemberUniqueName="[DimCustomer].[EnglishEducation].[All]" allUniqueName="[DimCustomer].[EnglishEducation].[All]" dimensionUniqueName="[DimCustomer]" displayFolder="" count="0" memberValueDatatype="130" unbalanced="0"/>
    <cacheHierarchy uniqueName="[DimCustomer].[EnglishOccupation]" caption="EnglishOccupation" attribute="1" defaultMemberUniqueName="[DimCustomer].[EnglishOccupation].[All]" allUniqueName="[DimCustomer].[EnglishOccupation].[All]" dimensionUniqueName="[DimCustomer]" displayFolder="" count="0" memberValueDatatype="130" unbalanced="0"/>
    <cacheHierarchy uniqueName="[DimCustomer].[HouseOwnerFlag]" caption="HouseOwnerFlag" attribute="1" defaultMemberUniqueName="[DimCustomer].[HouseOwnerFlag].[All]" allUniqueName="[DimCustomer].[HouseOwnerFlag].[All]" dimensionUniqueName="[DimCustomer]" displayFolder="" count="0" memberValueDatatype="20" unbalanced="0"/>
    <cacheHierarchy uniqueName="[DimCustomer].[NumberCarsOwned]" caption="NumberCarsOwned" attribute="1" defaultMemberUniqueName="[DimCustomer].[NumberCarsOwned].[All]" allUniqueName="[DimCustomer].[NumberCarsOwned].[All]" dimensionUniqueName="[DimCustomer]" displayFolder="" count="0" memberValueDatatype="20" unbalanced="0"/>
    <cacheHierarchy uniqueName="[DimCustomer].[AddressLine1]" caption="AddressLine1" attribute="1" defaultMemberUniqueName="[DimCustomer].[AddressLine1].[All]" allUniqueName="[DimCustomer].[AddressLine1].[All]" dimensionUniqueName="[DimCustomer]" displayFolder="" count="0" memberValueDatatype="130" unbalanced="0"/>
    <cacheHierarchy uniqueName="[DimCustomer].[DateFirstPurchase]" caption="DateFirstPurchase" attribute="1" time="1" defaultMemberUniqueName="[DimCustomer].[DateFirstPurchase].[All]" allUniqueName="[DimCustomer].[DateFirstPurchase].[All]" dimensionUniqueName="[DimCustomer]" displayFolder="" count="0" memberValueDatatype="7" unbalanced="0"/>
    <cacheHierarchy uniqueName="[DimCustomer].[CommuteDistance]" caption="CommuteDistance" attribute="1" defaultMemberUniqueName="[DimCustomer].[CommuteDistance].[All]" allUniqueName="[DimCustomer].[CommuteDistance].[All]" dimensionUniqueName="[DimCustomer]" displayFolder="" count="0" memberValueDatatype="130" unbalanced="0"/>
    <cacheHierarchy uniqueName="[DimDate].[OrderDateKey]" caption="OrderDateKey" attribute="1" defaultMemberUniqueName="[DimDate].[OrderDateKey].[All]" allUniqueName="[DimDate].[OrderDateKey].[All]" dimensionUniqueName="[DimDate]" displayFolder="" count="0" memberValueDatatype="20" unbalanced="0"/>
    <cacheHierarchy uniqueName="[DimDate].[FullDateAlternateKey]" caption="FullDateAlternateKey" attribute="1" time="1" defaultMemberUniqueName="[DimDate].[FullDateAlternateKey].[All]" allUniqueName="[DimDate].[FullDateAlternateKey].[All]" dimensionUniqueName="[DimDate]" displayFolder="" count="0" memberValueDatatype="7" unbalanced="0"/>
    <cacheHierarchy uniqueName="[DimDate].[DayNumberOfWeek]" caption="DayNumberOfWeek" attribute="1" defaultMemberUniqueName="[DimDate].[DayNumberOfWeek].[All]" allUniqueName="[DimDate].[DayNumberOfWeek].[All]" dimensionUniqueName="[DimDate]" displayFolder="" count="0" memberValueDatatype="20" unbalanced="0"/>
    <cacheHierarchy uniqueName="[DimDate].[EnglishDayNameOfWeek]" caption="EnglishDayNameOfWeek" attribute="1" defaultMemberUniqueName="[DimDate].[EnglishDayNameOfWeek].[All]" allUniqueName="[DimDate].[EnglishDayNameOfWeek].[All]" dimensionUniqueName="[DimDate]" displayFolder="" count="0" memberValueDatatype="130" unbalanced="0"/>
    <cacheHierarchy uniqueName="[DimDate].[DayNumberOfYear]" caption="DayNumberOfYear" attribute="1" defaultMemberUniqueName="[DimDate].[DayNumberOfYear].[All]" allUniqueName="[DimDate].[DayNumberOfYear].[All]" dimensionUniqueName="[DimDate]" displayFolder="" count="0" memberValueDatatype="20" unbalanced="0"/>
    <cacheHierarchy uniqueName="[DimDate].[WeekNumberOfYear]" caption="WeekNumberOfYear" attribute="1" defaultMemberUniqueName="[DimDate].[WeekNumberOfYear].[All]" allUniqueName="[DimDate].[WeekNumberOfYear].[All]" dimensionUniqueName="[DimDate]" displayFolder="" count="0" memberValueDatatype="20" unbalanced="0"/>
    <cacheHierarchy uniqueName="[DimDate].[EnglishMonthName]" caption="EnglishMonthName" attribute="1" defaultMemberUniqueName="[DimDate].[EnglishMonthName].[All]" allUniqueName="[DimDate].[EnglishMonthName].[All]" dimensionUniqueName="[DimDate]" displayFolder="" count="2" memberValueDatatype="130" unbalanced="0">
      <fieldsUsage count="2">
        <fieldUsage x="-1"/>
        <fieldUsage x="2"/>
      </fieldsUsage>
    </cacheHierarchy>
    <cacheHierarchy uniqueName="[DimDate].[MonthNumberOfYear]" caption="MonthNumberOfYear" attribute="1" defaultMemberUniqueName="[DimDate].[MonthNumberOfYear].[All]" allUniqueName="[DimDate].[MonthNumberOfYear].[All]" dimensionUniqueName="[DimDate]" displayFolder="" count="2" memberValueDatatype="20" unbalanced="0">
      <fieldsUsage count="2">
        <fieldUsage x="-1"/>
        <fieldUsage x="3"/>
      </fieldsUsage>
    </cacheHierarchy>
    <cacheHierarchy uniqueName="[DimDate].[CalendarQuarter]" caption="CalendarQuarter" attribute="1" defaultMemberUniqueName="[DimDate].[CalendarQuarter].[All]" allUniqueName="[DimDate].[CalendarQuarter].[All]" dimensionUniqueName="[DimDate]" displayFolder="" count="0" memberValueDatatype="20" unbalanced="0"/>
    <cacheHierarchy uniqueName="[DimDate].[CalendarYear]" caption="CalendarYear" attribute="1" defaultMemberUniqueName="[DimDate].[CalendarYear].[All]" allUniqueName="[DimDate].[CalendarYear].[All]" dimensionUniqueName="[DimDate]" displayFolder="" count="0" memberValueDatatype="20" unbalanced="0"/>
    <cacheHierarchy uniqueName="[DimDate].[CalendatSemester]" caption="CalendatSemester" attribute="1" defaultMemberUniqueName="[DimDate].[CalendatSemester].[All]" allUniqueName="[DimDate].[CalendatSemester].[All]" dimensionUniqueName="[DimDate]" displayFolder="" count="0" memberValueDatatype="20" unbalanced="0"/>
    <cacheHierarchy uniqueName="[DimDate].[FiscalQuarter]" caption="FiscalQuarter" attribute="1" defaultMemberUniqueName="[DimDate].[FiscalQuarter].[All]" allUniqueName="[DimDate].[FiscalQuarter].[All]" dimensionUniqueName="[DimDate]" displayFolder="" count="0" memberValueDatatype="20" unbalanced="0"/>
    <cacheHierarchy uniqueName="[DimDate].[FiscalYear]" caption="FiscalYear" attribute="1" defaultMemberUniqueName="[DimDate].[FiscalYear].[All]" allUniqueName="[DimDate].[FiscalYear].[All]" dimensionUniqueName="[DimDate]" displayFolder="" count="0" memberValueDatatype="20" unbalanced="0"/>
    <cacheHierarchy uniqueName="[DimDate].[FiscalSemester]" caption="FiscalSemester" attribute="1" defaultMemberUniqueName="[DimDate].[FiscalSemester].[All]" allUniqueName="[DimDate].[FiscalSemester].[All]" dimensionUniqueName="[DimDate]" displayFolder="" count="0" memberValueDatatype="2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StateProvinceCode]" caption="StateProvinceCode" attribute="1" defaultMemberUniqueName="[DimGeography].[StateProvinceCode].[All]" allUniqueName="[DimGeography].[StateProvinceCode].[All]" dimensionUniqueName="[DimGeography]" displayFolder="" count="0" memberValueDatatype="130" unbalanced="0"/>
    <cacheHierarchy uniqueName="[DimGeography].[CountryRegionCode]" caption="CountryRegionCode" attribute="1" defaultMemberUniqueName="[DimGeography].[CountryRegionCode].[All]" allUniqueName="[DimGeography].[CountryRegionCode].[All]" dimensionUniqueName="[DimGeography]" displayFolder="" count="0" memberValueDatatype="130" unbalanced="0"/>
    <cacheHierarchy uniqueName="[DimGeography].[EnglishCountryRegionName]" caption="EnglishCountryRegionName" attribute="1" defaultMemberUniqueName="[DimGeography].[EnglishCountryRegionName].[All]" allUniqueName="[DimGeography].[EnglishCountryRegionName].[All]" dimensionUniqueName="[DimGeography]" displayFolder="" count="0" memberValueDatatype="130" unbalanced="0"/>
    <cacheHierarchy uniqueName="[DimGeography].[PostalCode]" caption="PostalCode" attribute="1" defaultMemberUniqueName="[DimGeography].[PostalCode].[All]" allUniqueName="[DimGeography].[PostalCode].[All]" dimensionUniqueName="[DimGeography]" displayFolder="" count="0" memberValueDatatype="130" unbalanced="0"/>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Geography].[IpAddressLocator]" caption="IpAddressLocator" attribute="1" defaultMemberUniqueName="[DimGeography].[IpAddressLocator].[All]" allUniqueName="[DimGeography].[IpAddressLocator].[All]" dimensionUniqueName="[DimGeography]" displayFolder="" count="0" memberValueDatatype="130" unbalanced="0"/>
    <cacheHierarchy uniqueName="[DimProduct].[ProductKey]" caption="ProductKey" attribute="1" defaultMemberUniqueName="[DimProduct].[ProductKey].[All]" allUniqueName="[DimProduct].[ProductKey].[All]" dimensionUniqueName="[DimProduct]" displayFolder="" count="0" memberValueDatatype="130" unbalanced="0"/>
    <cacheHierarchy uniqueName="[DimProduct].[ProductAlternateKey]" caption="ProductAlternateKey" attribute="1" defaultMemberUniqueName="[DimProduct].[ProductAlternateKey].[All]" allUniqueName="[DimProduct].[ProductAlternateKey].[All]" dimensionUniqueName="[DimProduct]" displayFolder="" count="0" memberValueDatatype="130" unbalanced="0"/>
    <cacheHierarchy uniqueName="[DimProduct].[ProductSubcategoryKey]" caption="ProductSubcategoryKey" attribute="1" defaultMemberUniqueName="[DimProduct].[ProductSubcategoryKey].[All]" allUniqueName="[DimProduct].[ProductSubcategoryKey].[All]" dimensionUniqueName="[DimProduct]" displayFolder="" count="0" memberValueDatatype="130" unbalanced="0"/>
    <cacheHierarchy uniqueName="[DimProduct].[EnglishProductName]" caption="EnglishProductName" attribute="1" defaultMemberUniqueName="[DimProduct].[EnglishProductName].[All]" allUniqueName="[DimProduct].[EnglishProductName].[All]" dimensionUniqueName="[DimProduct]" displayFolder="" count="0" memberValueDatatype="130" unbalanced="0"/>
    <cacheHierarchy uniqueName="[DimProduct].[StandardCost]" caption="StandardCost" attribute="1" defaultMemberUniqueName="[DimProduct].[StandardCost].[All]" allUniqueName="[DimProduct].[StandardCost].[All]" dimensionUniqueName="[DimProduct]" displayFolder="" count="0" memberValueDatatype="130" unbalanced="0"/>
    <cacheHierarchy uniqueName="[DimProduct].[FinsishedGoodsFlag]" caption="FinsishedGoodsFlag" attribute="1" defaultMemberUniqueName="[DimProduct].[FinsishedGoodsFlag].[All]" allUniqueName="[DimProduct].[FinsishedGoodsFlag].[All]" dimensionUniqueName="[DimProduct]" displayFolder="" count="0" memberValueDatatype="20" unbalanced="0"/>
    <cacheHierarchy uniqueName="[DimProduct].[Color]" caption="Color" attribute="1" defaultMemberUniqueName="[DimProduct].[Color].[All]" allUniqueName="[DimProduct].[Color].[All]" dimensionUniqueName="[DimProduct]" displayFolder="" count="0" memberValueDatatype="130" unbalanced="0"/>
    <cacheHierarchy uniqueName="[DimProduct].[DaysToManufacture]" caption="DaysToManufacture" attribute="1" defaultMemberUniqueName="[DimProduct].[DaysToManufacture].[All]" allUniqueName="[DimProduct].[DaysToManufacture].[All]" dimensionUniqueName="[DimProduct]" displayFolder="" count="0" memberValueDatatype="20" unbalanced="0"/>
    <cacheHierarchy uniqueName="[DimProduct].[EnglishDescription]" caption="EnglishDescription" attribute="1" defaultMemberUniqueName="[DimProduct].[EnglishDescription].[All]" allUniqueName="[DimProduct].[EnglishDescription].[All]" dimensionUniqueName="[DimProduct]" displayFolder="" count="0" memberValueDatatype="130" unbalanced="0"/>
    <cacheHierarchy uniqueName="[DimProductCategory].[ProductCategoryKey]" caption="ProductCategoryKey" attribute="1" defaultMemberUniqueName="[DimProductCategory].[ProductCategoryKey].[All]" allUniqueName="[DimProductCategory].[ProductCategoryKey].[All]" dimensionUniqueName="[DimProductCategory]" displayFolder="" count="0" memberValueDatatype="20" unbalanced="0"/>
    <cacheHierarchy uniqueName="[DimProductCategory].[ProductCategoryAlternateKey]" caption="ProductCategoryAlternateKey" attribute="1" defaultMemberUniqueName="[DimProductCategory].[ProductCategoryAlternateKey].[All]" allUniqueName="[DimProductCategory].[ProductCategoryAlternateKey].[All]" dimensionUniqueName="[DimProductCategory]" displayFolder="" count="0" memberValueDatatype="20" unbalanced="0"/>
    <cacheHierarchy uniqueName="[DimProductCategory].[EnglishProductCategoryName]" caption="EnglishProductCategoryName" attribute="1" defaultMemberUniqueName="[DimProductCategory].[EnglishProductCategoryName].[All]" allUniqueName="[DimProductCategory].[EnglishProductCategoryName].[All]" dimensionUniqueName="[DimProductCategory]" displayFolder="" count="2" memberValueDatatype="130" unbalanced="0">
      <fieldsUsage count="2">
        <fieldUsage x="-1"/>
        <fieldUsage x="0"/>
      </fieldsUsage>
    </cacheHierarchy>
    <cacheHierarchy uniqueName="[DimProductSubcategory].[ProductSubcategoryKey]" caption="ProductSubcategoryKey" attribute="1" defaultMemberUniqueName="[DimProductSubcategory].[ProductSubcategoryKey].[All]" allUniqueName="[DimProductSubcategory].[ProductSubcategoryKey].[All]" dimensionUniqueName="[DimProductSubcategory]" displayFolder="" count="0" memberValueDatatype="20" unbalanced="0"/>
    <cacheHierarchy uniqueName="[DimProductSubcategory].[ProductSubcategoryAlternateKey]" caption="ProductSubcategoryAlternateKey" attribute="1" defaultMemberUniqueName="[DimProductSubcategory].[ProductSubcategoryAlternateKey].[All]" allUniqueName="[DimProductSubcategory].[ProductSubcategoryAlternateKey].[All]" dimensionUniqueName="[DimProductSubcategory]" displayFolder="" count="0" memberValueDatatype="20" unbalanced="0"/>
    <cacheHierarchy uniqueName="[DimProductSubcategory].[EnglishProductSubcategoryName]" caption="EnglishProductSubcategoryName" attribute="1" defaultMemberUniqueName="[DimProductSubcategory].[EnglishProductSubcategoryName].[All]" allUniqueName="[DimProductSubcategory].[EnglishProductSubcategoryName].[All]" dimensionUniqueName="[DimProductSubcategory]" displayFolder="" count="0" memberValueDatatype="130" unbalanced="0"/>
    <cacheHierarchy uniqueName="[DimProductSubcategory].[ProductCategoryKey]" caption="ProductCategoryKey" attribute="1" defaultMemberUniqueName="[DimProductSubcategory].[ProductCategoryKey].[All]" allUniqueName="[DimProductSubcategory].[ProductCategoryKey].[All]" dimensionUniqueName="[DimProductSubcategory]" displayFolder="" count="0" memberValueDatatype="20" unbalanced="0"/>
    <cacheHierarchy uniqueName="[DimReseller].[ResellerKey]" caption="ResellerKey" attribute="1" defaultMemberUniqueName="[DimReseller].[ResellerKey].[All]" allUniqueName="[DimReseller].[ResellerKey].[All]" dimensionUniqueName="[DimReseller]" displayFolder="" count="0" memberValueDatatype="20" unbalanced="0"/>
    <cacheHierarchy uniqueName="[DimReseller].[GeographyKey]" caption="GeographyKey" attribute="1" defaultMemberUniqueName="[DimReseller].[GeographyKey].[All]" allUniqueName="[DimReseller].[GeographyKey].[All]" dimensionUniqueName="[DimReseller]" displayFolder="" count="0" memberValueDatatype="20" unbalanced="0"/>
    <cacheHierarchy uniqueName="[DimReseller].[ResellerAlternateKey]" caption="ResellerAlternateKey" attribute="1" defaultMemberUniqueName="[DimReseller].[ResellerAlternateKey].[All]" allUniqueName="[DimReseller].[ResellerAlternateKey].[All]" dimensionUniqueName="[DimReseller]" displayFolder="" count="0" memberValueDatatype="130" unbalanced="0"/>
    <cacheHierarchy uniqueName="[DimReseller].[Phone]" caption="Phone" attribute="1" defaultMemberUniqueName="[DimReseller].[Phone].[All]" allUniqueName="[DimReseller].[Phone].[All]" dimensionUniqueName="[DimReseller]" displayFolder="" count="0" memberValueDatatype="130" unbalanced="0"/>
    <cacheHierarchy uniqueName="[DimReseller].[BusinessType]" caption="BusinessType" attribute="1" defaultMemberUniqueName="[DimReseller].[BusinessType].[All]" allUniqueName="[DimReseller].[BusinessType].[All]" dimensionUniqueName="[DimReseller]" displayFolder="" count="0" memberValueDatatype="130" unbalanced="0"/>
    <cacheHierarchy uniqueName="[DimReseller].[ResellerName]" caption="ResellerName" attribute="1" defaultMemberUniqueName="[DimReseller].[ResellerName].[All]" allUniqueName="[DimReseller].[ResellerName].[All]" dimensionUniqueName="[DimReseller]" displayFolder="" count="0" memberValueDatatype="130" unbalanced="0"/>
    <cacheHierarchy uniqueName="[DimReseller].[OrderMonth]" caption="OrderMonth" attribute="1" defaultMemberUniqueName="[DimReseller].[OrderMonth].[All]" allUniqueName="[DimReseller].[OrderMonth].[All]" dimensionUniqueName="[DimReseller]" displayFolder="" count="0" memberValueDatatype="20" unbalanced="0"/>
    <cacheHierarchy uniqueName="[DimReseller].[FirstOrderYear]" caption="FirstOrderYear" attribute="1" defaultMemberUniqueName="[DimReseller].[FirstOrderYear].[All]" allUniqueName="[DimReseller].[FirstOrderYear].[All]" dimensionUniqueName="[DimReseller]" displayFolder="" count="0" memberValueDatatype="20" unbalanced="0"/>
    <cacheHierarchy uniqueName="[DimReseller].[LastOrderYear]" caption="LastOrderYear" attribute="1" defaultMemberUniqueName="[DimReseller].[LastOrderYear].[All]" allUniqueName="[DimReseller].[LastOrderYear].[All]" dimensionUniqueName="[DimReseller]" displayFolder="" count="0" memberValueDatatype="20" unbalanced="0"/>
    <cacheHierarchy uniqueName="[DimReseller].[ProductLine]" caption="ProductLine" attribute="1" defaultMemberUniqueName="[DimReseller].[ProductLine].[All]" allUniqueName="[DimReseller].[ProductLine].[All]" dimensionUniqueName="[DimReseller]" displayFolder="" count="0" memberValueDatatype="130" unbalanced="0"/>
    <cacheHierarchy uniqueName="[DimReseller].[AddressLine1]" caption="AddressLine1" attribute="1" defaultMemberUniqueName="[DimReseller].[AddressLine1].[All]" allUniqueName="[DimReseller].[AddressLine1].[All]" dimensionUniqueName="[DimReseller]" displayFolder="" count="0" memberValueDatatype="130" unbalanced="0"/>
    <cacheHierarchy uniqueName="[DimReseller].[AnnualRevenue]" caption="AnnualRevenue" attribute="1" defaultMemberUniqueName="[DimReseller].[AnnualRevenue].[All]" allUniqueName="[DimReseller].[AnnualRevenue].[All]" dimensionUniqueName="[DimReseller]" displayFolder="" count="0" memberValueDatatype="2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ProductKey]" caption="ProductKey" attribute="1" defaultMemberUniqueName="[FactInternetSale].[ProductKey].[All]" allUniqueName="[FactInternetSale].[ProductKey].[All]" dimensionUniqueName="[FactInternetSale]" displayFolder="" count="0" memberValueDatatype="20" unbalanced="0"/>
    <cacheHierarchy uniqueName="[FactInternetSale].[OrderDateKey]" caption="OrderDateKey" attribute="1" defaultMemberUniqueName="[FactInternetSale].[OrderDateKey].[All]" allUniqueName="[FactInternetSale].[OrderDateKey].[All]" dimensionUniqueName="[FactInternetSale]" displayFolder="" count="0" memberValueDatatype="20" unbalanced="0"/>
    <cacheHierarchy uniqueName="[FactInternetSale].[CustomerKey]" caption="CustomerKey" attribute="1" defaultMemberUniqueName="[FactInternetSale].[CustomerKey].[All]" allUniqueName="[FactInternetSale].[CustomerKey].[All]" dimensionUniqueName="[FactInternetSale]" displayFolder="" count="0" memberValueDatatype="20" unbalanced="0"/>
    <cacheHierarchy uniqueName="[FactInternetSale].[SalesTerritoryKey]" caption="SalesTerritoryKey" attribute="1" defaultMemberUniqueName="[FactInternetSale].[SalesTerritoryKey].[All]" allUniqueName="[FactInternetSale].[SalesTerritoryKey].[All]" dimensionUniqueName="[FactInternetSale]" displayFolder="" count="0" memberValueDatatype="20" unbalanced="0"/>
    <cacheHierarchy uniqueName="[FactInternetSale].[OrderDate]" caption="OrderDate" attribute="1" time="1" defaultMemberUniqueName="[FactInternetSale].[OrderDate].[All]" allUniqueName="[FactInternetSale].[OrderDate].[All]" dimensionUniqueName="[FactInternetSale]" displayFolder="" count="0" memberValueDatatype="7" unbalanced="0"/>
    <cacheHierarchy uniqueName="[FactInternetSale].[RevenuePerDay(Direct)]" caption="RevenuePerDay(Direct)" attribute="1" defaultMemberUniqueName="[FactInternetSale].[RevenuePerDay(Direct)].[All]" allUniqueName="[FactInternetSale].[RevenuePerDay(Direct)].[All]" dimensionUniqueName="[FactInternetSale]" displayFolder="" count="0" memberValueDatatype="5" unbalanced="0"/>
    <cacheHierarchy uniqueName="[FactResellerSale].[ProductKey]" caption="ProductKey" attribute="1" defaultMemberUniqueName="[FactResellerSale].[ProductKey].[All]" allUniqueName="[FactResellerSale].[ProductKey].[All]" dimensionUniqueName="[FactResellerSale]" displayFolder="" count="0" memberValueDatatype="20" unbalanced="0"/>
    <cacheHierarchy uniqueName="[FactResellerSale].[OrderDateKey]" caption="OrderDateKey" attribute="1" defaultMemberUniqueName="[FactResellerSale].[OrderDateKey].[All]" allUniqueName="[FactResellerSale].[OrderDateKey].[All]" dimensionUniqueName="[FactResellerSale]" displayFolder="" count="0" memberValueDatatype="20" unbalanced="0"/>
    <cacheHierarchy uniqueName="[FactResellerSale].[ResellerKey]" caption="ResellerKey" attribute="1" defaultMemberUniqueName="[FactResellerSale].[ResellerKey].[All]" allUniqueName="[FactResellerSale].[ResellerKey].[All]" dimensionUniqueName="[FactResellerSale]" displayFolder="" count="0" memberValueDatatype="20" unbalanced="0"/>
    <cacheHierarchy uniqueName="[FactResellerSale].[SalesTerritoryKey]" caption="SalesTerritoryKey" attribute="1" defaultMemberUniqueName="[FactResellerSale].[SalesTerritoryKey].[All]" allUniqueName="[FactResellerSale].[SalesTerritoryKey].[All]" dimensionUniqueName="[FactResellerSale]" displayFolder="" count="0" memberValueDatatype="20" unbalanced="0"/>
    <cacheHierarchy uniqueName="[FactResellerSale].[OrderDate]" caption="OrderDate" attribute="1" time="1" defaultMemberUniqueName="[FactResellerSale].[OrderDate].[All]" allUniqueName="[FactResellerSale].[OrderDate].[All]" dimensionUniqueName="[FactResellerSale]" displayFolder="" count="0" memberValueDatatype="7" unbalanced="0"/>
    <cacheHierarchy uniqueName="[FactResellerSale].[RevenuePerDay(Reseller)]" caption="RevenuePerDay(Reseller)" attribute="1" defaultMemberUniqueName="[FactResellerSale].[RevenuePerDay(Reseller)].[All]" allUniqueName="[FactResellerSale].[RevenuePerDay(Reseller)].[All]" dimensionUniqueName="[FactResellerSale]" displayFolder="" count="0" memberValueDatatype="5" unbalanced="0"/>
    <cacheHierarchy uniqueName="[FactSalesMerge].[ProductKey]" caption="ProductKey" attribute="1" defaultMemberUniqueName="[FactSalesMerge].[ProductKey].[All]" allUniqueName="[FactSalesMerge].[ProductKey].[All]" dimensionUniqueName="[FactSalesMerge]" displayFolder="" count="0" memberValueDatatype="20" unbalanced="0"/>
    <cacheHierarchy uniqueName="[FactSalesMerge].[OrderDateKey]" caption="OrderDateKey" attribute="1" defaultMemberUniqueName="[FactSalesMerge].[OrderDateKey].[All]" allUniqueName="[FactSalesMerge].[OrderDateKey].[All]" dimensionUniqueName="[FactSalesMerge]" displayFolder="" count="0" memberValueDatatype="20" unbalanced="0"/>
    <cacheHierarchy uniqueName="[FactSalesMerge].[CustomerKey]" caption="CustomerKey" attribute="1" defaultMemberUniqueName="[FactSalesMerge].[CustomerKey].[All]" allUniqueName="[FactSalesMerge].[CustomerKey].[All]" dimensionUniqueName="[FactSalesMerge]" displayFolder="" count="0" memberValueDatatype="20" unbalanced="0"/>
    <cacheHierarchy uniqueName="[FactSalesMerge].[SalesTerritoryKey]" caption="SalesTerritoryKey" attribute="1" defaultMemberUniqueName="[FactSalesMerge].[SalesTerritoryKey].[All]" allUniqueName="[FactSalesMerge].[SalesTerritoryKey].[All]" dimensionUniqueName="[FactSalesMerge]" displayFolder="" count="0" memberValueDatatype="20" unbalanced="0"/>
    <cacheHierarchy uniqueName="[FactSalesMerge].[OrderDate]" caption="OrderDate" attribute="1" time="1" defaultMemberUniqueName="[FactSalesMerge].[OrderDate].[All]" allUniqueName="[FactSalesMerge].[OrderDate].[All]" dimensionUniqueName="[FactSalesMerge]" displayFolder="" count="0" memberValueDatatype="7" unbalanced="0"/>
    <cacheHierarchy uniqueName="[FactSalesMerge].[RevenuePerDay(Direct)]" caption="RevenuePerDay(Direct)" attribute="1" defaultMemberUniqueName="[FactSalesMerge].[RevenuePerDay(Direct)].[All]" allUniqueName="[FactSalesMerge].[RevenuePerDay(Direct)].[All]" dimensionUniqueName="[FactSalesMerge]" displayFolder="" count="0" memberValueDatatype="5" unbalanced="0"/>
    <cacheHierarchy uniqueName="[FactSalesMerge].[ResellerKey]" caption="ResellerKey" attribute="1" defaultMemberUniqueName="[FactSalesMerge].[ResellerKey].[All]" allUniqueName="[FactSalesMerge].[ResellerKey].[All]" dimensionUniqueName="[FactSalesMerge]" displayFolder="" count="0" memberValueDatatype="20" unbalanced="0"/>
    <cacheHierarchy uniqueName="[FactSalesMerge].[RevenuePerDay(Reseller)]" caption="RevenuePerDay(Reseller)" attribute="1" defaultMemberUniqueName="[FactSalesMerge].[RevenuePerDay(Reseller)].[All]" allUniqueName="[FactSalesMerge].[RevenuePerDay(Reseller)].[All]" dimensionUniqueName="[FactSalesMerge]" displayFolder="" count="0" memberValueDatatype="5" unbalanced="0"/>
    <cacheHierarchy uniqueName="[FactSalesMerge].[DayNumber]" caption="DayNumber" attribute="1" defaultMemberUniqueName="[FactSalesMerge].[DayNumber].[All]" allUniqueName="[FactSalesMerge].[DayNumber].[All]" dimensionUniqueName="[FactSalesMerge]" displayFolder="" count="0" memberValueDatatype="20" unbalanced="0"/>
    <cacheHierarchy uniqueName="[FactSalesMerge].[OrderDate (Month)]" caption="OrderDate (Month)" attribute="1" defaultMemberUniqueName="[FactSalesMerge].[OrderDate (Month)].[All]" allUniqueName="[FactSalesMerge].[OrderDate (Month)].[All]" dimensionUniqueName="[FactSalesMerge]" displayFolder="" count="0" memberValueDatatype="130" unbalanced="0"/>
    <cacheHierarchy uniqueName="[FactSalesMerge].[OrderDate (Month Index)]" caption="OrderDate (Month Index)" attribute="1" defaultMemberUniqueName="[FactSalesMerge].[OrderDate (Month Index)].[All]" allUniqueName="[FactSalesMerge].[OrderDate (Month Index)].[All]" dimensionUniqueName="[FactSalesMerge]" displayFolder="" count="0" memberValueDatatype="20" unbalanced="0" hidden="1"/>
    <cacheHierarchy uniqueName="[Measures].[Total_revenue(Direct)]" caption="Total_revenue(Direct)" measure="1" displayFolder="" measureGroup="FactSalesMerge" count="0"/>
    <cacheHierarchy uniqueName="[Measures].[Total_revenue(Reseller)]" caption="Total_revenue(Reseller)" measure="1" displayFolder="" measureGroup="FactSalesMerge" count="0" oneField="1">
      <fieldsUsage count="1">
        <fieldUsage x="1"/>
      </fieldsUsage>
    </cacheHierarchy>
    <cacheHierarchy uniqueName="[Measures].[__XL_Count DimCustomer]" caption="__XL_Count DimCustomer" measure="1" displayFolder="" measureGroup="DimCustomer" count="0" hidden="1"/>
    <cacheHierarchy uniqueName="[Measures].[__XL_Count DimDate]" caption="__XL_Count DimDate" measure="1" displayFolder="" measureGroup="DimDate" count="0" hidden="1"/>
    <cacheHierarchy uniqueName="[Measures].[__XL_Count DimGeography]" caption="__XL_Count DimGeography" measure="1" displayFolder="" measureGroup="DimGeography" count="0" hidden="1"/>
    <cacheHierarchy uniqueName="[Measures].[__XL_Count DimProduct]" caption="__XL_Count DimProduct" measure="1" displayFolder="" measureGroup="DimProduct" count="0" hidden="1"/>
    <cacheHierarchy uniqueName="[Measures].[__XL_Count DimProductCategory]" caption="__XL_Count DimProductCategory" measure="1" displayFolder="" measureGroup="DimProductCategory" count="0" hidden="1"/>
    <cacheHierarchy uniqueName="[Measures].[__XL_Count DimProductSubcategory]" caption="__XL_Count DimProductSubcategory" measure="1" displayFolder="" measureGroup="DimProductSubcategory" count="0" hidden="1"/>
    <cacheHierarchy uniqueName="[Measures].[__XL_Count DimReseller]" caption="__XL_Count DimReseller" measure="1" displayFolder="" measureGroup="DimReseller" count="0" hidden="1"/>
    <cacheHierarchy uniqueName="[Measures].[__XL_Count DimSalesTerritory]" caption="__XL_Count DimSalesTerritory" measure="1" displayFolder="" measureGroup="DimSalesTerritory" count="0" hidden="1"/>
    <cacheHierarchy uniqueName="[Measures].[__XL_Count FactInternetSale]" caption="__XL_Count FactInternetSale" measure="1" displayFolder="" measureGroup="FactInternetSale" count="0" hidden="1"/>
    <cacheHierarchy uniqueName="[Measures].[__XL_Count FactResellerSale]" caption="__XL_Count FactResellerSale" measure="1" displayFolder="" measureGroup="FactResellerSale" count="0" hidden="1"/>
    <cacheHierarchy uniqueName="[Measures].[__XL_Count FactSalesMerge]" caption="__XL_Count FactSalesMerge" measure="1" displayFolder="" measureGroup="FactSalesMerge" count="0" hidden="1"/>
    <cacheHierarchy uniqueName="[Measures].[__No measures defined]" caption="__No measures defined" measure="1" displayFolder="" count="0" hidden="1"/>
    <cacheHierarchy uniqueName="[Measures].[Count of StandardCost]" caption="Count of StandardCost" measure="1" displayFolder="" measureGroup="DimProduct" count="0" hidden="1">
      <extLst>
        <ext xmlns:x15="http://schemas.microsoft.com/office/spreadsheetml/2010/11/main" uri="{B97F6D7D-B522-45F9-BDA1-12C45D357490}">
          <x15:cacheHierarchy aggregatedColumn="46"/>
        </ext>
      </extLst>
    </cacheHierarchy>
    <cacheHierarchy uniqueName="[Measures].[Sum of RevenuePerDay(Direct)]" caption="Sum of RevenuePerDay(Direct)" measure="1" displayFolder="" measureGroup="FactInternetSale" count="0" hidden="1">
      <extLst>
        <ext xmlns:x15="http://schemas.microsoft.com/office/spreadsheetml/2010/11/main" uri="{B97F6D7D-B522-45F9-BDA1-12C45D357490}">
          <x15:cacheHierarchy aggregatedColumn="80"/>
        </ext>
      </extLst>
    </cacheHierarchy>
    <cacheHierarchy uniqueName="[Measures].[Sum of RevenuePerDay(Reseller)]" caption="Sum of RevenuePerDay(Reseller)" measure="1" displayFolder="" measureGroup="FactResellerSale" count="0" hidden="1">
      <extLst>
        <ext xmlns:x15="http://schemas.microsoft.com/office/spreadsheetml/2010/11/main" uri="{B97F6D7D-B522-45F9-BDA1-12C45D357490}">
          <x15:cacheHierarchy aggregatedColumn="86"/>
        </ext>
      </extLst>
    </cacheHierarchy>
    <cacheHierarchy uniqueName="[Measures].[Count of EnglishMonthName]" caption="Count of EnglishMonthName" measure="1" displayFolder="" measureGroup="DimDate" count="0" hidden="1">
      <extLst>
        <ext xmlns:x15="http://schemas.microsoft.com/office/spreadsheetml/2010/11/main" uri="{B97F6D7D-B522-45F9-BDA1-12C45D357490}">
          <x15:cacheHierarchy aggregatedColumn="26"/>
        </ext>
      </extLst>
    </cacheHierarchy>
  </cacheHierarchies>
  <kpis count="0"/>
  <dimensions count="12">
    <dimension name="DimCustomer" uniqueName="[DimCustomer]" caption="DimCustomer"/>
    <dimension name="DimDate" uniqueName="[DimDate]" caption="DimDate"/>
    <dimension name="DimGeography" uniqueName="[DimGeography]" caption="DimGeography"/>
    <dimension name="DimProduct" uniqueName="[DimProduct]" caption="DimProduct"/>
    <dimension name="DimProductCategory" uniqueName="[DimProductCategory]" caption="DimProductCategory"/>
    <dimension name="DimProductSubcategory" uniqueName="[DimProductSubcategory]" caption="DimProductSubcategory"/>
    <dimension name="DimReseller" uniqueName="[DimReseller]" caption="DimReseller"/>
    <dimension name="DimSalesTerritory" uniqueName="[DimSalesTerritory]" caption="DimSalesTerritory"/>
    <dimension name="FactInternetSale" uniqueName="[FactInternetSale]" caption="FactInternetSale"/>
    <dimension name="FactResellerSale" uniqueName="[FactResellerSale]" caption="FactResellerSale"/>
    <dimension name="FactSalesMerge" uniqueName="[FactSalesMerge]" caption="FactSalesMerge"/>
    <dimension measure="1" name="Measures" uniqueName="[Measures]" caption="Measures"/>
  </dimensions>
  <measureGroups count="11">
    <measureGroup name="DimCustomer" caption="DimCustomer"/>
    <measureGroup name="DimDate" caption="DimDate"/>
    <measureGroup name="DimGeography" caption="DimGeography"/>
    <measureGroup name="DimProduct" caption="DimProduct"/>
    <measureGroup name="DimProductCategory" caption="DimProductCategory"/>
    <measureGroup name="DimProductSubcategory" caption="DimProductSubcategory"/>
    <measureGroup name="DimReseller" caption="DimReseller"/>
    <measureGroup name="DimSalesTerritory" caption="DimSalesTerritory"/>
    <measureGroup name="FactInternetSale" caption="FactInternetSale"/>
    <measureGroup name="FactResellerSale" caption="FactResellerSale"/>
    <measureGroup name="FactSalesMerge" caption="FactSalesMerge"/>
  </measureGroups>
  <maps count="36">
    <map measureGroup="0" dimension="0"/>
    <map measureGroup="0" dimension="2"/>
    <map measureGroup="1" dimension="1"/>
    <map measureGroup="2" dimension="2"/>
    <map measureGroup="3" dimension="3"/>
    <map measureGroup="3" dimension="4"/>
    <map measureGroup="3" dimension="5"/>
    <map measureGroup="4" dimension="4"/>
    <map measureGroup="5" dimension="4"/>
    <map measureGroup="5" dimension="5"/>
    <map measureGroup="6" dimension="2"/>
    <map measureGroup="6" dimension="6"/>
    <map measureGroup="7" dimension="7"/>
    <map measureGroup="8" dimension="0"/>
    <map measureGroup="8" dimension="1"/>
    <map measureGroup="8" dimension="2"/>
    <map measureGroup="8" dimension="3"/>
    <map measureGroup="8" dimension="4"/>
    <map measureGroup="8" dimension="5"/>
    <map measureGroup="8" dimension="7"/>
    <map measureGroup="8" dimension="8"/>
    <map measureGroup="9" dimension="1"/>
    <map measureGroup="9" dimension="2"/>
    <map measureGroup="9" dimension="3"/>
    <map measureGroup="9" dimension="4"/>
    <map measureGroup="9" dimension="5"/>
    <map measureGroup="9" dimension="6"/>
    <map measureGroup="9" dimension="9"/>
    <map measureGroup="10" dimension="0"/>
    <map measureGroup="10" dimension="1"/>
    <map measureGroup="10" dimension="2"/>
    <map measureGroup="10" dimension="3"/>
    <map measureGroup="10" dimension="4"/>
    <map measureGroup="10" dimension="5"/>
    <map measureGroup="10" dimension="7"/>
    <map measureGroup="10" dimension="1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Gowtham" refreshedDate="46016.551170601851" createdVersion="5" refreshedVersion="8" minRefreshableVersion="3" recordCount="0" supportSubquery="1" supportAdvancedDrill="1" xr:uid="{0BD51451-7B71-4D77-B9E0-D5BE8C80AF50}">
  <cacheSource type="external" connectionId="14"/>
  <cacheFields count="4">
    <cacheField name="[Measures].[Total_revenue(Reseller)]" caption="Total_revenue(Reseller)" numFmtId="0" hierarchy="99" level="32767"/>
    <cacheField name="[DimProductCategory].[EnglishProductCategoryName].[EnglishProductCategoryName]" caption="EnglishProductCategoryName" numFmtId="0" hierarchy="53" level="1">
      <sharedItems count="1">
        <s v="Bikes"/>
      </sharedItems>
    </cacheField>
    <cacheField name="[DimDate].[EnglishMonthName].[EnglishMonthName]" caption="EnglishMonthName" numFmtId="0" hierarchy="26" level="1">
      <sharedItems count="11">
        <s v="January"/>
        <s v="February"/>
        <s v="March"/>
        <s v="April"/>
        <s v="May"/>
        <s v="June"/>
        <s v="July"/>
        <s v="August"/>
        <s v="September"/>
        <s v="October"/>
        <s v="November"/>
      </sharedItems>
    </cacheField>
    <cacheField name="[DimDate].[MonthNumberOfYear].[MonthNumberOfYear]" caption="MonthNumberOfYear" numFmtId="0" hierarchy="27" level="1">
      <sharedItems containsSemiMixedTypes="0" containsString="0" containsNumber="1" containsInteger="1" minValue="1" maxValue="11" count="11">
        <n v="1"/>
        <n v="2"/>
        <n v="3"/>
        <n v="4"/>
        <n v="5"/>
        <n v="6"/>
        <n v="7"/>
        <n v="8"/>
        <n v="9"/>
        <n v="10"/>
        <n v="11"/>
      </sharedItems>
      <extLst>
        <ext xmlns:x15="http://schemas.microsoft.com/office/spreadsheetml/2010/11/main" uri="{4F2E5C28-24EA-4eb8-9CBF-B6C8F9C3D259}">
          <x15:cachedUniqueNames>
            <x15:cachedUniqueName index="0" name="[DimDate].[MonthNumberOfYear].&amp;[1]"/>
            <x15:cachedUniqueName index="1" name="[DimDate].[MonthNumberOfYear].&amp;[2]"/>
            <x15:cachedUniqueName index="2" name="[DimDate].[MonthNumberOfYear].&amp;[3]"/>
            <x15:cachedUniqueName index="3" name="[DimDate].[MonthNumberOfYear].&amp;[4]"/>
            <x15:cachedUniqueName index="4" name="[DimDate].[MonthNumberOfYear].&amp;[5]"/>
            <x15:cachedUniqueName index="5" name="[DimDate].[MonthNumberOfYear].&amp;[6]"/>
            <x15:cachedUniqueName index="6" name="[DimDate].[MonthNumberOfYear].&amp;[7]"/>
            <x15:cachedUniqueName index="7" name="[DimDate].[MonthNumberOfYear].&amp;[8]"/>
            <x15:cachedUniqueName index="8" name="[DimDate].[MonthNumberOfYear].&amp;[9]"/>
            <x15:cachedUniqueName index="9" name="[DimDate].[MonthNumberOfYear].&amp;[10]"/>
            <x15:cachedUniqueName index="10" name="[DimDate].[MonthNumberOfYear].&amp;[11]"/>
          </x15:cachedUniqueNames>
        </ext>
      </extLst>
    </cacheField>
  </cacheFields>
  <cacheHierarchies count="116">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Title]" caption="Title" attribute="1" defaultMemberUniqueName="[DimCustomer].[Title].[All]" allUniqueName="[DimCustomer].[Title].[All]" dimensionUniqueName="[DimCustomer]" displayFolder="" count="0" memberValueDatatype="130" unbalanced="0"/>
    <cacheHierarchy uniqueName="[DimCustomer].[FirstName]" caption="FirstName" attribute="1" defaultMemberUniqueName="[DimCustomer].[FirstName].[All]" allUniqueName="[DimCustomer].[FirstName].[All]" dimensionUniqueName="[DimCustomer]" displayFolder="" count="0" memberValueDatatype="130" unbalanced="0"/>
    <cacheHierarchy uniqueName="[DimCustomer].[MiddleName]" caption="MiddleName" attribute="1" defaultMemberUniqueName="[DimCustomer].[MiddleName].[All]" allUniqueName="[DimCustomer].[MiddleName].[All]" dimensionUniqueName="[DimCustomer]" displayFolder="" count="0" memberValueDatatype="130" unbalanced="0"/>
    <cacheHierarchy uniqueName="[DimCustomer].[LastName]" caption="LastName" attribute="1" defaultMemberUniqueName="[DimCustomer].[LastName].[All]" allUniqueName="[DimCustomer].[Last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MaritalStatus]" caption="MaritalStatus" attribute="1" defaultMemberUniqueName="[DimCustomer].[MaritalStatus].[All]" allUniqueName="[DimCustomer].[MaritalStatus].[All]" dimensionUniqueName="[DimCustomer]" displayFolder="" count="0" memberValueDatatype="130" unbalanced="0"/>
    <cacheHierarchy uniqueName="[DimCustomer].[Suffix]" caption="Suffix" attribute="1" defaultMemberUniqueName="[DimCustomer].[Suffix].[All]" allUniqueName="[DimCustomer].[Suffix].[All]" dimensionUniqueName="[DimCustomer]" displayFolder="" count="0" memberValueDatatype="130" unbalanced="0"/>
    <cacheHierarchy uniqueName="[DimCustomer].[Gender]" caption="Gender" attribute="1" defaultMemberUniqueName="[DimCustomer].[Gender].[All]" allUniqueName="[DimCustomer].[Gender].[All]" dimensionUniqueName="[DimCustomer]" displayFolder="" count="0" memberValueDatatype="130" unbalanced="0"/>
    <cacheHierarchy uniqueName="[DimCustomer].[YearlyIncome]" caption="YearlyIncome" attribute="1" defaultMemberUniqueName="[DimCustomer].[YearlyIncome].[All]" allUniqueName="[DimCustomer].[YearlyIncome].[All]" dimensionUniqueName="[DimCustomer]" displayFolder="" count="0" memberValueDatatype="20" unbalanced="0"/>
    <cacheHierarchy uniqueName="[DimCustomer].[TotalChildren]" caption="TotalChildren" attribute="1" defaultMemberUniqueName="[DimCustomer].[TotalChildren].[All]" allUniqueName="[DimCustomer].[TotalChildren].[All]" dimensionUniqueName="[DimCustomer]" displayFolder="" count="0" memberValueDatatype="20" unbalanced="0"/>
    <cacheHierarchy uniqueName="[DimCustomer].[EnglishEducation]" caption="EnglishEducation" attribute="1" defaultMemberUniqueName="[DimCustomer].[EnglishEducation].[All]" allUniqueName="[DimCustomer].[EnglishEducation].[All]" dimensionUniqueName="[DimCustomer]" displayFolder="" count="0" memberValueDatatype="130" unbalanced="0"/>
    <cacheHierarchy uniqueName="[DimCustomer].[EnglishOccupation]" caption="EnglishOccupation" attribute="1" defaultMemberUniqueName="[DimCustomer].[EnglishOccupation].[All]" allUniqueName="[DimCustomer].[EnglishOccupation].[All]" dimensionUniqueName="[DimCustomer]" displayFolder="" count="0" memberValueDatatype="130" unbalanced="0"/>
    <cacheHierarchy uniqueName="[DimCustomer].[HouseOwnerFlag]" caption="HouseOwnerFlag" attribute="1" defaultMemberUniqueName="[DimCustomer].[HouseOwnerFlag].[All]" allUniqueName="[DimCustomer].[HouseOwnerFlag].[All]" dimensionUniqueName="[DimCustomer]" displayFolder="" count="0" memberValueDatatype="20" unbalanced="0"/>
    <cacheHierarchy uniqueName="[DimCustomer].[NumberCarsOwned]" caption="NumberCarsOwned" attribute="1" defaultMemberUniqueName="[DimCustomer].[NumberCarsOwned].[All]" allUniqueName="[DimCustomer].[NumberCarsOwned].[All]" dimensionUniqueName="[DimCustomer]" displayFolder="" count="0" memberValueDatatype="20" unbalanced="0"/>
    <cacheHierarchy uniqueName="[DimCustomer].[AddressLine1]" caption="AddressLine1" attribute="1" defaultMemberUniqueName="[DimCustomer].[AddressLine1].[All]" allUniqueName="[DimCustomer].[AddressLine1].[All]" dimensionUniqueName="[DimCustomer]" displayFolder="" count="0" memberValueDatatype="130" unbalanced="0"/>
    <cacheHierarchy uniqueName="[DimCustomer].[DateFirstPurchase]" caption="DateFirstPurchase" attribute="1" time="1" defaultMemberUniqueName="[DimCustomer].[DateFirstPurchase].[All]" allUniqueName="[DimCustomer].[DateFirstPurchase].[All]" dimensionUniqueName="[DimCustomer]" displayFolder="" count="0" memberValueDatatype="7" unbalanced="0"/>
    <cacheHierarchy uniqueName="[DimCustomer].[CommuteDistance]" caption="CommuteDistance" attribute="1" defaultMemberUniqueName="[DimCustomer].[CommuteDistance].[All]" allUniqueName="[DimCustomer].[CommuteDistance].[All]" dimensionUniqueName="[DimCustomer]" displayFolder="" count="0" memberValueDatatype="130" unbalanced="0"/>
    <cacheHierarchy uniqueName="[DimDate].[OrderDateKey]" caption="OrderDateKey" attribute="1" defaultMemberUniqueName="[DimDate].[OrderDateKey].[All]" allUniqueName="[DimDate].[OrderDateKey].[All]" dimensionUniqueName="[DimDate]" displayFolder="" count="0" memberValueDatatype="20" unbalanced="0"/>
    <cacheHierarchy uniqueName="[DimDate].[FullDateAlternateKey]" caption="FullDateAlternateKey" attribute="1" time="1" defaultMemberUniqueName="[DimDate].[FullDateAlternateKey].[All]" allUniqueName="[DimDate].[FullDateAlternateKey].[All]" dimensionUniqueName="[DimDate]" displayFolder="" count="0" memberValueDatatype="7" unbalanced="0"/>
    <cacheHierarchy uniqueName="[DimDate].[DayNumberOfWeek]" caption="DayNumberOfWeek" attribute="1" defaultMemberUniqueName="[DimDate].[DayNumberOfWeek].[All]" allUniqueName="[DimDate].[DayNumberOfWeek].[All]" dimensionUniqueName="[DimDate]" displayFolder="" count="0" memberValueDatatype="20" unbalanced="0"/>
    <cacheHierarchy uniqueName="[DimDate].[EnglishDayNameOfWeek]" caption="EnglishDayNameOfWeek" attribute="1" defaultMemberUniqueName="[DimDate].[EnglishDayNameOfWeek].[All]" allUniqueName="[DimDate].[EnglishDayNameOfWeek].[All]" dimensionUniqueName="[DimDate]" displayFolder="" count="0" memberValueDatatype="130" unbalanced="0"/>
    <cacheHierarchy uniqueName="[DimDate].[DayNumberOfYear]" caption="DayNumberOfYear" attribute="1" defaultMemberUniqueName="[DimDate].[DayNumberOfYear].[All]" allUniqueName="[DimDate].[DayNumberOfYear].[All]" dimensionUniqueName="[DimDate]" displayFolder="" count="0" memberValueDatatype="20" unbalanced="0"/>
    <cacheHierarchy uniqueName="[DimDate].[WeekNumberOfYear]" caption="WeekNumberOfYear" attribute="1" defaultMemberUniqueName="[DimDate].[WeekNumberOfYear].[All]" allUniqueName="[DimDate].[WeekNumberOfYear].[All]" dimensionUniqueName="[DimDate]" displayFolder="" count="0" memberValueDatatype="20" unbalanced="0"/>
    <cacheHierarchy uniqueName="[DimDate].[EnglishMonthName]" caption="EnglishMonthName" attribute="1" defaultMemberUniqueName="[DimDate].[EnglishMonthName].[All]" allUniqueName="[DimDate].[EnglishMonthName].[All]" dimensionUniqueName="[DimDate]" displayFolder="" count="2" memberValueDatatype="130" unbalanced="0">
      <fieldsUsage count="2">
        <fieldUsage x="-1"/>
        <fieldUsage x="2"/>
      </fieldsUsage>
    </cacheHierarchy>
    <cacheHierarchy uniqueName="[DimDate].[MonthNumberOfYear]" caption="MonthNumberOfYear" attribute="1" defaultMemberUniqueName="[DimDate].[MonthNumberOfYear].[All]" allUniqueName="[DimDate].[MonthNumberOfYear].[All]" dimensionUniqueName="[DimDate]" displayFolder="" count="2" memberValueDatatype="20" unbalanced="0">
      <fieldsUsage count="2">
        <fieldUsage x="-1"/>
        <fieldUsage x="3"/>
      </fieldsUsage>
    </cacheHierarchy>
    <cacheHierarchy uniqueName="[DimDate].[CalendarQuarter]" caption="CalendarQuarter" attribute="1" defaultMemberUniqueName="[DimDate].[CalendarQuarter].[All]" allUniqueName="[DimDate].[CalendarQuarter].[All]" dimensionUniqueName="[DimDate]" displayFolder="" count="0" memberValueDatatype="20" unbalanced="0"/>
    <cacheHierarchy uniqueName="[DimDate].[CalendarYear]" caption="CalendarYear" attribute="1" defaultMemberUniqueName="[DimDate].[CalendarYear].[All]" allUniqueName="[DimDate].[CalendarYear].[All]" dimensionUniqueName="[DimDate]" displayFolder="" count="0" memberValueDatatype="20" unbalanced="0"/>
    <cacheHierarchy uniqueName="[DimDate].[CalendatSemester]" caption="CalendatSemester" attribute="1" defaultMemberUniqueName="[DimDate].[CalendatSemester].[All]" allUniqueName="[DimDate].[CalendatSemester].[All]" dimensionUniqueName="[DimDate]" displayFolder="" count="0" memberValueDatatype="20" unbalanced="0"/>
    <cacheHierarchy uniqueName="[DimDate].[FiscalQuarter]" caption="FiscalQuarter" attribute="1" defaultMemberUniqueName="[DimDate].[FiscalQuarter].[All]" allUniqueName="[DimDate].[FiscalQuarter].[All]" dimensionUniqueName="[DimDate]" displayFolder="" count="0" memberValueDatatype="20" unbalanced="0"/>
    <cacheHierarchy uniqueName="[DimDate].[FiscalYear]" caption="FiscalYear" attribute="1" defaultMemberUniqueName="[DimDate].[FiscalYear].[All]" allUniqueName="[DimDate].[FiscalYear].[All]" dimensionUniqueName="[DimDate]" displayFolder="" count="0" memberValueDatatype="20" unbalanced="0"/>
    <cacheHierarchy uniqueName="[DimDate].[FiscalSemester]" caption="FiscalSemester" attribute="1" defaultMemberUniqueName="[DimDate].[FiscalSemester].[All]" allUniqueName="[DimDate].[FiscalSemester].[All]" dimensionUniqueName="[DimDate]" displayFolder="" count="0" memberValueDatatype="2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StateProvinceCode]" caption="StateProvinceCode" attribute="1" defaultMemberUniqueName="[DimGeography].[StateProvinceCode].[All]" allUniqueName="[DimGeography].[StateProvinceCode].[All]" dimensionUniqueName="[DimGeography]" displayFolder="" count="0" memberValueDatatype="130" unbalanced="0"/>
    <cacheHierarchy uniqueName="[DimGeography].[CountryRegionCode]" caption="CountryRegionCode" attribute="1" defaultMemberUniqueName="[DimGeography].[CountryRegionCode].[All]" allUniqueName="[DimGeography].[CountryRegionCode].[All]" dimensionUniqueName="[DimGeography]" displayFolder="" count="0" memberValueDatatype="130" unbalanced="0"/>
    <cacheHierarchy uniqueName="[DimGeography].[EnglishCountryRegionName]" caption="EnglishCountryRegionName" attribute="1" defaultMemberUniqueName="[DimGeography].[EnglishCountryRegionName].[All]" allUniqueName="[DimGeography].[EnglishCountryRegionName].[All]" dimensionUniqueName="[DimGeography]" displayFolder="" count="0" memberValueDatatype="130" unbalanced="0"/>
    <cacheHierarchy uniqueName="[DimGeography].[PostalCode]" caption="PostalCode" attribute="1" defaultMemberUniqueName="[DimGeography].[PostalCode].[All]" allUniqueName="[DimGeography].[PostalCode].[All]" dimensionUniqueName="[DimGeography]" displayFolder="" count="0" memberValueDatatype="130" unbalanced="0"/>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Geography].[IpAddressLocator]" caption="IpAddressLocator" attribute="1" defaultMemberUniqueName="[DimGeography].[IpAddressLocator].[All]" allUniqueName="[DimGeography].[IpAddressLocator].[All]" dimensionUniqueName="[DimGeography]" displayFolder="" count="0" memberValueDatatype="130" unbalanced="0"/>
    <cacheHierarchy uniqueName="[DimProduct].[ProductKey]" caption="ProductKey" attribute="1" defaultMemberUniqueName="[DimProduct].[ProductKey].[All]" allUniqueName="[DimProduct].[ProductKey].[All]" dimensionUniqueName="[DimProduct]" displayFolder="" count="0" memberValueDatatype="130" unbalanced="0"/>
    <cacheHierarchy uniqueName="[DimProduct].[ProductAlternateKey]" caption="ProductAlternateKey" attribute="1" defaultMemberUniqueName="[DimProduct].[ProductAlternateKey].[All]" allUniqueName="[DimProduct].[ProductAlternateKey].[All]" dimensionUniqueName="[DimProduct]" displayFolder="" count="0" memberValueDatatype="130" unbalanced="0"/>
    <cacheHierarchy uniqueName="[DimProduct].[ProductSubcategoryKey]" caption="ProductSubcategoryKey" attribute="1" defaultMemberUniqueName="[DimProduct].[ProductSubcategoryKey].[All]" allUniqueName="[DimProduct].[ProductSubcategoryKey].[All]" dimensionUniqueName="[DimProduct]" displayFolder="" count="0" memberValueDatatype="130" unbalanced="0"/>
    <cacheHierarchy uniqueName="[DimProduct].[EnglishProductName]" caption="EnglishProductName" attribute="1" defaultMemberUniqueName="[DimProduct].[EnglishProductName].[All]" allUniqueName="[DimProduct].[EnglishProductName].[All]" dimensionUniqueName="[DimProduct]" displayFolder="" count="0" memberValueDatatype="130" unbalanced="0"/>
    <cacheHierarchy uniqueName="[DimProduct].[StandardCost]" caption="StandardCost" attribute="1" defaultMemberUniqueName="[DimProduct].[StandardCost].[All]" allUniqueName="[DimProduct].[StandardCost].[All]" dimensionUniqueName="[DimProduct]" displayFolder="" count="0" memberValueDatatype="130" unbalanced="0"/>
    <cacheHierarchy uniqueName="[DimProduct].[FinsishedGoodsFlag]" caption="FinsishedGoodsFlag" attribute="1" defaultMemberUniqueName="[DimProduct].[FinsishedGoodsFlag].[All]" allUniqueName="[DimProduct].[FinsishedGoodsFlag].[All]" dimensionUniqueName="[DimProduct]" displayFolder="" count="0" memberValueDatatype="20" unbalanced="0"/>
    <cacheHierarchy uniqueName="[DimProduct].[Color]" caption="Color" attribute="1" defaultMemberUniqueName="[DimProduct].[Color].[All]" allUniqueName="[DimProduct].[Color].[All]" dimensionUniqueName="[DimProduct]" displayFolder="" count="0" memberValueDatatype="130" unbalanced="0"/>
    <cacheHierarchy uniqueName="[DimProduct].[DaysToManufacture]" caption="DaysToManufacture" attribute="1" defaultMemberUniqueName="[DimProduct].[DaysToManufacture].[All]" allUniqueName="[DimProduct].[DaysToManufacture].[All]" dimensionUniqueName="[DimProduct]" displayFolder="" count="0" memberValueDatatype="20" unbalanced="0"/>
    <cacheHierarchy uniqueName="[DimProduct].[EnglishDescription]" caption="EnglishDescription" attribute="1" defaultMemberUniqueName="[DimProduct].[EnglishDescription].[All]" allUniqueName="[DimProduct].[EnglishDescription].[All]" dimensionUniqueName="[DimProduct]" displayFolder="" count="0" memberValueDatatype="130" unbalanced="0"/>
    <cacheHierarchy uniqueName="[DimProductCategory].[ProductCategoryKey]" caption="ProductCategoryKey" attribute="1" defaultMemberUniqueName="[DimProductCategory].[ProductCategoryKey].[All]" allUniqueName="[DimProductCategory].[ProductCategoryKey].[All]" dimensionUniqueName="[DimProductCategory]" displayFolder="" count="0" memberValueDatatype="20" unbalanced="0"/>
    <cacheHierarchy uniqueName="[DimProductCategory].[ProductCategoryAlternateKey]" caption="ProductCategoryAlternateKey" attribute="1" defaultMemberUniqueName="[DimProductCategory].[ProductCategoryAlternateKey].[All]" allUniqueName="[DimProductCategory].[ProductCategoryAlternateKey].[All]" dimensionUniqueName="[DimProductCategory]" displayFolder="" count="0" memberValueDatatype="20" unbalanced="0"/>
    <cacheHierarchy uniqueName="[DimProductCategory].[EnglishProductCategoryName]" caption="EnglishProductCategoryName" attribute="1" defaultMemberUniqueName="[DimProductCategory].[EnglishProductCategoryName].[All]" allUniqueName="[DimProductCategory].[EnglishProductCategoryName].[All]" dimensionUniqueName="[DimProductCategory]" displayFolder="" count="2" memberValueDatatype="130" unbalanced="0">
      <fieldsUsage count="2">
        <fieldUsage x="-1"/>
        <fieldUsage x="1"/>
      </fieldsUsage>
    </cacheHierarchy>
    <cacheHierarchy uniqueName="[DimProductSubcategory].[ProductSubcategoryKey]" caption="ProductSubcategoryKey" attribute="1" defaultMemberUniqueName="[DimProductSubcategory].[ProductSubcategoryKey].[All]" allUniqueName="[DimProductSubcategory].[ProductSubcategoryKey].[All]" dimensionUniqueName="[DimProductSubcategory]" displayFolder="" count="0" memberValueDatatype="20" unbalanced="0"/>
    <cacheHierarchy uniqueName="[DimProductSubcategory].[ProductSubcategoryAlternateKey]" caption="ProductSubcategoryAlternateKey" attribute="1" defaultMemberUniqueName="[DimProductSubcategory].[ProductSubcategoryAlternateKey].[All]" allUniqueName="[DimProductSubcategory].[ProductSubcategoryAlternateKey].[All]" dimensionUniqueName="[DimProductSubcategory]" displayFolder="" count="0" memberValueDatatype="20" unbalanced="0"/>
    <cacheHierarchy uniqueName="[DimProductSubcategory].[EnglishProductSubcategoryName]" caption="EnglishProductSubcategoryName" attribute="1" defaultMemberUniqueName="[DimProductSubcategory].[EnglishProductSubcategoryName].[All]" allUniqueName="[DimProductSubcategory].[EnglishProductSubcategoryName].[All]" dimensionUniqueName="[DimProductSubcategory]" displayFolder="" count="0" memberValueDatatype="130" unbalanced="0"/>
    <cacheHierarchy uniqueName="[DimProductSubcategory].[ProductCategoryKey]" caption="ProductCategoryKey" attribute="1" defaultMemberUniqueName="[DimProductSubcategory].[ProductCategoryKey].[All]" allUniqueName="[DimProductSubcategory].[ProductCategoryKey].[All]" dimensionUniqueName="[DimProductSubcategory]" displayFolder="" count="0" memberValueDatatype="20" unbalanced="0"/>
    <cacheHierarchy uniqueName="[DimReseller].[ResellerKey]" caption="ResellerKey" attribute="1" defaultMemberUniqueName="[DimReseller].[ResellerKey].[All]" allUniqueName="[DimReseller].[ResellerKey].[All]" dimensionUniqueName="[DimReseller]" displayFolder="" count="0" memberValueDatatype="20" unbalanced="0"/>
    <cacheHierarchy uniqueName="[DimReseller].[GeographyKey]" caption="GeographyKey" attribute="1" defaultMemberUniqueName="[DimReseller].[GeographyKey].[All]" allUniqueName="[DimReseller].[GeographyKey].[All]" dimensionUniqueName="[DimReseller]" displayFolder="" count="0" memberValueDatatype="20" unbalanced="0"/>
    <cacheHierarchy uniqueName="[DimReseller].[ResellerAlternateKey]" caption="ResellerAlternateKey" attribute="1" defaultMemberUniqueName="[DimReseller].[ResellerAlternateKey].[All]" allUniqueName="[DimReseller].[ResellerAlternateKey].[All]" dimensionUniqueName="[DimReseller]" displayFolder="" count="0" memberValueDatatype="130" unbalanced="0"/>
    <cacheHierarchy uniqueName="[DimReseller].[Phone]" caption="Phone" attribute="1" defaultMemberUniqueName="[DimReseller].[Phone].[All]" allUniqueName="[DimReseller].[Phone].[All]" dimensionUniqueName="[DimReseller]" displayFolder="" count="0" memberValueDatatype="130" unbalanced="0"/>
    <cacheHierarchy uniqueName="[DimReseller].[BusinessType]" caption="BusinessType" attribute="1" defaultMemberUniqueName="[DimReseller].[BusinessType].[All]" allUniqueName="[DimReseller].[BusinessType].[All]" dimensionUniqueName="[DimReseller]" displayFolder="" count="0" memberValueDatatype="130" unbalanced="0"/>
    <cacheHierarchy uniqueName="[DimReseller].[ResellerName]" caption="ResellerName" attribute="1" defaultMemberUniqueName="[DimReseller].[ResellerName].[All]" allUniqueName="[DimReseller].[ResellerName].[All]" dimensionUniqueName="[DimReseller]" displayFolder="" count="0" memberValueDatatype="130" unbalanced="0"/>
    <cacheHierarchy uniqueName="[DimReseller].[OrderMonth]" caption="OrderMonth" attribute="1" defaultMemberUniqueName="[DimReseller].[OrderMonth].[All]" allUniqueName="[DimReseller].[OrderMonth].[All]" dimensionUniqueName="[DimReseller]" displayFolder="" count="0" memberValueDatatype="20" unbalanced="0"/>
    <cacheHierarchy uniqueName="[DimReseller].[FirstOrderYear]" caption="FirstOrderYear" attribute="1" defaultMemberUniqueName="[DimReseller].[FirstOrderYear].[All]" allUniqueName="[DimReseller].[FirstOrderYear].[All]" dimensionUniqueName="[DimReseller]" displayFolder="" count="0" memberValueDatatype="20" unbalanced="0"/>
    <cacheHierarchy uniqueName="[DimReseller].[LastOrderYear]" caption="LastOrderYear" attribute="1" defaultMemberUniqueName="[DimReseller].[LastOrderYear].[All]" allUniqueName="[DimReseller].[LastOrderYear].[All]" dimensionUniqueName="[DimReseller]" displayFolder="" count="0" memberValueDatatype="20" unbalanced="0"/>
    <cacheHierarchy uniqueName="[DimReseller].[ProductLine]" caption="ProductLine" attribute="1" defaultMemberUniqueName="[DimReseller].[ProductLine].[All]" allUniqueName="[DimReseller].[ProductLine].[All]" dimensionUniqueName="[DimReseller]" displayFolder="" count="0" memberValueDatatype="130" unbalanced="0"/>
    <cacheHierarchy uniqueName="[DimReseller].[AddressLine1]" caption="AddressLine1" attribute="1" defaultMemberUniqueName="[DimReseller].[AddressLine1].[All]" allUniqueName="[DimReseller].[AddressLine1].[All]" dimensionUniqueName="[DimReseller]" displayFolder="" count="0" memberValueDatatype="130" unbalanced="0"/>
    <cacheHierarchy uniqueName="[DimReseller].[AnnualRevenue]" caption="AnnualRevenue" attribute="1" defaultMemberUniqueName="[DimReseller].[AnnualRevenue].[All]" allUniqueName="[DimReseller].[AnnualRevenue].[All]" dimensionUniqueName="[DimReseller]" displayFolder="" count="0" memberValueDatatype="2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ProductKey]" caption="ProductKey" attribute="1" defaultMemberUniqueName="[FactInternetSale].[ProductKey].[All]" allUniqueName="[FactInternetSale].[ProductKey].[All]" dimensionUniqueName="[FactInternetSale]" displayFolder="" count="0" memberValueDatatype="20" unbalanced="0"/>
    <cacheHierarchy uniqueName="[FactInternetSale].[OrderDateKey]" caption="OrderDateKey" attribute="1" defaultMemberUniqueName="[FactInternetSale].[OrderDateKey].[All]" allUniqueName="[FactInternetSale].[OrderDateKey].[All]" dimensionUniqueName="[FactInternetSale]" displayFolder="" count="0" memberValueDatatype="20" unbalanced="0"/>
    <cacheHierarchy uniqueName="[FactInternetSale].[CustomerKey]" caption="CustomerKey" attribute="1" defaultMemberUniqueName="[FactInternetSale].[CustomerKey].[All]" allUniqueName="[FactInternetSale].[CustomerKey].[All]" dimensionUniqueName="[FactInternetSale]" displayFolder="" count="0" memberValueDatatype="20" unbalanced="0"/>
    <cacheHierarchy uniqueName="[FactInternetSale].[SalesTerritoryKey]" caption="SalesTerritoryKey" attribute="1" defaultMemberUniqueName="[FactInternetSale].[SalesTerritoryKey].[All]" allUniqueName="[FactInternetSale].[SalesTerritoryKey].[All]" dimensionUniqueName="[FactInternetSale]" displayFolder="" count="0" memberValueDatatype="20" unbalanced="0"/>
    <cacheHierarchy uniqueName="[FactInternetSale].[OrderDate]" caption="OrderDate" attribute="1" time="1" defaultMemberUniqueName="[FactInternetSale].[OrderDate].[All]" allUniqueName="[FactInternetSale].[OrderDate].[All]" dimensionUniqueName="[FactInternetSale]" displayFolder="" count="0" memberValueDatatype="7" unbalanced="0"/>
    <cacheHierarchy uniqueName="[FactInternetSale].[RevenuePerDay(Direct)]" caption="RevenuePerDay(Direct)" attribute="1" defaultMemberUniqueName="[FactInternetSale].[RevenuePerDay(Direct)].[All]" allUniqueName="[FactInternetSale].[RevenuePerDay(Direct)].[All]" dimensionUniqueName="[FactInternetSale]" displayFolder="" count="0" memberValueDatatype="5" unbalanced="0"/>
    <cacheHierarchy uniqueName="[FactResellerSale].[ProductKey]" caption="ProductKey" attribute="1" defaultMemberUniqueName="[FactResellerSale].[ProductKey].[All]" allUniqueName="[FactResellerSale].[ProductKey].[All]" dimensionUniqueName="[FactResellerSale]" displayFolder="" count="0" memberValueDatatype="20" unbalanced="0"/>
    <cacheHierarchy uniqueName="[FactResellerSale].[OrderDateKey]" caption="OrderDateKey" attribute="1" defaultMemberUniqueName="[FactResellerSale].[OrderDateKey].[All]" allUniqueName="[FactResellerSale].[OrderDateKey].[All]" dimensionUniqueName="[FactResellerSale]" displayFolder="" count="0" memberValueDatatype="20" unbalanced="0"/>
    <cacheHierarchy uniqueName="[FactResellerSale].[ResellerKey]" caption="ResellerKey" attribute="1" defaultMemberUniqueName="[FactResellerSale].[ResellerKey].[All]" allUniqueName="[FactResellerSale].[ResellerKey].[All]" dimensionUniqueName="[FactResellerSale]" displayFolder="" count="0" memberValueDatatype="20" unbalanced="0"/>
    <cacheHierarchy uniqueName="[FactResellerSale].[SalesTerritoryKey]" caption="SalesTerritoryKey" attribute="1" defaultMemberUniqueName="[FactResellerSale].[SalesTerritoryKey].[All]" allUniqueName="[FactResellerSale].[SalesTerritoryKey].[All]" dimensionUniqueName="[FactResellerSale]" displayFolder="" count="0" memberValueDatatype="20" unbalanced="0"/>
    <cacheHierarchy uniqueName="[FactResellerSale].[OrderDate]" caption="OrderDate" attribute="1" time="1" defaultMemberUniqueName="[FactResellerSale].[OrderDate].[All]" allUniqueName="[FactResellerSale].[OrderDate].[All]" dimensionUniqueName="[FactResellerSale]" displayFolder="" count="0" memberValueDatatype="7" unbalanced="0"/>
    <cacheHierarchy uniqueName="[FactResellerSale].[RevenuePerDay(Reseller)]" caption="RevenuePerDay(Reseller)" attribute="1" defaultMemberUniqueName="[FactResellerSale].[RevenuePerDay(Reseller)].[All]" allUniqueName="[FactResellerSale].[RevenuePerDay(Reseller)].[All]" dimensionUniqueName="[FactResellerSale]" displayFolder="" count="0" memberValueDatatype="5" unbalanced="0"/>
    <cacheHierarchy uniqueName="[FactSalesMerge].[ProductKey]" caption="ProductKey" attribute="1" defaultMemberUniqueName="[FactSalesMerge].[ProductKey].[All]" allUniqueName="[FactSalesMerge].[ProductKey].[All]" dimensionUniqueName="[FactSalesMerge]" displayFolder="" count="0" memberValueDatatype="20" unbalanced="0"/>
    <cacheHierarchy uniqueName="[FactSalesMerge].[OrderDateKey]" caption="OrderDateKey" attribute="1" defaultMemberUniqueName="[FactSalesMerge].[OrderDateKey].[All]" allUniqueName="[FactSalesMerge].[OrderDateKey].[All]" dimensionUniqueName="[FactSalesMerge]" displayFolder="" count="0" memberValueDatatype="20" unbalanced="0"/>
    <cacheHierarchy uniqueName="[FactSalesMerge].[CustomerKey]" caption="CustomerKey" attribute="1" defaultMemberUniqueName="[FactSalesMerge].[CustomerKey].[All]" allUniqueName="[FactSalesMerge].[CustomerKey].[All]" dimensionUniqueName="[FactSalesMerge]" displayFolder="" count="0" memberValueDatatype="20" unbalanced="0"/>
    <cacheHierarchy uniqueName="[FactSalesMerge].[SalesTerritoryKey]" caption="SalesTerritoryKey" attribute="1" defaultMemberUniqueName="[FactSalesMerge].[SalesTerritoryKey].[All]" allUniqueName="[FactSalesMerge].[SalesTerritoryKey].[All]" dimensionUniqueName="[FactSalesMerge]" displayFolder="" count="0" memberValueDatatype="20" unbalanced="0"/>
    <cacheHierarchy uniqueName="[FactSalesMerge].[OrderDate]" caption="OrderDate" attribute="1" time="1" defaultMemberUniqueName="[FactSalesMerge].[OrderDate].[All]" allUniqueName="[FactSalesMerge].[OrderDate].[All]" dimensionUniqueName="[FactSalesMerge]" displayFolder="" count="0" memberValueDatatype="7" unbalanced="0"/>
    <cacheHierarchy uniqueName="[FactSalesMerge].[RevenuePerDay(Direct)]" caption="RevenuePerDay(Direct)" attribute="1" defaultMemberUniqueName="[FactSalesMerge].[RevenuePerDay(Direct)].[All]" allUniqueName="[FactSalesMerge].[RevenuePerDay(Direct)].[All]" dimensionUniqueName="[FactSalesMerge]" displayFolder="" count="0" memberValueDatatype="5" unbalanced="0"/>
    <cacheHierarchy uniqueName="[FactSalesMerge].[ResellerKey]" caption="ResellerKey" attribute="1" defaultMemberUniqueName="[FactSalesMerge].[ResellerKey].[All]" allUniqueName="[FactSalesMerge].[ResellerKey].[All]" dimensionUniqueName="[FactSalesMerge]" displayFolder="" count="0" memberValueDatatype="20" unbalanced="0"/>
    <cacheHierarchy uniqueName="[FactSalesMerge].[RevenuePerDay(Reseller)]" caption="RevenuePerDay(Reseller)" attribute="1" defaultMemberUniqueName="[FactSalesMerge].[RevenuePerDay(Reseller)].[All]" allUniqueName="[FactSalesMerge].[RevenuePerDay(Reseller)].[All]" dimensionUniqueName="[FactSalesMerge]" displayFolder="" count="0" memberValueDatatype="5" unbalanced="0"/>
    <cacheHierarchy uniqueName="[FactSalesMerge].[DayNumber]" caption="DayNumber" attribute="1" defaultMemberUniqueName="[FactSalesMerge].[DayNumber].[All]" allUniqueName="[FactSalesMerge].[DayNumber].[All]" dimensionUniqueName="[FactSalesMerge]" displayFolder="" count="0" memberValueDatatype="20" unbalanced="0"/>
    <cacheHierarchy uniqueName="[FactSalesMerge].[OrderDate (Month)]" caption="OrderDate (Month)" attribute="1" defaultMemberUniqueName="[FactSalesMerge].[OrderDate (Month)].[All]" allUniqueName="[FactSalesMerge].[OrderDate (Month)].[All]" dimensionUniqueName="[FactSalesMerge]" displayFolder="" count="0" memberValueDatatype="130" unbalanced="0"/>
    <cacheHierarchy uniqueName="[FactSalesMerge].[OrderDate (Month Index)]" caption="OrderDate (Month Index)" attribute="1" defaultMemberUniqueName="[FactSalesMerge].[OrderDate (Month Index)].[All]" allUniqueName="[FactSalesMerge].[OrderDate (Month Index)].[All]" dimensionUniqueName="[FactSalesMerge]" displayFolder="" count="0" memberValueDatatype="20" unbalanced="0" hidden="1"/>
    <cacheHierarchy uniqueName="[Measures].[Total_revenue(Direct)]" caption="Total_revenue(Direct)" measure="1" displayFolder="" measureGroup="FactSalesMerge" count="0"/>
    <cacheHierarchy uniqueName="[Measures].[Total_revenue(Reseller)]" caption="Total_revenue(Reseller)" measure="1" displayFolder="" measureGroup="FactSalesMerge" count="0" oneField="1">
      <fieldsUsage count="1">
        <fieldUsage x="0"/>
      </fieldsUsage>
    </cacheHierarchy>
    <cacheHierarchy uniqueName="[Measures].[__XL_Count DimCustomer]" caption="__XL_Count DimCustomer" measure="1" displayFolder="" measureGroup="DimCustomer" count="0" hidden="1"/>
    <cacheHierarchy uniqueName="[Measures].[__XL_Count DimDate]" caption="__XL_Count DimDate" measure="1" displayFolder="" measureGroup="DimDate" count="0" hidden="1"/>
    <cacheHierarchy uniqueName="[Measures].[__XL_Count DimGeography]" caption="__XL_Count DimGeography" measure="1" displayFolder="" measureGroup="DimGeography" count="0" hidden="1"/>
    <cacheHierarchy uniqueName="[Measures].[__XL_Count DimProduct]" caption="__XL_Count DimProduct" measure="1" displayFolder="" measureGroup="DimProduct" count="0" hidden="1"/>
    <cacheHierarchy uniqueName="[Measures].[__XL_Count DimProductCategory]" caption="__XL_Count DimProductCategory" measure="1" displayFolder="" measureGroup="DimProductCategory" count="0" hidden="1"/>
    <cacheHierarchy uniqueName="[Measures].[__XL_Count DimProductSubcategory]" caption="__XL_Count DimProductSubcategory" measure="1" displayFolder="" measureGroup="DimProductSubcategory" count="0" hidden="1"/>
    <cacheHierarchy uniqueName="[Measures].[__XL_Count DimReseller]" caption="__XL_Count DimReseller" measure="1" displayFolder="" measureGroup="DimReseller" count="0" hidden="1"/>
    <cacheHierarchy uniqueName="[Measures].[__XL_Count DimSalesTerritory]" caption="__XL_Count DimSalesTerritory" measure="1" displayFolder="" measureGroup="DimSalesTerritory" count="0" hidden="1"/>
    <cacheHierarchy uniqueName="[Measures].[__XL_Count FactInternetSale]" caption="__XL_Count FactInternetSale" measure="1" displayFolder="" measureGroup="FactInternetSale" count="0" hidden="1"/>
    <cacheHierarchy uniqueName="[Measures].[__XL_Count FactResellerSale]" caption="__XL_Count FactResellerSale" measure="1" displayFolder="" measureGroup="FactResellerSale" count="0" hidden="1"/>
    <cacheHierarchy uniqueName="[Measures].[__XL_Count FactSalesMerge]" caption="__XL_Count FactSalesMerge" measure="1" displayFolder="" measureGroup="FactSalesMerge" count="0" hidden="1"/>
    <cacheHierarchy uniqueName="[Measures].[__No measures defined]" caption="__No measures defined" measure="1" displayFolder="" count="0" hidden="1"/>
    <cacheHierarchy uniqueName="[Measures].[Count of StandardCost]" caption="Count of StandardCost" measure="1" displayFolder="" measureGroup="DimProduct" count="0" hidden="1">
      <extLst>
        <ext xmlns:x15="http://schemas.microsoft.com/office/spreadsheetml/2010/11/main" uri="{B97F6D7D-B522-45F9-BDA1-12C45D357490}">
          <x15:cacheHierarchy aggregatedColumn="46"/>
        </ext>
      </extLst>
    </cacheHierarchy>
    <cacheHierarchy uniqueName="[Measures].[Sum of RevenuePerDay(Direct)]" caption="Sum of RevenuePerDay(Direct)" measure="1" displayFolder="" measureGroup="FactInternetSale" count="0" hidden="1">
      <extLst>
        <ext xmlns:x15="http://schemas.microsoft.com/office/spreadsheetml/2010/11/main" uri="{B97F6D7D-B522-45F9-BDA1-12C45D357490}">
          <x15:cacheHierarchy aggregatedColumn="80"/>
        </ext>
      </extLst>
    </cacheHierarchy>
    <cacheHierarchy uniqueName="[Measures].[Sum of RevenuePerDay(Reseller)]" caption="Sum of RevenuePerDay(Reseller)" measure="1" displayFolder="" measureGroup="FactResellerSale" count="0" hidden="1">
      <extLst>
        <ext xmlns:x15="http://schemas.microsoft.com/office/spreadsheetml/2010/11/main" uri="{B97F6D7D-B522-45F9-BDA1-12C45D357490}">
          <x15:cacheHierarchy aggregatedColumn="86"/>
        </ext>
      </extLst>
    </cacheHierarchy>
    <cacheHierarchy uniqueName="[Measures].[Count of EnglishMonthName]" caption="Count of EnglishMonthName" measure="1" displayFolder="" measureGroup="DimDate" count="0" hidden="1">
      <extLst>
        <ext xmlns:x15="http://schemas.microsoft.com/office/spreadsheetml/2010/11/main" uri="{B97F6D7D-B522-45F9-BDA1-12C45D357490}">
          <x15:cacheHierarchy aggregatedColumn="26"/>
        </ext>
      </extLst>
    </cacheHierarchy>
  </cacheHierarchies>
  <kpis count="0"/>
  <dimensions count="12">
    <dimension name="DimCustomer" uniqueName="[DimCustomer]" caption="DimCustomer"/>
    <dimension name="DimDate" uniqueName="[DimDate]" caption="DimDate"/>
    <dimension name="DimGeography" uniqueName="[DimGeography]" caption="DimGeography"/>
    <dimension name="DimProduct" uniqueName="[DimProduct]" caption="DimProduct"/>
    <dimension name="DimProductCategory" uniqueName="[DimProductCategory]" caption="DimProductCategory"/>
    <dimension name="DimProductSubcategory" uniqueName="[DimProductSubcategory]" caption="DimProductSubcategory"/>
    <dimension name="DimReseller" uniqueName="[DimReseller]" caption="DimReseller"/>
    <dimension name="DimSalesTerritory" uniqueName="[DimSalesTerritory]" caption="DimSalesTerritory"/>
    <dimension name="FactInternetSale" uniqueName="[FactInternetSale]" caption="FactInternetSale"/>
    <dimension name="FactResellerSale" uniqueName="[FactResellerSale]" caption="FactResellerSale"/>
    <dimension name="FactSalesMerge" uniqueName="[FactSalesMerge]" caption="FactSalesMerge"/>
    <dimension measure="1" name="Measures" uniqueName="[Measures]" caption="Measures"/>
  </dimensions>
  <measureGroups count="11">
    <measureGroup name="DimCustomer" caption="DimCustomer"/>
    <measureGroup name="DimDate" caption="DimDate"/>
    <measureGroup name="DimGeography" caption="DimGeography"/>
    <measureGroup name="DimProduct" caption="DimProduct"/>
    <measureGroup name="DimProductCategory" caption="DimProductCategory"/>
    <measureGroup name="DimProductSubcategory" caption="DimProductSubcategory"/>
    <measureGroup name="DimReseller" caption="DimReseller"/>
    <measureGroup name="DimSalesTerritory" caption="DimSalesTerritory"/>
    <measureGroup name="FactInternetSale" caption="FactInternetSale"/>
    <measureGroup name="FactResellerSale" caption="FactResellerSale"/>
    <measureGroup name="FactSalesMerge" caption="FactSalesMerge"/>
  </measureGroups>
  <maps count="36">
    <map measureGroup="0" dimension="0"/>
    <map measureGroup="0" dimension="2"/>
    <map measureGroup="1" dimension="1"/>
    <map measureGroup="2" dimension="2"/>
    <map measureGroup="3" dimension="3"/>
    <map measureGroup="3" dimension="4"/>
    <map measureGroup="3" dimension="5"/>
    <map measureGroup="4" dimension="4"/>
    <map measureGroup="5" dimension="4"/>
    <map measureGroup="5" dimension="5"/>
    <map measureGroup="6" dimension="2"/>
    <map measureGroup="6" dimension="6"/>
    <map measureGroup="7" dimension="7"/>
    <map measureGroup="8" dimension="0"/>
    <map measureGroup="8" dimension="1"/>
    <map measureGroup="8" dimension="2"/>
    <map measureGroup="8" dimension="3"/>
    <map measureGroup="8" dimension="4"/>
    <map measureGroup="8" dimension="5"/>
    <map measureGroup="8" dimension="7"/>
    <map measureGroup="8" dimension="8"/>
    <map measureGroup="9" dimension="1"/>
    <map measureGroup="9" dimension="2"/>
    <map measureGroup="9" dimension="3"/>
    <map measureGroup="9" dimension="4"/>
    <map measureGroup="9" dimension="5"/>
    <map measureGroup="9" dimension="6"/>
    <map measureGroup="9" dimension="9"/>
    <map measureGroup="10" dimension="0"/>
    <map measureGroup="10" dimension="1"/>
    <map measureGroup="10" dimension="2"/>
    <map measureGroup="10" dimension="3"/>
    <map measureGroup="10" dimension="4"/>
    <map measureGroup="10" dimension="5"/>
    <map measureGroup="10" dimension="7"/>
    <map measureGroup="10" dimension="1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Gowtham" refreshedDate="46016.551171527775" createdVersion="5" refreshedVersion="8" minRefreshableVersion="3" recordCount="0" supportSubquery="1" supportAdvancedDrill="1" xr:uid="{2F4D9183-57FE-4806-A0C9-D4708F0921D6}">
  <cacheSource type="external" connectionId="14"/>
  <cacheFields count="5">
    <cacheField name="[DimProductCategory].[EnglishProductCategoryName].[EnglishProductCategoryName]" caption="EnglishProductCategoryName" numFmtId="0" hierarchy="53" level="1">
      <sharedItems count="1">
        <s v="Bikes"/>
      </sharedItems>
    </cacheField>
    <cacheField name="[Measures].[Total_revenue(Direct)]" caption="Total_revenue(Direct)" numFmtId="0" hierarchy="98" level="32767"/>
    <cacheField name="[Measures].[Total_revenue(Reseller)]" caption="Total_revenue(Reseller)" numFmtId="0" hierarchy="99" level="32767"/>
    <cacheField name="[FactSalesMerge].[OrderDate].[OrderDate]" caption="OrderDate" numFmtId="0" hierarchy="91" level="1">
      <sharedItems containsSemiMixedTypes="0" containsNonDate="0" containsString="0"/>
    </cacheField>
    <cacheField name="[DimSalesTerritory].[SalesTerritoryCountry].[SalesTerritoryCountry]" caption="SalesTerritoryCountry" numFmtId="0" hierarchy="73" level="1">
      <sharedItems count="6">
        <s v="Australia"/>
        <s v="Canada"/>
        <s v="France"/>
        <s v="Germany"/>
        <s v="United Kingdom"/>
        <s v="United States"/>
      </sharedItems>
    </cacheField>
  </cacheFields>
  <cacheHierarchies count="116">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Title]" caption="Title" attribute="1" defaultMemberUniqueName="[DimCustomer].[Title].[All]" allUniqueName="[DimCustomer].[Title].[All]" dimensionUniqueName="[DimCustomer]" displayFolder="" count="0" memberValueDatatype="130" unbalanced="0"/>
    <cacheHierarchy uniqueName="[DimCustomer].[FirstName]" caption="FirstName" attribute="1" defaultMemberUniqueName="[DimCustomer].[FirstName].[All]" allUniqueName="[DimCustomer].[FirstName].[All]" dimensionUniqueName="[DimCustomer]" displayFolder="" count="0" memberValueDatatype="130" unbalanced="0"/>
    <cacheHierarchy uniqueName="[DimCustomer].[MiddleName]" caption="MiddleName" attribute="1" defaultMemberUniqueName="[DimCustomer].[MiddleName].[All]" allUniqueName="[DimCustomer].[MiddleName].[All]" dimensionUniqueName="[DimCustomer]" displayFolder="" count="0" memberValueDatatype="130" unbalanced="0"/>
    <cacheHierarchy uniqueName="[DimCustomer].[LastName]" caption="LastName" attribute="1" defaultMemberUniqueName="[DimCustomer].[LastName].[All]" allUniqueName="[DimCustomer].[Last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MaritalStatus]" caption="MaritalStatus" attribute="1" defaultMemberUniqueName="[DimCustomer].[MaritalStatus].[All]" allUniqueName="[DimCustomer].[MaritalStatus].[All]" dimensionUniqueName="[DimCustomer]" displayFolder="" count="0" memberValueDatatype="130" unbalanced="0"/>
    <cacheHierarchy uniqueName="[DimCustomer].[Suffix]" caption="Suffix" attribute="1" defaultMemberUniqueName="[DimCustomer].[Suffix].[All]" allUniqueName="[DimCustomer].[Suffix].[All]" dimensionUniqueName="[DimCustomer]" displayFolder="" count="0" memberValueDatatype="130" unbalanced="0"/>
    <cacheHierarchy uniqueName="[DimCustomer].[Gender]" caption="Gender" attribute="1" defaultMemberUniqueName="[DimCustomer].[Gender].[All]" allUniqueName="[DimCustomer].[Gender].[All]" dimensionUniqueName="[DimCustomer]" displayFolder="" count="0" memberValueDatatype="130" unbalanced="0"/>
    <cacheHierarchy uniqueName="[DimCustomer].[YearlyIncome]" caption="YearlyIncome" attribute="1" defaultMemberUniqueName="[DimCustomer].[YearlyIncome].[All]" allUniqueName="[DimCustomer].[YearlyIncome].[All]" dimensionUniqueName="[DimCustomer]" displayFolder="" count="0" memberValueDatatype="20" unbalanced="0"/>
    <cacheHierarchy uniqueName="[DimCustomer].[TotalChildren]" caption="TotalChildren" attribute="1" defaultMemberUniqueName="[DimCustomer].[TotalChildren].[All]" allUniqueName="[DimCustomer].[TotalChildren].[All]" dimensionUniqueName="[DimCustomer]" displayFolder="" count="0" memberValueDatatype="20" unbalanced="0"/>
    <cacheHierarchy uniqueName="[DimCustomer].[EnglishEducation]" caption="EnglishEducation" attribute="1" defaultMemberUniqueName="[DimCustomer].[EnglishEducation].[All]" allUniqueName="[DimCustomer].[EnglishEducation].[All]" dimensionUniqueName="[DimCustomer]" displayFolder="" count="0" memberValueDatatype="130" unbalanced="0"/>
    <cacheHierarchy uniqueName="[DimCustomer].[EnglishOccupation]" caption="EnglishOccupation" attribute="1" defaultMemberUniqueName="[DimCustomer].[EnglishOccupation].[All]" allUniqueName="[DimCustomer].[EnglishOccupation].[All]" dimensionUniqueName="[DimCustomer]" displayFolder="" count="0" memberValueDatatype="130" unbalanced="0"/>
    <cacheHierarchy uniqueName="[DimCustomer].[HouseOwnerFlag]" caption="HouseOwnerFlag" attribute="1" defaultMemberUniqueName="[DimCustomer].[HouseOwnerFlag].[All]" allUniqueName="[DimCustomer].[HouseOwnerFlag].[All]" dimensionUniqueName="[DimCustomer]" displayFolder="" count="0" memberValueDatatype="20" unbalanced="0"/>
    <cacheHierarchy uniqueName="[DimCustomer].[NumberCarsOwned]" caption="NumberCarsOwned" attribute="1" defaultMemberUniqueName="[DimCustomer].[NumberCarsOwned].[All]" allUniqueName="[DimCustomer].[NumberCarsOwned].[All]" dimensionUniqueName="[DimCustomer]" displayFolder="" count="0" memberValueDatatype="20" unbalanced="0"/>
    <cacheHierarchy uniqueName="[DimCustomer].[AddressLine1]" caption="AddressLine1" attribute="1" defaultMemberUniqueName="[DimCustomer].[AddressLine1].[All]" allUniqueName="[DimCustomer].[AddressLine1].[All]" dimensionUniqueName="[DimCustomer]" displayFolder="" count="0" memberValueDatatype="130" unbalanced="0"/>
    <cacheHierarchy uniqueName="[DimCustomer].[DateFirstPurchase]" caption="DateFirstPurchase" attribute="1" time="1" defaultMemberUniqueName="[DimCustomer].[DateFirstPurchase].[All]" allUniqueName="[DimCustomer].[DateFirstPurchase].[All]" dimensionUniqueName="[DimCustomer]" displayFolder="" count="0" memberValueDatatype="7" unbalanced="0"/>
    <cacheHierarchy uniqueName="[DimCustomer].[CommuteDistance]" caption="CommuteDistance" attribute="1" defaultMemberUniqueName="[DimCustomer].[CommuteDistance].[All]" allUniqueName="[DimCustomer].[CommuteDistance].[All]" dimensionUniqueName="[DimCustomer]" displayFolder="" count="0" memberValueDatatype="130" unbalanced="0"/>
    <cacheHierarchy uniqueName="[DimDate].[OrderDateKey]" caption="OrderDateKey" attribute="1" defaultMemberUniqueName="[DimDate].[OrderDateKey].[All]" allUniqueName="[DimDate].[OrderDateKey].[All]" dimensionUniqueName="[DimDate]" displayFolder="" count="0" memberValueDatatype="20" unbalanced="0"/>
    <cacheHierarchy uniqueName="[DimDate].[FullDateAlternateKey]" caption="FullDateAlternateKey" attribute="1" time="1" defaultMemberUniqueName="[DimDate].[FullDateAlternateKey].[All]" allUniqueName="[DimDate].[FullDateAlternateKey].[All]" dimensionUniqueName="[DimDate]" displayFolder="" count="0" memberValueDatatype="7" unbalanced="0"/>
    <cacheHierarchy uniqueName="[DimDate].[DayNumberOfWeek]" caption="DayNumberOfWeek" attribute="1" defaultMemberUniqueName="[DimDate].[DayNumberOfWeek].[All]" allUniqueName="[DimDate].[DayNumberOfWeek].[All]" dimensionUniqueName="[DimDate]" displayFolder="" count="0" memberValueDatatype="20" unbalanced="0"/>
    <cacheHierarchy uniqueName="[DimDate].[EnglishDayNameOfWeek]" caption="EnglishDayNameOfWeek" attribute="1" defaultMemberUniqueName="[DimDate].[EnglishDayNameOfWeek].[All]" allUniqueName="[DimDate].[EnglishDayNameOfWeek].[All]" dimensionUniqueName="[DimDate]" displayFolder="" count="0" memberValueDatatype="130" unbalanced="0"/>
    <cacheHierarchy uniqueName="[DimDate].[DayNumberOfYear]" caption="DayNumberOfYear" attribute="1" defaultMemberUniqueName="[DimDate].[DayNumberOfYear].[All]" allUniqueName="[DimDate].[DayNumberOfYear].[All]" dimensionUniqueName="[DimDate]" displayFolder="" count="0" memberValueDatatype="20" unbalanced="0"/>
    <cacheHierarchy uniqueName="[DimDate].[WeekNumberOfYear]" caption="WeekNumberOfYear" attribute="1" defaultMemberUniqueName="[DimDate].[WeekNumberOfYear].[All]" allUniqueName="[DimDate].[WeekNumberOfYear].[All]" dimensionUniqueName="[DimDate]" displayFolder="" count="0" memberValueDatatype="20" unbalanced="0"/>
    <cacheHierarchy uniqueName="[DimDate].[EnglishMonthName]" caption="EnglishMonthName" attribute="1" defaultMemberUniqueName="[DimDate].[EnglishMonthName].[All]" allUniqueName="[DimDate].[EnglishMonthName].[All]" dimensionUniqueName="[DimDate]" displayFolder="" count="0" memberValueDatatype="130" unbalanced="0"/>
    <cacheHierarchy uniqueName="[DimDate].[MonthNumberOfYear]" caption="MonthNumberOfYear" attribute="1" defaultMemberUniqueName="[DimDate].[MonthNumberOfYear].[All]" allUniqueName="[DimDate].[MonthNumberOfYear].[All]" dimensionUniqueName="[DimDate]" displayFolder="" count="0" memberValueDatatype="20" unbalanced="0"/>
    <cacheHierarchy uniqueName="[DimDate].[CalendarQuarter]" caption="CalendarQuarter" attribute="1" defaultMemberUniqueName="[DimDate].[CalendarQuarter].[All]" allUniqueName="[DimDate].[CalendarQuarter].[All]" dimensionUniqueName="[DimDate]" displayFolder="" count="0" memberValueDatatype="20" unbalanced="0"/>
    <cacheHierarchy uniqueName="[DimDate].[CalendarYear]" caption="CalendarYear" attribute="1" defaultMemberUniqueName="[DimDate].[CalendarYear].[All]" allUniqueName="[DimDate].[CalendarYear].[All]" dimensionUniqueName="[DimDate]" displayFolder="" count="0" memberValueDatatype="20" unbalanced="0"/>
    <cacheHierarchy uniqueName="[DimDate].[CalendatSemester]" caption="CalendatSemester" attribute="1" defaultMemberUniqueName="[DimDate].[CalendatSemester].[All]" allUniqueName="[DimDate].[CalendatSemester].[All]" dimensionUniqueName="[DimDate]" displayFolder="" count="0" memberValueDatatype="20" unbalanced="0"/>
    <cacheHierarchy uniqueName="[DimDate].[FiscalQuarter]" caption="FiscalQuarter" attribute="1" defaultMemberUniqueName="[DimDate].[FiscalQuarter].[All]" allUniqueName="[DimDate].[FiscalQuarter].[All]" dimensionUniqueName="[DimDate]" displayFolder="" count="0" memberValueDatatype="20" unbalanced="0"/>
    <cacheHierarchy uniqueName="[DimDate].[FiscalYear]" caption="FiscalYear" attribute="1" defaultMemberUniqueName="[DimDate].[FiscalYear].[All]" allUniqueName="[DimDate].[FiscalYear].[All]" dimensionUniqueName="[DimDate]" displayFolder="" count="0" memberValueDatatype="20" unbalanced="0"/>
    <cacheHierarchy uniqueName="[DimDate].[FiscalSemester]" caption="FiscalSemester" attribute="1" defaultMemberUniqueName="[DimDate].[FiscalSemester].[All]" allUniqueName="[DimDate].[FiscalSemester].[All]" dimensionUniqueName="[DimDate]" displayFolder="" count="0" memberValueDatatype="2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StateProvinceCode]" caption="StateProvinceCode" attribute="1" defaultMemberUniqueName="[DimGeography].[StateProvinceCode].[All]" allUniqueName="[DimGeography].[StateProvinceCode].[All]" dimensionUniqueName="[DimGeography]" displayFolder="" count="0" memberValueDatatype="130" unbalanced="0"/>
    <cacheHierarchy uniqueName="[DimGeography].[CountryRegionCode]" caption="CountryRegionCode" attribute="1" defaultMemberUniqueName="[DimGeography].[CountryRegionCode].[All]" allUniqueName="[DimGeography].[CountryRegionCode].[All]" dimensionUniqueName="[DimGeography]" displayFolder="" count="0" memberValueDatatype="130" unbalanced="0"/>
    <cacheHierarchy uniqueName="[DimGeography].[EnglishCountryRegionName]" caption="EnglishCountryRegionName" attribute="1" defaultMemberUniqueName="[DimGeography].[EnglishCountryRegionName].[All]" allUniqueName="[DimGeography].[EnglishCountryRegionName].[All]" dimensionUniqueName="[DimGeography]" displayFolder="" count="0" memberValueDatatype="130" unbalanced="0"/>
    <cacheHierarchy uniqueName="[DimGeography].[PostalCode]" caption="PostalCode" attribute="1" defaultMemberUniqueName="[DimGeography].[PostalCode].[All]" allUniqueName="[DimGeography].[PostalCode].[All]" dimensionUniqueName="[DimGeography]" displayFolder="" count="0" memberValueDatatype="130" unbalanced="0"/>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Geography].[IpAddressLocator]" caption="IpAddressLocator" attribute="1" defaultMemberUniqueName="[DimGeography].[IpAddressLocator].[All]" allUniqueName="[DimGeography].[IpAddressLocator].[All]" dimensionUniqueName="[DimGeography]" displayFolder="" count="0" memberValueDatatype="130" unbalanced="0"/>
    <cacheHierarchy uniqueName="[DimProduct].[ProductKey]" caption="ProductKey" attribute="1" defaultMemberUniqueName="[DimProduct].[ProductKey].[All]" allUniqueName="[DimProduct].[ProductKey].[All]" dimensionUniqueName="[DimProduct]" displayFolder="" count="0" memberValueDatatype="130" unbalanced="0"/>
    <cacheHierarchy uniqueName="[DimProduct].[ProductAlternateKey]" caption="ProductAlternateKey" attribute="1" defaultMemberUniqueName="[DimProduct].[ProductAlternateKey].[All]" allUniqueName="[DimProduct].[ProductAlternateKey].[All]" dimensionUniqueName="[DimProduct]" displayFolder="" count="0" memberValueDatatype="130" unbalanced="0"/>
    <cacheHierarchy uniqueName="[DimProduct].[ProductSubcategoryKey]" caption="ProductSubcategoryKey" attribute="1" defaultMemberUniqueName="[DimProduct].[ProductSubcategoryKey].[All]" allUniqueName="[DimProduct].[ProductSubcategoryKey].[All]" dimensionUniqueName="[DimProduct]" displayFolder="" count="0" memberValueDatatype="130" unbalanced="0"/>
    <cacheHierarchy uniqueName="[DimProduct].[EnglishProductName]" caption="EnglishProductName" attribute="1" defaultMemberUniqueName="[DimProduct].[EnglishProductName].[All]" allUniqueName="[DimProduct].[EnglishProductName].[All]" dimensionUniqueName="[DimProduct]" displayFolder="" count="0" memberValueDatatype="130" unbalanced="0"/>
    <cacheHierarchy uniqueName="[DimProduct].[StandardCost]" caption="StandardCost" attribute="1" defaultMemberUniqueName="[DimProduct].[StandardCost].[All]" allUniqueName="[DimProduct].[StandardCost].[All]" dimensionUniqueName="[DimProduct]" displayFolder="" count="0" memberValueDatatype="130" unbalanced="0"/>
    <cacheHierarchy uniqueName="[DimProduct].[FinsishedGoodsFlag]" caption="FinsishedGoodsFlag" attribute="1" defaultMemberUniqueName="[DimProduct].[FinsishedGoodsFlag].[All]" allUniqueName="[DimProduct].[FinsishedGoodsFlag].[All]" dimensionUniqueName="[DimProduct]" displayFolder="" count="0" memberValueDatatype="20" unbalanced="0"/>
    <cacheHierarchy uniqueName="[DimProduct].[Color]" caption="Color" attribute="1" defaultMemberUniqueName="[DimProduct].[Color].[All]" allUniqueName="[DimProduct].[Color].[All]" dimensionUniqueName="[DimProduct]" displayFolder="" count="0" memberValueDatatype="130" unbalanced="0"/>
    <cacheHierarchy uniqueName="[DimProduct].[DaysToManufacture]" caption="DaysToManufacture" attribute="1" defaultMemberUniqueName="[DimProduct].[DaysToManufacture].[All]" allUniqueName="[DimProduct].[DaysToManufacture].[All]" dimensionUniqueName="[DimProduct]" displayFolder="" count="0" memberValueDatatype="20" unbalanced="0"/>
    <cacheHierarchy uniqueName="[DimProduct].[EnglishDescription]" caption="EnglishDescription" attribute="1" defaultMemberUniqueName="[DimProduct].[EnglishDescription].[All]" allUniqueName="[DimProduct].[EnglishDescription].[All]" dimensionUniqueName="[DimProduct]" displayFolder="" count="0" memberValueDatatype="130" unbalanced="0"/>
    <cacheHierarchy uniqueName="[DimProductCategory].[ProductCategoryKey]" caption="ProductCategoryKey" attribute="1" defaultMemberUniqueName="[DimProductCategory].[ProductCategoryKey].[All]" allUniqueName="[DimProductCategory].[ProductCategoryKey].[All]" dimensionUniqueName="[DimProductCategory]" displayFolder="" count="0" memberValueDatatype="20" unbalanced="0"/>
    <cacheHierarchy uniqueName="[DimProductCategory].[ProductCategoryAlternateKey]" caption="ProductCategoryAlternateKey" attribute="1" defaultMemberUniqueName="[DimProductCategory].[ProductCategoryAlternateKey].[All]" allUniqueName="[DimProductCategory].[ProductCategoryAlternateKey].[All]" dimensionUniqueName="[DimProductCategory]" displayFolder="" count="0" memberValueDatatype="20" unbalanced="0"/>
    <cacheHierarchy uniqueName="[DimProductCategory].[EnglishProductCategoryName]" caption="EnglishProductCategoryName" attribute="1" defaultMemberUniqueName="[DimProductCategory].[EnglishProductCategoryName].[All]" allUniqueName="[DimProductCategory].[EnglishProductCategoryName].[All]" dimensionUniqueName="[DimProductCategory]" displayFolder="" count="2" memberValueDatatype="130" unbalanced="0">
      <fieldsUsage count="2">
        <fieldUsage x="-1"/>
        <fieldUsage x="0"/>
      </fieldsUsage>
    </cacheHierarchy>
    <cacheHierarchy uniqueName="[DimProductSubcategory].[ProductSubcategoryKey]" caption="ProductSubcategoryKey" attribute="1" defaultMemberUniqueName="[DimProductSubcategory].[ProductSubcategoryKey].[All]" allUniqueName="[DimProductSubcategory].[ProductSubcategoryKey].[All]" dimensionUniqueName="[DimProductSubcategory]" displayFolder="" count="0" memberValueDatatype="20" unbalanced="0"/>
    <cacheHierarchy uniqueName="[DimProductSubcategory].[ProductSubcategoryAlternateKey]" caption="ProductSubcategoryAlternateKey" attribute="1" defaultMemberUniqueName="[DimProductSubcategory].[ProductSubcategoryAlternateKey].[All]" allUniqueName="[DimProductSubcategory].[ProductSubcategoryAlternateKey].[All]" dimensionUniqueName="[DimProductSubcategory]" displayFolder="" count="0" memberValueDatatype="20" unbalanced="0"/>
    <cacheHierarchy uniqueName="[DimProductSubcategory].[EnglishProductSubcategoryName]" caption="EnglishProductSubcategoryName" attribute="1" defaultMemberUniqueName="[DimProductSubcategory].[EnglishProductSubcategoryName].[All]" allUniqueName="[DimProductSubcategory].[EnglishProductSubcategoryName].[All]" dimensionUniqueName="[DimProductSubcategory]" displayFolder="" count="0" memberValueDatatype="130" unbalanced="0"/>
    <cacheHierarchy uniqueName="[DimProductSubcategory].[ProductCategoryKey]" caption="ProductCategoryKey" attribute="1" defaultMemberUniqueName="[DimProductSubcategory].[ProductCategoryKey].[All]" allUniqueName="[DimProductSubcategory].[ProductCategoryKey].[All]" dimensionUniqueName="[DimProductSubcategory]" displayFolder="" count="0" memberValueDatatype="20" unbalanced="0"/>
    <cacheHierarchy uniqueName="[DimReseller].[ResellerKey]" caption="ResellerKey" attribute="1" defaultMemberUniqueName="[DimReseller].[ResellerKey].[All]" allUniqueName="[DimReseller].[ResellerKey].[All]" dimensionUniqueName="[DimReseller]" displayFolder="" count="0" memberValueDatatype="20" unbalanced="0"/>
    <cacheHierarchy uniqueName="[DimReseller].[GeographyKey]" caption="GeographyKey" attribute="1" defaultMemberUniqueName="[DimReseller].[GeographyKey].[All]" allUniqueName="[DimReseller].[GeographyKey].[All]" dimensionUniqueName="[DimReseller]" displayFolder="" count="0" memberValueDatatype="20" unbalanced="0"/>
    <cacheHierarchy uniqueName="[DimReseller].[ResellerAlternateKey]" caption="ResellerAlternateKey" attribute="1" defaultMemberUniqueName="[DimReseller].[ResellerAlternateKey].[All]" allUniqueName="[DimReseller].[ResellerAlternateKey].[All]" dimensionUniqueName="[DimReseller]" displayFolder="" count="0" memberValueDatatype="130" unbalanced="0"/>
    <cacheHierarchy uniqueName="[DimReseller].[Phone]" caption="Phone" attribute="1" defaultMemberUniqueName="[DimReseller].[Phone].[All]" allUniqueName="[DimReseller].[Phone].[All]" dimensionUniqueName="[DimReseller]" displayFolder="" count="0" memberValueDatatype="130" unbalanced="0"/>
    <cacheHierarchy uniqueName="[DimReseller].[BusinessType]" caption="BusinessType" attribute="1" defaultMemberUniqueName="[DimReseller].[BusinessType].[All]" allUniqueName="[DimReseller].[BusinessType].[All]" dimensionUniqueName="[DimReseller]" displayFolder="" count="0" memberValueDatatype="130" unbalanced="0"/>
    <cacheHierarchy uniqueName="[DimReseller].[ResellerName]" caption="ResellerName" attribute="1" defaultMemberUniqueName="[DimReseller].[ResellerName].[All]" allUniqueName="[DimReseller].[ResellerName].[All]" dimensionUniqueName="[DimReseller]" displayFolder="" count="0" memberValueDatatype="130" unbalanced="0"/>
    <cacheHierarchy uniqueName="[DimReseller].[OrderMonth]" caption="OrderMonth" attribute="1" defaultMemberUniqueName="[DimReseller].[OrderMonth].[All]" allUniqueName="[DimReseller].[OrderMonth].[All]" dimensionUniqueName="[DimReseller]" displayFolder="" count="0" memberValueDatatype="20" unbalanced="0"/>
    <cacheHierarchy uniqueName="[DimReseller].[FirstOrderYear]" caption="FirstOrderYear" attribute="1" defaultMemberUniqueName="[DimReseller].[FirstOrderYear].[All]" allUniqueName="[DimReseller].[FirstOrderYear].[All]" dimensionUniqueName="[DimReseller]" displayFolder="" count="0" memberValueDatatype="20" unbalanced="0"/>
    <cacheHierarchy uniqueName="[DimReseller].[LastOrderYear]" caption="LastOrderYear" attribute="1" defaultMemberUniqueName="[DimReseller].[LastOrderYear].[All]" allUniqueName="[DimReseller].[LastOrderYear].[All]" dimensionUniqueName="[DimReseller]" displayFolder="" count="0" memberValueDatatype="20" unbalanced="0"/>
    <cacheHierarchy uniqueName="[DimReseller].[ProductLine]" caption="ProductLine" attribute="1" defaultMemberUniqueName="[DimReseller].[ProductLine].[All]" allUniqueName="[DimReseller].[ProductLine].[All]" dimensionUniqueName="[DimReseller]" displayFolder="" count="0" memberValueDatatype="130" unbalanced="0"/>
    <cacheHierarchy uniqueName="[DimReseller].[AddressLine1]" caption="AddressLine1" attribute="1" defaultMemberUniqueName="[DimReseller].[AddressLine1].[All]" allUniqueName="[DimReseller].[AddressLine1].[All]" dimensionUniqueName="[DimReseller]" displayFolder="" count="0" memberValueDatatype="130" unbalanced="0"/>
    <cacheHierarchy uniqueName="[DimReseller].[AnnualRevenue]" caption="AnnualRevenue" attribute="1" defaultMemberUniqueName="[DimReseller].[AnnualRevenue].[All]" allUniqueName="[DimReseller].[AnnualRevenue].[All]" dimensionUniqueName="[DimReseller]" displayFolder="" count="0" memberValueDatatype="2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2" memberValueDatatype="130" unbalanced="0">
      <fieldsUsage count="2">
        <fieldUsage x="-1"/>
        <fieldUsage x="4"/>
      </fieldsUsage>
    </cacheHierarchy>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ProductKey]" caption="ProductKey" attribute="1" defaultMemberUniqueName="[FactInternetSale].[ProductKey].[All]" allUniqueName="[FactInternetSale].[ProductKey].[All]" dimensionUniqueName="[FactInternetSale]" displayFolder="" count="0" memberValueDatatype="20" unbalanced="0"/>
    <cacheHierarchy uniqueName="[FactInternetSale].[OrderDateKey]" caption="OrderDateKey" attribute="1" defaultMemberUniqueName="[FactInternetSale].[OrderDateKey].[All]" allUniqueName="[FactInternetSale].[OrderDateKey].[All]" dimensionUniqueName="[FactInternetSale]" displayFolder="" count="0" memberValueDatatype="20" unbalanced="0"/>
    <cacheHierarchy uniqueName="[FactInternetSale].[CustomerKey]" caption="CustomerKey" attribute="1" defaultMemberUniqueName="[FactInternetSale].[CustomerKey].[All]" allUniqueName="[FactInternetSale].[CustomerKey].[All]" dimensionUniqueName="[FactInternetSale]" displayFolder="" count="0" memberValueDatatype="20" unbalanced="0"/>
    <cacheHierarchy uniqueName="[FactInternetSale].[SalesTerritoryKey]" caption="SalesTerritoryKey" attribute="1" defaultMemberUniqueName="[FactInternetSale].[SalesTerritoryKey].[All]" allUniqueName="[FactInternetSale].[SalesTerritoryKey].[All]" dimensionUniqueName="[FactInternetSale]" displayFolder="" count="0" memberValueDatatype="20" unbalanced="0"/>
    <cacheHierarchy uniqueName="[FactInternetSale].[OrderDate]" caption="OrderDate" attribute="1" time="1" defaultMemberUniqueName="[FactInternetSale].[OrderDate].[All]" allUniqueName="[FactInternetSale].[OrderDate].[All]" dimensionUniqueName="[FactInternetSale]" displayFolder="" count="0" memberValueDatatype="7" unbalanced="0"/>
    <cacheHierarchy uniqueName="[FactInternetSale].[RevenuePerDay(Direct)]" caption="RevenuePerDay(Direct)" attribute="1" defaultMemberUniqueName="[FactInternetSale].[RevenuePerDay(Direct)].[All]" allUniqueName="[FactInternetSale].[RevenuePerDay(Direct)].[All]" dimensionUniqueName="[FactInternetSale]" displayFolder="" count="0" memberValueDatatype="5" unbalanced="0"/>
    <cacheHierarchy uniqueName="[FactResellerSale].[ProductKey]" caption="ProductKey" attribute="1" defaultMemberUniqueName="[FactResellerSale].[ProductKey].[All]" allUniqueName="[FactResellerSale].[ProductKey].[All]" dimensionUniqueName="[FactResellerSale]" displayFolder="" count="0" memberValueDatatype="20" unbalanced="0"/>
    <cacheHierarchy uniqueName="[FactResellerSale].[OrderDateKey]" caption="OrderDateKey" attribute="1" defaultMemberUniqueName="[FactResellerSale].[OrderDateKey].[All]" allUniqueName="[FactResellerSale].[OrderDateKey].[All]" dimensionUniqueName="[FactResellerSale]" displayFolder="" count="0" memberValueDatatype="20" unbalanced="0"/>
    <cacheHierarchy uniqueName="[FactResellerSale].[ResellerKey]" caption="ResellerKey" attribute="1" defaultMemberUniqueName="[FactResellerSale].[ResellerKey].[All]" allUniqueName="[FactResellerSale].[ResellerKey].[All]" dimensionUniqueName="[FactResellerSale]" displayFolder="" count="0" memberValueDatatype="20" unbalanced="0"/>
    <cacheHierarchy uniqueName="[FactResellerSale].[SalesTerritoryKey]" caption="SalesTerritoryKey" attribute="1" defaultMemberUniqueName="[FactResellerSale].[SalesTerritoryKey].[All]" allUniqueName="[FactResellerSale].[SalesTerritoryKey].[All]" dimensionUniqueName="[FactResellerSale]" displayFolder="" count="0" memberValueDatatype="20" unbalanced="0"/>
    <cacheHierarchy uniqueName="[FactResellerSale].[OrderDate]" caption="OrderDate" attribute="1" time="1" defaultMemberUniqueName="[FactResellerSale].[OrderDate].[All]" allUniqueName="[FactResellerSale].[OrderDate].[All]" dimensionUniqueName="[FactResellerSale]" displayFolder="" count="0" memberValueDatatype="7" unbalanced="0"/>
    <cacheHierarchy uniqueName="[FactResellerSale].[RevenuePerDay(Reseller)]" caption="RevenuePerDay(Reseller)" attribute="1" defaultMemberUniqueName="[FactResellerSale].[RevenuePerDay(Reseller)].[All]" allUniqueName="[FactResellerSale].[RevenuePerDay(Reseller)].[All]" dimensionUniqueName="[FactResellerSale]" displayFolder="" count="0" memberValueDatatype="5" unbalanced="0"/>
    <cacheHierarchy uniqueName="[FactSalesMerge].[ProductKey]" caption="ProductKey" attribute="1" defaultMemberUniqueName="[FactSalesMerge].[ProductKey].[All]" allUniqueName="[FactSalesMerge].[ProductKey].[All]" dimensionUniqueName="[FactSalesMerge]" displayFolder="" count="0" memberValueDatatype="20" unbalanced="0"/>
    <cacheHierarchy uniqueName="[FactSalesMerge].[OrderDateKey]" caption="OrderDateKey" attribute="1" defaultMemberUniqueName="[FactSalesMerge].[OrderDateKey].[All]" allUniqueName="[FactSalesMerge].[OrderDateKey].[All]" dimensionUniqueName="[FactSalesMerge]" displayFolder="" count="0" memberValueDatatype="20" unbalanced="0"/>
    <cacheHierarchy uniqueName="[FactSalesMerge].[CustomerKey]" caption="CustomerKey" attribute="1" defaultMemberUniqueName="[FactSalesMerge].[CustomerKey].[All]" allUniqueName="[FactSalesMerge].[CustomerKey].[All]" dimensionUniqueName="[FactSalesMerge]" displayFolder="" count="0" memberValueDatatype="20" unbalanced="0"/>
    <cacheHierarchy uniqueName="[FactSalesMerge].[SalesTerritoryKey]" caption="SalesTerritoryKey" attribute="1" defaultMemberUniqueName="[FactSalesMerge].[SalesTerritoryKey].[All]" allUniqueName="[FactSalesMerge].[SalesTerritoryKey].[All]" dimensionUniqueName="[FactSalesMerge]" displayFolder="" count="0" memberValueDatatype="20" unbalanced="0"/>
    <cacheHierarchy uniqueName="[FactSalesMerge].[OrderDate]" caption="OrderDate" attribute="1" time="1" defaultMemberUniqueName="[FactSalesMerge].[OrderDate].[All]" allUniqueName="[FactSalesMerge].[OrderDate].[All]" dimensionUniqueName="[FactSalesMerge]" displayFolder="" count="2" memberValueDatatype="7" unbalanced="0">
      <fieldsUsage count="2">
        <fieldUsage x="-1"/>
        <fieldUsage x="3"/>
      </fieldsUsage>
    </cacheHierarchy>
    <cacheHierarchy uniqueName="[FactSalesMerge].[RevenuePerDay(Direct)]" caption="RevenuePerDay(Direct)" attribute="1" defaultMemberUniqueName="[FactSalesMerge].[RevenuePerDay(Direct)].[All]" allUniqueName="[FactSalesMerge].[RevenuePerDay(Direct)].[All]" dimensionUniqueName="[FactSalesMerge]" displayFolder="" count="0" memberValueDatatype="5" unbalanced="0"/>
    <cacheHierarchy uniqueName="[FactSalesMerge].[ResellerKey]" caption="ResellerKey" attribute="1" defaultMemberUniqueName="[FactSalesMerge].[ResellerKey].[All]" allUniqueName="[FactSalesMerge].[ResellerKey].[All]" dimensionUniqueName="[FactSalesMerge]" displayFolder="" count="0" memberValueDatatype="20" unbalanced="0"/>
    <cacheHierarchy uniqueName="[FactSalesMerge].[RevenuePerDay(Reseller)]" caption="RevenuePerDay(Reseller)" attribute="1" defaultMemberUniqueName="[FactSalesMerge].[RevenuePerDay(Reseller)].[All]" allUniqueName="[FactSalesMerge].[RevenuePerDay(Reseller)].[All]" dimensionUniqueName="[FactSalesMerge]" displayFolder="" count="0" memberValueDatatype="5" unbalanced="0"/>
    <cacheHierarchy uniqueName="[FactSalesMerge].[DayNumber]" caption="DayNumber" attribute="1" defaultMemberUniqueName="[FactSalesMerge].[DayNumber].[All]" allUniqueName="[FactSalesMerge].[DayNumber].[All]" dimensionUniqueName="[FactSalesMerge]" displayFolder="" count="0" memberValueDatatype="20" unbalanced="0"/>
    <cacheHierarchy uniqueName="[FactSalesMerge].[OrderDate (Month)]" caption="OrderDate (Month)" attribute="1" defaultMemberUniqueName="[FactSalesMerge].[OrderDate (Month)].[All]" allUniqueName="[FactSalesMerge].[OrderDate (Month)].[All]" dimensionUniqueName="[FactSalesMerge]" displayFolder="" count="0" memberValueDatatype="130" unbalanced="0"/>
    <cacheHierarchy uniqueName="[FactSalesMerge].[OrderDate (Month Index)]" caption="OrderDate (Month Index)" attribute="1" defaultMemberUniqueName="[FactSalesMerge].[OrderDate (Month Index)].[All]" allUniqueName="[FactSalesMerge].[OrderDate (Month Index)].[All]" dimensionUniqueName="[FactSalesMerge]" displayFolder="" count="0" memberValueDatatype="20" unbalanced="0" hidden="1"/>
    <cacheHierarchy uniqueName="[Measures].[Total_revenue(Direct)]" caption="Total_revenue(Direct)" measure="1" displayFolder="" measureGroup="FactSalesMerge" count="0" oneField="1">
      <fieldsUsage count="1">
        <fieldUsage x="1"/>
      </fieldsUsage>
    </cacheHierarchy>
    <cacheHierarchy uniqueName="[Measures].[Total_revenue(Reseller)]" caption="Total_revenue(Reseller)" measure="1" displayFolder="" measureGroup="FactSalesMerge" count="0" oneField="1">
      <fieldsUsage count="1">
        <fieldUsage x="2"/>
      </fieldsUsage>
    </cacheHierarchy>
    <cacheHierarchy uniqueName="[Measures].[__XL_Count DimCustomer]" caption="__XL_Count DimCustomer" measure="1" displayFolder="" measureGroup="DimCustomer" count="0" hidden="1"/>
    <cacheHierarchy uniqueName="[Measures].[__XL_Count DimDate]" caption="__XL_Count DimDate" measure="1" displayFolder="" measureGroup="DimDate" count="0" hidden="1"/>
    <cacheHierarchy uniqueName="[Measures].[__XL_Count DimGeography]" caption="__XL_Count DimGeography" measure="1" displayFolder="" measureGroup="DimGeography" count="0" hidden="1"/>
    <cacheHierarchy uniqueName="[Measures].[__XL_Count DimProduct]" caption="__XL_Count DimProduct" measure="1" displayFolder="" measureGroup="DimProduct" count="0" hidden="1"/>
    <cacheHierarchy uniqueName="[Measures].[__XL_Count DimProductCategory]" caption="__XL_Count DimProductCategory" measure="1" displayFolder="" measureGroup="DimProductCategory" count="0" hidden="1"/>
    <cacheHierarchy uniqueName="[Measures].[__XL_Count DimProductSubcategory]" caption="__XL_Count DimProductSubcategory" measure="1" displayFolder="" measureGroup="DimProductSubcategory" count="0" hidden="1"/>
    <cacheHierarchy uniqueName="[Measures].[__XL_Count DimReseller]" caption="__XL_Count DimReseller" measure="1" displayFolder="" measureGroup="DimReseller" count="0" hidden="1"/>
    <cacheHierarchy uniqueName="[Measures].[__XL_Count DimSalesTerritory]" caption="__XL_Count DimSalesTerritory" measure="1" displayFolder="" measureGroup="DimSalesTerritory" count="0" hidden="1"/>
    <cacheHierarchy uniqueName="[Measures].[__XL_Count FactInternetSale]" caption="__XL_Count FactInternetSale" measure="1" displayFolder="" measureGroup="FactInternetSale" count="0" hidden="1"/>
    <cacheHierarchy uniqueName="[Measures].[__XL_Count FactResellerSale]" caption="__XL_Count FactResellerSale" measure="1" displayFolder="" measureGroup="FactResellerSale" count="0" hidden="1"/>
    <cacheHierarchy uniqueName="[Measures].[__XL_Count FactSalesMerge]" caption="__XL_Count FactSalesMerge" measure="1" displayFolder="" measureGroup="FactSalesMerge" count="0" hidden="1"/>
    <cacheHierarchy uniqueName="[Measures].[__No measures defined]" caption="__No measures defined" measure="1" displayFolder="" count="0" hidden="1"/>
    <cacheHierarchy uniqueName="[Measures].[Count of StandardCost]" caption="Count of StandardCost" measure="1" displayFolder="" measureGroup="DimProduct" count="0" hidden="1">
      <extLst>
        <ext xmlns:x15="http://schemas.microsoft.com/office/spreadsheetml/2010/11/main" uri="{B97F6D7D-B522-45F9-BDA1-12C45D357490}">
          <x15:cacheHierarchy aggregatedColumn="46"/>
        </ext>
      </extLst>
    </cacheHierarchy>
    <cacheHierarchy uniqueName="[Measures].[Sum of RevenuePerDay(Direct)]" caption="Sum of RevenuePerDay(Direct)" measure="1" displayFolder="" measureGroup="FactInternetSale" count="0" hidden="1">
      <extLst>
        <ext xmlns:x15="http://schemas.microsoft.com/office/spreadsheetml/2010/11/main" uri="{B97F6D7D-B522-45F9-BDA1-12C45D357490}">
          <x15:cacheHierarchy aggregatedColumn="80"/>
        </ext>
      </extLst>
    </cacheHierarchy>
    <cacheHierarchy uniqueName="[Measures].[Sum of RevenuePerDay(Reseller)]" caption="Sum of RevenuePerDay(Reseller)" measure="1" displayFolder="" measureGroup="FactResellerSale" count="0" hidden="1">
      <extLst>
        <ext xmlns:x15="http://schemas.microsoft.com/office/spreadsheetml/2010/11/main" uri="{B97F6D7D-B522-45F9-BDA1-12C45D357490}">
          <x15:cacheHierarchy aggregatedColumn="86"/>
        </ext>
      </extLst>
    </cacheHierarchy>
    <cacheHierarchy uniqueName="[Measures].[Count of EnglishMonthName]" caption="Count of EnglishMonthName" measure="1" displayFolder="" measureGroup="DimDate" count="0" hidden="1">
      <extLst>
        <ext xmlns:x15="http://schemas.microsoft.com/office/spreadsheetml/2010/11/main" uri="{B97F6D7D-B522-45F9-BDA1-12C45D357490}">
          <x15:cacheHierarchy aggregatedColumn="26"/>
        </ext>
      </extLst>
    </cacheHierarchy>
  </cacheHierarchies>
  <kpis count="0"/>
  <dimensions count="12">
    <dimension name="DimCustomer" uniqueName="[DimCustomer]" caption="DimCustomer"/>
    <dimension name="DimDate" uniqueName="[DimDate]" caption="DimDate"/>
    <dimension name="DimGeography" uniqueName="[DimGeography]" caption="DimGeography"/>
    <dimension name="DimProduct" uniqueName="[DimProduct]" caption="DimProduct"/>
    <dimension name="DimProductCategory" uniqueName="[DimProductCategory]" caption="DimProductCategory"/>
    <dimension name="DimProductSubcategory" uniqueName="[DimProductSubcategory]" caption="DimProductSubcategory"/>
    <dimension name="DimReseller" uniqueName="[DimReseller]" caption="DimReseller"/>
    <dimension name="DimSalesTerritory" uniqueName="[DimSalesTerritory]" caption="DimSalesTerritory"/>
    <dimension name="FactInternetSale" uniqueName="[FactInternetSale]" caption="FactInternetSale"/>
    <dimension name="FactResellerSale" uniqueName="[FactResellerSale]" caption="FactResellerSale"/>
    <dimension name="FactSalesMerge" uniqueName="[FactSalesMerge]" caption="FactSalesMerge"/>
    <dimension measure="1" name="Measures" uniqueName="[Measures]" caption="Measures"/>
  </dimensions>
  <measureGroups count="11">
    <measureGroup name="DimCustomer" caption="DimCustomer"/>
    <measureGroup name="DimDate" caption="DimDate"/>
    <measureGroup name="DimGeography" caption="DimGeography"/>
    <measureGroup name="DimProduct" caption="DimProduct"/>
    <measureGroup name="DimProductCategory" caption="DimProductCategory"/>
    <measureGroup name="DimProductSubcategory" caption="DimProductSubcategory"/>
    <measureGroup name="DimReseller" caption="DimReseller"/>
    <measureGroup name="DimSalesTerritory" caption="DimSalesTerritory"/>
    <measureGroup name="FactInternetSale" caption="FactInternetSale"/>
    <measureGroup name="FactResellerSale" caption="FactResellerSale"/>
    <measureGroup name="FactSalesMerge" caption="FactSalesMerge"/>
  </measureGroups>
  <maps count="36">
    <map measureGroup="0" dimension="0"/>
    <map measureGroup="0" dimension="2"/>
    <map measureGroup="1" dimension="1"/>
    <map measureGroup="2" dimension="2"/>
    <map measureGroup="3" dimension="3"/>
    <map measureGroup="3" dimension="4"/>
    <map measureGroup="3" dimension="5"/>
    <map measureGroup="4" dimension="4"/>
    <map measureGroup="5" dimension="4"/>
    <map measureGroup="5" dimension="5"/>
    <map measureGroup="6" dimension="2"/>
    <map measureGroup="6" dimension="6"/>
    <map measureGroup="7" dimension="7"/>
    <map measureGroup="8" dimension="0"/>
    <map measureGroup="8" dimension="1"/>
    <map measureGroup="8" dimension="2"/>
    <map measureGroup="8" dimension="3"/>
    <map measureGroup="8" dimension="4"/>
    <map measureGroup="8" dimension="5"/>
    <map measureGroup="8" dimension="7"/>
    <map measureGroup="8" dimension="8"/>
    <map measureGroup="9" dimension="1"/>
    <map measureGroup="9" dimension="2"/>
    <map measureGroup="9" dimension="3"/>
    <map measureGroup="9" dimension="4"/>
    <map measureGroup="9" dimension="5"/>
    <map measureGroup="9" dimension="6"/>
    <map measureGroup="9" dimension="9"/>
    <map measureGroup="10" dimension="0"/>
    <map measureGroup="10" dimension="1"/>
    <map measureGroup="10" dimension="2"/>
    <map measureGroup="10" dimension="3"/>
    <map measureGroup="10" dimension="4"/>
    <map measureGroup="10" dimension="5"/>
    <map measureGroup="10" dimension="7"/>
    <map measureGroup="10" dimension="1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Gowtham" refreshedDate="46016.551172685184" createdVersion="5" refreshedVersion="8" minRefreshableVersion="3" recordCount="0" supportSubquery="1" supportAdvancedDrill="1" xr:uid="{438490E1-0FAC-4A1C-81E1-64F439DCF12E}">
  <cacheSource type="external" connectionId="14"/>
  <cacheFields count="5">
    <cacheField name="[DimProductCategory].[EnglishProductCategoryName].[EnglishProductCategoryName]" caption="EnglishProductCategoryName" numFmtId="0" hierarchy="53" level="1">
      <sharedItems count="1">
        <s v="Bikes"/>
      </sharedItems>
    </cacheField>
    <cacheField name="[DimProduct].[EnglishProductName].[EnglishProductName]" caption="EnglishProductName" numFmtId="0" hierarchy="45" level="1">
      <sharedItems count="15">
        <s v="Mountain-200 Black"/>
        <s v="Mountain-200 Silver"/>
        <s v="Mountain-400-W Silver"/>
        <s v="Mountain-500 Black"/>
        <s v="Mountain-500 Silver"/>
        <s v="Road-250 Black"/>
        <s v="Road-250 Red"/>
        <s v="Road-350-W Yellow"/>
        <s v="Road-550-W Yellow"/>
        <s v="Road-750 Black"/>
        <s v="Touring-1000 Blue"/>
        <s v="Touring-1000 Yellow"/>
        <s v="Touring-2000 Blue"/>
        <s v="Touring-3000 Blue"/>
        <s v="Touring-3000 Yellow"/>
      </sharedItems>
    </cacheField>
    <cacheField name="[Measures].[Total_revenue(Direct)]" caption="Total_revenue(Direct)" numFmtId="0" hierarchy="98" level="32767"/>
    <cacheField name="[Measures].[Total_revenue(Reseller)]" caption="Total_revenue(Reseller)" numFmtId="0" hierarchy="99" level="32767"/>
    <cacheField name="[FactSalesMerge].[OrderDate].[OrderDate]" caption="OrderDate" numFmtId="0" hierarchy="91" level="1">
      <sharedItems containsSemiMixedTypes="0" containsNonDate="0" containsString="0"/>
    </cacheField>
  </cacheFields>
  <cacheHierarchies count="116">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Title]" caption="Title" attribute="1" defaultMemberUniqueName="[DimCustomer].[Title].[All]" allUniqueName="[DimCustomer].[Title].[All]" dimensionUniqueName="[DimCustomer]" displayFolder="" count="0" memberValueDatatype="130" unbalanced="0"/>
    <cacheHierarchy uniqueName="[DimCustomer].[FirstName]" caption="FirstName" attribute="1" defaultMemberUniqueName="[DimCustomer].[FirstName].[All]" allUniqueName="[DimCustomer].[FirstName].[All]" dimensionUniqueName="[DimCustomer]" displayFolder="" count="0" memberValueDatatype="130" unbalanced="0"/>
    <cacheHierarchy uniqueName="[DimCustomer].[MiddleName]" caption="MiddleName" attribute="1" defaultMemberUniqueName="[DimCustomer].[MiddleName].[All]" allUniqueName="[DimCustomer].[MiddleName].[All]" dimensionUniqueName="[DimCustomer]" displayFolder="" count="0" memberValueDatatype="130" unbalanced="0"/>
    <cacheHierarchy uniqueName="[DimCustomer].[LastName]" caption="LastName" attribute="1" defaultMemberUniqueName="[DimCustomer].[LastName].[All]" allUniqueName="[DimCustomer].[Last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MaritalStatus]" caption="MaritalStatus" attribute="1" defaultMemberUniqueName="[DimCustomer].[MaritalStatus].[All]" allUniqueName="[DimCustomer].[MaritalStatus].[All]" dimensionUniqueName="[DimCustomer]" displayFolder="" count="0" memberValueDatatype="130" unbalanced="0"/>
    <cacheHierarchy uniqueName="[DimCustomer].[Suffix]" caption="Suffix" attribute="1" defaultMemberUniqueName="[DimCustomer].[Suffix].[All]" allUniqueName="[DimCustomer].[Suffix].[All]" dimensionUniqueName="[DimCustomer]" displayFolder="" count="0" memberValueDatatype="130" unbalanced="0"/>
    <cacheHierarchy uniqueName="[DimCustomer].[Gender]" caption="Gender" attribute="1" defaultMemberUniqueName="[DimCustomer].[Gender].[All]" allUniqueName="[DimCustomer].[Gender].[All]" dimensionUniqueName="[DimCustomer]" displayFolder="" count="0" memberValueDatatype="130" unbalanced="0"/>
    <cacheHierarchy uniqueName="[DimCustomer].[YearlyIncome]" caption="YearlyIncome" attribute="1" defaultMemberUniqueName="[DimCustomer].[YearlyIncome].[All]" allUniqueName="[DimCustomer].[YearlyIncome].[All]" dimensionUniqueName="[DimCustomer]" displayFolder="" count="0" memberValueDatatype="20" unbalanced="0"/>
    <cacheHierarchy uniqueName="[DimCustomer].[TotalChildren]" caption="TotalChildren" attribute="1" defaultMemberUniqueName="[DimCustomer].[TotalChildren].[All]" allUniqueName="[DimCustomer].[TotalChildren].[All]" dimensionUniqueName="[DimCustomer]" displayFolder="" count="0" memberValueDatatype="20" unbalanced="0"/>
    <cacheHierarchy uniqueName="[DimCustomer].[EnglishEducation]" caption="EnglishEducation" attribute="1" defaultMemberUniqueName="[DimCustomer].[EnglishEducation].[All]" allUniqueName="[DimCustomer].[EnglishEducation].[All]" dimensionUniqueName="[DimCustomer]" displayFolder="" count="0" memberValueDatatype="130" unbalanced="0"/>
    <cacheHierarchy uniqueName="[DimCustomer].[EnglishOccupation]" caption="EnglishOccupation" attribute="1" defaultMemberUniqueName="[DimCustomer].[EnglishOccupation].[All]" allUniqueName="[DimCustomer].[EnglishOccupation].[All]" dimensionUniqueName="[DimCustomer]" displayFolder="" count="0" memberValueDatatype="130" unbalanced="0"/>
    <cacheHierarchy uniqueName="[DimCustomer].[HouseOwnerFlag]" caption="HouseOwnerFlag" attribute="1" defaultMemberUniqueName="[DimCustomer].[HouseOwnerFlag].[All]" allUniqueName="[DimCustomer].[HouseOwnerFlag].[All]" dimensionUniqueName="[DimCustomer]" displayFolder="" count="0" memberValueDatatype="20" unbalanced="0"/>
    <cacheHierarchy uniqueName="[DimCustomer].[NumberCarsOwned]" caption="NumberCarsOwned" attribute="1" defaultMemberUniqueName="[DimCustomer].[NumberCarsOwned].[All]" allUniqueName="[DimCustomer].[NumberCarsOwned].[All]" dimensionUniqueName="[DimCustomer]" displayFolder="" count="0" memberValueDatatype="20" unbalanced="0"/>
    <cacheHierarchy uniqueName="[DimCustomer].[AddressLine1]" caption="AddressLine1" attribute="1" defaultMemberUniqueName="[DimCustomer].[AddressLine1].[All]" allUniqueName="[DimCustomer].[AddressLine1].[All]" dimensionUniqueName="[DimCustomer]" displayFolder="" count="0" memberValueDatatype="130" unbalanced="0"/>
    <cacheHierarchy uniqueName="[DimCustomer].[DateFirstPurchase]" caption="DateFirstPurchase" attribute="1" time="1" defaultMemberUniqueName="[DimCustomer].[DateFirstPurchase].[All]" allUniqueName="[DimCustomer].[DateFirstPurchase].[All]" dimensionUniqueName="[DimCustomer]" displayFolder="" count="0" memberValueDatatype="7" unbalanced="0"/>
    <cacheHierarchy uniqueName="[DimCustomer].[CommuteDistance]" caption="CommuteDistance" attribute="1" defaultMemberUniqueName="[DimCustomer].[CommuteDistance].[All]" allUniqueName="[DimCustomer].[CommuteDistance].[All]" dimensionUniqueName="[DimCustomer]" displayFolder="" count="0" memberValueDatatype="130" unbalanced="0"/>
    <cacheHierarchy uniqueName="[DimDate].[OrderDateKey]" caption="OrderDateKey" attribute="1" defaultMemberUniqueName="[DimDate].[OrderDateKey].[All]" allUniqueName="[DimDate].[OrderDateKey].[All]" dimensionUniqueName="[DimDate]" displayFolder="" count="0" memberValueDatatype="20" unbalanced="0"/>
    <cacheHierarchy uniqueName="[DimDate].[FullDateAlternateKey]" caption="FullDateAlternateKey" attribute="1" time="1" defaultMemberUniqueName="[DimDate].[FullDateAlternateKey].[All]" allUniqueName="[DimDate].[FullDateAlternateKey].[All]" dimensionUniqueName="[DimDate]" displayFolder="" count="0" memberValueDatatype="7" unbalanced="0"/>
    <cacheHierarchy uniqueName="[DimDate].[DayNumberOfWeek]" caption="DayNumberOfWeek" attribute="1" defaultMemberUniqueName="[DimDate].[DayNumberOfWeek].[All]" allUniqueName="[DimDate].[DayNumberOfWeek].[All]" dimensionUniqueName="[DimDate]" displayFolder="" count="0" memberValueDatatype="20" unbalanced="0"/>
    <cacheHierarchy uniqueName="[DimDate].[EnglishDayNameOfWeek]" caption="EnglishDayNameOfWeek" attribute="1" defaultMemberUniqueName="[DimDate].[EnglishDayNameOfWeek].[All]" allUniqueName="[DimDate].[EnglishDayNameOfWeek].[All]" dimensionUniqueName="[DimDate]" displayFolder="" count="0" memberValueDatatype="130" unbalanced="0"/>
    <cacheHierarchy uniqueName="[DimDate].[DayNumberOfYear]" caption="DayNumberOfYear" attribute="1" defaultMemberUniqueName="[DimDate].[DayNumberOfYear].[All]" allUniqueName="[DimDate].[DayNumberOfYear].[All]" dimensionUniqueName="[DimDate]" displayFolder="" count="0" memberValueDatatype="20" unbalanced="0"/>
    <cacheHierarchy uniqueName="[DimDate].[WeekNumberOfYear]" caption="WeekNumberOfYear" attribute="1" defaultMemberUniqueName="[DimDate].[WeekNumberOfYear].[All]" allUniqueName="[DimDate].[WeekNumberOfYear].[All]" dimensionUniqueName="[DimDate]" displayFolder="" count="0" memberValueDatatype="20" unbalanced="0"/>
    <cacheHierarchy uniqueName="[DimDate].[EnglishMonthName]" caption="EnglishMonthName" attribute="1" defaultMemberUniqueName="[DimDate].[EnglishMonthName].[All]" allUniqueName="[DimDate].[EnglishMonthName].[All]" dimensionUniqueName="[DimDate]" displayFolder="" count="0" memberValueDatatype="130" unbalanced="0"/>
    <cacheHierarchy uniqueName="[DimDate].[MonthNumberOfYear]" caption="MonthNumberOfYear" attribute="1" defaultMemberUniqueName="[DimDate].[MonthNumberOfYear].[All]" allUniqueName="[DimDate].[MonthNumberOfYear].[All]" dimensionUniqueName="[DimDate]" displayFolder="" count="0" memberValueDatatype="20" unbalanced="0"/>
    <cacheHierarchy uniqueName="[DimDate].[CalendarQuarter]" caption="CalendarQuarter" attribute="1" defaultMemberUniqueName="[DimDate].[CalendarQuarter].[All]" allUniqueName="[DimDate].[CalendarQuarter].[All]" dimensionUniqueName="[DimDate]" displayFolder="" count="0" memberValueDatatype="20" unbalanced="0"/>
    <cacheHierarchy uniqueName="[DimDate].[CalendarYear]" caption="CalendarYear" attribute="1" defaultMemberUniqueName="[DimDate].[CalendarYear].[All]" allUniqueName="[DimDate].[CalendarYear].[All]" dimensionUniqueName="[DimDate]" displayFolder="" count="0" memberValueDatatype="20" unbalanced="0"/>
    <cacheHierarchy uniqueName="[DimDate].[CalendatSemester]" caption="CalendatSemester" attribute="1" defaultMemberUniqueName="[DimDate].[CalendatSemester].[All]" allUniqueName="[DimDate].[CalendatSemester].[All]" dimensionUniqueName="[DimDate]" displayFolder="" count="0" memberValueDatatype="20" unbalanced="0"/>
    <cacheHierarchy uniqueName="[DimDate].[FiscalQuarter]" caption="FiscalQuarter" attribute="1" defaultMemberUniqueName="[DimDate].[FiscalQuarter].[All]" allUniqueName="[DimDate].[FiscalQuarter].[All]" dimensionUniqueName="[DimDate]" displayFolder="" count="0" memberValueDatatype="20" unbalanced="0"/>
    <cacheHierarchy uniqueName="[DimDate].[FiscalYear]" caption="FiscalYear" attribute="1" defaultMemberUniqueName="[DimDate].[FiscalYear].[All]" allUniqueName="[DimDate].[FiscalYear].[All]" dimensionUniqueName="[DimDate]" displayFolder="" count="0" memberValueDatatype="20" unbalanced="0"/>
    <cacheHierarchy uniqueName="[DimDate].[FiscalSemester]" caption="FiscalSemester" attribute="1" defaultMemberUniqueName="[DimDate].[FiscalSemester].[All]" allUniqueName="[DimDate].[FiscalSemester].[All]" dimensionUniqueName="[DimDate]" displayFolder="" count="0" memberValueDatatype="2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StateProvinceCode]" caption="StateProvinceCode" attribute="1" defaultMemberUniqueName="[DimGeography].[StateProvinceCode].[All]" allUniqueName="[DimGeography].[StateProvinceCode].[All]" dimensionUniqueName="[DimGeography]" displayFolder="" count="0" memberValueDatatype="130" unbalanced="0"/>
    <cacheHierarchy uniqueName="[DimGeography].[CountryRegionCode]" caption="CountryRegionCode" attribute="1" defaultMemberUniqueName="[DimGeography].[CountryRegionCode].[All]" allUniqueName="[DimGeography].[CountryRegionCode].[All]" dimensionUniqueName="[DimGeography]" displayFolder="" count="0" memberValueDatatype="130" unbalanced="0"/>
    <cacheHierarchy uniqueName="[DimGeography].[EnglishCountryRegionName]" caption="EnglishCountryRegionName" attribute="1" defaultMemberUniqueName="[DimGeography].[EnglishCountryRegionName].[All]" allUniqueName="[DimGeography].[EnglishCountryRegionName].[All]" dimensionUniqueName="[DimGeography]" displayFolder="" count="0" memberValueDatatype="130" unbalanced="0"/>
    <cacheHierarchy uniqueName="[DimGeography].[PostalCode]" caption="PostalCode" attribute="1" defaultMemberUniqueName="[DimGeography].[PostalCode].[All]" allUniqueName="[DimGeography].[PostalCode].[All]" dimensionUniqueName="[DimGeography]" displayFolder="" count="0" memberValueDatatype="130" unbalanced="0"/>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Geography].[IpAddressLocator]" caption="IpAddressLocator" attribute="1" defaultMemberUniqueName="[DimGeography].[IpAddressLocator].[All]" allUniqueName="[DimGeography].[IpAddressLocator].[All]" dimensionUniqueName="[DimGeography]" displayFolder="" count="0" memberValueDatatype="130" unbalanced="0"/>
    <cacheHierarchy uniqueName="[DimProduct].[ProductKey]" caption="ProductKey" attribute="1" defaultMemberUniqueName="[DimProduct].[ProductKey].[All]" allUniqueName="[DimProduct].[ProductKey].[All]" dimensionUniqueName="[DimProduct]" displayFolder="" count="0" memberValueDatatype="130" unbalanced="0"/>
    <cacheHierarchy uniqueName="[DimProduct].[ProductAlternateKey]" caption="ProductAlternateKey" attribute="1" defaultMemberUniqueName="[DimProduct].[ProductAlternateKey].[All]" allUniqueName="[DimProduct].[ProductAlternateKey].[All]" dimensionUniqueName="[DimProduct]" displayFolder="" count="0" memberValueDatatype="130" unbalanced="0"/>
    <cacheHierarchy uniqueName="[DimProduct].[ProductSubcategoryKey]" caption="ProductSubcategoryKey" attribute="1" defaultMemberUniqueName="[DimProduct].[ProductSubcategoryKey].[All]" allUniqueName="[DimProduct].[ProductSubcategoryKey].[All]" dimensionUniqueName="[DimProduct]" displayFolder="" count="0" memberValueDatatype="130" unbalanced="0"/>
    <cacheHierarchy uniqueName="[DimProduct].[EnglishProductName]" caption="EnglishProductName" attribute="1" defaultMemberUniqueName="[DimProduct].[EnglishProductName].[All]" allUniqueName="[DimProduct].[EnglishProductName].[All]" dimensionUniqueName="[DimProduct]" displayFolder="" count="2" memberValueDatatype="130" unbalanced="0">
      <fieldsUsage count="2">
        <fieldUsage x="-1"/>
        <fieldUsage x="1"/>
      </fieldsUsage>
    </cacheHierarchy>
    <cacheHierarchy uniqueName="[DimProduct].[StandardCost]" caption="StandardCost" attribute="1" defaultMemberUniqueName="[DimProduct].[StandardCost].[All]" allUniqueName="[DimProduct].[StandardCost].[All]" dimensionUniqueName="[DimProduct]" displayFolder="" count="0" memberValueDatatype="130" unbalanced="0"/>
    <cacheHierarchy uniqueName="[DimProduct].[FinsishedGoodsFlag]" caption="FinsishedGoodsFlag" attribute="1" defaultMemberUniqueName="[DimProduct].[FinsishedGoodsFlag].[All]" allUniqueName="[DimProduct].[FinsishedGoodsFlag].[All]" dimensionUniqueName="[DimProduct]" displayFolder="" count="0" memberValueDatatype="20" unbalanced="0"/>
    <cacheHierarchy uniqueName="[DimProduct].[Color]" caption="Color" attribute="1" defaultMemberUniqueName="[DimProduct].[Color].[All]" allUniqueName="[DimProduct].[Color].[All]" dimensionUniqueName="[DimProduct]" displayFolder="" count="0" memberValueDatatype="130" unbalanced="0"/>
    <cacheHierarchy uniqueName="[DimProduct].[DaysToManufacture]" caption="DaysToManufacture" attribute="1" defaultMemberUniqueName="[DimProduct].[DaysToManufacture].[All]" allUniqueName="[DimProduct].[DaysToManufacture].[All]" dimensionUniqueName="[DimProduct]" displayFolder="" count="0" memberValueDatatype="20" unbalanced="0"/>
    <cacheHierarchy uniqueName="[DimProduct].[EnglishDescription]" caption="EnglishDescription" attribute="1" defaultMemberUniqueName="[DimProduct].[EnglishDescription].[All]" allUniqueName="[DimProduct].[EnglishDescription].[All]" dimensionUniqueName="[DimProduct]" displayFolder="" count="0" memberValueDatatype="130" unbalanced="0"/>
    <cacheHierarchy uniqueName="[DimProductCategory].[ProductCategoryKey]" caption="ProductCategoryKey" attribute="1" defaultMemberUniqueName="[DimProductCategory].[ProductCategoryKey].[All]" allUniqueName="[DimProductCategory].[ProductCategoryKey].[All]" dimensionUniqueName="[DimProductCategory]" displayFolder="" count="0" memberValueDatatype="20" unbalanced="0"/>
    <cacheHierarchy uniqueName="[DimProductCategory].[ProductCategoryAlternateKey]" caption="ProductCategoryAlternateKey" attribute="1" defaultMemberUniqueName="[DimProductCategory].[ProductCategoryAlternateKey].[All]" allUniqueName="[DimProductCategory].[ProductCategoryAlternateKey].[All]" dimensionUniqueName="[DimProductCategory]" displayFolder="" count="0" memberValueDatatype="20" unbalanced="0"/>
    <cacheHierarchy uniqueName="[DimProductCategory].[EnglishProductCategoryName]" caption="EnglishProductCategoryName" attribute="1" defaultMemberUniqueName="[DimProductCategory].[EnglishProductCategoryName].[All]" allUniqueName="[DimProductCategory].[EnglishProductCategoryName].[All]" dimensionUniqueName="[DimProductCategory]" displayFolder="" count="2" memberValueDatatype="130" unbalanced="0">
      <fieldsUsage count="2">
        <fieldUsage x="-1"/>
        <fieldUsage x="0"/>
      </fieldsUsage>
    </cacheHierarchy>
    <cacheHierarchy uniqueName="[DimProductSubcategory].[ProductSubcategoryKey]" caption="ProductSubcategoryKey" attribute="1" defaultMemberUniqueName="[DimProductSubcategory].[ProductSubcategoryKey].[All]" allUniqueName="[DimProductSubcategory].[ProductSubcategoryKey].[All]" dimensionUniqueName="[DimProductSubcategory]" displayFolder="" count="0" memberValueDatatype="20" unbalanced="0"/>
    <cacheHierarchy uniqueName="[DimProductSubcategory].[ProductSubcategoryAlternateKey]" caption="ProductSubcategoryAlternateKey" attribute="1" defaultMemberUniqueName="[DimProductSubcategory].[ProductSubcategoryAlternateKey].[All]" allUniqueName="[DimProductSubcategory].[ProductSubcategoryAlternateKey].[All]" dimensionUniqueName="[DimProductSubcategory]" displayFolder="" count="0" memberValueDatatype="20" unbalanced="0"/>
    <cacheHierarchy uniqueName="[DimProductSubcategory].[EnglishProductSubcategoryName]" caption="EnglishProductSubcategoryName" attribute="1" defaultMemberUniqueName="[DimProductSubcategory].[EnglishProductSubcategoryName].[All]" allUniqueName="[DimProductSubcategory].[EnglishProductSubcategoryName].[All]" dimensionUniqueName="[DimProductSubcategory]" displayFolder="" count="0" memberValueDatatype="130" unbalanced="0"/>
    <cacheHierarchy uniqueName="[DimProductSubcategory].[ProductCategoryKey]" caption="ProductCategoryKey" attribute="1" defaultMemberUniqueName="[DimProductSubcategory].[ProductCategoryKey].[All]" allUniqueName="[DimProductSubcategory].[ProductCategoryKey].[All]" dimensionUniqueName="[DimProductSubcategory]" displayFolder="" count="0" memberValueDatatype="20" unbalanced="0"/>
    <cacheHierarchy uniqueName="[DimReseller].[ResellerKey]" caption="ResellerKey" attribute="1" defaultMemberUniqueName="[DimReseller].[ResellerKey].[All]" allUniqueName="[DimReseller].[ResellerKey].[All]" dimensionUniqueName="[DimReseller]" displayFolder="" count="0" memberValueDatatype="20" unbalanced="0"/>
    <cacheHierarchy uniqueName="[DimReseller].[GeographyKey]" caption="GeographyKey" attribute="1" defaultMemberUniqueName="[DimReseller].[GeographyKey].[All]" allUniqueName="[DimReseller].[GeographyKey].[All]" dimensionUniqueName="[DimReseller]" displayFolder="" count="0" memberValueDatatype="20" unbalanced="0"/>
    <cacheHierarchy uniqueName="[DimReseller].[ResellerAlternateKey]" caption="ResellerAlternateKey" attribute="1" defaultMemberUniqueName="[DimReseller].[ResellerAlternateKey].[All]" allUniqueName="[DimReseller].[ResellerAlternateKey].[All]" dimensionUniqueName="[DimReseller]" displayFolder="" count="0" memberValueDatatype="130" unbalanced="0"/>
    <cacheHierarchy uniqueName="[DimReseller].[Phone]" caption="Phone" attribute="1" defaultMemberUniqueName="[DimReseller].[Phone].[All]" allUniqueName="[DimReseller].[Phone].[All]" dimensionUniqueName="[DimReseller]" displayFolder="" count="0" memberValueDatatype="130" unbalanced="0"/>
    <cacheHierarchy uniqueName="[DimReseller].[BusinessType]" caption="BusinessType" attribute="1" defaultMemberUniqueName="[DimReseller].[BusinessType].[All]" allUniqueName="[DimReseller].[BusinessType].[All]" dimensionUniqueName="[DimReseller]" displayFolder="" count="0" memberValueDatatype="130" unbalanced="0"/>
    <cacheHierarchy uniqueName="[DimReseller].[ResellerName]" caption="ResellerName" attribute="1" defaultMemberUniqueName="[DimReseller].[ResellerName].[All]" allUniqueName="[DimReseller].[ResellerName].[All]" dimensionUniqueName="[DimReseller]" displayFolder="" count="0" memberValueDatatype="130" unbalanced="0"/>
    <cacheHierarchy uniqueName="[DimReseller].[OrderMonth]" caption="OrderMonth" attribute="1" defaultMemberUniqueName="[DimReseller].[OrderMonth].[All]" allUniqueName="[DimReseller].[OrderMonth].[All]" dimensionUniqueName="[DimReseller]" displayFolder="" count="0" memberValueDatatype="20" unbalanced="0"/>
    <cacheHierarchy uniqueName="[DimReseller].[FirstOrderYear]" caption="FirstOrderYear" attribute="1" defaultMemberUniqueName="[DimReseller].[FirstOrderYear].[All]" allUniqueName="[DimReseller].[FirstOrderYear].[All]" dimensionUniqueName="[DimReseller]" displayFolder="" count="0" memberValueDatatype="20" unbalanced="0"/>
    <cacheHierarchy uniqueName="[DimReseller].[LastOrderYear]" caption="LastOrderYear" attribute="1" defaultMemberUniqueName="[DimReseller].[LastOrderYear].[All]" allUniqueName="[DimReseller].[LastOrderYear].[All]" dimensionUniqueName="[DimReseller]" displayFolder="" count="0" memberValueDatatype="20" unbalanced="0"/>
    <cacheHierarchy uniqueName="[DimReseller].[ProductLine]" caption="ProductLine" attribute="1" defaultMemberUniqueName="[DimReseller].[ProductLine].[All]" allUniqueName="[DimReseller].[ProductLine].[All]" dimensionUniqueName="[DimReseller]" displayFolder="" count="0" memberValueDatatype="130" unbalanced="0"/>
    <cacheHierarchy uniqueName="[DimReseller].[AddressLine1]" caption="AddressLine1" attribute="1" defaultMemberUniqueName="[DimReseller].[AddressLine1].[All]" allUniqueName="[DimReseller].[AddressLine1].[All]" dimensionUniqueName="[DimReseller]" displayFolder="" count="0" memberValueDatatype="130" unbalanced="0"/>
    <cacheHierarchy uniqueName="[DimReseller].[AnnualRevenue]" caption="AnnualRevenue" attribute="1" defaultMemberUniqueName="[DimReseller].[AnnualRevenue].[All]" allUniqueName="[DimReseller].[AnnualRevenue].[All]" dimensionUniqueName="[DimReseller]" displayFolder="" count="0" memberValueDatatype="2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ProductKey]" caption="ProductKey" attribute="1" defaultMemberUniqueName="[FactInternetSale].[ProductKey].[All]" allUniqueName="[FactInternetSale].[ProductKey].[All]" dimensionUniqueName="[FactInternetSale]" displayFolder="" count="0" memberValueDatatype="20" unbalanced="0"/>
    <cacheHierarchy uniqueName="[FactInternetSale].[OrderDateKey]" caption="OrderDateKey" attribute="1" defaultMemberUniqueName="[FactInternetSale].[OrderDateKey].[All]" allUniqueName="[FactInternetSale].[OrderDateKey].[All]" dimensionUniqueName="[FactInternetSale]" displayFolder="" count="0" memberValueDatatype="20" unbalanced="0"/>
    <cacheHierarchy uniqueName="[FactInternetSale].[CustomerKey]" caption="CustomerKey" attribute="1" defaultMemberUniqueName="[FactInternetSale].[CustomerKey].[All]" allUniqueName="[FactInternetSale].[CustomerKey].[All]" dimensionUniqueName="[FactInternetSale]" displayFolder="" count="0" memberValueDatatype="20" unbalanced="0"/>
    <cacheHierarchy uniqueName="[FactInternetSale].[SalesTerritoryKey]" caption="SalesTerritoryKey" attribute="1" defaultMemberUniqueName="[FactInternetSale].[SalesTerritoryKey].[All]" allUniqueName="[FactInternetSale].[SalesTerritoryKey].[All]" dimensionUniqueName="[FactInternetSale]" displayFolder="" count="0" memberValueDatatype="20" unbalanced="0"/>
    <cacheHierarchy uniqueName="[FactInternetSale].[OrderDate]" caption="OrderDate" attribute="1" time="1" defaultMemberUniqueName="[FactInternetSale].[OrderDate].[All]" allUniqueName="[FactInternetSale].[OrderDate].[All]" dimensionUniqueName="[FactInternetSale]" displayFolder="" count="0" memberValueDatatype="7" unbalanced="0"/>
    <cacheHierarchy uniqueName="[FactInternetSale].[RevenuePerDay(Direct)]" caption="RevenuePerDay(Direct)" attribute="1" defaultMemberUniqueName="[FactInternetSale].[RevenuePerDay(Direct)].[All]" allUniqueName="[FactInternetSale].[RevenuePerDay(Direct)].[All]" dimensionUniqueName="[FactInternetSale]" displayFolder="" count="0" memberValueDatatype="5" unbalanced="0"/>
    <cacheHierarchy uniqueName="[FactResellerSale].[ProductKey]" caption="ProductKey" attribute="1" defaultMemberUniqueName="[FactResellerSale].[ProductKey].[All]" allUniqueName="[FactResellerSale].[ProductKey].[All]" dimensionUniqueName="[FactResellerSale]" displayFolder="" count="0" memberValueDatatype="20" unbalanced="0"/>
    <cacheHierarchy uniqueName="[FactResellerSale].[OrderDateKey]" caption="OrderDateKey" attribute="1" defaultMemberUniqueName="[FactResellerSale].[OrderDateKey].[All]" allUniqueName="[FactResellerSale].[OrderDateKey].[All]" dimensionUniqueName="[FactResellerSale]" displayFolder="" count="0" memberValueDatatype="20" unbalanced="0"/>
    <cacheHierarchy uniqueName="[FactResellerSale].[ResellerKey]" caption="ResellerKey" attribute="1" defaultMemberUniqueName="[FactResellerSale].[ResellerKey].[All]" allUniqueName="[FactResellerSale].[ResellerKey].[All]" dimensionUniqueName="[FactResellerSale]" displayFolder="" count="0" memberValueDatatype="20" unbalanced="0"/>
    <cacheHierarchy uniqueName="[FactResellerSale].[SalesTerritoryKey]" caption="SalesTerritoryKey" attribute="1" defaultMemberUniqueName="[FactResellerSale].[SalesTerritoryKey].[All]" allUniqueName="[FactResellerSale].[SalesTerritoryKey].[All]" dimensionUniqueName="[FactResellerSale]" displayFolder="" count="0" memberValueDatatype="20" unbalanced="0"/>
    <cacheHierarchy uniqueName="[FactResellerSale].[OrderDate]" caption="OrderDate" attribute="1" time="1" defaultMemberUniqueName="[FactResellerSale].[OrderDate].[All]" allUniqueName="[FactResellerSale].[OrderDate].[All]" dimensionUniqueName="[FactResellerSale]" displayFolder="" count="0" memberValueDatatype="7" unbalanced="0"/>
    <cacheHierarchy uniqueName="[FactResellerSale].[RevenuePerDay(Reseller)]" caption="RevenuePerDay(Reseller)" attribute="1" defaultMemberUniqueName="[FactResellerSale].[RevenuePerDay(Reseller)].[All]" allUniqueName="[FactResellerSale].[RevenuePerDay(Reseller)].[All]" dimensionUniqueName="[FactResellerSale]" displayFolder="" count="0" memberValueDatatype="5" unbalanced="0"/>
    <cacheHierarchy uniqueName="[FactSalesMerge].[ProductKey]" caption="ProductKey" attribute="1" defaultMemberUniqueName="[FactSalesMerge].[ProductKey].[All]" allUniqueName="[FactSalesMerge].[ProductKey].[All]" dimensionUniqueName="[FactSalesMerge]" displayFolder="" count="0" memberValueDatatype="20" unbalanced="0"/>
    <cacheHierarchy uniqueName="[FactSalesMerge].[OrderDateKey]" caption="OrderDateKey" attribute="1" defaultMemberUniqueName="[FactSalesMerge].[OrderDateKey].[All]" allUniqueName="[FactSalesMerge].[OrderDateKey].[All]" dimensionUniqueName="[FactSalesMerge]" displayFolder="" count="0" memberValueDatatype="20" unbalanced="0"/>
    <cacheHierarchy uniqueName="[FactSalesMerge].[CustomerKey]" caption="CustomerKey" attribute="1" defaultMemberUniqueName="[FactSalesMerge].[CustomerKey].[All]" allUniqueName="[FactSalesMerge].[CustomerKey].[All]" dimensionUniqueName="[FactSalesMerge]" displayFolder="" count="0" memberValueDatatype="20" unbalanced="0"/>
    <cacheHierarchy uniqueName="[FactSalesMerge].[SalesTerritoryKey]" caption="SalesTerritoryKey" attribute="1" defaultMemberUniqueName="[FactSalesMerge].[SalesTerritoryKey].[All]" allUniqueName="[FactSalesMerge].[SalesTerritoryKey].[All]" dimensionUniqueName="[FactSalesMerge]" displayFolder="" count="0" memberValueDatatype="20" unbalanced="0"/>
    <cacheHierarchy uniqueName="[FactSalesMerge].[OrderDate]" caption="OrderDate" attribute="1" time="1" defaultMemberUniqueName="[FactSalesMerge].[OrderDate].[All]" allUniqueName="[FactSalesMerge].[OrderDate].[All]" dimensionUniqueName="[FactSalesMerge]" displayFolder="" count="2" memberValueDatatype="7" unbalanced="0">
      <fieldsUsage count="2">
        <fieldUsage x="-1"/>
        <fieldUsage x="4"/>
      </fieldsUsage>
    </cacheHierarchy>
    <cacheHierarchy uniqueName="[FactSalesMerge].[RevenuePerDay(Direct)]" caption="RevenuePerDay(Direct)" attribute="1" defaultMemberUniqueName="[FactSalesMerge].[RevenuePerDay(Direct)].[All]" allUniqueName="[FactSalesMerge].[RevenuePerDay(Direct)].[All]" dimensionUniqueName="[FactSalesMerge]" displayFolder="" count="0" memberValueDatatype="5" unbalanced="0"/>
    <cacheHierarchy uniqueName="[FactSalesMerge].[ResellerKey]" caption="ResellerKey" attribute="1" defaultMemberUniqueName="[FactSalesMerge].[ResellerKey].[All]" allUniqueName="[FactSalesMerge].[ResellerKey].[All]" dimensionUniqueName="[FactSalesMerge]" displayFolder="" count="0" memberValueDatatype="20" unbalanced="0"/>
    <cacheHierarchy uniqueName="[FactSalesMerge].[RevenuePerDay(Reseller)]" caption="RevenuePerDay(Reseller)" attribute="1" defaultMemberUniqueName="[FactSalesMerge].[RevenuePerDay(Reseller)].[All]" allUniqueName="[FactSalesMerge].[RevenuePerDay(Reseller)].[All]" dimensionUniqueName="[FactSalesMerge]" displayFolder="" count="0" memberValueDatatype="5" unbalanced="0"/>
    <cacheHierarchy uniqueName="[FactSalesMerge].[DayNumber]" caption="DayNumber" attribute="1" defaultMemberUniqueName="[FactSalesMerge].[DayNumber].[All]" allUniqueName="[FactSalesMerge].[DayNumber].[All]" dimensionUniqueName="[FactSalesMerge]" displayFolder="" count="0" memberValueDatatype="20" unbalanced="0"/>
    <cacheHierarchy uniqueName="[FactSalesMerge].[OrderDate (Month)]" caption="OrderDate (Month)" attribute="1" defaultMemberUniqueName="[FactSalesMerge].[OrderDate (Month)].[All]" allUniqueName="[FactSalesMerge].[OrderDate (Month)].[All]" dimensionUniqueName="[FactSalesMerge]" displayFolder="" count="0" memberValueDatatype="130" unbalanced="0"/>
    <cacheHierarchy uniqueName="[FactSalesMerge].[OrderDate (Month Index)]" caption="OrderDate (Month Index)" attribute="1" defaultMemberUniqueName="[FactSalesMerge].[OrderDate (Month Index)].[All]" allUniqueName="[FactSalesMerge].[OrderDate (Month Index)].[All]" dimensionUniqueName="[FactSalesMerge]" displayFolder="" count="0" memberValueDatatype="20" unbalanced="0" hidden="1"/>
    <cacheHierarchy uniqueName="[Measures].[Total_revenue(Direct)]" caption="Total_revenue(Direct)" measure="1" displayFolder="" measureGroup="FactSalesMerge" count="0" oneField="1">
      <fieldsUsage count="1">
        <fieldUsage x="2"/>
      </fieldsUsage>
    </cacheHierarchy>
    <cacheHierarchy uniqueName="[Measures].[Total_revenue(Reseller)]" caption="Total_revenue(Reseller)" measure="1" displayFolder="" measureGroup="FactSalesMerge" count="0" oneField="1">
      <fieldsUsage count="1">
        <fieldUsage x="3"/>
      </fieldsUsage>
    </cacheHierarchy>
    <cacheHierarchy uniqueName="[Measures].[__XL_Count DimCustomer]" caption="__XL_Count DimCustomer" measure="1" displayFolder="" measureGroup="DimCustomer" count="0" hidden="1"/>
    <cacheHierarchy uniqueName="[Measures].[__XL_Count DimDate]" caption="__XL_Count DimDate" measure="1" displayFolder="" measureGroup="DimDate" count="0" hidden="1"/>
    <cacheHierarchy uniqueName="[Measures].[__XL_Count DimGeography]" caption="__XL_Count DimGeography" measure="1" displayFolder="" measureGroup="DimGeography" count="0" hidden="1"/>
    <cacheHierarchy uniqueName="[Measures].[__XL_Count DimProduct]" caption="__XL_Count DimProduct" measure="1" displayFolder="" measureGroup="DimProduct" count="0" hidden="1"/>
    <cacheHierarchy uniqueName="[Measures].[__XL_Count DimProductCategory]" caption="__XL_Count DimProductCategory" measure="1" displayFolder="" measureGroup="DimProductCategory" count="0" hidden="1"/>
    <cacheHierarchy uniqueName="[Measures].[__XL_Count DimProductSubcategory]" caption="__XL_Count DimProductSubcategory" measure="1" displayFolder="" measureGroup="DimProductSubcategory" count="0" hidden="1"/>
    <cacheHierarchy uniqueName="[Measures].[__XL_Count DimReseller]" caption="__XL_Count DimReseller" measure="1" displayFolder="" measureGroup="DimReseller" count="0" hidden="1"/>
    <cacheHierarchy uniqueName="[Measures].[__XL_Count DimSalesTerritory]" caption="__XL_Count DimSalesTerritory" measure="1" displayFolder="" measureGroup="DimSalesTerritory" count="0" hidden="1"/>
    <cacheHierarchy uniqueName="[Measures].[__XL_Count FactInternetSale]" caption="__XL_Count FactInternetSale" measure="1" displayFolder="" measureGroup="FactInternetSale" count="0" hidden="1"/>
    <cacheHierarchy uniqueName="[Measures].[__XL_Count FactResellerSale]" caption="__XL_Count FactResellerSale" measure="1" displayFolder="" measureGroup="FactResellerSale" count="0" hidden="1"/>
    <cacheHierarchy uniqueName="[Measures].[__XL_Count FactSalesMerge]" caption="__XL_Count FactSalesMerge" measure="1" displayFolder="" measureGroup="FactSalesMerge" count="0" hidden="1"/>
    <cacheHierarchy uniqueName="[Measures].[__No measures defined]" caption="__No measures defined" measure="1" displayFolder="" count="0" hidden="1"/>
    <cacheHierarchy uniqueName="[Measures].[Count of StandardCost]" caption="Count of StandardCost" measure="1" displayFolder="" measureGroup="DimProduct" count="0" hidden="1">
      <extLst>
        <ext xmlns:x15="http://schemas.microsoft.com/office/spreadsheetml/2010/11/main" uri="{B97F6D7D-B522-45F9-BDA1-12C45D357490}">
          <x15:cacheHierarchy aggregatedColumn="46"/>
        </ext>
      </extLst>
    </cacheHierarchy>
    <cacheHierarchy uniqueName="[Measures].[Sum of RevenuePerDay(Direct)]" caption="Sum of RevenuePerDay(Direct)" measure="1" displayFolder="" measureGroup="FactInternetSale" count="0" hidden="1">
      <extLst>
        <ext xmlns:x15="http://schemas.microsoft.com/office/spreadsheetml/2010/11/main" uri="{B97F6D7D-B522-45F9-BDA1-12C45D357490}">
          <x15:cacheHierarchy aggregatedColumn="80"/>
        </ext>
      </extLst>
    </cacheHierarchy>
    <cacheHierarchy uniqueName="[Measures].[Sum of RevenuePerDay(Reseller)]" caption="Sum of RevenuePerDay(Reseller)" measure="1" displayFolder="" measureGroup="FactResellerSale" count="0" hidden="1">
      <extLst>
        <ext xmlns:x15="http://schemas.microsoft.com/office/spreadsheetml/2010/11/main" uri="{B97F6D7D-B522-45F9-BDA1-12C45D357490}">
          <x15:cacheHierarchy aggregatedColumn="86"/>
        </ext>
      </extLst>
    </cacheHierarchy>
    <cacheHierarchy uniqueName="[Measures].[Count of EnglishMonthName]" caption="Count of EnglishMonthName" measure="1" displayFolder="" measureGroup="DimDate" count="0" hidden="1">
      <extLst>
        <ext xmlns:x15="http://schemas.microsoft.com/office/spreadsheetml/2010/11/main" uri="{B97F6D7D-B522-45F9-BDA1-12C45D357490}">
          <x15:cacheHierarchy aggregatedColumn="26"/>
        </ext>
      </extLst>
    </cacheHierarchy>
  </cacheHierarchies>
  <kpis count="0"/>
  <dimensions count="12">
    <dimension name="DimCustomer" uniqueName="[DimCustomer]" caption="DimCustomer"/>
    <dimension name="DimDate" uniqueName="[DimDate]" caption="DimDate"/>
    <dimension name="DimGeography" uniqueName="[DimGeography]" caption="DimGeography"/>
    <dimension name="DimProduct" uniqueName="[DimProduct]" caption="DimProduct"/>
    <dimension name="DimProductCategory" uniqueName="[DimProductCategory]" caption="DimProductCategory"/>
    <dimension name="DimProductSubcategory" uniqueName="[DimProductSubcategory]" caption="DimProductSubcategory"/>
    <dimension name="DimReseller" uniqueName="[DimReseller]" caption="DimReseller"/>
    <dimension name="DimSalesTerritory" uniqueName="[DimSalesTerritory]" caption="DimSalesTerritory"/>
    <dimension name="FactInternetSale" uniqueName="[FactInternetSale]" caption="FactInternetSale"/>
    <dimension name="FactResellerSale" uniqueName="[FactResellerSale]" caption="FactResellerSale"/>
    <dimension name="FactSalesMerge" uniqueName="[FactSalesMerge]" caption="FactSalesMerge"/>
    <dimension measure="1" name="Measures" uniqueName="[Measures]" caption="Measures"/>
  </dimensions>
  <measureGroups count="11">
    <measureGroup name="DimCustomer" caption="DimCustomer"/>
    <measureGroup name="DimDate" caption="DimDate"/>
    <measureGroup name="DimGeography" caption="DimGeography"/>
    <measureGroup name="DimProduct" caption="DimProduct"/>
    <measureGroup name="DimProductCategory" caption="DimProductCategory"/>
    <measureGroup name="DimProductSubcategory" caption="DimProductSubcategory"/>
    <measureGroup name="DimReseller" caption="DimReseller"/>
    <measureGroup name="DimSalesTerritory" caption="DimSalesTerritory"/>
    <measureGroup name="FactInternetSale" caption="FactInternetSale"/>
    <measureGroup name="FactResellerSale" caption="FactResellerSale"/>
    <measureGroup name="FactSalesMerge" caption="FactSalesMerge"/>
  </measureGroups>
  <maps count="36">
    <map measureGroup="0" dimension="0"/>
    <map measureGroup="0" dimension="2"/>
    <map measureGroup="1" dimension="1"/>
    <map measureGroup="2" dimension="2"/>
    <map measureGroup="3" dimension="3"/>
    <map measureGroup="3" dimension="4"/>
    <map measureGroup="3" dimension="5"/>
    <map measureGroup="4" dimension="4"/>
    <map measureGroup="5" dimension="4"/>
    <map measureGroup="5" dimension="5"/>
    <map measureGroup="6" dimension="2"/>
    <map measureGroup="6" dimension="6"/>
    <map measureGroup="7" dimension="7"/>
    <map measureGroup="8" dimension="0"/>
    <map measureGroup="8" dimension="1"/>
    <map measureGroup="8" dimension="2"/>
    <map measureGroup="8" dimension="3"/>
    <map measureGroup="8" dimension="4"/>
    <map measureGroup="8" dimension="5"/>
    <map measureGroup="8" dimension="7"/>
    <map measureGroup="8" dimension="8"/>
    <map measureGroup="9" dimension="1"/>
    <map measureGroup="9" dimension="2"/>
    <map measureGroup="9" dimension="3"/>
    <map measureGroup="9" dimension="4"/>
    <map measureGroup="9" dimension="5"/>
    <map measureGroup="9" dimension="6"/>
    <map measureGroup="9" dimension="9"/>
    <map measureGroup="10" dimension="0"/>
    <map measureGroup="10" dimension="1"/>
    <map measureGroup="10" dimension="2"/>
    <map measureGroup="10" dimension="3"/>
    <map measureGroup="10" dimension="4"/>
    <map measureGroup="10" dimension="5"/>
    <map measureGroup="10" dimension="7"/>
    <map measureGroup="10" dimension="1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Gowtham" refreshedDate="46007.653603356484" createdVersion="3" refreshedVersion="8" minRefreshableVersion="3" recordCount="0" supportSubquery="1" supportAdvancedDrill="1" xr:uid="{C138B571-3D73-4BD3-9ABE-9BA7C2A5009F}">
  <cacheSource type="external" connectionId="14">
    <extLst>
      <ext xmlns:x14="http://schemas.microsoft.com/office/spreadsheetml/2009/9/main" uri="{F057638F-6D5F-4e77-A914-E7F072B9BCA8}">
        <x14:sourceConnection name="ThisWorkbookDataModel"/>
      </ext>
    </extLst>
  </cacheSource>
  <cacheFields count="0"/>
  <cacheHierarchies count="116">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Title]" caption="Title" attribute="1" defaultMemberUniqueName="[DimCustomer].[Title].[All]" allUniqueName="[DimCustomer].[Title].[All]" dimensionUniqueName="[DimCustomer]" displayFolder="" count="0" memberValueDatatype="130" unbalanced="0"/>
    <cacheHierarchy uniqueName="[DimCustomer].[FirstName]" caption="FirstName" attribute="1" defaultMemberUniqueName="[DimCustomer].[FirstName].[All]" allUniqueName="[DimCustomer].[FirstName].[All]" dimensionUniqueName="[DimCustomer]" displayFolder="" count="0" memberValueDatatype="130" unbalanced="0"/>
    <cacheHierarchy uniqueName="[DimCustomer].[MiddleName]" caption="MiddleName" attribute="1" defaultMemberUniqueName="[DimCustomer].[MiddleName].[All]" allUniqueName="[DimCustomer].[MiddleName].[All]" dimensionUniqueName="[DimCustomer]" displayFolder="" count="0" memberValueDatatype="130" unbalanced="0"/>
    <cacheHierarchy uniqueName="[DimCustomer].[LastName]" caption="LastName" attribute="1" defaultMemberUniqueName="[DimCustomer].[LastName].[All]" allUniqueName="[DimCustomer].[Last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MaritalStatus]" caption="MaritalStatus" attribute="1" defaultMemberUniqueName="[DimCustomer].[MaritalStatus].[All]" allUniqueName="[DimCustomer].[MaritalStatus].[All]" dimensionUniqueName="[DimCustomer]" displayFolder="" count="0" memberValueDatatype="130" unbalanced="0"/>
    <cacheHierarchy uniqueName="[DimCustomer].[Suffix]" caption="Suffix" attribute="1" defaultMemberUniqueName="[DimCustomer].[Suffix].[All]" allUniqueName="[DimCustomer].[Suffix].[All]" dimensionUniqueName="[DimCustomer]" displayFolder="" count="0" memberValueDatatype="130" unbalanced="0"/>
    <cacheHierarchy uniqueName="[DimCustomer].[Gender]" caption="Gender" attribute="1" defaultMemberUniqueName="[DimCustomer].[Gender].[All]" allUniqueName="[DimCustomer].[Gender].[All]" dimensionUniqueName="[DimCustomer]" displayFolder="" count="0" memberValueDatatype="130" unbalanced="0"/>
    <cacheHierarchy uniqueName="[DimCustomer].[YearlyIncome]" caption="YearlyIncome" attribute="1" defaultMemberUniqueName="[DimCustomer].[YearlyIncome].[All]" allUniqueName="[DimCustomer].[YearlyIncome].[All]" dimensionUniqueName="[DimCustomer]" displayFolder="" count="0" memberValueDatatype="20" unbalanced="0"/>
    <cacheHierarchy uniqueName="[DimCustomer].[TotalChildren]" caption="TotalChildren" attribute="1" defaultMemberUniqueName="[DimCustomer].[TotalChildren].[All]" allUniqueName="[DimCustomer].[TotalChildren].[All]" dimensionUniqueName="[DimCustomer]" displayFolder="" count="0" memberValueDatatype="20" unbalanced="0"/>
    <cacheHierarchy uniqueName="[DimCustomer].[EnglishEducation]" caption="EnglishEducation" attribute="1" defaultMemberUniqueName="[DimCustomer].[EnglishEducation].[All]" allUniqueName="[DimCustomer].[EnglishEducation].[All]" dimensionUniqueName="[DimCustomer]" displayFolder="" count="0" memberValueDatatype="130" unbalanced="0"/>
    <cacheHierarchy uniqueName="[DimCustomer].[EnglishOccupation]" caption="EnglishOccupation" attribute="1" defaultMemberUniqueName="[DimCustomer].[EnglishOccupation].[All]" allUniqueName="[DimCustomer].[EnglishOccupation].[All]" dimensionUniqueName="[DimCustomer]" displayFolder="" count="0" memberValueDatatype="130" unbalanced="0"/>
    <cacheHierarchy uniqueName="[DimCustomer].[HouseOwnerFlag]" caption="HouseOwnerFlag" attribute="1" defaultMemberUniqueName="[DimCustomer].[HouseOwnerFlag].[All]" allUniqueName="[DimCustomer].[HouseOwnerFlag].[All]" dimensionUniqueName="[DimCustomer]" displayFolder="" count="0" memberValueDatatype="20" unbalanced="0"/>
    <cacheHierarchy uniqueName="[DimCustomer].[NumberCarsOwned]" caption="NumberCarsOwned" attribute="1" defaultMemberUniqueName="[DimCustomer].[NumberCarsOwned].[All]" allUniqueName="[DimCustomer].[NumberCarsOwned].[All]" dimensionUniqueName="[DimCustomer]" displayFolder="" count="0" memberValueDatatype="20" unbalanced="0"/>
    <cacheHierarchy uniqueName="[DimCustomer].[AddressLine1]" caption="AddressLine1" attribute="1" defaultMemberUniqueName="[DimCustomer].[AddressLine1].[All]" allUniqueName="[DimCustomer].[AddressLine1].[All]" dimensionUniqueName="[DimCustomer]" displayFolder="" count="0" memberValueDatatype="130" unbalanced="0"/>
    <cacheHierarchy uniqueName="[DimCustomer].[DateFirstPurchase]" caption="DateFirstPurchase" attribute="1" time="1" defaultMemberUniqueName="[DimCustomer].[DateFirstPurchase].[All]" allUniqueName="[DimCustomer].[DateFirstPurchase].[All]" dimensionUniqueName="[DimCustomer]" displayFolder="" count="0" memberValueDatatype="7" unbalanced="0"/>
    <cacheHierarchy uniqueName="[DimCustomer].[CommuteDistance]" caption="CommuteDistance" attribute="1" defaultMemberUniqueName="[DimCustomer].[CommuteDistance].[All]" allUniqueName="[DimCustomer].[CommuteDistance].[All]" dimensionUniqueName="[DimCustomer]" displayFolder="" count="0" memberValueDatatype="130" unbalanced="0"/>
    <cacheHierarchy uniqueName="[DimDate].[OrderDateKey]" caption="OrderDateKey" attribute="1" defaultMemberUniqueName="[DimDate].[OrderDateKey].[All]" allUniqueName="[DimDate].[OrderDateKey].[All]" dimensionUniqueName="[DimDate]" displayFolder="" count="0" memberValueDatatype="20" unbalanced="0"/>
    <cacheHierarchy uniqueName="[DimDate].[FullDateAlternateKey]" caption="FullDateAlternateKey" attribute="1" time="1" defaultMemberUniqueName="[DimDate].[FullDateAlternateKey].[All]" allUniqueName="[DimDate].[FullDateAlternateKey].[All]" dimensionUniqueName="[DimDate]" displayFolder="" count="0" memberValueDatatype="7" unbalanced="0"/>
    <cacheHierarchy uniqueName="[DimDate].[DayNumberOfWeek]" caption="DayNumberOfWeek" attribute="1" defaultMemberUniqueName="[DimDate].[DayNumberOfWeek].[All]" allUniqueName="[DimDate].[DayNumberOfWeek].[All]" dimensionUniqueName="[DimDate]" displayFolder="" count="0" memberValueDatatype="20" unbalanced="0"/>
    <cacheHierarchy uniqueName="[DimDate].[EnglishDayNameOfWeek]" caption="EnglishDayNameOfWeek" attribute="1" defaultMemberUniqueName="[DimDate].[EnglishDayNameOfWeek].[All]" allUniqueName="[DimDate].[EnglishDayNameOfWeek].[All]" dimensionUniqueName="[DimDate]" displayFolder="" count="0" memberValueDatatype="130" unbalanced="0"/>
    <cacheHierarchy uniqueName="[DimDate].[DayNumberOfYear]" caption="DayNumberOfYear" attribute="1" defaultMemberUniqueName="[DimDate].[DayNumberOfYear].[All]" allUniqueName="[DimDate].[DayNumberOfYear].[All]" dimensionUniqueName="[DimDate]" displayFolder="" count="0" memberValueDatatype="20" unbalanced="0"/>
    <cacheHierarchy uniqueName="[DimDate].[WeekNumberOfYear]" caption="WeekNumberOfYear" attribute="1" defaultMemberUniqueName="[DimDate].[WeekNumberOfYear].[All]" allUniqueName="[DimDate].[WeekNumberOfYear].[All]" dimensionUniqueName="[DimDate]" displayFolder="" count="0" memberValueDatatype="20" unbalanced="0"/>
    <cacheHierarchy uniqueName="[DimDate].[EnglishMonthName]" caption="EnglishMonthName" attribute="1" defaultMemberUniqueName="[DimDate].[EnglishMonthName].[All]" allUniqueName="[DimDate].[EnglishMonthName].[All]" dimensionUniqueName="[DimDate]" displayFolder="" count="0" memberValueDatatype="130" unbalanced="0"/>
    <cacheHierarchy uniqueName="[DimDate].[MonthNumberOfYear]" caption="MonthNumberOfYear" attribute="1" defaultMemberUniqueName="[DimDate].[MonthNumberOfYear].[All]" allUniqueName="[DimDate].[MonthNumberOfYear].[All]" dimensionUniqueName="[DimDate]" displayFolder="" count="0" memberValueDatatype="20" unbalanced="0"/>
    <cacheHierarchy uniqueName="[DimDate].[CalendarQuarter]" caption="CalendarQuarter" attribute="1" defaultMemberUniqueName="[DimDate].[CalendarQuarter].[All]" allUniqueName="[DimDate].[CalendarQuarter].[All]" dimensionUniqueName="[DimDate]" displayFolder="" count="0" memberValueDatatype="20" unbalanced="0"/>
    <cacheHierarchy uniqueName="[DimDate].[CalendarYear]" caption="CalendarYear" attribute="1" defaultMemberUniqueName="[DimDate].[CalendarYear].[All]" allUniqueName="[DimDate].[CalendarYear].[All]" dimensionUniqueName="[DimDate]" displayFolder="" count="0" memberValueDatatype="20" unbalanced="0"/>
    <cacheHierarchy uniqueName="[DimDate].[CalendatSemester]" caption="CalendatSemester" attribute="1" defaultMemberUniqueName="[DimDate].[CalendatSemester].[All]" allUniqueName="[DimDate].[CalendatSemester].[All]" dimensionUniqueName="[DimDate]" displayFolder="" count="0" memberValueDatatype="20" unbalanced="0"/>
    <cacheHierarchy uniqueName="[DimDate].[FiscalQuarter]" caption="FiscalQuarter" attribute="1" defaultMemberUniqueName="[DimDate].[FiscalQuarter].[All]" allUniqueName="[DimDate].[FiscalQuarter].[All]" dimensionUniqueName="[DimDate]" displayFolder="" count="0" memberValueDatatype="20" unbalanced="0"/>
    <cacheHierarchy uniqueName="[DimDate].[FiscalYear]" caption="FiscalYear" attribute="1" defaultMemberUniqueName="[DimDate].[FiscalYear].[All]" allUniqueName="[DimDate].[FiscalYear].[All]" dimensionUniqueName="[DimDate]" displayFolder="" count="0" memberValueDatatype="20" unbalanced="0"/>
    <cacheHierarchy uniqueName="[DimDate].[FiscalSemester]" caption="FiscalSemester" attribute="1" defaultMemberUniqueName="[DimDate].[FiscalSemester].[All]" allUniqueName="[DimDate].[FiscalSemester].[All]" dimensionUniqueName="[DimDate]" displayFolder="" count="0" memberValueDatatype="2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StateProvinceCode]" caption="StateProvinceCode" attribute="1" defaultMemberUniqueName="[DimGeography].[StateProvinceCode].[All]" allUniqueName="[DimGeography].[StateProvinceCode].[All]" dimensionUniqueName="[DimGeography]" displayFolder="" count="0" memberValueDatatype="130" unbalanced="0"/>
    <cacheHierarchy uniqueName="[DimGeography].[CountryRegionCode]" caption="CountryRegionCode" attribute="1" defaultMemberUniqueName="[DimGeography].[CountryRegionCode].[All]" allUniqueName="[DimGeography].[CountryRegionCode].[All]" dimensionUniqueName="[DimGeography]" displayFolder="" count="0" memberValueDatatype="130" unbalanced="0"/>
    <cacheHierarchy uniqueName="[DimGeography].[EnglishCountryRegionName]" caption="EnglishCountryRegionName" attribute="1" defaultMemberUniqueName="[DimGeography].[EnglishCountryRegionName].[All]" allUniqueName="[DimGeography].[EnglishCountryRegionName].[All]" dimensionUniqueName="[DimGeography]" displayFolder="" count="0" memberValueDatatype="130" unbalanced="0"/>
    <cacheHierarchy uniqueName="[DimGeography].[PostalCode]" caption="PostalCode" attribute="1" defaultMemberUniqueName="[DimGeography].[PostalCode].[All]" allUniqueName="[DimGeography].[PostalCode].[All]" dimensionUniqueName="[DimGeography]" displayFolder="" count="0" memberValueDatatype="130" unbalanced="0"/>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Geography].[IpAddressLocator]" caption="IpAddressLocator" attribute="1" defaultMemberUniqueName="[DimGeography].[IpAddressLocator].[All]" allUniqueName="[DimGeography].[IpAddressLocator].[All]" dimensionUniqueName="[DimGeography]" displayFolder="" count="0" memberValueDatatype="130" unbalanced="0"/>
    <cacheHierarchy uniqueName="[DimProduct].[ProductKey]" caption="ProductKey" attribute="1" defaultMemberUniqueName="[DimProduct].[ProductKey].[All]" allUniqueName="[DimProduct].[ProductKey].[All]" dimensionUniqueName="[DimProduct]" displayFolder="" count="0" memberValueDatatype="130" unbalanced="0"/>
    <cacheHierarchy uniqueName="[DimProduct].[ProductAlternateKey]" caption="ProductAlternateKey" attribute="1" defaultMemberUniqueName="[DimProduct].[ProductAlternateKey].[All]" allUniqueName="[DimProduct].[ProductAlternateKey].[All]" dimensionUniqueName="[DimProduct]" displayFolder="" count="0" memberValueDatatype="130" unbalanced="0"/>
    <cacheHierarchy uniqueName="[DimProduct].[ProductSubcategoryKey]" caption="ProductSubcategoryKey" attribute="1" defaultMemberUniqueName="[DimProduct].[ProductSubcategoryKey].[All]" allUniqueName="[DimProduct].[ProductSubcategoryKey].[All]" dimensionUniqueName="[DimProduct]" displayFolder="" count="0" memberValueDatatype="130" unbalanced="0"/>
    <cacheHierarchy uniqueName="[DimProduct].[EnglishProductName]" caption="EnglishProductName" attribute="1" defaultMemberUniqueName="[DimProduct].[EnglishProductName].[All]" allUniqueName="[DimProduct].[EnglishProductName].[All]" dimensionUniqueName="[DimProduct]" displayFolder="" count="0" memberValueDatatype="130" unbalanced="0"/>
    <cacheHierarchy uniqueName="[DimProduct].[StandardCost]" caption="StandardCost" attribute="1" defaultMemberUniqueName="[DimProduct].[StandardCost].[All]" allUniqueName="[DimProduct].[StandardCost].[All]" dimensionUniqueName="[DimProduct]" displayFolder="" count="0" memberValueDatatype="130" unbalanced="0"/>
    <cacheHierarchy uniqueName="[DimProduct].[FinsishedGoodsFlag]" caption="FinsishedGoodsFlag" attribute="1" defaultMemberUniqueName="[DimProduct].[FinsishedGoodsFlag].[All]" allUniqueName="[DimProduct].[FinsishedGoodsFlag].[All]" dimensionUniqueName="[DimProduct]" displayFolder="" count="0" memberValueDatatype="20" unbalanced="0"/>
    <cacheHierarchy uniqueName="[DimProduct].[Color]" caption="Color" attribute="1" defaultMemberUniqueName="[DimProduct].[Color].[All]" allUniqueName="[DimProduct].[Color].[All]" dimensionUniqueName="[DimProduct]" displayFolder="" count="0" memberValueDatatype="130" unbalanced="0"/>
    <cacheHierarchy uniqueName="[DimProduct].[DaysToManufacture]" caption="DaysToManufacture" attribute="1" defaultMemberUniqueName="[DimProduct].[DaysToManufacture].[All]" allUniqueName="[DimProduct].[DaysToManufacture].[All]" dimensionUniqueName="[DimProduct]" displayFolder="" count="0" memberValueDatatype="20" unbalanced="0"/>
    <cacheHierarchy uniqueName="[DimProduct].[EnglishDescription]" caption="EnglishDescription" attribute="1" defaultMemberUniqueName="[DimProduct].[EnglishDescription].[All]" allUniqueName="[DimProduct].[EnglishDescription].[All]" dimensionUniqueName="[DimProduct]" displayFolder="" count="0" memberValueDatatype="130" unbalanced="0"/>
    <cacheHierarchy uniqueName="[DimProductCategory].[ProductCategoryKey]" caption="ProductCategoryKey" attribute="1" defaultMemberUniqueName="[DimProductCategory].[ProductCategoryKey].[All]" allUniqueName="[DimProductCategory].[ProductCategoryKey].[All]" dimensionUniqueName="[DimProductCategory]" displayFolder="" count="0" memberValueDatatype="20" unbalanced="0"/>
    <cacheHierarchy uniqueName="[DimProductCategory].[ProductCategoryAlternateKey]" caption="ProductCategoryAlternateKey" attribute="1" defaultMemberUniqueName="[DimProductCategory].[ProductCategoryAlternateKey].[All]" allUniqueName="[DimProductCategory].[ProductCategoryAlternateKey].[All]" dimensionUniqueName="[DimProductCategory]" displayFolder="" count="0" memberValueDatatype="20" unbalanced="0"/>
    <cacheHierarchy uniqueName="[DimProductCategory].[EnglishProductCategoryName]" caption="EnglishProductCategoryName" attribute="1" defaultMemberUniqueName="[DimProductCategory].[EnglishProductCategoryName].[All]" allUniqueName="[DimProductCategory].[EnglishProductCategoryName].[All]" dimensionUniqueName="[DimProductCategory]" displayFolder="" count="2" memberValueDatatype="130" unbalanced="0"/>
    <cacheHierarchy uniqueName="[DimProductSubcategory].[ProductSubcategoryKey]" caption="ProductSubcategoryKey" attribute="1" defaultMemberUniqueName="[DimProductSubcategory].[ProductSubcategoryKey].[All]" allUniqueName="[DimProductSubcategory].[ProductSubcategoryKey].[All]" dimensionUniqueName="[DimProductSubcategory]" displayFolder="" count="0" memberValueDatatype="20" unbalanced="0"/>
    <cacheHierarchy uniqueName="[DimProductSubcategory].[ProductSubcategoryAlternateKey]" caption="ProductSubcategoryAlternateKey" attribute="1" defaultMemberUniqueName="[DimProductSubcategory].[ProductSubcategoryAlternateKey].[All]" allUniqueName="[DimProductSubcategory].[ProductSubcategoryAlternateKey].[All]" dimensionUniqueName="[DimProductSubcategory]" displayFolder="" count="0" memberValueDatatype="20" unbalanced="0"/>
    <cacheHierarchy uniqueName="[DimProductSubcategory].[EnglishProductSubcategoryName]" caption="EnglishProductSubcategoryName" attribute="1" defaultMemberUniqueName="[DimProductSubcategory].[EnglishProductSubcategoryName].[All]" allUniqueName="[DimProductSubcategory].[EnglishProductSubcategoryName].[All]" dimensionUniqueName="[DimProductSubcategory]" displayFolder="" count="0" memberValueDatatype="130" unbalanced="0"/>
    <cacheHierarchy uniqueName="[DimProductSubcategory].[ProductCategoryKey]" caption="ProductCategoryKey" attribute="1" defaultMemberUniqueName="[DimProductSubcategory].[ProductCategoryKey].[All]" allUniqueName="[DimProductSubcategory].[ProductCategoryKey].[All]" dimensionUniqueName="[DimProductSubcategory]" displayFolder="" count="0" memberValueDatatype="20" unbalanced="0"/>
    <cacheHierarchy uniqueName="[DimReseller].[ResellerKey]" caption="ResellerKey" attribute="1" defaultMemberUniqueName="[DimReseller].[ResellerKey].[All]" allUniqueName="[DimReseller].[ResellerKey].[All]" dimensionUniqueName="[DimReseller]" displayFolder="" count="0" memberValueDatatype="20" unbalanced="0"/>
    <cacheHierarchy uniqueName="[DimReseller].[GeographyKey]" caption="GeographyKey" attribute="1" defaultMemberUniqueName="[DimReseller].[GeographyKey].[All]" allUniqueName="[DimReseller].[GeographyKey].[All]" dimensionUniqueName="[DimReseller]" displayFolder="" count="0" memberValueDatatype="20" unbalanced="0"/>
    <cacheHierarchy uniqueName="[DimReseller].[ResellerAlternateKey]" caption="ResellerAlternateKey" attribute="1" defaultMemberUniqueName="[DimReseller].[ResellerAlternateKey].[All]" allUniqueName="[DimReseller].[ResellerAlternateKey].[All]" dimensionUniqueName="[DimReseller]" displayFolder="" count="0" memberValueDatatype="130" unbalanced="0"/>
    <cacheHierarchy uniqueName="[DimReseller].[Phone]" caption="Phone" attribute="1" defaultMemberUniqueName="[DimReseller].[Phone].[All]" allUniqueName="[DimReseller].[Phone].[All]" dimensionUniqueName="[DimReseller]" displayFolder="" count="0" memberValueDatatype="130" unbalanced="0"/>
    <cacheHierarchy uniqueName="[DimReseller].[BusinessType]" caption="BusinessType" attribute="1" defaultMemberUniqueName="[DimReseller].[BusinessType].[All]" allUniqueName="[DimReseller].[BusinessType].[All]" dimensionUniqueName="[DimReseller]" displayFolder="" count="0" memberValueDatatype="130" unbalanced="0"/>
    <cacheHierarchy uniqueName="[DimReseller].[ResellerName]" caption="ResellerName" attribute="1" defaultMemberUniqueName="[DimReseller].[ResellerName].[All]" allUniqueName="[DimReseller].[ResellerName].[All]" dimensionUniqueName="[DimReseller]" displayFolder="" count="0" memberValueDatatype="130" unbalanced="0"/>
    <cacheHierarchy uniqueName="[DimReseller].[OrderMonth]" caption="OrderMonth" attribute="1" defaultMemberUniqueName="[DimReseller].[OrderMonth].[All]" allUniqueName="[DimReseller].[OrderMonth].[All]" dimensionUniqueName="[DimReseller]" displayFolder="" count="0" memberValueDatatype="20" unbalanced="0"/>
    <cacheHierarchy uniqueName="[DimReseller].[FirstOrderYear]" caption="FirstOrderYear" attribute="1" defaultMemberUniqueName="[DimReseller].[FirstOrderYear].[All]" allUniqueName="[DimReseller].[FirstOrderYear].[All]" dimensionUniqueName="[DimReseller]" displayFolder="" count="0" memberValueDatatype="20" unbalanced="0"/>
    <cacheHierarchy uniqueName="[DimReseller].[LastOrderYear]" caption="LastOrderYear" attribute="1" defaultMemberUniqueName="[DimReseller].[LastOrderYear].[All]" allUniqueName="[DimReseller].[LastOrderYear].[All]" dimensionUniqueName="[DimReseller]" displayFolder="" count="0" memberValueDatatype="20" unbalanced="0"/>
    <cacheHierarchy uniqueName="[DimReseller].[ProductLine]" caption="ProductLine" attribute="1" defaultMemberUniqueName="[DimReseller].[ProductLine].[All]" allUniqueName="[DimReseller].[ProductLine].[All]" dimensionUniqueName="[DimReseller]" displayFolder="" count="0" memberValueDatatype="130" unbalanced="0"/>
    <cacheHierarchy uniqueName="[DimReseller].[AddressLine1]" caption="AddressLine1" attribute="1" defaultMemberUniqueName="[DimReseller].[AddressLine1].[All]" allUniqueName="[DimReseller].[AddressLine1].[All]" dimensionUniqueName="[DimReseller]" displayFolder="" count="0" memberValueDatatype="130" unbalanced="0"/>
    <cacheHierarchy uniqueName="[DimReseller].[AnnualRevenue]" caption="AnnualRevenue" attribute="1" defaultMemberUniqueName="[DimReseller].[AnnualRevenue].[All]" allUniqueName="[DimReseller].[AnnualRevenue].[All]" dimensionUniqueName="[DimReseller]" displayFolder="" count="0" memberValueDatatype="2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ProductKey]" caption="ProductKey" attribute="1" defaultMemberUniqueName="[FactInternetSale].[ProductKey].[All]" allUniqueName="[FactInternetSale].[ProductKey].[All]" dimensionUniqueName="[FactInternetSale]" displayFolder="" count="0" memberValueDatatype="20" unbalanced="0"/>
    <cacheHierarchy uniqueName="[FactInternetSale].[OrderDateKey]" caption="OrderDateKey" attribute="1" defaultMemberUniqueName="[FactInternetSale].[OrderDateKey].[All]" allUniqueName="[FactInternetSale].[OrderDateKey].[All]" dimensionUniqueName="[FactInternetSale]" displayFolder="" count="0" memberValueDatatype="20" unbalanced="0"/>
    <cacheHierarchy uniqueName="[FactInternetSale].[CustomerKey]" caption="CustomerKey" attribute="1" defaultMemberUniqueName="[FactInternetSale].[CustomerKey].[All]" allUniqueName="[FactInternetSale].[CustomerKey].[All]" dimensionUniqueName="[FactInternetSale]" displayFolder="" count="0" memberValueDatatype="20" unbalanced="0"/>
    <cacheHierarchy uniqueName="[FactInternetSale].[SalesTerritoryKey]" caption="SalesTerritoryKey" attribute="1" defaultMemberUniqueName="[FactInternetSale].[SalesTerritoryKey].[All]" allUniqueName="[FactInternetSale].[SalesTerritoryKey].[All]" dimensionUniqueName="[FactInternetSale]" displayFolder="" count="0" memberValueDatatype="20" unbalanced="0"/>
    <cacheHierarchy uniqueName="[FactInternetSale].[OrderDate]" caption="OrderDate" attribute="1" time="1" defaultMemberUniqueName="[FactInternetSale].[OrderDate].[All]" allUniqueName="[FactInternetSale].[OrderDate].[All]" dimensionUniqueName="[FactInternetSale]" displayFolder="" count="0" memberValueDatatype="7" unbalanced="0"/>
    <cacheHierarchy uniqueName="[FactInternetSale].[RevenuePerDay(Direct)]" caption="RevenuePerDay(Direct)" attribute="1" defaultMemberUniqueName="[FactInternetSale].[RevenuePerDay(Direct)].[All]" allUniqueName="[FactInternetSale].[RevenuePerDay(Direct)].[All]" dimensionUniqueName="[FactInternetSale]" displayFolder="" count="0" memberValueDatatype="5" unbalanced="0"/>
    <cacheHierarchy uniqueName="[FactResellerSale].[ProductKey]" caption="ProductKey" attribute="1" defaultMemberUniqueName="[FactResellerSale].[ProductKey].[All]" allUniqueName="[FactResellerSale].[ProductKey].[All]" dimensionUniqueName="[FactResellerSale]" displayFolder="" count="0" memberValueDatatype="20" unbalanced="0"/>
    <cacheHierarchy uniqueName="[FactResellerSale].[OrderDateKey]" caption="OrderDateKey" attribute="1" defaultMemberUniqueName="[FactResellerSale].[OrderDateKey].[All]" allUniqueName="[FactResellerSale].[OrderDateKey].[All]" dimensionUniqueName="[FactResellerSale]" displayFolder="" count="0" memberValueDatatype="20" unbalanced="0"/>
    <cacheHierarchy uniqueName="[FactResellerSale].[ResellerKey]" caption="ResellerKey" attribute="1" defaultMemberUniqueName="[FactResellerSale].[ResellerKey].[All]" allUniqueName="[FactResellerSale].[ResellerKey].[All]" dimensionUniqueName="[FactResellerSale]" displayFolder="" count="0" memberValueDatatype="20" unbalanced="0"/>
    <cacheHierarchy uniqueName="[FactResellerSale].[SalesTerritoryKey]" caption="SalesTerritoryKey" attribute="1" defaultMemberUniqueName="[FactResellerSale].[SalesTerritoryKey].[All]" allUniqueName="[FactResellerSale].[SalesTerritoryKey].[All]" dimensionUniqueName="[FactResellerSale]" displayFolder="" count="0" memberValueDatatype="20" unbalanced="0"/>
    <cacheHierarchy uniqueName="[FactResellerSale].[OrderDate]" caption="OrderDate" attribute="1" time="1" defaultMemberUniqueName="[FactResellerSale].[OrderDate].[All]" allUniqueName="[FactResellerSale].[OrderDate].[All]" dimensionUniqueName="[FactResellerSale]" displayFolder="" count="0" memberValueDatatype="7" unbalanced="0"/>
    <cacheHierarchy uniqueName="[FactResellerSale].[RevenuePerDay(Reseller)]" caption="RevenuePerDay(Reseller)" attribute="1" defaultMemberUniqueName="[FactResellerSale].[RevenuePerDay(Reseller)].[All]" allUniqueName="[FactResellerSale].[RevenuePerDay(Reseller)].[All]" dimensionUniqueName="[FactResellerSale]" displayFolder="" count="0" memberValueDatatype="5" unbalanced="0"/>
    <cacheHierarchy uniqueName="[FactSalesMerge].[ProductKey]" caption="ProductKey" attribute="1" defaultMemberUniqueName="[FactSalesMerge].[ProductKey].[All]" allUniqueName="[FactSalesMerge].[ProductKey].[All]" dimensionUniqueName="[FactSalesMerge]" displayFolder="" count="0" memberValueDatatype="20" unbalanced="0"/>
    <cacheHierarchy uniqueName="[FactSalesMerge].[OrderDateKey]" caption="OrderDateKey" attribute="1" defaultMemberUniqueName="[FactSalesMerge].[OrderDateKey].[All]" allUniqueName="[FactSalesMerge].[OrderDateKey].[All]" dimensionUniqueName="[FactSalesMerge]" displayFolder="" count="0" memberValueDatatype="20" unbalanced="0"/>
    <cacheHierarchy uniqueName="[FactSalesMerge].[CustomerKey]" caption="CustomerKey" attribute="1" defaultMemberUniqueName="[FactSalesMerge].[CustomerKey].[All]" allUniqueName="[FactSalesMerge].[CustomerKey].[All]" dimensionUniqueName="[FactSalesMerge]" displayFolder="" count="0" memberValueDatatype="20" unbalanced="0"/>
    <cacheHierarchy uniqueName="[FactSalesMerge].[SalesTerritoryKey]" caption="SalesTerritoryKey" attribute="1" defaultMemberUniqueName="[FactSalesMerge].[SalesTerritoryKey].[All]" allUniqueName="[FactSalesMerge].[SalesTerritoryKey].[All]" dimensionUniqueName="[FactSalesMerge]" displayFolder="" count="0" memberValueDatatype="20" unbalanced="0"/>
    <cacheHierarchy uniqueName="[FactSalesMerge].[OrderDate]" caption="OrderDate" attribute="1" time="1" defaultMemberUniqueName="[FactSalesMerge].[OrderDate].[All]" allUniqueName="[FactSalesMerge].[OrderDate].[All]" dimensionUniqueName="[FactSalesMerge]" displayFolder="" count="0" memberValueDatatype="7" unbalanced="0"/>
    <cacheHierarchy uniqueName="[FactSalesMerge].[RevenuePerDay(Direct)]" caption="RevenuePerDay(Direct)" attribute="1" defaultMemberUniqueName="[FactSalesMerge].[RevenuePerDay(Direct)].[All]" allUniqueName="[FactSalesMerge].[RevenuePerDay(Direct)].[All]" dimensionUniqueName="[FactSalesMerge]" displayFolder="" count="0" memberValueDatatype="5" unbalanced="0"/>
    <cacheHierarchy uniqueName="[FactSalesMerge].[ResellerKey]" caption="ResellerKey" attribute="1" defaultMemberUniqueName="[FactSalesMerge].[ResellerKey].[All]" allUniqueName="[FactSalesMerge].[ResellerKey].[All]" dimensionUniqueName="[FactSalesMerge]" displayFolder="" count="0" memberValueDatatype="20" unbalanced="0"/>
    <cacheHierarchy uniqueName="[FactSalesMerge].[RevenuePerDay(Reseller)]" caption="RevenuePerDay(Reseller)" attribute="1" defaultMemberUniqueName="[FactSalesMerge].[RevenuePerDay(Reseller)].[All]" allUniqueName="[FactSalesMerge].[RevenuePerDay(Reseller)].[All]" dimensionUniqueName="[FactSalesMerge]" displayFolder="" count="0" memberValueDatatype="5" unbalanced="0"/>
    <cacheHierarchy uniqueName="[FactSalesMerge].[DayNumber]" caption="DayNumber" attribute="1" defaultMemberUniqueName="[FactSalesMerge].[DayNumber].[All]" allUniqueName="[FactSalesMerge].[DayNumber].[All]" dimensionUniqueName="[FactSalesMerge]" displayFolder="" count="0" memberValueDatatype="20" unbalanced="0"/>
    <cacheHierarchy uniqueName="[FactSalesMerge].[OrderDate (Month)]" caption="OrderDate (Month)" attribute="1" defaultMemberUniqueName="[FactSalesMerge].[OrderDate (Month)].[All]" allUniqueName="[FactSalesMerge].[OrderDate (Month)].[All]" dimensionUniqueName="[FactSalesMerge]" displayFolder="" count="0" memberValueDatatype="130" unbalanced="0"/>
    <cacheHierarchy uniqueName="[FactSalesMerge].[OrderDate (Month Index)]" caption="OrderDate (Month Index)" attribute="1" defaultMemberUniqueName="[FactSalesMerge].[OrderDate (Month Index)].[All]" allUniqueName="[FactSalesMerge].[OrderDate (Month Index)].[All]" dimensionUniqueName="[FactSalesMerge]" displayFolder="" count="0" memberValueDatatype="20" unbalanced="0" hidden="1"/>
    <cacheHierarchy uniqueName="[Measures].[Total_revenue(Direct)]" caption="Total_revenue(Direct)" measure="1" displayFolder="" measureGroup="FactSalesMerge" count="0"/>
    <cacheHierarchy uniqueName="[Measures].[Total_revenue(Reseller)]" caption="Total_revenue(Reseller)" measure="1" displayFolder="" measureGroup="FactSalesMerge" count="0"/>
    <cacheHierarchy uniqueName="[Measures].[__XL_Count DimCustomer]" caption="__XL_Count DimCustomer" measure="1" displayFolder="" measureGroup="DimCustomer" count="0" hidden="1"/>
    <cacheHierarchy uniqueName="[Measures].[__XL_Count DimDate]" caption="__XL_Count DimDate" measure="1" displayFolder="" measureGroup="DimDate" count="0" hidden="1"/>
    <cacheHierarchy uniqueName="[Measures].[__XL_Count DimGeography]" caption="__XL_Count DimGeography" measure="1" displayFolder="" measureGroup="DimGeography" count="0" hidden="1"/>
    <cacheHierarchy uniqueName="[Measures].[__XL_Count DimProduct]" caption="__XL_Count DimProduct" measure="1" displayFolder="" measureGroup="DimProduct" count="0" hidden="1"/>
    <cacheHierarchy uniqueName="[Measures].[__XL_Count DimProductCategory]" caption="__XL_Count DimProductCategory" measure="1" displayFolder="" measureGroup="DimProductCategory" count="0" hidden="1"/>
    <cacheHierarchy uniqueName="[Measures].[__XL_Count DimProductSubcategory]" caption="__XL_Count DimProductSubcategory" measure="1" displayFolder="" measureGroup="DimProductSubcategory" count="0" hidden="1"/>
    <cacheHierarchy uniqueName="[Measures].[__XL_Count DimReseller]" caption="__XL_Count DimReseller" measure="1" displayFolder="" measureGroup="DimReseller" count="0" hidden="1"/>
    <cacheHierarchy uniqueName="[Measures].[__XL_Count DimSalesTerritory]" caption="__XL_Count DimSalesTerritory" measure="1" displayFolder="" measureGroup="DimSalesTerritory" count="0" hidden="1"/>
    <cacheHierarchy uniqueName="[Measures].[__XL_Count FactInternetSale]" caption="__XL_Count FactInternetSale" measure="1" displayFolder="" measureGroup="FactInternetSale" count="0" hidden="1"/>
    <cacheHierarchy uniqueName="[Measures].[__XL_Count FactResellerSale]" caption="__XL_Count FactResellerSale" measure="1" displayFolder="" measureGroup="FactResellerSale" count="0" hidden="1"/>
    <cacheHierarchy uniqueName="[Measures].[__XL_Count FactSalesMerge]" caption="__XL_Count FactSalesMerge" measure="1" displayFolder="" measureGroup="FactSalesMerge" count="0" hidden="1"/>
    <cacheHierarchy uniqueName="[Measures].[__No measures defined]" caption="__No measures defined" measure="1" displayFolder="" count="0" hidden="1"/>
    <cacheHierarchy uniqueName="[Measures].[Count of StandardCost]" caption="Count of StandardCost" measure="1" displayFolder="" measureGroup="DimProduct" count="0" hidden="1">
      <extLst>
        <ext xmlns:x15="http://schemas.microsoft.com/office/spreadsheetml/2010/11/main" uri="{B97F6D7D-B522-45F9-BDA1-12C45D357490}">
          <x15:cacheHierarchy aggregatedColumn="46"/>
        </ext>
      </extLst>
    </cacheHierarchy>
    <cacheHierarchy uniqueName="[Measures].[Sum of RevenuePerDay(Direct)]" caption="Sum of RevenuePerDay(Direct)" measure="1" displayFolder="" measureGroup="FactInternetSale" count="0" hidden="1">
      <extLst>
        <ext xmlns:x15="http://schemas.microsoft.com/office/spreadsheetml/2010/11/main" uri="{B97F6D7D-B522-45F9-BDA1-12C45D357490}">
          <x15:cacheHierarchy aggregatedColumn="80"/>
        </ext>
      </extLst>
    </cacheHierarchy>
    <cacheHierarchy uniqueName="[Measures].[Sum of RevenuePerDay(Reseller)]" caption="Sum of RevenuePerDay(Reseller)" measure="1" displayFolder="" measureGroup="FactResellerSale" count="0" hidden="1">
      <extLst>
        <ext xmlns:x15="http://schemas.microsoft.com/office/spreadsheetml/2010/11/main" uri="{B97F6D7D-B522-45F9-BDA1-12C45D357490}">
          <x15:cacheHierarchy aggregatedColumn="86"/>
        </ext>
      </extLst>
    </cacheHierarchy>
    <cacheHierarchy uniqueName="[Measures].[Count of EnglishMonthName]" caption="Count of EnglishMonthName" measure="1" displayFolder="" measureGroup="DimDate" count="0" hidden="1">
      <extLst>
        <ext xmlns:x15="http://schemas.microsoft.com/office/spreadsheetml/2010/11/main" uri="{B97F6D7D-B522-45F9-BDA1-12C45D357490}">
          <x15:cacheHierarchy aggregatedColumn="26"/>
        </ext>
      </extLst>
    </cacheHierarchy>
  </cacheHierarchies>
  <kpis count="0"/>
  <extLst>
    <ext xmlns:x14="http://schemas.microsoft.com/office/spreadsheetml/2009/9/main" uri="{725AE2AE-9491-48be-B2B4-4EB974FC3084}">
      <x14:pivotCacheDefinition slicerData="1" pivotCacheId="699371234"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Gowtham" refreshedDate="46007.653603935185" createdVersion="3" refreshedVersion="8" minRefreshableVersion="3" recordCount="0" supportSubquery="1" supportAdvancedDrill="1" xr:uid="{2774FD82-0C9D-42B0-9359-DD4540C12BCD}">
  <cacheSource type="external" connectionId="14">
    <extLst>
      <ext xmlns:x14="http://schemas.microsoft.com/office/spreadsheetml/2009/9/main" uri="{F057638F-6D5F-4e77-A914-E7F072B9BCA8}">
        <x14:sourceConnection name="ThisWorkbookDataModel"/>
      </ext>
    </extLst>
  </cacheSource>
  <cacheFields count="0"/>
  <cacheHierarchies count="116">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Title]" caption="Title" attribute="1" defaultMemberUniqueName="[DimCustomer].[Title].[All]" allUniqueName="[DimCustomer].[Title].[All]" dimensionUniqueName="[DimCustomer]" displayFolder="" count="0" memberValueDatatype="130" unbalanced="0"/>
    <cacheHierarchy uniqueName="[DimCustomer].[FirstName]" caption="FirstName" attribute="1" defaultMemberUniqueName="[DimCustomer].[FirstName].[All]" allUniqueName="[DimCustomer].[FirstName].[All]" dimensionUniqueName="[DimCustomer]" displayFolder="" count="0" memberValueDatatype="130" unbalanced="0"/>
    <cacheHierarchy uniqueName="[DimCustomer].[MiddleName]" caption="MiddleName" attribute="1" defaultMemberUniqueName="[DimCustomer].[MiddleName].[All]" allUniqueName="[DimCustomer].[MiddleName].[All]" dimensionUniqueName="[DimCustomer]" displayFolder="" count="0" memberValueDatatype="130" unbalanced="0"/>
    <cacheHierarchy uniqueName="[DimCustomer].[LastName]" caption="LastName" attribute="1" defaultMemberUniqueName="[DimCustomer].[LastName].[All]" allUniqueName="[DimCustomer].[Last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MaritalStatus]" caption="MaritalStatus" attribute="1" defaultMemberUniqueName="[DimCustomer].[MaritalStatus].[All]" allUniqueName="[DimCustomer].[MaritalStatus].[All]" dimensionUniqueName="[DimCustomer]" displayFolder="" count="0" memberValueDatatype="130" unbalanced="0"/>
    <cacheHierarchy uniqueName="[DimCustomer].[Suffix]" caption="Suffix" attribute="1" defaultMemberUniqueName="[DimCustomer].[Suffix].[All]" allUniqueName="[DimCustomer].[Suffix].[All]" dimensionUniqueName="[DimCustomer]" displayFolder="" count="0" memberValueDatatype="130" unbalanced="0"/>
    <cacheHierarchy uniqueName="[DimCustomer].[Gender]" caption="Gender" attribute="1" defaultMemberUniqueName="[DimCustomer].[Gender].[All]" allUniqueName="[DimCustomer].[Gender].[All]" dimensionUniqueName="[DimCustomer]" displayFolder="" count="0" memberValueDatatype="130" unbalanced="0"/>
    <cacheHierarchy uniqueName="[DimCustomer].[YearlyIncome]" caption="YearlyIncome" attribute="1" defaultMemberUniqueName="[DimCustomer].[YearlyIncome].[All]" allUniqueName="[DimCustomer].[YearlyIncome].[All]" dimensionUniqueName="[DimCustomer]" displayFolder="" count="0" memberValueDatatype="20" unbalanced="0"/>
    <cacheHierarchy uniqueName="[DimCustomer].[TotalChildren]" caption="TotalChildren" attribute="1" defaultMemberUniqueName="[DimCustomer].[TotalChildren].[All]" allUniqueName="[DimCustomer].[TotalChildren].[All]" dimensionUniqueName="[DimCustomer]" displayFolder="" count="0" memberValueDatatype="20" unbalanced="0"/>
    <cacheHierarchy uniqueName="[DimCustomer].[EnglishEducation]" caption="EnglishEducation" attribute="1" defaultMemberUniqueName="[DimCustomer].[EnglishEducation].[All]" allUniqueName="[DimCustomer].[EnglishEducation].[All]" dimensionUniqueName="[DimCustomer]" displayFolder="" count="0" memberValueDatatype="130" unbalanced="0"/>
    <cacheHierarchy uniqueName="[DimCustomer].[EnglishOccupation]" caption="EnglishOccupation" attribute="1" defaultMemberUniqueName="[DimCustomer].[EnglishOccupation].[All]" allUniqueName="[DimCustomer].[EnglishOccupation].[All]" dimensionUniqueName="[DimCustomer]" displayFolder="" count="0" memberValueDatatype="130" unbalanced="0"/>
    <cacheHierarchy uniqueName="[DimCustomer].[HouseOwnerFlag]" caption="HouseOwnerFlag" attribute="1" defaultMemberUniqueName="[DimCustomer].[HouseOwnerFlag].[All]" allUniqueName="[DimCustomer].[HouseOwnerFlag].[All]" dimensionUniqueName="[DimCustomer]" displayFolder="" count="0" memberValueDatatype="20" unbalanced="0"/>
    <cacheHierarchy uniqueName="[DimCustomer].[NumberCarsOwned]" caption="NumberCarsOwned" attribute="1" defaultMemberUniqueName="[DimCustomer].[NumberCarsOwned].[All]" allUniqueName="[DimCustomer].[NumberCarsOwned].[All]" dimensionUniqueName="[DimCustomer]" displayFolder="" count="0" memberValueDatatype="20" unbalanced="0"/>
    <cacheHierarchy uniqueName="[DimCustomer].[AddressLine1]" caption="AddressLine1" attribute="1" defaultMemberUniqueName="[DimCustomer].[AddressLine1].[All]" allUniqueName="[DimCustomer].[AddressLine1].[All]" dimensionUniqueName="[DimCustomer]" displayFolder="" count="0" memberValueDatatype="130" unbalanced="0"/>
    <cacheHierarchy uniqueName="[DimCustomer].[DateFirstPurchase]" caption="DateFirstPurchase" attribute="1" time="1" defaultMemberUniqueName="[DimCustomer].[DateFirstPurchase].[All]" allUniqueName="[DimCustomer].[DateFirstPurchase].[All]" dimensionUniqueName="[DimCustomer]" displayFolder="" count="0" memberValueDatatype="7" unbalanced="0"/>
    <cacheHierarchy uniqueName="[DimCustomer].[CommuteDistance]" caption="CommuteDistance" attribute="1" defaultMemberUniqueName="[DimCustomer].[CommuteDistance].[All]" allUniqueName="[DimCustomer].[CommuteDistance].[All]" dimensionUniqueName="[DimCustomer]" displayFolder="" count="0" memberValueDatatype="130" unbalanced="0"/>
    <cacheHierarchy uniqueName="[DimDate].[OrderDateKey]" caption="OrderDateKey" attribute="1" defaultMemberUniqueName="[DimDate].[OrderDateKey].[All]" allUniqueName="[DimDate].[OrderDateKey].[All]" dimensionUniqueName="[DimDate]" displayFolder="" count="0" memberValueDatatype="20" unbalanced="0"/>
    <cacheHierarchy uniqueName="[DimDate].[FullDateAlternateKey]" caption="FullDateAlternateKey" attribute="1" time="1" defaultMemberUniqueName="[DimDate].[FullDateAlternateKey].[All]" allUniqueName="[DimDate].[FullDateAlternateKey].[All]" dimensionUniqueName="[DimDate]" displayFolder="" count="0" memberValueDatatype="7" unbalanced="0"/>
    <cacheHierarchy uniqueName="[DimDate].[DayNumberOfWeek]" caption="DayNumberOfWeek" attribute="1" defaultMemberUniqueName="[DimDate].[DayNumberOfWeek].[All]" allUniqueName="[DimDate].[DayNumberOfWeek].[All]" dimensionUniqueName="[DimDate]" displayFolder="" count="0" memberValueDatatype="20" unbalanced="0"/>
    <cacheHierarchy uniqueName="[DimDate].[EnglishDayNameOfWeek]" caption="EnglishDayNameOfWeek" attribute="1" defaultMemberUniqueName="[DimDate].[EnglishDayNameOfWeek].[All]" allUniqueName="[DimDate].[EnglishDayNameOfWeek].[All]" dimensionUniqueName="[DimDate]" displayFolder="" count="0" memberValueDatatype="130" unbalanced="0"/>
    <cacheHierarchy uniqueName="[DimDate].[DayNumberOfYear]" caption="DayNumberOfYear" attribute="1" defaultMemberUniqueName="[DimDate].[DayNumberOfYear].[All]" allUniqueName="[DimDate].[DayNumberOfYear].[All]" dimensionUniqueName="[DimDate]" displayFolder="" count="0" memberValueDatatype="20" unbalanced="0"/>
    <cacheHierarchy uniqueName="[DimDate].[WeekNumberOfYear]" caption="WeekNumberOfYear" attribute="1" defaultMemberUniqueName="[DimDate].[WeekNumberOfYear].[All]" allUniqueName="[DimDate].[WeekNumberOfYear].[All]" dimensionUniqueName="[DimDate]" displayFolder="" count="0" memberValueDatatype="20" unbalanced="0"/>
    <cacheHierarchy uniqueName="[DimDate].[EnglishMonthName]" caption="EnglishMonthName" attribute="1" defaultMemberUniqueName="[DimDate].[EnglishMonthName].[All]" allUniqueName="[DimDate].[EnglishMonthName].[All]" dimensionUniqueName="[DimDate]" displayFolder="" count="0" memberValueDatatype="130" unbalanced="0"/>
    <cacheHierarchy uniqueName="[DimDate].[MonthNumberOfYear]" caption="MonthNumberOfYear" attribute="1" defaultMemberUniqueName="[DimDate].[MonthNumberOfYear].[All]" allUniqueName="[DimDate].[MonthNumberOfYear].[All]" dimensionUniqueName="[DimDate]" displayFolder="" count="0" memberValueDatatype="20" unbalanced="0"/>
    <cacheHierarchy uniqueName="[DimDate].[CalendarQuarter]" caption="CalendarQuarter" attribute="1" defaultMemberUniqueName="[DimDate].[CalendarQuarter].[All]" allUniqueName="[DimDate].[CalendarQuarter].[All]" dimensionUniqueName="[DimDate]" displayFolder="" count="0" memberValueDatatype="20" unbalanced="0"/>
    <cacheHierarchy uniqueName="[DimDate].[CalendarYear]" caption="CalendarYear" attribute="1" defaultMemberUniqueName="[DimDate].[CalendarYear].[All]" allUniqueName="[DimDate].[CalendarYear].[All]" dimensionUniqueName="[DimDate]" displayFolder="" count="0" memberValueDatatype="20" unbalanced="0"/>
    <cacheHierarchy uniqueName="[DimDate].[CalendatSemester]" caption="CalendatSemester" attribute="1" defaultMemberUniqueName="[DimDate].[CalendatSemester].[All]" allUniqueName="[DimDate].[CalendatSemester].[All]" dimensionUniqueName="[DimDate]" displayFolder="" count="0" memberValueDatatype="20" unbalanced="0"/>
    <cacheHierarchy uniqueName="[DimDate].[FiscalQuarter]" caption="FiscalQuarter" attribute="1" defaultMemberUniqueName="[DimDate].[FiscalQuarter].[All]" allUniqueName="[DimDate].[FiscalQuarter].[All]" dimensionUniqueName="[DimDate]" displayFolder="" count="0" memberValueDatatype="20" unbalanced="0"/>
    <cacheHierarchy uniqueName="[DimDate].[FiscalYear]" caption="FiscalYear" attribute="1" defaultMemberUniqueName="[DimDate].[FiscalYear].[All]" allUniqueName="[DimDate].[FiscalYear].[All]" dimensionUniqueName="[DimDate]" displayFolder="" count="0" memberValueDatatype="20" unbalanced="0"/>
    <cacheHierarchy uniqueName="[DimDate].[FiscalSemester]" caption="FiscalSemester" attribute="1" defaultMemberUniqueName="[DimDate].[FiscalSemester].[All]" allUniqueName="[DimDate].[FiscalSemester].[All]" dimensionUniqueName="[DimDate]" displayFolder="" count="0" memberValueDatatype="2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StateProvinceCode]" caption="StateProvinceCode" attribute="1" defaultMemberUniqueName="[DimGeography].[StateProvinceCode].[All]" allUniqueName="[DimGeography].[StateProvinceCode].[All]" dimensionUniqueName="[DimGeography]" displayFolder="" count="0" memberValueDatatype="130" unbalanced="0"/>
    <cacheHierarchy uniqueName="[DimGeography].[CountryRegionCode]" caption="CountryRegionCode" attribute="1" defaultMemberUniqueName="[DimGeography].[CountryRegionCode].[All]" allUniqueName="[DimGeography].[CountryRegionCode].[All]" dimensionUniqueName="[DimGeography]" displayFolder="" count="0" memberValueDatatype="130" unbalanced="0"/>
    <cacheHierarchy uniqueName="[DimGeography].[EnglishCountryRegionName]" caption="EnglishCountryRegionName" attribute="1" defaultMemberUniqueName="[DimGeography].[EnglishCountryRegionName].[All]" allUniqueName="[DimGeography].[EnglishCountryRegionName].[All]" dimensionUniqueName="[DimGeography]" displayFolder="" count="0" memberValueDatatype="130" unbalanced="0"/>
    <cacheHierarchy uniqueName="[DimGeography].[PostalCode]" caption="PostalCode" attribute="1" defaultMemberUniqueName="[DimGeography].[PostalCode].[All]" allUniqueName="[DimGeography].[PostalCode].[All]" dimensionUniqueName="[DimGeography]" displayFolder="" count="0" memberValueDatatype="130" unbalanced="0"/>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Geography].[IpAddressLocator]" caption="IpAddressLocator" attribute="1" defaultMemberUniqueName="[DimGeography].[IpAddressLocator].[All]" allUniqueName="[DimGeography].[IpAddressLocator].[All]" dimensionUniqueName="[DimGeography]" displayFolder="" count="0" memberValueDatatype="130" unbalanced="0"/>
    <cacheHierarchy uniqueName="[DimProduct].[ProductKey]" caption="ProductKey" attribute="1" defaultMemberUniqueName="[DimProduct].[ProductKey].[All]" allUniqueName="[DimProduct].[ProductKey].[All]" dimensionUniqueName="[DimProduct]" displayFolder="" count="0" memberValueDatatype="130" unbalanced="0"/>
    <cacheHierarchy uniqueName="[DimProduct].[ProductAlternateKey]" caption="ProductAlternateKey" attribute="1" defaultMemberUniqueName="[DimProduct].[ProductAlternateKey].[All]" allUniqueName="[DimProduct].[ProductAlternateKey].[All]" dimensionUniqueName="[DimProduct]" displayFolder="" count="0" memberValueDatatype="130" unbalanced="0"/>
    <cacheHierarchy uniqueName="[DimProduct].[ProductSubcategoryKey]" caption="ProductSubcategoryKey" attribute="1" defaultMemberUniqueName="[DimProduct].[ProductSubcategoryKey].[All]" allUniqueName="[DimProduct].[ProductSubcategoryKey].[All]" dimensionUniqueName="[DimProduct]" displayFolder="" count="0" memberValueDatatype="130" unbalanced="0"/>
    <cacheHierarchy uniqueName="[DimProduct].[EnglishProductName]" caption="EnglishProductName" attribute="1" defaultMemberUniqueName="[DimProduct].[EnglishProductName].[All]" allUniqueName="[DimProduct].[EnglishProductName].[All]" dimensionUniqueName="[DimProduct]" displayFolder="" count="0" memberValueDatatype="130" unbalanced="0"/>
    <cacheHierarchy uniqueName="[DimProduct].[StandardCost]" caption="StandardCost" attribute="1" defaultMemberUniqueName="[DimProduct].[StandardCost].[All]" allUniqueName="[DimProduct].[StandardCost].[All]" dimensionUniqueName="[DimProduct]" displayFolder="" count="0" memberValueDatatype="130" unbalanced="0"/>
    <cacheHierarchy uniqueName="[DimProduct].[FinsishedGoodsFlag]" caption="FinsishedGoodsFlag" attribute="1" defaultMemberUniqueName="[DimProduct].[FinsishedGoodsFlag].[All]" allUniqueName="[DimProduct].[FinsishedGoodsFlag].[All]" dimensionUniqueName="[DimProduct]" displayFolder="" count="0" memberValueDatatype="20" unbalanced="0"/>
    <cacheHierarchy uniqueName="[DimProduct].[Color]" caption="Color" attribute="1" defaultMemberUniqueName="[DimProduct].[Color].[All]" allUniqueName="[DimProduct].[Color].[All]" dimensionUniqueName="[DimProduct]" displayFolder="" count="0" memberValueDatatype="130" unbalanced="0"/>
    <cacheHierarchy uniqueName="[DimProduct].[DaysToManufacture]" caption="DaysToManufacture" attribute="1" defaultMemberUniqueName="[DimProduct].[DaysToManufacture].[All]" allUniqueName="[DimProduct].[DaysToManufacture].[All]" dimensionUniqueName="[DimProduct]" displayFolder="" count="0" memberValueDatatype="20" unbalanced="0"/>
    <cacheHierarchy uniqueName="[DimProduct].[EnglishDescription]" caption="EnglishDescription" attribute="1" defaultMemberUniqueName="[DimProduct].[EnglishDescription].[All]" allUniqueName="[DimProduct].[EnglishDescription].[All]" dimensionUniqueName="[DimProduct]" displayFolder="" count="0" memberValueDatatype="130" unbalanced="0"/>
    <cacheHierarchy uniqueName="[DimProductCategory].[ProductCategoryKey]" caption="ProductCategoryKey" attribute="1" defaultMemberUniqueName="[DimProductCategory].[ProductCategoryKey].[All]" allUniqueName="[DimProductCategory].[ProductCategoryKey].[All]" dimensionUniqueName="[DimProductCategory]" displayFolder="" count="0" memberValueDatatype="20" unbalanced="0"/>
    <cacheHierarchy uniqueName="[DimProductCategory].[ProductCategoryAlternateKey]" caption="ProductCategoryAlternateKey" attribute="1" defaultMemberUniqueName="[DimProductCategory].[ProductCategoryAlternateKey].[All]" allUniqueName="[DimProductCategory].[ProductCategoryAlternateKey].[All]" dimensionUniqueName="[DimProductCategory]" displayFolder="" count="0" memberValueDatatype="20" unbalanced="0"/>
    <cacheHierarchy uniqueName="[DimProductCategory].[EnglishProductCategoryName]" caption="EnglishProductCategoryName" attribute="1" defaultMemberUniqueName="[DimProductCategory].[EnglishProductCategoryName].[All]" allUniqueName="[DimProductCategory].[EnglishProductCategoryName].[All]" dimensionUniqueName="[DimProductCategory]" displayFolder="" count="0" memberValueDatatype="130" unbalanced="0"/>
    <cacheHierarchy uniqueName="[DimProductSubcategory].[ProductSubcategoryKey]" caption="ProductSubcategoryKey" attribute="1" defaultMemberUniqueName="[DimProductSubcategory].[ProductSubcategoryKey].[All]" allUniqueName="[DimProductSubcategory].[ProductSubcategoryKey].[All]" dimensionUniqueName="[DimProductSubcategory]" displayFolder="" count="0" memberValueDatatype="20" unbalanced="0"/>
    <cacheHierarchy uniqueName="[DimProductSubcategory].[ProductSubcategoryAlternateKey]" caption="ProductSubcategoryAlternateKey" attribute="1" defaultMemberUniqueName="[DimProductSubcategory].[ProductSubcategoryAlternateKey].[All]" allUniqueName="[DimProductSubcategory].[ProductSubcategoryAlternateKey].[All]" dimensionUniqueName="[DimProductSubcategory]" displayFolder="" count="0" memberValueDatatype="20" unbalanced="0"/>
    <cacheHierarchy uniqueName="[DimProductSubcategory].[EnglishProductSubcategoryName]" caption="EnglishProductSubcategoryName" attribute="1" defaultMemberUniqueName="[DimProductSubcategory].[EnglishProductSubcategoryName].[All]" allUniqueName="[DimProductSubcategory].[EnglishProductSubcategoryName].[All]" dimensionUniqueName="[DimProductSubcategory]" displayFolder="" count="0" memberValueDatatype="130" unbalanced="0"/>
    <cacheHierarchy uniqueName="[DimProductSubcategory].[ProductCategoryKey]" caption="ProductCategoryKey" attribute="1" defaultMemberUniqueName="[DimProductSubcategory].[ProductCategoryKey].[All]" allUniqueName="[DimProductSubcategory].[ProductCategoryKey].[All]" dimensionUniqueName="[DimProductSubcategory]" displayFolder="" count="0" memberValueDatatype="20" unbalanced="0"/>
    <cacheHierarchy uniqueName="[DimReseller].[ResellerKey]" caption="ResellerKey" attribute="1" defaultMemberUniqueName="[DimReseller].[ResellerKey].[All]" allUniqueName="[DimReseller].[ResellerKey].[All]" dimensionUniqueName="[DimReseller]" displayFolder="" count="0" memberValueDatatype="20" unbalanced="0"/>
    <cacheHierarchy uniqueName="[DimReseller].[GeographyKey]" caption="GeographyKey" attribute="1" defaultMemberUniqueName="[DimReseller].[GeographyKey].[All]" allUniqueName="[DimReseller].[GeographyKey].[All]" dimensionUniqueName="[DimReseller]" displayFolder="" count="0" memberValueDatatype="20" unbalanced="0"/>
    <cacheHierarchy uniqueName="[DimReseller].[ResellerAlternateKey]" caption="ResellerAlternateKey" attribute="1" defaultMemberUniqueName="[DimReseller].[ResellerAlternateKey].[All]" allUniqueName="[DimReseller].[ResellerAlternateKey].[All]" dimensionUniqueName="[DimReseller]" displayFolder="" count="0" memberValueDatatype="130" unbalanced="0"/>
    <cacheHierarchy uniqueName="[DimReseller].[Phone]" caption="Phone" attribute="1" defaultMemberUniqueName="[DimReseller].[Phone].[All]" allUniqueName="[DimReseller].[Phone].[All]" dimensionUniqueName="[DimReseller]" displayFolder="" count="0" memberValueDatatype="130" unbalanced="0"/>
    <cacheHierarchy uniqueName="[DimReseller].[BusinessType]" caption="BusinessType" attribute="1" defaultMemberUniqueName="[DimReseller].[BusinessType].[All]" allUniqueName="[DimReseller].[BusinessType].[All]" dimensionUniqueName="[DimReseller]" displayFolder="" count="0" memberValueDatatype="130" unbalanced="0"/>
    <cacheHierarchy uniqueName="[DimReseller].[ResellerName]" caption="ResellerName" attribute="1" defaultMemberUniqueName="[DimReseller].[ResellerName].[All]" allUniqueName="[DimReseller].[ResellerName].[All]" dimensionUniqueName="[DimReseller]" displayFolder="" count="0" memberValueDatatype="130" unbalanced="0"/>
    <cacheHierarchy uniqueName="[DimReseller].[OrderMonth]" caption="OrderMonth" attribute="1" defaultMemberUniqueName="[DimReseller].[OrderMonth].[All]" allUniqueName="[DimReseller].[OrderMonth].[All]" dimensionUniqueName="[DimReseller]" displayFolder="" count="0" memberValueDatatype="20" unbalanced="0"/>
    <cacheHierarchy uniqueName="[DimReseller].[FirstOrderYear]" caption="FirstOrderYear" attribute="1" defaultMemberUniqueName="[DimReseller].[FirstOrderYear].[All]" allUniqueName="[DimReseller].[FirstOrderYear].[All]" dimensionUniqueName="[DimReseller]" displayFolder="" count="0" memberValueDatatype="20" unbalanced="0"/>
    <cacheHierarchy uniqueName="[DimReseller].[LastOrderYear]" caption="LastOrderYear" attribute="1" defaultMemberUniqueName="[DimReseller].[LastOrderYear].[All]" allUniqueName="[DimReseller].[LastOrderYear].[All]" dimensionUniqueName="[DimReseller]" displayFolder="" count="0" memberValueDatatype="20" unbalanced="0"/>
    <cacheHierarchy uniqueName="[DimReseller].[ProductLine]" caption="ProductLine" attribute="1" defaultMemberUniqueName="[DimReseller].[ProductLine].[All]" allUniqueName="[DimReseller].[ProductLine].[All]" dimensionUniqueName="[DimReseller]" displayFolder="" count="0" memberValueDatatype="130" unbalanced="0"/>
    <cacheHierarchy uniqueName="[DimReseller].[AddressLine1]" caption="AddressLine1" attribute="1" defaultMemberUniqueName="[DimReseller].[AddressLine1].[All]" allUniqueName="[DimReseller].[AddressLine1].[All]" dimensionUniqueName="[DimReseller]" displayFolder="" count="0" memberValueDatatype="130" unbalanced="0"/>
    <cacheHierarchy uniqueName="[DimReseller].[AnnualRevenue]" caption="AnnualRevenue" attribute="1" defaultMemberUniqueName="[DimReseller].[AnnualRevenue].[All]" allUniqueName="[DimReseller].[AnnualRevenue].[All]" dimensionUniqueName="[DimReseller]" displayFolder="" count="0" memberValueDatatype="2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ProductKey]" caption="ProductKey" attribute="1" defaultMemberUniqueName="[FactInternetSale].[ProductKey].[All]" allUniqueName="[FactInternetSale].[ProductKey].[All]" dimensionUniqueName="[FactInternetSale]" displayFolder="" count="0" memberValueDatatype="20" unbalanced="0"/>
    <cacheHierarchy uniqueName="[FactInternetSale].[OrderDateKey]" caption="OrderDateKey" attribute="1" defaultMemberUniqueName="[FactInternetSale].[OrderDateKey].[All]" allUniqueName="[FactInternetSale].[OrderDateKey].[All]" dimensionUniqueName="[FactInternetSale]" displayFolder="" count="0" memberValueDatatype="20" unbalanced="0"/>
    <cacheHierarchy uniqueName="[FactInternetSale].[CustomerKey]" caption="CustomerKey" attribute="1" defaultMemberUniqueName="[FactInternetSale].[CustomerKey].[All]" allUniqueName="[FactInternetSale].[CustomerKey].[All]" dimensionUniqueName="[FactInternetSale]" displayFolder="" count="0" memberValueDatatype="20" unbalanced="0"/>
    <cacheHierarchy uniqueName="[FactInternetSale].[SalesTerritoryKey]" caption="SalesTerritoryKey" attribute="1" defaultMemberUniqueName="[FactInternetSale].[SalesTerritoryKey].[All]" allUniqueName="[FactInternetSale].[SalesTerritoryKey].[All]" dimensionUniqueName="[FactInternetSale]" displayFolder="" count="0" memberValueDatatype="20" unbalanced="0"/>
    <cacheHierarchy uniqueName="[FactInternetSale].[OrderDate]" caption="OrderDate" attribute="1" time="1" defaultMemberUniqueName="[FactInternetSale].[OrderDate].[All]" allUniqueName="[FactInternetSale].[OrderDate].[All]" dimensionUniqueName="[FactInternetSale]" displayFolder="" count="2" memberValueDatatype="7" unbalanced="0"/>
    <cacheHierarchy uniqueName="[FactInternetSale].[RevenuePerDay(Direct)]" caption="RevenuePerDay(Direct)" attribute="1" defaultMemberUniqueName="[FactInternetSale].[RevenuePerDay(Direct)].[All]" allUniqueName="[FactInternetSale].[RevenuePerDay(Direct)].[All]" dimensionUniqueName="[FactInternetSale]" displayFolder="" count="0" memberValueDatatype="5" unbalanced="0"/>
    <cacheHierarchy uniqueName="[FactResellerSale].[ProductKey]" caption="ProductKey" attribute="1" defaultMemberUniqueName="[FactResellerSale].[ProductKey].[All]" allUniqueName="[FactResellerSale].[ProductKey].[All]" dimensionUniqueName="[FactResellerSale]" displayFolder="" count="0" memberValueDatatype="20" unbalanced="0"/>
    <cacheHierarchy uniqueName="[FactResellerSale].[OrderDateKey]" caption="OrderDateKey" attribute="1" defaultMemberUniqueName="[FactResellerSale].[OrderDateKey].[All]" allUniqueName="[FactResellerSale].[OrderDateKey].[All]" dimensionUniqueName="[FactResellerSale]" displayFolder="" count="0" memberValueDatatype="20" unbalanced="0"/>
    <cacheHierarchy uniqueName="[FactResellerSale].[ResellerKey]" caption="ResellerKey" attribute="1" defaultMemberUniqueName="[FactResellerSale].[ResellerKey].[All]" allUniqueName="[FactResellerSale].[ResellerKey].[All]" dimensionUniqueName="[FactResellerSale]" displayFolder="" count="0" memberValueDatatype="20" unbalanced="0"/>
    <cacheHierarchy uniqueName="[FactResellerSale].[SalesTerritoryKey]" caption="SalesTerritoryKey" attribute="1" defaultMemberUniqueName="[FactResellerSale].[SalesTerritoryKey].[All]" allUniqueName="[FactResellerSale].[SalesTerritoryKey].[All]" dimensionUniqueName="[FactResellerSale]" displayFolder="" count="0" memberValueDatatype="20" unbalanced="0"/>
    <cacheHierarchy uniqueName="[FactResellerSale].[OrderDate]" caption="OrderDate" attribute="1" time="1" defaultMemberUniqueName="[FactResellerSale].[OrderDate].[All]" allUniqueName="[FactResellerSale].[OrderDate].[All]" dimensionUniqueName="[FactResellerSale]" displayFolder="" count="2" memberValueDatatype="7" unbalanced="0"/>
    <cacheHierarchy uniqueName="[FactResellerSale].[RevenuePerDay(Reseller)]" caption="RevenuePerDay(Reseller)" attribute="1" defaultMemberUniqueName="[FactResellerSale].[RevenuePerDay(Reseller)].[All]" allUniqueName="[FactResellerSale].[RevenuePerDay(Reseller)].[All]" dimensionUniqueName="[FactResellerSale]" displayFolder="" count="0" memberValueDatatype="5" unbalanced="0"/>
    <cacheHierarchy uniqueName="[FactSalesMerge].[ProductKey]" caption="ProductKey" attribute="1" defaultMemberUniqueName="[FactSalesMerge].[ProductKey].[All]" allUniqueName="[FactSalesMerge].[ProductKey].[All]" dimensionUniqueName="[FactSalesMerge]" displayFolder="" count="0" memberValueDatatype="20" unbalanced="0"/>
    <cacheHierarchy uniqueName="[FactSalesMerge].[OrderDateKey]" caption="OrderDateKey" attribute="1" defaultMemberUniqueName="[FactSalesMerge].[OrderDateKey].[All]" allUniqueName="[FactSalesMerge].[OrderDateKey].[All]" dimensionUniqueName="[FactSalesMerge]" displayFolder="" count="0" memberValueDatatype="20" unbalanced="0"/>
    <cacheHierarchy uniqueName="[FactSalesMerge].[CustomerKey]" caption="CustomerKey" attribute="1" defaultMemberUniqueName="[FactSalesMerge].[CustomerKey].[All]" allUniqueName="[FactSalesMerge].[CustomerKey].[All]" dimensionUniqueName="[FactSalesMerge]" displayFolder="" count="0" memberValueDatatype="20" unbalanced="0"/>
    <cacheHierarchy uniqueName="[FactSalesMerge].[SalesTerritoryKey]" caption="SalesTerritoryKey" attribute="1" defaultMemberUniqueName="[FactSalesMerge].[SalesTerritoryKey].[All]" allUniqueName="[FactSalesMerge].[SalesTerritoryKey].[All]" dimensionUniqueName="[FactSalesMerge]" displayFolder="" count="0" memberValueDatatype="20" unbalanced="0"/>
    <cacheHierarchy uniqueName="[FactSalesMerge].[OrderDate]" caption="OrderDate" attribute="1" time="1" defaultMemberUniqueName="[FactSalesMerge].[OrderDate].[All]" allUniqueName="[FactSalesMerge].[OrderDate].[All]" dimensionUniqueName="[FactSalesMerge]" displayFolder="" count="2" memberValueDatatype="7" unbalanced="0"/>
    <cacheHierarchy uniqueName="[FactSalesMerge].[RevenuePerDay(Direct)]" caption="RevenuePerDay(Direct)" attribute="1" defaultMemberUniqueName="[FactSalesMerge].[RevenuePerDay(Direct)].[All]" allUniqueName="[FactSalesMerge].[RevenuePerDay(Direct)].[All]" dimensionUniqueName="[FactSalesMerge]" displayFolder="" count="0" memberValueDatatype="5" unbalanced="0"/>
    <cacheHierarchy uniqueName="[FactSalesMerge].[ResellerKey]" caption="ResellerKey" attribute="1" defaultMemberUniqueName="[FactSalesMerge].[ResellerKey].[All]" allUniqueName="[FactSalesMerge].[ResellerKey].[All]" dimensionUniqueName="[FactSalesMerge]" displayFolder="" count="0" memberValueDatatype="20" unbalanced="0"/>
    <cacheHierarchy uniqueName="[FactSalesMerge].[RevenuePerDay(Reseller)]" caption="RevenuePerDay(Reseller)" attribute="1" defaultMemberUniqueName="[FactSalesMerge].[RevenuePerDay(Reseller)].[All]" allUniqueName="[FactSalesMerge].[RevenuePerDay(Reseller)].[All]" dimensionUniqueName="[FactSalesMerge]" displayFolder="" count="0" memberValueDatatype="5" unbalanced="0"/>
    <cacheHierarchy uniqueName="[FactSalesMerge].[DayNumber]" caption="DayNumber" attribute="1" defaultMemberUniqueName="[FactSalesMerge].[DayNumber].[All]" allUniqueName="[FactSalesMerge].[DayNumber].[All]" dimensionUniqueName="[FactSalesMerge]" displayFolder="" count="0" memberValueDatatype="20" unbalanced="0"/>
    <cacheHierarchy uniqueName="[FactSalesMerge].[OrderDate (Month)]" caption="OrderDate (Month)" attribute="1" defaultMemberUniqueName="[FactSalesMerge].[OrderDate (Month)].[All]" allUniqueName="[FactSalesMerge].[OrderDate (Month)].[All]" dimensionUniqueName="[FactSalesMerge]" displayFolder="" count="0" memberValueDatatype="130" unbalanced="0"/>
    <cacheHierarchy uniqueName="[FactSalesMerge].[OrderDate (Month Index)]" caption="OrderDate (Month Index)" attribute="1" defaultMemberUniqueName="[FactSalesMerge].[OrderDate (Month Index)].[All]" allUniqueName="[FactSalesMerge].[OrderDate (Month Index)].[All]" dimensionUniqueName="[FactSalesMerge]" displayFolder="" count="0" memberValueDatatype="20" unbalanced="0" hidden="1"/>
    <cacheHierarchy uniqueName="[Measures].[Total_revenue(Direct)]" caption="Total_revenue(Direct)" measure="1" displayFolder="" measureGroup="FactSalesMerge" count="0"/>
    <cacheHierarchy uniqueName="[Measures].[Total_revenue(Reseller)]" caption="Total_revenue(Reseller)" measure="1" displayFolder="" measureGroup="FactSalesMerge" count="0"/>
    <cacheHierarchy uniqueName="[Measures].[__XL_Count DimCustomer]" caption="__XL_Count DimCustomer" measure="1" displayFolder="" measureGroup="DimCustomer" count="0" hidden="1"/>
    <cacheHierarchy uniqueName="[Measures].[__XL_Count DimDate]" caption="__XL_Count DimDate" measure="1" displayFolder="" measureGroup="DimDate" count="0" hidden="1"/>
    <cacheHierarchy uniqueName="[Measures].[__XL_Count DimGeography]" caption="__XL_Count DimGeography" measure="1" displayFolder="" measureGroup="DimGeography" count="0" hidden="1"/>
    <cacheHierarchy uniqueName="[Measures].[__XL_Count DimProduct]" caption="__XL_Count DimProduct" measure="1" displayFolder="" measureGroup="DimProduct" count="0" hidden="1"/>
    <cacheHierarchy uniqueName="[Measures].[__XL_Count DimProductCategory]" caption="__XL_Count DimProductCategory" measure="1" displayFolder="" measureGroup="DimProductCategory" count="0" hidden="1"/>
    <cacheHierarchy uniqueName="[Measures].[__XL_Count DimProductSubcategory]" caption="__XL_Count DimProductSubcategory" measure="1" displayFolder="" measureGroup="DimProductSubcategory" count="0" hidden="1"/>
    <cacheHierarchy uniqueName="[Measures].[__XL_Count DimReseller]" caption="__XL_Count DimReseller" measure="1" displayFolder="" measureGroup="DimReseller" count="0" hidden="1"/>
    <cacheHierarchy uniqueName="[Measures].[__XL_Count DimSalesTerritory]" caption="__XL_Count DimSalesTerritory" measure="1" displayFolder="" measureGroup="DimSalesTerritory" count="0" hidden="1"/>
    <cacheHierarchy uniqueName="[Measures].[__XL_Count FactInternetSale]" caption="__XL_Count FactInternetSale" measure="1" displayFolder="" measureGroup="FactInternetSale" count="0" hidden="1"/>
    <cacheHierarchy uniqueName="[Measures].[__XL_Count FactResellerSale]" caption="__XL_Count FactResellerSale" measure="1" displayFolder="" measureGroup="FactResellerSale" count="0" hidden="1"/>
    <cacheHierarchy uniqueName="[Measures].[__XL_Count FactSalesMerge]" caption="__XL_Count FactSalesMerge" measure="1" displayFolder="" measureGroup="FactSalesMerge" count="0" hidden="1"/>
    <cacheHierarchy uniqueName="[Measures].[__No measures defined]" caption="__No measures defined" measure="1" displayFolder="" count="0" hidden="1"/>
    <cacheHierarchy uniqueName="[Measures].[Count of StandardCost]" caption="Count of StandardCost" measure="1" displayFolder="" measureGroup="DimProduct" count="0" hidden="1">
      <extLst>
        <ext xmlns:x15="http://schemas.microsoft.com/office/spreadsheetml/2010/11/main" uri="{B97F6D7D-B522-45F9-BDA1-12C45D357490}">
          <x15:cacheHierarchy aggregatedColumn="46"/>
        </ext>
      </extLst>
    </cacheHierarchy>
    <cacheHierarchy uniqueName="[Measures].[Sum of RevenuePerDay(Direct)]" caption="Sum of RevenuePerDay(Direct)" measure="1" displayFolder="" measureGroup="FactInternetSale" count="0" hidden="1">
      <extLst>
        <ext xmlns:x15="http://schemas.microsoft.com/office/spreadsheetml/2010/11/main" uri="{B97F6D7D-B522-45F9-BDA1-12C45D357490}">
          <x15:cacheHierarchy aggregatedColumn="80"/>
        </ext>
      </extLst>
    </cacheHierarchy>
    <cacheHierarchy uniqueName="[Measures].[Sum of RevenuePerDay(Reseller)]" caption="Sum of RevenuePerDay(Reseller)" measure="1" displayFolder="" measureGroup="FactResellerSale" count="0" hidden="1">
      <extLst>
        <ext xmlns:x15="http://schemas.microsoft.com/office/spreadsheetml/2010/11/main" uri="{B97F6D7D-B522-45F9-BDA1-12C45D357490}">
          <x15:cacheHierarchy aggregatedColumn="86"/>
        </ext>
      </extLst>
    </cacheHierarchy>
    <cacheHierarchy uniqueName="[Measures].[Count of EnglishMonthName]" caption="Count of EnglishMonthName" measure="1" displayFolder="" measureGroup="DimDate" count="0" hidden="1">
      <extLst>
        <ext xmlns:x15="http://schemas.microsoft.com/office/spreadsheetml/2010/11/main" uri="{B97F6D7D-B522-45F9-BDA1-12C45D357490}">
          <x15:cacheHierarchy aggregatedColumn="26"/>
        </ext>
      </extLst>
    </cacheHierarchy>
  </cacheHierarchies>
  <kpis count="0"/>
  <extLst>
    <ext xmlns:x14="http://schemas.microsoft.com/office/spreadsheetml/2009/9/main" uri="{725AE2AE-9491-48be-B2B4-4EB974FC3084}">
      <x14:pivotCacheDefinition pivotCacheId="265360297"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5D9BC6B-138C-4D5C-A546-2432449A2D6C}" name="Top_products" cacheId="1469" applyNumberFormats="0" applyBorderFormats="0" applyFontFormats="0" applyPatternFormats="0" applyAlignmentFormats="0" applyWidthHeightFormats="1" dataCaption="Values" tag="70339888-0072-48a9-92af-c47deaacde6f" updatedVersion="8" minRefreshableVersion="5" useAutoFormatting="1" subtotalHiddenItems="1" rowGrandTotals="0" itemPrintTitles="1" createdVersion="5" indent="0" outline="1" outlineData="1" multipleFieldFilters="0">
  <location ref="A1:C17" firstHeaderRow="0" firstDataRow="1" firstDataCol="1"/>
  <pivotFields count="5">
    <pivotField axis="axisRow" allDrilled="1" subtotalTop="0" showAll="0" dataSourceSort="1" defaultSubtotal="0" defaultAttributeDrillState="1">
      <items count="1">
        <item s="1" x="0"/>
      </items>
    </pivotField>
    <pivotField axis="axisRow" allDrilled="1" subtotalTop="0" showAll="0" dataSourceSort="1" defaultSubtotal="0" defaultAttributeDrillState="1">
      <items count="15">
        <item x="0"/>
        <item x="1"/>
        <item x="2"/>
        <item x="3"/>
        <item x="4"/>
        <item x="5"/>
        <item x="6"/>
        <item x="7"/>
        <item x="8"/>
        <item x="9"/>
        <item x="10"/>
        <item x="11"/>
        <item x="12"/>
        <item x="13"/>
        <item x="14"/>
      </items>
    </pivotField>
    <pivotField dataField="1" subtotalTop="0" showAll="0" defaultSubtotal="0"/>
    <pivotField dataField="1" subtotalTop="0" showAll="0" defaultSubtotal="0"/>
    <pivotField allDrilled="1" subtotalTop="0" showAll="0" dataSourceSort="1" defaultSubtotal="0" defaultAttributeDrillState="1"/>
  </pivotFields>
  <rowFields count="2">
    <field x="0"/>
    <field x="1"/>
  </rowFields>
  <rowItems count="16">
    <i>
      <x/>
    </i>
    <i r="1">
      <x/>
    </i>
    <i r="1">
      <x v="1"/>
    </i>
    <i r="1">
      <x v="2"/>
    </i>
    <i r="1">
      <x v="3"/>
    </i>
    <i r="1">
      <x v="4"/>
    </i>
    <i r="1">
      <x v="5"/>
    </i>
    <i r="1">
      <x v="6"/>
    </i>
    <i r="1">
      <x v="7"/>
    </i>
    <i r="1">
      <x v="8"/>
    </i>
    <i r="1">
      <x v="9"/>
    </i>
    <i r="1">
      <x v="10"/>
    </i>
    <i r="1">
      <x v="11"/>
    </i>
    <i r="1">
      <x v="12"/>
    </i>
    <i r="1">
      <x v="13"/>
    </i>
    <i r="1">
      <x v="14"/>
    </i>
  </rowItems>
  <colFields count="1">
    <field x="-2"/>
  </colFields>
  <colItems count="2">
    <i>
      <x/>
    </i>
    <i i="1">
      <x v="1"/>
    </i>
  </colItems>
  <dataFields count="2">
    <dataField fld="2" subtotal="count" baseField="0" baseItem="0"/>
    <dataField fld="3" subtotal="count" baseField="0" baseItem="0"/>
  </dataFields>
  <pivotHierarchies count="11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4" type="dateBetween" evalOrder="-1" id="1258" name="[FactSalesMerge].[OrderDate]">
      <autoFilter ref="A1">
        <filterColumn colId="0">
          <customFilters and="1">
            <customFilter operator="greaterThanOrEqual" val="41275"/>
            <customFilter operator="lessThanOrEqual" val="41305"/>
          </customFilters>
        </filterColumn>
      </autoFilter>
      <extLst>
        <ext xmlns:x15="http://schemas.microsoft.com/office/spreadsheetml/2010/11/main" uri="{0605FD5F-26C8-4aeb-8148-2DB25E43C511}">
          <x15:pivotFilter useWholeDay="1"/>
        </ext>
      </extLst>
    </filter>
  </filters>
  <rowHierarchiesUsage count="2">
    <rowHierarchyUsage hierarchyUsage="53"/>
    <rowHierarchyUsage hierarchyUsage="45"/>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ProductCategory]"/>
        <x15:activeTabTopLevelEntity name="[DimProduct]"/>
        <x15:activeTabTopLevelEntity name="[FactSalesMer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1B409F9-419B-4158-9660-4F25690F288A}" name="TotalRevenue(PT)" cacheId="1451" applyNumberFormats="0" applyBorderFormats="0" applyFontFormats="0" applyPatternFormats="0" applyAlignmentFormats="0" applyWidthHeightFormats="1" dataCaption="Values" tag="3922eb8f-a83b-45f9-80f8-2c47e8d4f963" updatedVersion="8" minRefreshableVersion="5" useAutoFormatting="1" subtotalHiddenItems="1" rowGrandTotals="0" itemPrintTitles="1" createdVersion="5" indent="0" outline="1" outlineData="1" multipleFieldFilters="0">
  <location ref="A1:C3" firstHeaderRow="0" firstDataRow="1" firstDataCol="1"/>
  <pivotFields count="5">
    <pivotField axis="axisRow" allDrilled="1" subtotalTop="0" showAll="0" dataSourceSort="1" defaultSubtotal="0" defaultAttributeDrillState="1">
      <items count="1">
        <item s="1" x="0"/>
      </items>
    </pivotField>
    <pivotField dataField="1" subtotalTop="0" showAll="0" defaultSubtotal="0"/>
    <pivotField dataField="1" subtotalTop="0" showAll="0" defaultSubtotal="0"/>
    <pivotField allDrilled="1" subtotalTop="0" showAll="0" dataSourceSort="1" defaultSubtotal="0" defaultAttributeDrillState="1"/>
    <pivotField axis="axisRow" allDrilled="1" subtotalTop="0" showAll="0" dataSourceSort="1" defaultSubtotal="0" defaultAttributeDrillState="1">
      <items count="1">
        <item x="0"/>
      </items>
    </pivotField>
  </pivotFields>
  <rowFields count="2">
    <field x="4"/>
    <field x="0"/>
  </rowFields>
  <rowItems count="2">
    <i>
      <x/>
    </i>
    <i r="1">
      <x/>
    </i>
  </rowItems>
  <colFields count="1">
    <field x="-2"/>
  </colFields>
  <colItems count="2">
    <i>
      <x/>
    </i>
    <i i="1">
      <x v="1"/>
    </i>
  </colItems>
  <dataFields count="2">
    <dataField fld="1" subtotal="count" baseField="0" baseItem="0"/>
    <dataField fld="2" subtotal="count" baseField="0" baseItem="0"/>
  </dataFields>
  <formats count="6">
    <format dxfId="5">
      <pivotArea type="all" dataOnly="0" outline="0" fieldPosition="0"/>
    </format>
    <format dxfId="4">
      <pivotArea outline="0" collapsedLevelsAreSubtotals="1" fieldPosition="0"/>
    </format>
    <format dxfId="3">
      <pivotArea field="0" type="button" dataOnly="0" labelOnly="1" outline="0" axis="axisRow" fieldPosition="1"/>
    </format>
    <format dxfId="2">
      <pivotArea dataOnly="0" labelOnly="1" fieldPosition="0">
        <references count="1">
          <reference field="0" count="0"/>
        </references>
      </pivotArea>
    </format>
    <format dxfId="1">
      <pivotArea dataOnly="0" labelOnly="1" fieldPosition="0">
        <references count="2">
          <reference field="0" count="0" selected="0"/>
          <reference field="4" count="0"/>
        </references>
      </pivotArea>
    </format>
    <format dxfId="0">
      <pivotArea dataOnly="0" labelOnly="1" outline="0" fieldPosition="0">
        <references count="1">
          <reference field="4294967294" count="2">
            <x v="0"/>
            <x v="1"/>
          </reference>
        </references>
      </pivotArea>
    </format>
  </formats>
  <pivotHierarchies count="11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3" type="dateBetween" evalOrder="-1" id="1788" name="[FactSalesMerge].[OrderDate]">
      <autoFilter ref="A1">
        <filterColumn colId="0">
          <customFilters and="1">
            <customFilter operator="greaterThanOrEqual" val="41275"/>
            <customFilter operator="lessThanOrEqual" val="41305"/>
          </customFilters>
        </filterColumn>
      </autoFilter>
      <extLst>
        <ext xmlns:x15="http://schemas.microsoft.com/office/spreadsheetml/2010/11/main" uri="{0605FD5F-26C8-4aeb-8148-2DB25E43C511}">
          <x15:pivotFilter useWholeDay="1"/>
        </ext>
      </extLst>
    </filter>
  </filters>
  <rowHierarchiesUsage count="2">
    <rowHierarchyUsage hierarchyUsage="26"/>
    <rowHierarchyUsage hierarchyUsage="5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ProductCategory]"/>
        <x15:activeTabTopLevelEntity name="[FactSalesMerge]"/>
        <x15:activeTabTopLevelEntity name="[DimDat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958FFFB-E626-4D14-B3C3-9F3C1D130FF2}" name="RevenueGrowth(Direct)" cacheId="1454" applyNumberFormats="0" applyBorderFormats="0" applyFontFormats="0" applyPatternFormats="0" applyAlignmentFormats="0" applyWidthHeightFormats="1" dataCaption="Values" tag="225856fe-3dae-456c-b15a-dbe25150f4c4" updatedVersion="8" minRefreshableVersion="3" useAutoFormatting="1" subtotalHiddenItems="1" rowGrandTotals="0" colGrandTotals="0" itemPrintTitles="1" createdVersion="5" indent="0" outline="1" outlineData="1" multipleFieldFilters="0">
  <location ref="A1:M4" firstHeaderRow="1" firstDataRow="3" firstDataCol="1"/>
  <pivotFields count="4">
    <pivotField axis="axisRow" allDrilled="1" subtotalTop="0" showAll="0" dataSourceSort="1" defaultSubtotal="0" defaultAttributeDrillState="1">
      <items count="1">
        <item s="1" x="0"/>
      </items>
    </pivotField>
    <pivotField dataField="1" subtotalTop="0" showAll="0" defaultSubtotal="0"/>
    <pivotField axis="axisCol" allDrilled="1" subtotalTop="0" showAll="0" dataSourceSort="1" defaultSubtotal="0" defaultAttributeDrillState="1">
      <items count="12">
        <item x="0"/>
        <item x="1"/>
        <item x="2"/>
        <item x="3"/>
        <item x="4"/>
        <item x="5"/>
        <item x="6"/>
        <item x="7"/>
        <item x="8"/>
        <item x="9"/>
        <item x="10"/>
        <item x="11"/>
      </items>
    </pivotField>
    <pivotField axis="axisCol" allDrilled="1" subtotalTop="0" showAll="0" dataSourceSort="1" defaultSubtotal="0" defaultAttributeDrillState="1">
      <items count="12">
        <item x="0"/>
        <item x="1"/>
        <item x="2"/>
        <item x="3"/>
        <item x="4"/>
        <item x="5"/>
        <item x="6"/>
        <item x="7"/>
        <item x="8"/>
        <item x="9"/>
        <item x="10"/>
        <item x="11"/>
      </items>
    </pivotField>
  </pivotFields>
  <rowFields count="1">
    <field x="0"/>
  </rowFields>
  <rowItems count="1">
    <i>
      <x/>
    </i>
  </rowItems>
  <colFields count="2">
    <field x="3"/>
    <field x="2"/>
  </colFields>
  <colItems count="12">
    <i>
      <x/>
      <x/>
    </i>
    <i>
      <x v="1"/>
      <x v="1"/>
    </i>
    <i>
      <x v="2"/>
      <x v="2"/>
    </i>
    <i>
      <x v="3"/>
      <x v="3"/>
    </i>
    <i>
      <x v="4"/>
      <x v="4"/>
    </i>
    <i>
      <x v="5"/>
      <x v="5"/>
    </i>
    <i>
      <x v="6"/>
      <x v="6"/>
    </i>
    <i>
      <x v="7"/>
      <x v="7"/>
    </i>
    <i>
      <x v="8"/>
      <x v="8"/>
    </i>
    <i>
      <x v="9"/>
      <x v="9"/>
    </i>
    <i>
      <x v="10"/>
      <x v="10"/>
    </i>
    <i>
      <x v="11"/>
      <x v="11"/>
    </i>
  </colItems>
  <dataFields count="1">
    <dataField fld="1" subtotal="count" baseField="0" baseItem="0"/>
  </dataFields>
  <pivotHierarchies count="11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53"/>
  </rowHierarchiesUsage>
  <colHierarchiesUsage count="2">
    <colHierarchyUsage hierarchyUsage="27"/>
    <colHierarchyUsage hierarchyUsage="26"/>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ProductCategory]"/>
        <x15:activeTabTopLevelEntity name="[FactSalesMerge]"/>
        <x15:activeTabTopLevelEntity name="[DimDat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CC26292-FE92-4DBB-8E44-3C31F04F4964}" name="Revenue_growth(reseller)" cacheId="1463" applyNumberFormats="0" applyBorderFormats="0" applyFontFormats="0" applyPatternFormats="0" applyAlignmentFormats="0" applyWidthHeightFormats="1" dataCaption="Values" tag="1382cd90-1b33-4af0-bca3-fb5b3020d483" updatedVersion="8" minRefreshableVersion="3" useAutoFormatting="1" subtotalHiddenItems="1" rowGrandTotals="0" colGrandTotals="0" itemPrintTitles="1" createdVersion="5" indent="0" outline="1" outlineData="1" multipleFieldFilters="0">
  <location ref="A1:L4" firstHeaderRow="1" firstDataRow="3" firstDataCol="1"/>
  <pivotFields count="4">
    <pivotField dataField="1" subtotalTop="0" showAll="0" defaultSubtotal="0"/>
    <pivotField axis="axisRow" allDrilled="1" subtotalTop="0" showAll="0" dataSourceSort="1" defaultSubtotal="0" defaultAttributeDrillState="1">
      <items count="1">
        <item s="1" x="0"/>
      </items>
    </pivotField>
    <pivotField axis="axisCol" allDrilled="1" subtotalTop="0" showAll="0" dataSourceSort="1" defaultSubtotal="0" defaultAttributeDrillState="1">
      <items count="11">
        <item x="0"/>
        <item x="1"/>
        <item x="2"/>
        <item x="3"/>
        <item x="4"/>
        <item x="5"/>
        <item x="6"/>
        <item x="7"/>
        <item x="8"/>
        <item x="9"/>
        <item x="10"/>
      </items>
    </pivotField>
    <pivotField axis="axisCol" allDrilled="1" subtotalTop="0" showAll="0" dataSourceSort="1" defaultSubtotal="0" defaultAttributeDrillState="1">
      <items count="11">
        <item x="0"/>
        <item x="1"/>
        <item x="2"/>
        <item x="3"/>
        <item x="4"/>
        <item x="5"/>
        <item x="6"/>
        <item x="7"/>
        <item x="8"/>
        <item x="9"/>
        <item x="10"/>
      </items>
    </pivotField>
  </pivotFields>
  <rowFields count="1">
    <field x="1"/>
  </rowFields>
  <rowItems count="1">
    <i>
      <x/>
    </i>
  </rowItems>
  <colFields count="2">
    <field x="3"/>
    <field x="2"/>
  </colFields>
  <colItems count="11">
    <i>
      <x/>
      <x/>
    </i>
    <i>
      <x v="1"/>
      <x v="1"/>
    </i>
    <i>
      <x v="2"/>
      <x v="2"/>
    </i>
    <i>
      <x v="3"/>
      <x v="3"/>
    </i>
    <i>
      <x v="4"/>
      <x v="4"/>
    </i>
    <i>
      <x v="5"/>
      <x v="5"/>
    </i>
    <i>
      <x v="6"/>
      <x v="6"/>
    </i>
    <i>
      <x v="7"/>
      <x v="7"/>
    </i>
    <i>
      <x v="8"/>
      <x v="8"/>
    </i>
    <i>
      <x v="9"/>
      <x v="9"/>
    </i>
    <i>
      <x v="10"/>
      <x v="10"/>
    </i>
  </colItems>
  <dataFields count="1">
    <dataField fld="0" subtotal="count" baseField="0" baseItem="0"/>
  </dataFields>
  <pivotHierarchies count="11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53"/>
  </rowHierarchiesUsage>
  <colHierarchiesUsage count="2">
    <colHierarchyUsage hierarchyUsage="27"/>
    <colHierarchyUsage hierarchyUsage="26"/>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actSalesMerge]"/>
        <x15:activeTabTopLevelEntity name="[DimProductCategory]"/>
        <x15:activeTabTopLevelEntity name="[DimDat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BF9E6BE-6A9E-4579-9CFE-623F24619311}" name="Reseller_revenue_trend" cacheId="1460" applyNumberFormats="0" applyBorderFormats="0" applyFontFormats="0" applyPatternFormats="0" applyAlignmentFormats="0" applyWidthHeightFormats="1" dataCaption="Values" tag="3a249616-ad4e-4fce-86c1-a9ddbc480585" updatedVersion="8" minRefreshableVersion="3" useAutoFormatting="1" subtotalHiddenItems="1" rowGrandTotals="0" colGrandTotals="0" itemPrintTitles="1" createdVersion="5" indent="0" outline="1" outlineData="1" multipleFieldFilters="0">
  <location ref="A1:L4" firstHeaderRow="1" firstDataRow="3" firstDataCol="1"/>
  <pivotFields count="4">
    <pivotField axis="axisRow" allDrilled="1" subtotalTop="0" showAll="0" dataSourceSort="1" defaultSubtotal="0" defaultAttributeDrillState="1">
      <items count="1">
        <item s="1" x="0"/>
      </items>
    </pivotField>
    <pivotField dataField="1" subtotalTop="0" showAll="0" defaultSubtotal="0"/>
    <pivotField axis="axisCol" allDrilled="1" subtotalTop="0" showAll="0" dataSourceSort="1" defaultSubtotal="0" defaultAttributeDrillState="1">
      <items count="11">
        <item x="0"/>
        <item x="1"/>
        <item x="2"/>
        <item x="3"/>
        <item x="4"/>
        <item x="5"/>
        <item x="6"/>
        <item x="7"/>
        <item x="8"/>
        <item x="9"/>
        <item x="10"/>
      </items>
    </pivotField>
    <pivotField axis="axisCol" allDrilled="1" subtotalTop="0" showAll="0" dataSourceSort="1" defaultSubtotal="0" defaultAttributeDrillState="1">
      <items count="11">
        <item x="0"/>
        <item x="1"/>
        <item x="2"/>
        <item x="3"/>
        <item x="4"/>
        <item x="5"/>
        <item x="6"/>
        <item x="7"/>
        <item x="8"/>
        <item x="9"/>
        <item x="10"/>
      </items>
    </pivotField>
  </pivotFields>
  <rowFields count="1">
    <field x="0"/>
  </rowFields>
  <rowItems count="1">
    <i>
      <x/>
    </i>
  </rowItems>
  <colFields count="2">
    <field x="3"/>
    <field x="2"/>
  </colFields>
  <colItems count="11">
    <i>
      <x/>
      <x/>
    </i>
    <i>
      <x v="1"/>
      <x v="1"/>
    </i>
    <i>
      <x v="2"/>
      <x v="2"/>
    </i>
    <i>
      <x v="3"/>
      <x v="3"/>
    </i>
    <i>
      <x v="4"/>
      <x v="4"/>
    </i>
    <i>
      <x v="5"/>
      <x v="5"/>
    </i>
    <i>
      <x v="6"/>
      <x v="6"/>
    </i>
    <i>
      <x v="7"/>
      <x v="7"/>
    </i>
    <i>
      <x v="8"/>
      <x v="8"/>
    </i>
    <i>
      <x v="9"/>
      <x v="9"/>
    </i>
    <i>
      <x v="10"/>
      <x v="10"/>
    </i>
  </colItems>
  <dataFields count="1">
    <dataField fld="1" subtotal="count" baseField="0" baseItem="0"/>
  </dataFields>
  <pivotHierarchies count="11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53"/>
  </rowHierarchiesUsage>
  <colHierarchiesUsage count="2">
    <colHierarchyUsage hierarchyUsage="27"/>
    <colHierarchyUsage hierarchyUsage="26"/>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ProductCategory]"/>
        <x15:activeTabTopLevelEntity name="[FactSalesMerge]"/>
        <x15:activeTabTopLevelEntity name="[DimDat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B74EF80E-054A-4937-9CA3-88867DC5409D}" name="Direct_revenue_trend" cacheId="1457" applyNumberFormats="0" applyBorderFormats="0" applyFontFormats="0" applyPatternFormats="0" applyAlignmentFormats="0" applyWidthHeightFormats="1" dataCaption="Values" tag="6635da04-7f8d-42a0-bf27-912d188bb922" updatedVersion="8" minRefreshableVersion="5" useAutoFormatting="1" subtotalHiddenItems="1" rowGrandTotals="0" colGrandTotals="0" itemPrintTitles="1" createdVersion="5" indent="0" outline="1" outlineData="1" multipleFieldFilters="0" chartFormat="9">
  <location ref="A1:AF3" firstHeaderRow="1" firstDataRow="2" firstDataCol="1"/>
  <pivotFields count="5">
    <pivotField allDrilled="1" subtotalTop="0" showAll="0" dataSourceSort="1" defaultSubtotal="0" defaultAttributeDrillState="1"/>
    <pivotField dataField="1" subtotalTop="0" showAll="0" defaultSubtotal="0"/>
    <pivotField allDrilled="1" subtotalTop="0" showAll="0" dataSourceSort="1" defaultSubtotal="0" defaultAttributeDrillState="1">
      <items count="30">
        <item x="0"/>
        <item x="1"/>
        <item x="2"/>
        <item x="3"/>
        <item x="4"/>
        <item x="5"/>
        <item x="6"/>
        <item x="7"/>
        <item x="8"/>
        <item x="9"/>
        <item x="10"/>
        <item x="11"/>
        <item x="12"/>
        <item x="13"/>
        <item x="14"/>
        <item x="15"/>
        <item x="16"/>
        <item x="17"/>
        <item x="18"/>
        <item x="19"/>
        <item x="20"/>
        <item x="21"/>
        <item x="22"/>
        <item x="23"/>
        <item x="24"/>
        <item x="25"/>
        <item x="26"/>
        <item x="27"/>
        <item x="28"/>
        <item x="29"/>
      </items>
    </pivotField>
    <pivotField axis="axisCol" allDrilled="1" subtotalTop="0" showAll="0" dataSourceSort="1" defaultSubtotal="0" defaultAttributeDrillState="1">
      <items count="31">
        <item x="0"/>
        <item x="1"/>
        <item x="2"/>
        <item x="3"/>
        <item x="4"/>
        <item x="5"/>
        <item x="6"/>
        <item x="7"/>
        <item x="8"/>
        <item x="9"/>
        <item x="10"/>
        <item x="11"/>
        <item x="12"/>
        <item x="13"/>
        <item x="14"/>
        <item x="15"/>
        <item x="16"/>
        <item x="17"/>
        <item x="18"/>
        <item x="19"/>
        <item x="20"/>
        <item x="21"/>
        <item x="22"/>
        <item x="23"/>
        <item x="24"/>
        <item x="25"/>
        <item x="26"/>
        <item x="27"/>
        <item x="28"/>
        <item x="29"/>
        <item x="30"/>
      </items>
    </pivotField>
    <pivotField axis="axisRow" allDrilled="1" subtotalTop="0" showAll="0" dataSourceSort="1" defaultSubtotal="0" defaultAttributeDrillState="1">
      <items count="1">
        <item x="0"/>
      </items>
    </pivotField>
  </pivotFields>
  <rowFields count="1">
    <field x="4"/>
  </rowFields>
  <rowItems count="1">
    <i>
      <x/>
    </i>
  </rowItems>
  <colFields count="1">
    <field x="3"/>
  </colFields>
  <colItems count="3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colItems>
  <dataFields count="1">
    <dataField fld="1" subtotal="count" baseField="0" baseItem="0"/>
  </dataFields>
  <pivotHierarchies count="11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imProductCategory].[EnglishProductCategoryName].&amp;[Bik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2" type="dateBetween" evalOrder="-1" id="1423" name="[FactSalesMerge].[OrderDate]">
      <autoFilter ref="A1">
        <filterColumn colId="0">
          <customFilters and="1">
            <customFilter operator="greaterThanOrEqual" val="41275"/>
            <customFilter operator="lessThanOrEqual" val="41305"/>
          </customFilters>
        </filterColumn>
      </autoFilter>
      <extLst>
        <ext xmlns:x15="http://schemas.microsoft.com/office/spreadsheetml/2010/11/main" uri="{0605FD5F-26C8-4aeb-8148-2DB25E43C511}">
          <x15:pivotFilter useWholeDay="1"/>
        </ext>
      </extLst>
    </filter>
  </filters>
  <rowHierarchiesUsage count="1">
    <rowHierarchyUsage hierarchyUsage="26"/>
  </rowHierarchiesUsage>
  <colHierarchiesUsage count="1">
    <colHierarchyUsage hierarchyUsage="95"/>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ProductCategory]"/>
        <x15:activeTabTopLevelEntity name="[FactSalesMerge]"/>
        <x15:activeTabTopLevelEntity name="[DimDat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EF0C1480-3DA7-4199-90E4-ECD4EC4537C0}" name="Top_countries" cacheId="1466" applyNumberFormats="0" applyBorderFormats="0" applyFontFormats="0" applyPatternFormats="0" applyAlignmentFormats="0" applyWidthHeightFormats="1" dataCaption="Values" tag="fb182522-dc51-41f4-9f67-99506eabf9e2" updatedVersion="8" minRefreshableVersion="5" useAutoFormatting="1" subtotalHiddenItems="1" rowGrandTotals="0" itemPrintTitles="1" createdVersion="5" indent="0" outline="1" outlineData="1" multipleFieldFilters="0">
  <location ref="A1:C8" firstHeaderRow="0" firstDataRow="1" firstDataCol="1"/>
  <pivotFields count="5">
    <pivotField axis="axisRow" allDrilled="1" subtotalTop="0" showAll="0" dataSourceSort="1" defaultSubtotal="0" defaultAttributeDrillState="1">
      <items count="1">
        <item s="1" x="0"/>
      </items>
    </pivotField>
    <pivotField dataField="1" subtotalTop="0" showAll="0" defaultSubtotal="0"/>
    <pivotField dataField="1" subtotalTop="0" showAll="0" defaultSubtotal="0"/>
    <pivotField allDrilled="1" subtotalTop="0" showAll="0" dataSourceSort="1" defaultSubtotal="0" defaultAttributeDrillState="1"/>
    <pivotField axis="axisRow" allDrilled="1" subtotalTop="0" showAll="0" dataSourceSort="1" defaultSubtotal="0" defaultAttributeDrillState="1">
      <items count="6">
        <item x="0"/>
        <item x="1"/>
        <item x="2"/>
        <item x="3"/>
        <item x="4"/>
        <item x="5"/>
      </items>
    </pivotField>
  </pivotFields>
  <rowFields count="2">
    <field x="0"/>
    <field x="4"/>
  </rowFields>
  <rowItems count="7">
    <i>
      <x/>
    </i>
    <i r="1">
      <x/>
    </i>
    <i r="1">
      <x v="1"/>
    </i>
    <i r="1">
      <x v="2"/>
    </i>
    <i r="1">
      <x v="3"/>
    </i>
    <i r="1">
      <x v="4"/>
    </i>
    <i r="1">
      <x v="5"/>
    </i>
  </rowItems>
  <colFields count="1">
    <field x="-2"/>
  </colFields>
  <colItems count="2">
    <i>
      <x/>
    </i>
    <i i="1">
      <x v="1"/>
    </i>
  </colItems>
  <dataFields count="2">
    <dataField fld="1" subtotal="count" baseField="0" baseItem="0"/>
    <dataField fld="2" subtotal="count" baseField="0" baseItem="0"/>
  </dataFields>
  <pivotHierarchies count="11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3" type="dateBetween" evalOrder="-1" id="1281" name="[FactSalesMerge].[OrderDate]">
      <autoFilter ref="A1">
        <filterColumn colId="0">
          <customFilters and="1">
            <customFilter operator="greaterThanOrEqual" val="41275"/>
            <customFilter operator="lessThanOrEqual" val="41305"/>
          </customFilters>
        </filterColumn>
      </autoFilter>
      <extLst>
        <ext xmlns:x15="http://schemas.microsoft.com/office/spreadsheetml/2010/11/main" uri="{0605FD5F-26C8-4aeb-8148-2DB25E43C511}">
          <x15:pivotFilter useWholeDay="1"/>
        </ext>
      </extLst>
    </filter>
  </filters>
  <rowHierarchiesUsage count="2">
    <rowHierarchyUsage hierarchyUsage="53"/>
    <rowHierarchyUsage hierarchyUsage="7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ProductCategory]"/>
        <x15:activeTabTopLevelEntity name="[DimSalesTerritory]"/>
        <x15:activeTabTopLevelEntity name="[FactSalesMerge]"/>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nglishProductCategoryName" xr10:uid="{D2A94BE5-2701-40E4-B876-567DABBFF7D0}" sourceName="[DimProductCategory].[EnglishProductCategoryName]">
  <pivotTables>
    <pivotTable tabId="5" name="TotalRevenue(PT)"/>
    <pivotTable tabId="6" name="RevenueGrowth(Direct)"/>
    <pivotTable tabId="7" name="Direct_revenue_trend"/>
    <pivotTable tabId="8" name="Reseller_revenue_trend"/>
    <pivotTable tabId="9" name="Revenue_growth(reseller)"/>
    <pivotTable tabId="10" name="Top_countries"/>
    <pivotTable tabId="11" name="Top_products"/>
  </pivotTables>
  <data>
    <olap pivotCacheId="699371234">
      <levels count="2">
        <level uniqueName="[DimProductCategory].[EnglishProductCategoryName].[(All)]" sourceCaption="(All)" count="0"/>
        <level uniqueName="[DimProductCategory].[EnglishProductCategoryName].[EnglishProductCategoryName]" sourceCaption="EnglishProductCategoryName" count="4">
          <ranges>
            <range startItem="0">
              <i n="[DimProductCategory].[EnglishProductCategoryName].&amp;[Accessories]" c="Accessories"/>
              <i n="[DimProductCategory].[EnglishProductCategoryName].&amp;[Bikes]" c="Bikes"/>
              <i n="[DimProductCategory].[EnglishProductCategoryName].&amp;[Clothing]" c="Clothing"/>
              <i n="[DimProductCategory].[EnglishProductCategoryName].&amp;[Components]" c="Components"/>
            </range>
          </ranges>
        </level>
      </levels>
      <selections count="1">
        <selection n="[DimProductCategory].[EnglishProductCategoryName].&amp;[Bikes]"/>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EnglishProductCategoryName" xr10:uid="{0226D31D-9A92-4FF2-8D72-15EFC77C5E34}" cache="Slicer_EnglishProductCategoryName" caption="ProductCategory" columnCount="2" showCaption="0" level="1" style="SlicerStyleDark5 2"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Timeline_OrderDate" xr10:uid="{45CAB8B1-9F0B-4A33-B1B4-518E137D91BF}" sourceName="[FactSalesMerge].[OrderDate]">
  <pivotTables>
    <pivotTable tabId="5" name="TotalRevenue(PT)"/>
    <pivotTable tabId="7" name="Direct_revenue_trend"/>
    <pivotTable tabId="10" name="Top_countries"/>
    <pivotTable tabId="11" name="Top_products"/>
  </pivotTables>
  <state minimalRefreshVersion="6" lastRefreshVersion="6" pivotCacheId="265360297" filterType="dateBetween">
    <selection startDate="2013-01-01T00:00:00" endDate="2013-01-31T00:00:00"/>
    <bounds startDate="2013-01-01T00:00:00" endDate="2014-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Date 1" xr10:uid="{EDAC26DF-6842-49F9-92B9-23ABC5395BAC}" cache="Timeline_OrderDate" caption="OrderDate" showHeader="0" showSelectionLabel="0" showTimeLevel="0" showHorizontalScrollbar="0" level="2" selectionLevel="2" scrollPosition="2013-01-01T00:00:00" style="TimeSlicerStyleDark5 2 2"/>
</timelines>
</file>

<file path=xl/timelines/timeline2.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Date" xr10:uid="{879C2C0C-0AFC-48B2-8C66-F9FBD78B5F03}" cache="Timeline_OrderDate" caption="OrderDate" showHeader="0" showSelectionLabel="0" showTimeLevel="0" showHorizontalScrollbar="0" level="2" selectionLevel="2" scrollPosition="2013-01-01T00:00:00"/>
</timelines>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vmlDrawing" Target="../drawings/vmlDrawing1.vml"/><Relationship Id="rId1" Type="http://schemas.openxmlformats.org/officeDocument/2006/relationships/drawing" Target="../drawings/drawing1.xml"/><Relationship Id="rId4" Type="http://schemas.microsoft.com/office/2011/relationships/timeline" Target="../timelines/timelin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microsoft.com/office/2011/relationships/timeline" Target="../timelines/timeline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7.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6965D3-2C0B-4C12-B1A4-728E92967FB2}">
  <sheetPr codeName="Sheet1"/>
  <dimension ref="A1:X41"/>
  <sheetViews>
    <sheetView showGridLines="0" tabSelected="1" topLeftCell="A10" workbookViewId="0">
      <selection activeCell="O41" sqref="O41"/>
    </sheetView>
  </sheetViews>
  <sheetFormatPr defaultRowHeight="14.4" x14ac:dyDescent="0.3"/>
  <cols>
    <col min="3" max="3" width="8.88671875" customWidth="1"/>
    <col min="5" max="6" width="8.88671875" customWidth="1"/>
  </cols>
  <sheetData>
    <row r="1" spans="1:24" ht="14.4" customHeight="1" x14ac:dyDescent="0.3">
      <c r="A1" s="59" t="s">
        <v>1</v>
      </c>
      <c r="B1" s="60"/>
      <c r="C1" s="60"/>
      <c r="D1" s="60"/>
      <c r="E1" s="60"/>
      <c r="F1" s="60"/>
      <c r="G1" s="60"/>
      <c r="H1" s="60"/>
      <c r="I1" s="60"/>
      <c r="J1" s="60"/>
      <c r="K1" s="60"/>
      <c r="L1" s="60"/>
      <c r="M1" s="60"/>
      <c r="N1" s="60"/>
      <c r="O1" s="60"/>
      <c r="P1" s="60"/>
      <c r="Q1" s="60"/>
      <c r="R1" s="60"/>
      <c r="S1" s="60"/>
      <c r="T1" s="60"/>
      <c r="U1" s="60"/>
      <c r="V1" s="60"/>
      <c r="W1" s="60"/>
      <c r="X1" s="61"/>
    </row>
    <row r="2" spans="1:24" ht="14.4" customHeight="1" x14ac:dyDescent="0.3">
      <c r="A2" s="62"/>
      <c r="B2" s="63"/>
      <c r="C2" s="63"/>
      <c r="D2" s="63"/>
      <c r="E2" s="63"/>
      <c r="F2" s="63"/>
      <c r="G2" s="63"/>
      <c r="H2" s="63"/>
      <c r="I2" s="63"/>
      <c r="J2" s="63"/>
      <c r="K2" s="63"/>
      <c r="L2" s="63"/>
      <c r="M2" s="63"/>
      <c r="N2" s="63"/>
      <c r="O2" s="63"/>
      <c r="P2" s="63"/>
      <c r="Q2" s="63"/>
      <c r="R2" s="63"/>
      <c r="S2" s="63"/>
      <c r="T2" s="63"/>
      <c r="U2" s="63"/>
      <c r="V2" s="63"/>
      <c r="W2" s="63"/>
      <c r="X2" s="64"/>
    </row>
    <row r="3" spans="1:24" ht="15" thickBot="1" x14ac:dyDescent="0.35">
      <c r="A3" s="65"/>
      <c r="B3" s="66"/>
      <c r="C3" s="66"/>
      <c r="D3" s="66"/>
      <c r="E3" s="66"/>
      <c r="F3" s="66"/>
      <c r="G3" s="66"/>
      <c r="H3" s="66"/>
      <c r="I3" s="66"/>
      <c r="J3" s="66"/>
      <c r="K3" s="66"/>
      <c r="L3" s="66"/>
      <c r="M3" s="66"/>
      <c r="N3" s="66"/>
      <c r="O3" s="66"/>
      <c r="P3" s="66"/>
      <c r="Q3" s="66"/>
      <c r="R3" s="66"/>
      <c r="S3" s="66"/>
      <c r="T3" s="66"/>
      <c r="U3" s="66"/>
      <c r="V3" s="66"/>
      <c r="W3" s="66"/>
      <c r="X3" s="67"/>
    </row>
    <row r="4" spans="1:24" x14ac:dyDescent="0.3">
      <c r="A4" s="57" t="s">
        <v>24</v>
      </c>
      <c r="B4" s="57"/>
      <c r="C4" s="57"/>
      <c r="D4" s="57"/>
      <c r="E4" s="57"/>
      <c r="F4" s="57"/>
      <c r="G4" s="57"/>
      <c r="H4" s="57"/>
      <c r="I4" s="57"/>
      <c r="J4" s="57"/>
      <c r="K4" s="57"/>
      <c r="L4" s="57"/>
      <c r="M4" s="57" t="s">
        <v>25</v>
      </c>
      <c r="N4" s="57"/>
      <c r="O4" s="57"/>
      <c r="P4" s="57"/>
      <c r="Q4" s="57"/>
      <c r="R4" s="57"/>
      <c r="S4" s="57"/>
      <c r="T4" s="57"/>
      <c r="U4" s="57"/>
      <c r="V4" s="57"/>
      <c r="W4" s="57"/>
      <c r="X4" s="57"/>
    </row>
    <row r="5" spans="1:24" x14ac:dyDescent="0.3">
      <c r="A5" s="58"/>
      <c r="B5" s="58"/>
      <c r="C5" s="58"/>
      <c r="D5" s="58"/>
      <c r="E5" s="58"/>
      <c r="F5" s="58"/>
      <c r="G5" s="58"/>
      <c r="H5" s="58"/>
      <c r="I5" s="58"/>
      <c r="J5" s="58"/>
      <c r="K5" s="58"/>
      <c r="L5" s="58"/>
      <c r="M5" s="58"/>
      <c r="N5" s="58"/>
      <c r="O5" s="58"/>
      <c r="P5" s="58"/>
      <c r="Q5" s="58"/>
      <c r="R5" s="58"/>
      <c r="S5" s="58"/>
      <c r="T5" s="58"/>
      <c r="U5" s="58"/>
      <c r="V5" s="58"/>
      <c r="W5" s="58"/>
      <c r="X5" s="58"/>
    </row>
    <row r="6" spans="1:24" x14ac:dyDescent="0.3">
      <c r="A6" s="46"/>
      <c r="B6" s="46"/>
      <c r="C6" s="46"/>
      <c r="D6" s="46"/>
      <c r="E6" s="46"/>
      <c r="F6" s="46"/>
      <c r="G6" s="46"/>
      <c r="H6" s="46"/>
      <c r="I6" s="46"/>
      <c r="J6" s="46"/>
      <c r="K6" s="46"/>
      <c r="L6" s="46"/>
      <c r="M6" s="48"/>
      <c r="N6" s="48"/>
      <c r="O6" s="48"/>
      <c r="P6" s="48"/>
      <c r="Q6" s="48"/>
      <c r="R6" s="48"/>
      <c r="S6" s="48"/>
      <c r="T6" s="48"/>
      <c r="U6" s="48"/>
      <c r="V6" s="48"/>
      <c r="W6" s="48"/>
      <c r="X6" s="48"/>
    </row>
    <row r="7" spans="1:24" x14ac:dyDescent="0.3">
      <c r="A7" s="47"/>
      <c r="B7" s="47"/>
      <c r="C7" s="47"/>
      <c r="D7" s="47"/>
      <c r="E7" s="47"/>
      <c r="F7" s="47"/>
      <c r="G7" s="47"/>
      <c r="H7" s="47"/>
      <c r="I7" s="47"/>
      <c r="J7" s="47"/>
      <c r="K7" s="47"/>
      <c r="L7" s="47"/>
      <c r="M7" s="48"/>
      <c r="N7" s="48"/>
      <c r="O7" s="48"/>
      <c r="P7" s="48"/>
      <c r="Q7" s="48"/>
      <c r="R7" s="48"/>
      <c r="S7" s="48"/>
      <c r="T7" s="48"/>
      <c r="U7" s="48"/>
      <c r="V7" s="48"/>
      <c r="W7" s="48"/>
      <c r="X7" s="48"/>
    </row>
    <row r="8" spans="1:24" x14ac:dyDescent="0.3">
      <c r="A8" s="47"/>
      <c r="B8" s="47"/>
      <c r="C8" s="47"/>
      <c r="D8" s="47"/>
      <c r="E8" s="47"/>
      <c r="F8" s="47"/>
      <c r="G8" s="47"/>
      <c r="H8" s="47"/>
      <c r="I8" s="47"/>
      <c r="J8" s="47"/>
      <c r="K8" s="47"/>
      <c r="L8" s="47"/>
      <c r="M8" s="48"/>
      <c r="N8" s="48"/>
      <c r="O8" s="48"/>
      <c r="P8" s="48"/>
      <c r="Q8" s="48"/>
      <c r="R8" s="48"/>
      <c r="S8" s="48"/>
      <c r="T8" s="48"/>
      <c r="U8" s="48"/>
      <c r="V8" s="48"/>
      <c r="W8" s="48"/>
      <c r="X8" s="48"/>
    </row>
    <row r="9" spans="1:24" x14ac:dyDescent="0.3">
      <c r="A9" s="47"/>
      <c r="B9" s="47"/>
      <c r="C9" s="47"/>
      <c r="D9" s="47"/>
      <c r="E9" s="47"/>
      <c r="F9" s="47"/>
      <c r="G9" s="47"/>
      <c r="H9" s="47"/>
      <c r="I9" s="47"/>
      <c r="J9" s="47"/>
      <c r="K9" s="47"/>
      <c r="L9" s="47"/>
      <c r="M9" s="48"/>
      <c r="N9" s="48"/>
      <c r="O9" s="48"/>
      <c r="P9" s="48"/>
      <c r="Q9" s="48"/>
      <c r="R9" s="48"/>
      <c r="S9" s="48"/>
      <c r="T9" s="48"/>
      <c r="U9" s="48"/>
      <c r="V9" s="48"/>
      <c r="W9" s="48"/>
      <c r="X9" s="48"/>
    </row>
    <row r="10" spans="1:24" x14ac:dyDescent="0.3">
      <c r="A10" s="47"/>
      <c r="B10" s="47"/>
      <c r="C10" s="47"/>
      <c r="D10" s="47"/>
      <c r="E10" s="47"/>
      <c r="F10" s="47"/>
      <c r="G10" s="47"/>
      <c r="H10" s="47"/>
      <c r="I10" s="47"/>
      <c r="J10" s="47"/>
      <c r="K10" s="47"/>
      <c r="L10" s="47"/>
      <c r="M10" s="48"/>
      <c r="N10" s="48"/>
      <c r="O10" s="48"/>
      <c r="P10" s="48"/>
      <c r="Q10" s="48"/>
      <c r="R10" s="48"/>
      <c r="S10" s="48"/>
      <c r="T10" s="48"/>
      <c r="U10" s="48"/>
      <c r="V10" s="48"/>
      <c r="W10" s="48"/>
      <c r="X10" s="48"/>
    </row>
    <row r="11" spans="1:24" x14ac:dyDescent="0.3">
      <c r="A11" s="47"/>
      <c r="B11" s="47"/>
      <c r="C11" s="47"/>
      <c r="D11" s="47"/>
      <c r="E11" s="47"/>
      <c r="F11" s="47"/>
      <c r="G11" s="47"/>
      <c r="H11" s="47"/>
      <c r="I11" s="47"/>
      <c r="J11" s="47"/>
      <c r="K11" s="47"/>
      <c r="L11" s="47"/>
      <c r="M11" s="48"/>
      <c r="N11" s="48"/>
      <c r="O11" s="48"/>
      <c r="P11" s="48"/>
      <c r="Q11" s="48"/>
      <c r="R11" s="48"/>
      <c r="S11" s="48"/>
      <c r="T11" s="48"/>
      <c r="U11" s="48"/>
      <c r="V11" s="48"/>
      <c r="W11" s="48"/>
      <c r="X11" s="48"/>
    </row>
    <row r="12" spans="1:24" x14ac:dyDescent="0.3">
      <c r="A12" s="47"/>
      <c r="B12" s="47"/>
      <c r="C12" s="47"/>
      <c r="D12" s="47"/>
      <c r="E12" s="47"/>
      <c r="F12" s="47"/>
      <c r="G12" s="47"/>
      <c r="H12" s="47"/>
      <c r="I12" s="47"/>
      <c r="J12" s="47"/>
      <c r="K12" s="47"/>
      <c r="L12" s="47"/>
      <c r="M12" s="48"/>
      <c r="N12" s="48"/>
      <c r="O12" s="48"/>
      <c r="P12" s="48"/>
      <c r="Q12" s="48"/>
      <c r="R12" s="48"/>
      <c r="S12" s="48"/>
      <c r="T12" s="48"/>
      <c r="U12" s="48"/>
      <c r="V12" s="48"/>
      <c r="W12" s="48"/>
      <c r="X12" s="48"/>
    </row>
    <row r="13" spans="1:24" x14ac:dyDescent="0.3">
      <c r="A13" s="47"/>
      <c r="B13" s="47"/>
      <c r="C13" s="47"/>
      <c r="D13" s="47"/>
      <c r="E13" s="47"/>
      <c r="F13" s="47"/>
      <c r="G13" s="47"/>
      <c r="H13" s="47"/>
      <c r="I13" s="47"/>
      <c r="J13" s="47"/>
      <c r="K13" s="47"/>
      <c r="L13" s="47"/>
      <c r="M13" s="48"/>
      <c r="N13" s="48"/>
      <c r="O13" s="48"/>
      <c r="P13" s="48"/>
      <c r="Q13" s="48"/>
      <c r="R13" s="48"/>
      <c r="S13" s="48"/>
      <c r="T13" s="48"/>
      <c r="U13" s="48"/>
      <c r="V13" s="48"/>
      <c r="W13" s="48"/>
      <c r="X13" s="48"/>
    </row>
    <row r="14" spans="1:24" x14ac:dyDescent="0.3">
      <c r="A14" s="47"/>
      <c r="B14" s="47"/>
      <c r="C14" s="47"/>
      <c r="D14" s="47"/>
      <c r="E14" s="47"/>
      <c r="F14" s="47"/>
      <c r="G14" s="47"/>
      <c r="H14" s="47"/>
      <c r="I14" s="47"/>
      <c r="J14" s="47"/>
      <c r="K14" s="47"/>
      <c r="L14" s="47"/>
      <c r="M14" s="48"/>
      <c r="N14" s="48"/>
      <c r="O14" s="48"/>
      <c r="P14" s="48"/>
      <c r="Q14" s="48"/>
      <c r="R14" s="48"/>
      <c r="S14" s="48"/>
      <c r="T14" s="48"/>
      <c r="U14" s="48"/>
      <c r="V14" s="48"/>
      <c r="W14" s="48"/>
      <c r="X14" s="48"/>
    </row>
    <row r="15" spans="1:24" x14ac:dyDescent="0.3">
      <c r="A15" s="47"/>
      <c r="B15" s="47"/>
      <c r="C15" s="47"/>
      <c r="D15" s="47"/>
      <c r="E15" s="47"/>
      <c r="F15" s="47"/>
      <c r="G15" s="47"/>
      <c r="H15" s="47"/>
      <c r="I15" s="47"/>
      <c r="J15" s="47"/>
      <c r="K15" s="47"/>
      <c r="L15" s="47"/>
      <c r="M15" s="48"/>
      <c r="N15" s="48"/>
      <c r="O15" s="48"/>
      <c r="P15" s="48"/>
      <c r="Q15" s="48"/>
      <c r="R15" s="48"/>
      <c r="S15" s="48"/>
      <c r="T15" s="48"/>
      <c r="U15" s="48"/>
      <c r="V15" s="48"/>
      <c r="W15" s="48"/>
      <c r="X15" s="48"/>
    </row>
    <row r="16" spans="1:24" x14ac:dyDescent="0.3">
      <c r="A16" s="47"/>
      <c r="B16" s="47"/>
      <c r="C16" s="47"/>
      <c r="D16" s="47"/>
      <c r="E16" s="47"/>
      <c r="F16" s="47"/>
      <c r="G16" s="47"/>
      <c r="H16" s="47"/>
      <c r="I16" s="47"/>
      <c r="J16" s="47"/>
      <c r="K16" s="47"/>
      <c r="L16" s="47"/>
      <c r="M16" s="48"/>
      <c r="N16" s="48"/>
      <c r="O16" s="48"/>
      <c r="P16" s="48"/>
      <c r="Q16" s="48"/>
      <c r="R16" s="48"/>
      <c r="S16" s="48"/>
      <c r="T16" s="48"/>
      <c r="U16" s="48"/>
      <c r="V16" s="48"/>
      <c r="W16" s="48"/>
      <c r="X16" s="48"/>
    </row>
    <row r="17" spans="1:24" x14ac:dyDescent="0.3">
      <c r="A17" s="47"/>
      <c r="B17" s="47"/>
      <c r="C17" s="47"/>
      <c r="D17" s="47"/>
      <c r="E17" s="47"/>
      <c r="F17" s="47"/>
      <c r="G17" s="47"/>
      <c r="H17" s="47"/>
      <c r="I17" s="47"/>
      <c r="J17" s="47"/>
      <c r="K17" s="47"/>
      <c r="L17" s="47"/>
      <c r="M17" s="48"/>
      <c r="N17" s="48"/>
      <c r="O17" s="48"/>
      <c r="P17" s="48"/>
      <c r="Q17" s="48"/>
      <c r="R17" s="48"/>
      <c r="S17" s="48"/>
      <c r="T17" s="48"/>
      <c r="U17" s="48"/>
      <c r="V17" s="48"/>
      <c r="W17" s="48"/>
      <c r="X17" s="48"/>
    </row>
    <row r="18" spans="1:24" x14ac:dyDescent="0.3">
      <c r="A18" s="47"/>
      <c r="B18" s="47"/>
      <c r="C18" s="47"/>
      <c r="D18" s="47"/>
      <c r="E18" s="47"/>
      <c r="F18" s="47"/>
      <c r="G18" s="47"/>
      <c r="H18" s="47"/>
      <c r="I18" s="47"/>
      <c r="J18" s="47"/>
      <c r="K18" s="47"/>
      <c r="L18" s="47"/>
      <c r="M18" s="48"/>
      <c r="N18" s="48"/>
      <c r="O18" s="48"/>
      <c r="P18" s="48"/>
      <c r="Q18" s="48"/>
      <c r="R18" s="48"/>
      <c r="S18" s="48"/>
      <c r="T18" s="48"/>
      <c r="U18" s="48"/>
      <c r="V18" s="48"/>
      <c r="W18" s="48"/>
      <c r="X18" s="48"/>
    </row>
    <row r="19" spans="1:24" x14ac:dyDescent="0.3">
      <c r="A19" s="47"/>
      <c r="B19" s="47"/>
      <c r="C19" s="47"/>
      <c r="D19" s="47"/>
      <c r="E19" s="47"/>
      <c r="F19" s="47"/>
      <c r="G19" s="47"/>
      <c r="H19" s="47"/>
      <c r="I19" s="47"/>
      <c r="J19" s="47"/>
      <c r="K19" s="47"/>
      <c r="L19" s="47"/>
      <c r="M19" s="48"/>
      <c r="N19" s="48"/>
      <c r="O19" s="48"/>
      <c r="P19" s="48"/>
      <c r="Q19" s="48"/>
      <c r="R19" s="48"/>
      <c r="S19" s="48"/>
      <c r="T19" s="48"/>
      <c r="U19" s="48"/>
      <c r="V19" s="48"/>
      <c r="W19" s="48"/>
      <c r="X19" s="48"/>
    </row>
    <row r="20" spans="1:24" x14ac:dyDescent="0.3">
      <c r="A20" s="47"/>
      <c r="B20" s="47"/>
      <c r="C20" s="47"/>
      <c r="D20" s="47"/>
      <c r="E20" s="47"/>
      <c r="F20" s="47"/>
      <c r="G20" s="47"/>
      <c r="H20" s="47"/>
      <c r="I20" s="47"/>
      <c r="J20" s="47"/>
      <c r="K20" s="47"/>
      <c r="L20" s="47"/>
      <c r="M20" s="48"/>
      <c r="N20" s="48"/>
      <c r="O20" s="48"/>
      <c r="P20" s="48"/>
      <c r="Q20" s="48"/>
      <c r="R20" s="48"/>
      <c r="S20" s="48"/>
      <c r="T20" s="48"/>
      <c r="U20" s="48"/>
      <c r="V20" s="48"/>
      <c r="W20" s="48"/>
      <c r="X20" s="48"/>
    </row>
    <row r="21" spans="1:24" x14ac:dyDescent="0.3">
      <c r="A21" s="47"/>
      <c r="B21" s="47"/>
      <c r="C21" s="47"/>
      <c r="D21" s="47"/>
      <c r="E21" s="47"/>
      <c r="F21" s="47"/>
      <c r="G21" s="47"/>
      <c r="H21" s="47"/>
      <c r="I21" s="47"/>
      <c r="J21" s="47"/>
      <c r="K21" s="47"/>
      <c r="L21" s="47"/>
      <c r="M21" s="48"/>
      <c r="N21" s="48"/>
      <c r="O21" s="48"/>
      <c r="P21" s="48"/>
      <c r="Q21" s="48"/>
      <c r="R21" s="48"/>
      <c r="S21" s="48"/>
      <c r="T21" s="48"/>
      <c r="U21" s="48"/>
      <c r="V21" s="48"/>
      <c r="W21" s="48"/>
      <c r="X21" s="48"/>
    </row>
    <row r="22" spans="1:24" x14ac:dyDescent="0.3">
      <c r="A22" s="47"/>
      <c r="B22" s="47"/>
      <c r="C22" s="47"/>
      <c r="D22" s="47"/>
      <c r="E22" s="47"/>
      <c r="F22" s="47"/>
      <c r="G22" s="47"/>
      <c r="H22" s="47"/>
      <c r="I22" s="47"/>
      <c r="J22" s="47"/>
      <c r="K22" s="47"/>
      <c r="L22" s="47"/>
      <c r="M22" s="48"/>
      <c r="N22" s="48"/>
      <c r="O22" s="48"/>
      <c r="P22" s="48"/>
      <c r="Q22" s="48"/>
      <c r="R22" s="48"/>
      <c r="S22" s="48"/>
      <c r="T22" s="48"/>
      <c r="U22" s="48"/>
      <c r="V22" s="48"/>
      <c r="W22" s="48"/>
      <c r="X22" s="48"/>
    </row>
    <row r="23" spans="1:24" x14ac:dyDescent="0.3">
      <c r="A23" s="47"/>
      <c r="B23" s="47"/>
      <c r="C23" s="47"/>
      <c r="D23" s="47"/>
      <c r="E23" s="47"/>
      <c r="F23" s="47"/>
      <c r="G23" s="47"/>
      <c r="H23" s="47"/>
      <c r="I23" s="47"/>
      <c r="J23" s="47"/>
      <c r="K23" s="47"/>
      <c r="L23" s="47"/>
      <c r="M23" s="48"/>
      <c r="N23" s="48"/>
      <c r="O23" s="48"/>
      <c r="P23" s="48"/>
      <c r="Q23" s="48"/>
      <c r="R23" s="48"/>
      <c r="S23" s="48"/>
      <c r="T23" s="48"/>
      <c r="U23" s="48"/>
      <c r="V23" s="48"/>
      <c r="W23" s="48"/>
      <c r="X23" s="48"/>
    </row>
    <row r="24" spans="1:24" x14ac:dyDescent="0.3">
      <c r="A24" s="47"/>
      <c r="B24" s="47"/>
      <c r="C24" s="47"/>
      <c r="D24" s="47"/>
      <c r="E24" s="47"/>
      <c r="F24" s="47"/>
      <c r="G24" s="47"/>
      <c r="H24" s="47"/>
      <c r="I24" s="47"/>
      <c r="J24" s="47"/>
      <c r="K24" s="47"/>
      <c r="L24" s="47"/>
      <c r="M24" s="48"/>
      <c r="N24" s="48"/>
      <c r="O24" s="48"/>
      <c r="P24" s="48"/>
      <c r="Q24" s="48"/>
      <c r="R24" s="48"/>
      <c r="S24" s="48"/>
      <c r="T24" s="48"/>
      <c r="U24" s="48"/>
      <c r="V24" s="48"/>
      <c r="W24" s="48"/>
      <c r="X24" s="48"/>
    </row>
    <row r="25" spans="1:24" x14ac:dyDescent="0.3">
      <c r="A25" s="47"/>
      <c r="B25" s="47"/>
      <c r="C25" s="47"/>
      <c r="D25" s="47"/>
      <c r="E25" s="47"/>
      <c r="F25" s="47"/>
      <c r="G25" s="47"/>
      <c r="H25" s="47"/>
      <c r="I25" s="47"/>
      <c r="J25" s="47"/>
      <c r="K25" s="47"/>
      <c r="L25" s="47"/>
      <c r="M25" s="48"/>
      <c r="N25" s="48"/>
      <c r="O25" s="48"/>
      <c r="P25" s="48"/>
      <c r="Q25" s="48"/>
      <c r="R25" s="48"/>
      <c r="S25" s="48"/>
      <c r="T25" s="48"/>
      <c r="U25" s="48"/>
      <c r="V25" s="48"/>
      <c r="W25" s="48"/>
      <c r="X25" s="48"/>
    </row>
    <row r="26" spans="1:24" x14ac:dyDescent="0.3">
      <c r="A26" s="47"/>
      <c r="B26" s="47"/>
      <c r="C26" s="47"/>
      <c r="D26" s="47"/>
      <c r="E26" s="47"/>
      <c r="F26" s="47"/>
      <c r="G26" s="47"/>
      <c r="H26" s="47"/>
      <c r="I26" s="47"/>
      <c r="J26" s="47"/>
      <c r="K26" s="47"/>
      <c r="L26" s="47"/>
      <c r="M26" s="48"/>
      <c r="N26" s="48"/>
      <c r="O26" s="48"/>
      <c r="P26" s="48"/>
      <c r="Q26" s="48"/>
      <c r="R26" s="48"/>
      <c r="S26" s="48"/>
      <c r="T26" s="48"/>
      <c r="U26" s="48"/>
      <c r="V26" s="48"/>
      <c r="W26" s="48"/>
      <c r="X26" s="48"/>
    </row>
    <row r="27" spans="1:24" x14ac:dyDescent="0.3">
      <c r="A27" s="47"/>
      <c r="B27" s="47"/>
      <c r="C27" s="47"/>
      <c r="D27" s="47"/>
      <c r="E27" s="47"/>
      <c r="F27" s="47"/>
      <c r="G27" s="47"/>
      <c r="H27" s="47"/>
      <c r="I27" s="47"/>
      <c r="J27" s="47"/>
      <c r="K27" s="47"/>
      <c r="L27" s="47"/>
      <c r="M27" s="48"/>
      <c r="N27" s="48"/>
      <c r="O27" s="48"/>
      <c r="P27" s="48"/>
      <c r="Q27" s="48"/>
      <c r="R27" s="48"/>
      <c r="S27" s="48"/>
      <c r="T27" s="48"/>
      <c r="U27" s="48"/>
      <c r="V27" s="48"/>
      <c r="W27" s="48"/>
      <c r="X27" s="48"/>
    </row>
    <row r="28" spans="1:24" x14ac:dyDescent="0.3">
      <c r="A28" s="47"/>
      <c r="B28" s="47"/>
      <c r="C28" s="47"/>
      <c r="D28" s="47"/>
      <c r="E28" s="47"/>
      <c r="F28" s="47"/>
      <c r="G28" s="47"/>
      <c r="H28" s="47"/>
      <c r="I28" s="47"/>
      <c r="J28" s="47"/>
      <c r="K28" s="47"/>
      <c r="L28" s="47"/>
      <c r="M28" s="48"/>
      <c r="N28" s="48"/>
      <c r="O28" s="48"/>
      <c r="P28" s="48"/>
      <c r="Q28" s="48"/>
      <c r="R28" s="48"/>
      <c r="S28" s="48"/>
      <c r="T28" s="48"/>
      <c r="U28" s="48"/>
      <c r="V28" s="48"/>
      <c r="W28" s="48"/>
      <c r="X28" s="48"/>
    </row>
    <row r="29" spans="1:24" x14ac:dyDescent="0.3">
      <c r="A29" s="47"/>
      <c r="B29" s="47"/>
      <c r="C29" s="47"/>
      <c r="D29" s="47"/>
      <c r="E29" s="47"/>
      <c r="F29" s="47"/>
      <c r="G29" s="47"/>
      <c r="H29" s="47"/>
      <c r="I29" s="47"/>
      <c r="J29" s="47"/>
      <c r="K29" s="47"/>
      <c r="L29" s="47"/>
      <c r="M29" s="48"/>
      <c r="N29" s="48"/>
      <c r="O29" s="48"/>
      <c r="P29" s="48"/>
      <c r="Q29" s="48"/>
      <c r="R29" s="48"/>
      <c r="S29" s="48"/>
      <c r="T29" s="48"/>
      <c r="U29" s="48"/>
      <c r="V29" s="48"/>
      <c r="W29" s="48"/>
      <c r="X29" s="48"/>
    </row>
    <row r="30" spans="1:24" x14ac:dyDescent="0.3">
      <c r="A30" s="47"/>
      <c r="B30" s="47"/>
      <c r="C30" s="47"/>
      <c r="D30" s="47"/>
      <c r="E30" s="47"/>
      <c r="F30" s="47"/>
      <c r="G30" s="47"/>
      <c r="H30" s="47"/>
      <c r="I30" s="47"/>
      <c r="J30" s="47"/>
      <c r="K30" s="47"/>
      <c r="L30" s="47"/>
      <c r="M30" s="48"/>
      <c r="N30" s="48"/>
      <c r="O30" s="48"/>
      <c r="P30" s="48"/>
      <c r="Q30" s="48"/>
      <c r="R30" s="48"/>
      <c r="S30" s="48"/>
      <c r="T30" s="48"/>
      <c r="U30" s="48"/>
      <c r="V30" s="48"/>
      <c r="W30" s="48"/>
      <c r="X30" s="48"/>
    </row>
    <row r="31" spans="1:24" x14ac:dyDescent="0.3">
      <c r="A31" s="47"/>
      <c r="B31" s="47"/>
      <c r="C31" s="47"/>
      <c r="D31" s="47"/>
      <c r="E31" s="47"/>
      <c r="F31" s="47"/>
      <c r="G31" s="47"/>
      <c r="H31" s="47"/>
      <c r="I31" s="47"/>
      <c r="J31" s="47"/>
      <c r="K31" s="47"/>
      <c r="L31" s="47"/>
      <c r="M31" s="48"/>
      <c r="N31" s="48"/>
      <c r="O31" s="48"/>
      <c r="P31" s="48"/>
      <c r="Q31" s="48"/>
      <c r="R31" s="48"/>
      <c r="S31" s="48"/>
      <c r="T31" s="48"/>
      <c r="U31" s="48"/>
      <c r="V31" s="48"/>
      <c r="W31" s="48"/>
      <c r="X31" s="48"/>
    </row>
    <row r="32" spans="1:24" x14ac:dyDescent="0.3">
      <c r="A32" s="47"/>
      <c r="B32" s="47"/>
      <c r="C32" s="47"/>
      <c r="D32" s="47"/>
      <c r="E32" s="47"/>
      <c r="F32" s="47"/>
      <c r="G32" s="47"/>
      <c r="H32" s="47"/>
      <c r="I32" s="47"/>
      <c r="J32" s="47"/>
      <c r="K32" s="47"/>
      <c r="L32" s="47"/>
      <c r="M32" s="48"/>
      <c r="N32" s="48"/>
      <c r="O32" s="48"/>
      <c r="P32" s="48"/>
      <c r="Q32" s="48"/>
      <c r="R32" s="48"/>
      <c r="S32" s="48"/>
      <c r="T32" s="48"/>
      <c r="U32" s="48"/>
      <c r="V32" s="48"/>
      <c r="W32" s="48"/>
      <c r="X32" s="48"/>
    </row>
    <row r="33" spans="1:24" x14ac:dyDescent="0.3">
      <c r="A33" s="47"/>
      <c r="B33" s="47"/>
      <c r="C33" s="47"/>
      <c r="D33" s="47"/>
      <c r="E33" s="47"/>
      <c r="F33" s="47"/>
      <c r="G33" s="47"/>
      <c r="H33" s="47"/>
      <c r="I33" s="47"/>
      <c r="J33" s="47"/>
      <c r="K33" s="47"/>
      <c r="L33" s="47"/>
      <c r="M33" s="48"/>
      <c r="N33" s="48"/>
      <c r="O33" s="48"/>
      <c r="P33" s="48"/>
      <c r="Q33" s="48"/>
      <c r="R33" s="48"/>
      <c r="S33" s="48"/>
      <c r="T33" s="48"/>
      <c r="U33" s="48"/>
      <c r="V33" s="48"/>
      <c r="W33" s="48"/>
      <c r="X33" s="48"/>
    </row>
    <row r="34" spans="1:24" x14ac:dyDescent="0.3">
      <c r="A34" s="47"/>
      <c r="B34" s="47"/>
      <c r="C34" s="47"/>
      <c r="D34" s="47"/>
      <c r="E34" s="47"/>
      <c r="F34" s="47"/>
      <c r="G34" s="47"/>
      <c r="H34" s="47"/>
      <c r="I34" s="47"/>
      <c r="J34" s="47"/>
      <c r="K34" s="47"/>
      <c r="L34" s="47"/>
      <c r="M34" s="48"/>
      <c r="N34" s="48"/>
      <c r="O34" s="48"/>
      <c r="P34" s="48"/>
      <c r="Q34" s="48"/>
      <c r="R34" s="48"/>
      <c r="S34" s="48"/>
      <c r="T34" s="48"/>
      <c r="U34" s="48"/>
      <c r="V34" s="48"/>
      <c r="W34" s="48"/>
      <c r="X34" s="48"/>
    </row>
    <row r="35" spans="1:24" x14ac:dyDescent="0.3">
      <c r="A35" s="47"/>
      <c r="B35" s="47"/>
      <c r="C35" s="47"/>
      <c r="D35" s="47"/>
      <c r="E35" s="47"/>
      <c r="F35" s="47"/>
      <c r="G35" s="47"/>
      <c r="H35" s="47"/>
      <c r="I35" s="47"/>
      <c r="J35" s="47"/>
      <c r="K35" s="47"/>
      <c r="L35" s="47"/>
      <c r="M35" s="48"/>
      <c r="N35" s="48"/>
      <c r="O35" s="48"/>
      <c r="P35" s="48"/>
      <c r="Q35" s="48"/>
      <c r="R35" s="48"/>
      <c r="S35" s="48"/>
      <c r="T35" s="48"/>
      <c r="U35" s="48"/>
      <c r="V35" s="48"/>
      <c r="W35" s="48"/>
      <c r="X35" s="48"/>
    </row>
    <row r="36" spans="1:24" x14ac:dyDescent="0.3">
      <c r="A36" s="47"/>
      <c r="B36" s="47"/>
      <c r="C36" s="47"/>
      <c r="D36" s="47"/>
      <c r="E36" s="47"/>
      <c r="F36" s="47"/>
      <c r="G36" s="47"/>
      <c r="H36" s="47"/>
      <c r="I36" s="47"/>
      <c r="J36" s="47"/>
      <c r="K36" s="47"/>
      <c r="L36" s="47"/>
      <c r="M36" s="48"/>
      <c r="N36" s="48"/>
      <c r="O36" s="48"/>
      <c r="P36" s="48"/>
      <c r="Q36" s="48"/>
      <c r="R36" s="48"/>
      <c r="S36" s="48"/>
      <c r="T36" s="48"/>
      <c r="U36" s="48"/>
      <c r="V36" s="48"/>
      <c r="W36" s="48"/>
      <c r="X36" s="48"/>
    </row>
    <row r="37" spans="1:24" x14ac:dyDescent="0.3">
      <c r="A37" s="47"/>
      <c r="B37" s="47"/>
      <c r="C37" s="47"/>
      <c r="D37" s="47"/>
      <c r="E37" s="47"/>
      <c r="F37" s="47"/>
      <c r="G37" s="47"/>
      <c r="H37" s="47"/>
      <c r="I37" s="47"/>
      <c r="J37" s="47"/>
      <c r="K37" s="47"/>
      <c r="L37" s="47"/>
      <c r="M37" s="48"/>
      <c r="N37" s="48"/>
      <c r="O37" s="48"/>
      <c r="P37" s="48"/>
      <c r="Q37" s="48"/>
      <c r="R37" s="48"/>
      <c r="S37" s="48"/>
      <c r="T37" s="48"/>
      <c r="U37" s="48"/>
      <c r="V37" s="48"/>
      <c r="W37" s="48"/>
      <c r="X37" s="48"/>
    </row>
    <row r="38" spans="1:24" x14ac:dyDescent="0.3">
      <c r="A38" s="47"/>
      <c r="B38" s="47"/>
      <c r="C38" s="47"/>
      <c r="D38" s="47"/>
      <c r="E38" s="47"/>
      <c r="F38" s="47"/>
      <c r="G38" s="47"/>
      <c r="H38" s="47"/>
      <c r="I38" s="47"/>
      <c r="J38" s="47"/>
      <c r="K38" s="47"/>
      <c r="L38" s="47"/>
      <c r="M38" s="48"/>
      <c r="N38" s="48"/>
      <c r="O38" s="48"/>
      <c r="P38" s="48"/>
      <c r="Q38" s="48"/>
      <c r="R38" s="48"/>
      <c r="S38" s="48"/>
      <c r="T38" s="48"/>
      <c r="U38" s="48"/>
      <c r="V38" s="48"/>
      <c r="W38" s="48"/>
      <c r="X38" s="48"/>
    </row>
    <row r="41" spans="1:24" ht="20.399999999999999" x14ac:dyDescent="0.35">
      <c r="J41" s="50" t="str">
        <f>IF($B$13 &gt; 0, "Revenue Growth", "")</f>
        <v/>
      </c>
    </row>
  </sheetData>
  <sheetProtection sheet="1" objects="1" selectLockedCells="1"/>
  <mergeCells count="3">
    <mergeCell ref="A4:L5"/>
    <mergeCell ref="M4:X5"/>
    <mergeCell ref="A1:X3"/>
  </mergeCells>
  <pageMargins left="0.7" right="0.7" top="0.75" bottom="0.75" header="0.3" footer="0.3"/>
  <drawing r:id="rId1"/>
  <legacy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C5C80B-5EDA-4BC9-BFB4-5760C03387A7}">
  <sheetPr codeName="Sheet2"/>
  <dimension ref="A1:Q52"/>
  <sheetViews>
    <sheetView workbookViewId="0">
      <selection activeCell="C24" sqref="C24"/>
    </sheetView>
  </sheetViews>
  <sheetFormatPr defaultRowHeight="14.4" x14ac:dyDescent="0.3"/>
  <cols>
    <col min="1" max="1" width="24.109375" bestFit="1" customWidth="1"/>
    <col min="2" max="2" width="19.5546875" bestFit="1" customWidth="1"/>
    <col min="3" max="3" width="21.109375" bestFit="1" customWidth="1"/>
    <col min="4" max="4" width="20" bestFit="1" customWidth="1"/>
    <col min="5" max="5" width="24" bestFit="1" customWidth="1"/>
    <col min="6" max="6" width="20.5546875" bestFit="1" customWidth="1"/>
    <col min="7" max="7" width="10" customWidth="1"/>
    <col min="8" max="8" width="22.88671875" bestFit="1" customWidth="1"/>
    <col min="9" max="9" width="21.109375" hidden="1" customWidth="1"/>
    <col min="10" max="10" width="19.5546875" bestFit="1" customWidth="1"/>
    <col min="11" max="11" width="8" hidden="1" customWidth="1"/>
    <col min="12" max="12" width="21.109375" bestFit="1" customWidth="1"/>
    <col min="13" max="13" width="22.88671875" bestFit="1" customWidth="1"/>
    <col min="14" max="14" width="19.5546875" bestFit="1" customWidth="1"/>
    <col min="17" max="17" width="21.109375" bestFit="1" customWidth="1"/>
  </cols>
  <sheetData>
    <row r="1" spans="1:17" ht="15" thickBot="1" x14ac:dyDescent="0.35">
      <c r="A1" s="1" t="s">
        <v>0</v>
      </c>
      <c r="B1" t="s">
        <v>2</v>
      </c>
      <c r="C1" t="s">
        <v>3</v>
      </c>
      <c r="E1" s="14" t="s">
        <v>39</v>
      </c>
      <c r="F1" s="14" t="s">
        <v>2</v>
      </c>
      <c r="H1" s="14" t="s">
        <v>39</v>
      </c>
      <c r="I1" s="14" t="s">
        <v>3</v>
      </c>
      <c r="J1" s="14" t="s">
        <v>3</v>
      </c>
      <c r="K1" s="26" t="s">
        <v>3</v>
      </c>
      <c r="M1" s="51"/>
      <c r="N1" s="51"/>
      <c r="P1" s="51"/>
      <c r="Q1" s="51"/>
    </row>
    <row r="2" spans="1:17" x14ac:dyDescent="0.3">
      <c r="A2" s="2" t="s">
        <v>48</v>
      </c>
      <c r="B2" s="68"/>
      <c r="C2" s="68"/>
      <c r="E2" s="4" t="str" cm="1">
        <f t="array" ref="E2:F40">_xlfn._xlws.SORT($A$3:$B$41, 2, -1)</f>
        <v>Road-250 Black</v>
      </c>
      <c r="F2" s="15">
        <v>171034.50000000015</v>
      </c>
      <c r="H2" s="4" t="str" cm="1">
        <f t="array" ref="H2:J40">_xlfn._xlws.SORT($A$3:$C$41, 3, -1)</f>
        <v>Touring-1000 Blue</v>
      </c>
      <c r="I2" s="4">
        <v>45297.33</v>
      </c>
      <c r="J2" s="15">
        <v>458252.10780000006</v>
      </c>
      <c r="K2" s="22"/>
    </row>
    <row r="3" spans="1:17" x14ac:dyDescent="0.3">
      <c r="A3" s="7" t="s">
        <v>49</v>
      </c>
      <c r="B3" s="3">
        <v>165239.27999999997</v>
      </c>
      <c r="C3" s="3">
        <v>428546.92520000023</v>
      </c>
      <c r="E3" s="4" t="str">
        <v>Mountain-200 Black</v>
      </c>
      <c r="F3" s="15">
        <v>165239.27999999997</v>
      </c>
      <c r="H3" s="4" t="str">
        <v>Mountain-200 Black</v>
      </c>
      <c r="I3" s="4">
        <v>165239.27999999997</v>
      </c>
      <c r="J3" s="15">
        <v>428546.92520000023</v>
      </c>
      <c r="K3" s="23"/>
    </row>
    <row r="4" spans="1:17" x14ac:dyDescent="0.3">
      <c r="A4" s="7" t="s">
        <v>50</v>
      </c>
      <c r="B4" s="3">
        <v>162399.29999999993</v>
      </c>
      <c r="C4" s="3">
        <v>360305.5830000001</v>
      </c>
      <c r="E4" s="4" t="str">
        <v>Mountain-200 Silver</v>
      </c>
      <c r="F4" s="15">
        <v>162399.29999999993</v>
      </c>
      <c r="H4" s="4" t="str">
        <v>Road-350-W Yellow</v>
      </c>
      <c r="I4" s="4">
        <v>49328.71</v>
      </c>
      <c r="J4" s="15">
        <v>396863.59020000004</v>
      </c>
      <c r="K4" s="23"/>
    </row>
    <row r="5" spans="1:17" x14ac:dyDescent="0.3">
      <c r="A5" s="7" t="s">
        <v>51</v>
      </c>
      <c r="B5" s="3">
        <v>17698.27</v>
      </c>
      <c r="C5" s="3">
        <v>58561.882600000026</v>
      </c>
      <c r="E5" s="4" t="str">
        <v>Road-350-W Yellow</v>
      </c>
      <c r="F5" s="15">
        <v>49328.71</v>
      </c>
      <c r="H5" s="4" t="str">
        <v>Mountain-200 Silver</v>
      </c>
      <c r="I5" s="4">
        <v>162399.29999999993</v>
      </c>
      <c r="J5" s="15">
        <v>360305.5830000001</v>
      </c>
      <c r="K5" s="23"/>
    </row>
    <row r="6" spans="1:17" x14ac:dyDescent="0.3">
      <c r="A6" s="7" t="s">
        <v>52</v>
      </c>
      <c r="B6" s="3">
        <v>6479.8799999999983</v>
      </c>
      <c r="C6" s="3">
        <v>64474.805999999968</v>
      </c>
      <c r="E6" s="4" t="str">
        <v>Road-550-W Yellow</v>
      </c>
      <c r="F6" s="15">
        <v>49301.56</v>
      </c>
      <c r="H6" s="4" t="str">
        <v>Road-250 Black</v>
      </c>
      <c r="I6" s="4">
        <v>171034.50000000015</v>
      </c>
      <c r="J6" s="15">
        <v>335716.2900000001</v>
      </c>
      <c r="K6" s="23"/>
    </row>
    <row r="7" spans="1:17" x14ac:dyDescent="0.3">
      <c r="A7" s="7" t="s">
        <v>53</v>
      </c>
      <c r="B7" s="3">
        <v>7344.8699999999981</v>
      </c>
      <c r="C7" s="3">
        <v>80680.572000000058</v>
      </c>
      <c r="E7" s="4" t="str">
        <v>Touring-1000 Blue</v>
      </c>
      <c r="F7" s="15">
        <v>45297.33</v>
      </c>
      <c r="H7" s="4" t="str">
        <v>Touring-1000 Yellow</v>
      </c>
      <c r="I7" s="4">
        <v>38145.120000000003</v>
      </c>
      <c r="J7" s="15">
        <v>218190.08639999994</v>
      </c>
      <c r="K7" s="23"/>
    </row>
    <row r="8" spans="1:17" x14ac:dyDescent="0.3">
      <c r="A8" s="7" t="s">
        <v>54</v>
      </c>
      <c r="B8" s="3">
        <v>171034.50000000015</v>
      </c>
      <c r="C8" s="3">
        <v>335716.2900000001</v>
      </c>
      <c r="E8" s="4" t="str">
        <v>Touring-1000 Yellow</v>
      </c>
      <c r="F8" s="15">
        <v>38145.120000000003</v>
      </c>
      <c r="H8" s="4" t="str">
        <v>Road-550-W Yellow</v>
      </c>
      <c r="I8" s="4">
        <v>49301.56</v>
      </c>
      <c r="J8" s="15">
        <v>203315.5996999999</v>
      </c>
      <c r="K8" s="23"/>
    </row>
    <row r="9" spans="1:17" x14ac:dyDescent="0.3">
      <c r="A9" s="7" t="s">
        <v>55</v>
      </c>
      <c r="B9" s="3">
        <v>36650.25</v>
      </c>
      <c r="C9" s="3">
        <v>57174.39</v>
      </c>
      <c r="E9" s="4" t="str">
        <v>Road-250 Red</v>
      </c>
      <c r="F9" s="15">
        <v>36650.25</v>
      </c>
      <c r="H9" s="4" t="str">
        <v>Touring-2000 Blue</v>
      </c>
      <c r="I9" s="4">
        <v>25511.849999999991</v>
      </c>
      <c r="J9" s="15">
        <v>176653.28230000008</v>
      </c>
      <c r="K9" s="23"/>
    </row>
    <row r="10" spans="1:17" x14ac:dyDescent="0.3">
      <c r="A10" s="7" t="s">
        <v>56</v>
      </c>
      <c r="B10" s="3">
        <v>49328.71</v>
      </c>
      <c r="C10" s="3">
        <v>396863.59020000004</v>
      </c>
      <c r="E10" s="4" t="str">
        <v>Road-750 Black</v>
      </c>
      <c r="F10" s="15">
        <v>36179.330000000009</v>
      </c>
      <c r="H10" s="4" t="str">
        <v>Road-750 Black</v>
      </c>
      <c r="I10" s="4">
        <v>36179.330000000009</v>
      </c>
      <c r="J10" s="15">
        <v>114066.13760000005</v>
      </c>
      <c r="K10" s="23"/>
    </row>
    <row r="11" spans="1:17" x14ac:dyDescent="0.3">
      <c r="A11" s="7" t="s">
        <v>57</v>
      </c>
      <c r="B11" s="3">
        <v>49301.56</v>
      </c>
      <c r="C11" s="3">
        <v>203315.5996999999</v>
      </c>
      <c r="E11" s="4" t="str">
        <v>Touring-2000 Blue</v>
      </c>
      <c r="F11" s="15">
        <v>25511.849999999991</v>
      </c>
      <c r="H11" s="4" t="str">
        <v>Touring-3000 Yellow</v>
      </c>
      <c r="I11" s="4">
        <v>6681.1500000000015</v>
      </c>
      <c r="J11" s="15">
        <v>90011.795000000071</v>
      </c>
      <c r="K11" s="23"/>
    </row>
    <row r="12" spans="1:17" x14ac:dyDescent="0.3">
      <c r="A12" s="7" t="s">
        <v>58</v>
      </c>
      <c r="B12" s="3">
        <v>36179.330000000009</v>
      </c>
      <c r="C12" s="3">
        <v>114066.13760000005</v>
      </c>
      <c r="E12" s="4" t="str">
        <v>Mountain-400-W Silver</v>
      </c>
      <c r="F12" s="15">
        <v>17698.27</v>
      </c>
      <c r="H12" s="4" t="str">
        <v>Mountain-500 Silver</v>
      </c>
      <c r="I12" s="4">
        <v>7344.8699999999981</v>
      </c>
      <c r="J12" s="15">
        <v>80680.572000000058</v>
      </c>
      <c r="K12" s="23"/>
    </row>
    <row r="13" spans="1:17" x14ac:dyDescent="0.3">
      <c r="A13" s="7" t="s">
        <v>59</v>
      </c>
      <c r="B13" s="3">
        <v>45297.33</v>
      </c>
      <c r="C13" s="3">
        <v>458252.10780000006</v>
      </c>
      <c r="E13" s="4" t="str">
        <v>Touring-3000 Blue</v>
      </c>
      <c r="F13" s="15">
        <v>12619.950000000004</v>
      </c>
      <c r="H13" s="4" t="str">
        <v>Mountain-500 Black</v>
      </c>
      <c r="I13" s="4">
        <v>6479.8799999999983</v>
      </c>
      <c r="J13" s="15">
        <v>64474.805999999968</v>
      </c>
      <c r="K13" s="23"/>
    </row>
    <row r="14" spans="1:17" x14ac:dyDescent="0.3">
      <c r="A14" s="7" t="s">
        <v>60</v>
      </c>
      <c r="B14" s="3">
        <v>38145.120000000003</v>
      </c>
      <c r="C14" s="3">
        <v>218190.08639999994</v>
      </c>
      <c r="E14" s="4" t="str">
        <v>Mountain-500 Silver</v>
      </c>
      <c r="F14" s="15">
        <v>7344.8699999999981</v>
      </c>
      <c r="H14" s="4" t="str">
        <v>Touring-3000 Blue</v>
      </c>
      <c r="I14" s="4">
        <v>12619.950000000004</v>
      </c>
      <c r="J14" s="15">
        <v>59061.3675</v>
      </c>
      <c r="K14" s="23"/>
    </row>
    <row r="15" spans="1:17" x14ac:dyDescent="0.3">
      <c r="A15" s="7" t="s">
        <v>61</v>
      </c>
      <c r="B15" s="3">
        <v>25511.849999999991</v>
      </c>
      <c r="C15" s="3">
        <v>176653.28230000008</v>
      </c>
      <c r="E15" s="4" t="str">
        <v>Touring-3000 Yellow</v>
      </c>
      <c r="F15" s="15">
        <v>6681.1500000000015</v>
      </c>
      <c r="H15" s="4" t="str">
        <v>Mountain-400-W Silver</v>
      </c>
      <c r="I15" s="4">
        <v>17698.27</v>
      </c>
      <c r="J15" s="15">
        <v>58561.882600000026</v>
      </c>
      <c r="K15" s="23"/>
    </row>
    <row r="16" spans="1:17" x14ac:dyDescent="0.3">
      <c r="A16" s="7" t="s">
        <v>62</v>
      </c>
      <c r="B16" s="3">
        <v>12619.950000000004</v>
      </c>
      <c r="C16" s="3">
        <v>59061.3675</v>
      </c>
      <c r="E16" s="4" t="str">
        <v>Mountain-500 Black</v>
      </c>
      <c r="F16" s="15">
        <v>6479.8799999999983</v>
      </c>
      <c r="H16" s="4" t="str">
        <v>Road-250 Red</v>
      </c>
      <c r="I16" s="4">
        <v>36650.25</v>
      </c>
      <c r="J16" s="15">
        <v>57174.39</v>
      </c>
      <c r="K16" s="23"/>
    </row>
    <row r="17" spans="1:11" x14ac:dyDescent="0.3">
      <c r="A17" s="7" t="s">
        <v>63</v>
      </c>
      <c r="B17" s="3">
        <v>6681.1500000000015</v>
      </c>
      <c r="C17" s="3">
        <v>90011.795000000071</v>
      </c>
      <c r="E17" s="4">
        <v>0</v>
      </c>
      <c r="F17" s="15">
        <v>0</v>
      </c>
      <c r="H17" s="4">
        <v>0</v>
      </c>
      <c r="I17" s="4">
        <v>0</v>
      </c>
      <c r="J17" s="15">
        <v>0</v>
      </c>
    </row>
    <row r="18" spans="1:11" ht="15" thickBot="1" x14ac:dyDescent="0.35">
      <c r="E18" s="4">
        <v>0</v>
      </c>
      <c r="F18" s="15">
        <v>0</v>
      </c>
      <c r="H18" s="4">
        <v>0</v>
      </c>
      <c r="I18" s="4">
        <v>0</v>
      </c>
      <c r="J18" s="15">
        <v>0</v>
      </c>
    </row>
    <row r="19" spans="1:11" ht="15" thickBot="1" x14ac:dyDescent="0.35">
      <c r="E19" s="4">
        <v>0</v>
      </c>
      <c r="F19" s="15">
        <v>0</v>
      </c>
      <c r="H19" s="4">
        <v>0</v>
      </c>
      <c r="I19" s="4">
        <v>0</v>
      </c>
      <c r="J19" s="15">
        <v>0</v>
      </c>
      <c r="K19" s="28" t="s">
        <v>3</v>
      </c>
    </row>
    <row r="20" spans="1:11" x14ac:dyDescent="0.3">
      <c r="E20" s="4">
        <v>0</v>
      </c>
      <c r="F20" s="15">
        <v>0</v>
      </c>
      <c r="H20" s="4">
        <v>0</v>
      </c>
      <c r="I20" s="4">
        <v>0</v>
      </c>
      <c r="J20" s="15">
        <v>0</v>
      </c>
      <c r="K20" s="22"/>
    </row>
    <row r="21" spans="1:11" x14ac:dyDescent="0.3">
      <c r="E21" s="4">
        <v>0</v>
      </c>
      <c r="F21" s="15">
        <v>0</v>
      </c>
      <c r="H21" s="4">
        <v>0</v>
      </c>
      <c r="I21" s="4">
        <v>0</v>
      </c>
      <c r="J21" s="15">
        <v>0</v>
      </c>
      <c r="K21" s="23"/>
    </row>
    <row r="22" spans="1:11" x14ac:dyDescent="0.3">
      <c r="E22" s="4">
        <v>0</v>
      </c>
      <c r="F22" s="15">
        <v>0</v>
      </c>
      <c r="H22" s="4">
        <v>0</v>
      </c>
      <c r="I22" s="4">
        <v>0</v>
      </c>
      <c r="J22" s="15">
        <v>0</v>
      </c>
      <c r="K22" s="23"/>
    </row>
    <row r="23" spans="1:11" x14ac:dyDescent="0.3">
      <c r="E23" s="4">
        <v>0</v>
      </c>
      <c r="F23" s="15">
        <v>0</v>
      </c>
      <c r="H23" s="4">
        <v>0</v>
      </c>
      <c r="I23" s="4">
        <v>0</v>
      </c>
      <c r="J23" s="15">
        <v>0</v>
      </c>
    </row>
    <row r="24" spans="1:11" x14ac:dyDescent="0.3">
      <c r="E24" s="4">
        <v>0</v>
      </c>
      <c r="F24" s="15">
        <v>0</v>
      </c>
      <c r="H24" s="4">
        <v>0</v>
      </c>
      <c r="I24" s="4">
        <v>0</v>
      </c>
      <c r="J24" s="15">
        <v>0</v>
      </c>
    </row>
    <row r="25" spans="1:11" x14ac:dyDescent="0.3">
      <c r="E25" s="4">
        <v>0</v>
      </c>
      <c r="F25" s="15">
        <v>0</v>
      </c>
      <c r="H25" s="4">
        <v>0</v>
      </c>
      <c r="I25" s="4">
        <v>0</v>
      </c>
      <c r="J25" s="15">
        <v>0</v>
      </c>
    </row>
    <row r="26" spans="1:11" x14ac:dyDescent="0.3">
      <c r="E26" s="4">
        <v>0</v>
      </c>
      <c r="F26" s="15">
        <v>0</v>
      </c>
      <c r="H26" s="4">
        <v>0</v>
      </c>
      <c r="I26" s="4">
        <v>0</v>
      </c>
      <c r="J26" s="15">
        <v>0</v>
      </c>
    </row>
    <row r="27" spans="1:11" x14ac:dyDescent="0.3">
      <c r="E27" s="4">
        <v>0</v>
      </c>
      <c r="F27" s="15">
        <v>0</v>
      </c>
      <c r="H27" s="4">
        <v>0</v>
      </c>
      <c r="I27" s="4">
        <v>0</v>
      </c>
      <c r="J27" s="15">
        <v>0</v>
      </c>
    </row>
    <row r="28" spans="1:11" x14ac:dyDescent="0.3">
      <c r="E28" s="4">
        <v>0</v>
      </c>
      <c r="F28" s="15">
        <v>0</v>
      </c>
      <c r="H28" s="4">
        <v>0</v>
      </c>
      <c r="I28" s="4">
        <v>0</v>
      </c>
      <c r="J28" s="15">
        <v>0</v>
      </c>
    </row>
    <row r="29" spans="1:11" x14ac:dyDescent="0.3">
      <c r="E29" s="4">
        <v>0</v>
      </c>
      <c r="F29" s="15">
        <v>0</v>
      </c>
      <c r="H29" s="4">
        <v>0</v>
      </c>
      <c r="I29" s="4">
        <v>0</v>
      </c>
      <c r="J29" s="15">
        <v>0</v>
      </c>
    </row>
    <row r="30" spans="1:11" x14ac:dyDescent="0.3">
      <c r="E30" s="4">
        <v>0</v>
      </c>
      <c r="F30" s="15">
        <v>0</v>
      </c>
      <c r="H30" s="4">
        <v>0</v>
      </c>
      <c r="I30" s="4">
        <v>0</v>
      </c>
      <c r="J30" s="15">
        <v>0</v>
      </c>
    </row>
    <row r="31" spans="1:11" x14ac:dyDescent="0.3">
      <c r="E31" s="4">
        <v>0</v>
      </c>
      <c r="F31" s="15">
        <v>0</v>
      </c>
      <c r="H31" s="4">
        <v>0</v>
      </c>
      <c r="I31" s="4">
        <v>0</v>
      </c>
      <c r="J31" s="15">
        <v>0</v>
      </c>
    </row>
    <row r="32" spans="1:11" x14ac:dyDescent="0.3">
      <c r="E32" s="4">
        <v>0</v>
      </c>
      <c r="F32" s="15">
        <v>0</v>
      </c>
      <c r="H32" s="4">
        <v>0</v>
      </c>
      <c r="I32" s="4">
        <v>0</v>
      </c>
      <c r="J32" s="15">
        <v>0</v>
      </c>
    </row>
    <row r="33" spans="5:10" x14ac:dyDescent="0.3">
      <c r="E33" s="4">
        <v>0</v>
      </c>
      <c r="F33" s="15">
        <v>0</v>
      </c>
      <c r="H33" s="4">
        <v>0</v>
      </c>
      <c r="I33" s="4">
        <v>0</v>
      </c>
      <c r="J33" s="15">
        <v>0</v>
      </c>
    </row>
    <row r="34" spans="5:10" x14ac:dyDescent="0.3">
      <c r="E34" s="4">
        <v>0</v>
      </c>
      <c r="F34" s="15">
        <v>0</v>
      </c>
      <c r="H34" s="4">
        <v>0</v>
      </c>
      <c r="I34" s="4">
        <v>0</v>
      </c>
      <c r="J34" s="15">
        <v>0</v>
      </c>
    </row>
    <row r="35" spans="5:10" x14ac:dyDescent="0.3">
      <c r="E35" s="4">
        <v>0</v>
      </c>
      <c r="F35" s="15">
        <v>0</v>
      </c>
      <c r="H35" s="4">
        <v>0</v>
      </c>
      <c r="I35" s="4">
        <v>0</v>
      </c>
      <c r="J35" s="15">
        <v>0</v>
      </c>
    </row>
    <row r="36" spans="5:10" x14ac:dyDescent="0.3">
      <c r="E36" s="4">
        <v>0</v>
      </c>
      <c r="F36" s="15">
        <v>0</v>
      </c>
      <c r="H36" s="4">
        <v>0</v>
      </c>
      <c r="I36" s="4">
        <v>0</v>
      </c>
      <c r="J36" s="15">
        <v>0</v>
      </c>
    </row>
    <row r="37" spans="5:10" x14ac:dyDescent="0.3">
      <c r="E37" s="4">
        <v>0</v>
      </c>
      <c r="F37" s="15">
        <v>0</v>
      </c>
      <c r="H37" s="4">
        <v>0</v>
      </c>
      <c r="I37" s="4">
        <v>0</v>
      </c>
      <c r="J37" s="15">
        <v>0</v>
      </c>
    </row>
    <row r="38" spans="5:10" x14ac:dyDescent="0.3">
      <c r="E38" s="4">
        <v>0</v>
      </c>
      <c r="F38" s="15">
        <v>0</v>
      </c>
      <c r="H38" s="4">
        <v>0</v>
      </c>
      <c r="I38" s="4">
        <v>0</v>
      </c>
      <c r="J38" s="15">
        <v>0</v>
      </c>
    </row>
    <row r="39" spans="5:10" x14ac:dyDescent="0.3">
      <c r="E39" s="4">
        <v>0</v>
      </c>
      <c r="F39" s="15">
        <v>0</v>
      </c>
      <c r="H39" s="4">
        <v>0</v>
      </c>
      <c r="I39" s="4">
        <v>0</v>
      </c>
      <c r="J39" s="15">
        <v>0</v>
      </c>
    </row>
    <row r="40" spans="5:10" x14ac:dyDescent="0.3">
      <c r="E40" s="4">
        <v>0</v>
      </c>
      <c r="F40" s="15">
        <v>0</v>
      </c>
      <c r="H40" s="4">
        <v>0</v>
      </c>
      <c r="I40" s="4">
        <v>0</v>
      </c>
      <c r="J40" s="15">
        <v>0</v>
      </c>
    </row>
    <row r="43" spans="5:10" x14ac:dyDescent="0.3">
      <c r="E43" s="45" t="s">
        <v>35</v>
      </c>
      <c r="F43" s="45" t="s">
        <v>2</v>
      </c>
      <c r="H43" s="45" t="s">
        <v>35</v>
      </c>
      <c r="I43" s="45"/>
      <c r="J43" s="45" t="s">
        <v>3</v>
      </c>
    </row>
    <row r="44" spans="5:10" x14ac:dyDescent="0.3">
      <c r="E44" s="4" t="str" cm="1">
        <f t="array" ref="E44:F46">$E$2:$F$4</f>
        <v>Road-250 Black</v>
      </c>
      <c r="F44" s="15">
        <v>171034.50000000015</v>
      </c>
      <c r="H44" s="4" t="str" cm="1">
        <f t="array" ref="H44:J46">$H$2:$J$4</f>
        <v>Touring-1000 Blue</v>
      </c>
      <c r="I44" s="4">
        <v>45297.33</v>
      </c>
      <c r="J44" s="15">
        <v>458252.10780000006</v>
      </c>
    </row>
    <row r="45" spans="5:10" x14ac:dyDescent="0.3">
      <c r="E45" s="4" t="str">
        <v>Mountain-200 Black</v>
      </c>
      <c r="F45" s="15">
        <v>165239.27999999997</v>
      </c>
      <c r="H45" s="4" t="str">
        <v>Mountain-200 Black</v>
      </c>
      <c r="I45" s="4">
        <v>165239.27999999997</v>
      </c>
      <c r="J45" s="15">
        <v>428546.92520000023</v>
      </c>
    </row>
    <row r="46" spans="5:10" x14ac:dyDescent="0.3">
      <c r="E46" s="4" t="str">
        <v>Mountain-200 Silver</v>
      </c>
      <c r="F46" s="15">
        <v>162399.29999999993</v>
      </c>
      <c r="H46" s="4" t="str">
        <v>Road-350-W Yellow</v>
      </c>
      <c r="I46" s="4">
        <v>49328.71</v>
      </c>
      <c r="J46" s="15">
        <v>396863.59020000004</v>
      </c>
    </row>
    <row r="49" spans="5:10" x14ac:dyDescent="0.3">
      <c r="E49" s="14" t="s">
        <v>38</v>
      </c>
      <c r="F49" s="14" t="s">
        <v>2</v>
      </c>
      <c r="H49" s="14" t="s">
        <v>38</v>
      </c>
      <c r="I49" s="14"/>
      <c r="J49" s="14" t="s">
        <v>3</v>
      </c>
    </row>
    <row r="50" spans="5:10" x14ac:dyDescent="0.3">
      <c r="E50" s="4" t="str" cm="1">
        <f t="array" ref="E50:F52">_xlfn._xlws.SORT(_xlfn.ANCHORARRAY($E$44), 2, 1)</f>
        <v>Mountain-200 Silver</v>
      </c>
      <c r="F50" s="15">
        <v>162399.29999999993</v>
      </c>
      <c r="H50" s="4" t="str" cm="1">
        <f t="array" ref="H50:J52">_xlfn._xlws.SORT(_xlfn.ANCHORARRAY($H$44), 3, 1)</f>
        <v>Road-350-W Yellow</v>
      </c>
      <c r="I50" s="4">
        <v>49328.71</v>
      </c>
      <c r="J50" s="15">
        <v>396863.59020000004</v>
      </c>
    </row>
    <row r="51" spans="5:10" x14ac:dyDescent="0.3">
      <c r="E51" s="4" t="str">
        <v>Mountain-200 Black</v>
      </c>
      <c r="F51" s="15">
        <v>165239.27999999997</v>
      </c>
      <c r="H51" s="4" t="str">
        <v>Mountain-200 Black</v>
      </c>
      <c r="I51" s="4">
        <v>165239.27999999997</v>
      </c>
      <c r="J51" s="15">
        <v>428546.92520000023</v>
      </c>
    </row>
    <row r="52" spans="5:10" x14ac:dyDescent="0.3">
      <c r="E52" s="4" t="str">
        <v>Road-250 Black</v>
      </c>
      <c r="F52" s="15">
        <v>171034.50000000015</v>
      </c>
      <c r="H52" s="4" t="str">
        <v>Touring-1000 Blue</v>
      </c>
      <c r="I52" s="4">
        <v>45297.33</v>
      </c>
      <c r="J52" s="15">
        <v>458252.10780000006</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F9A816-57F0-4FFF-B885-58E1F7EE5420}">
  <sheetPr codeName="Sheet3"/>
  <dimension ref="A1:E15"/>
  <sheetViews>
    <sheetView workbookViewId="0">
      <selection activeCell="C24" sqref="C24"/>
    </sheetView>
  </sheetViews>
  <sheetFormatPr defaultRowHeight="14.4" x14ac:dyDescent="0.3"/>
  <cols>
    <col min="1" max="1" width="12.5546875" bestFit="1" customWidth="1"/>
    <col min="2" max="2" width="19.5546875" bestFit="1" customWidth="1"/>
    <col min="3" max="3" width="21.109375" bestFit="1" customWidth="1"/>
    <col min="4" max="4" width="25.88671875" bestFit="1" customWidth="1"/>
    <col min="5" max="5" width="26" bestFit="1" customWidth="1"/>
    <col min="6" max="12" width="15.5546875" bestFit="1" customWidth="1"/>
    <col min="13" max="14" width="10.77734375" bestFit="1" customWidth="1"/>
  </cols>
  <sheetData>
    <row r="1" spans="1:5" x14ac:dyDescent="0.3">
      <c r="A1" s="8" t="s">
        <v>0</v>
      </c>
      <c r="B1" s="4" t="s">
        <v>2</v>
      </c>
      <c r="C1" s="4" t="s">
        <v>3</v>
      </c>
      <c r="E1" s="16"/>
    </row>
    <row r="2" spans="1:5" x14ac:dyDescent="0.3">
      <c r="A2" s="9" t="s">
        <v>11</v>
      </c>
      <c r="B2" s="69"/>
      <c r="C2" s="69"/>
    </row>
    <row r="3" spans="1:5" x14ac:dyDescent="0.3">
      <c r="A3" s="10" t="s">
        <v>48</v>
      </c>
      <c r="B3" s="11">
        <v>829911.34999999905</v>
      </c>
      <c r="C3" s="11">
        <v>3101874.4152999874</v>
      </c>
    </row>
    <row r="7" spans="1:5" x14ac:dyDescent="0.3">
      <c r="A7" s="14" t="s">
        <v>4</v>
      </c>
      <c r="B7" s="14" t="s">
        <v>5</v>
      </c>
      <c r="C7" s="14" t="s">
        <v>6</v>
      </c>
    </row>
    <row r="8" spans="1:5" x14ac:dyDescent="0.3">
      <c r="A8" s="4" t="str">
        <f>A$3</f>
        <v>Bikes</v>
      </c>
      <c r="B8" s="56" t="str">
        <f>IF(B$3 &lt; 1000000, "$ " &amp; INT(B$3/1000) &amp; "K", "$ " &amp; TRUNC(B$3/1000000, 2) &amp; "M")</f>
        <v>$ 829K</v>
      </c>
      <c r="C8" s="56" t="str">
        <f>IF(C$3 &lt; 1000000, "$ " &amp; INT(C$3/1000) &amp; "K", "$ " &amp; TRUNC((C$3/1000000), 2) &amp; "M")</f>
        <v>$ 3.1M</v>
      </c>
    </row>
    <row r="10" spans="1:5" x14ac:dyDescent="0.3">
      <c r="A10" s="13" t="s">
        <v>20</v>
      </c>
      <c r="B10" s="4" t="str">
        <f>$A$2</f>
        <v>January</v>
      </c>
      <c r="C10" s="16"/>
    </row>
    <row r="12" spans="1:5" x14ac:dyDescent="0.3">
      <c r="C12" t="str">
        <f>IF(B$3 &lt; 1000000, "$ " &amp; INT($B3/1000) &amp; "K", "$ " &amp; ($B3/1000000) &amp; "M")</f>
        <v>$ 829K</v>
      </c>
    </row>
    <row r="14" spans="1:5" x14ac:dyDescent="0.3">
      <c r="A14" t="str" cm="1">
        <f t="array" ref="A14">_xlfn.IFNA(_xlfn.IFS(Month = "December", "No Data", Month = 0, "No Data"), "")</f>
        <v/>
      </c>
    </row>
    <row r="15" spans="1:5" x14ac:dyDescent="0.3">
      <c r="A15" t="str" cm="1">
        <f t="array" ref="A15">_xlfn.IFNA(_xlfn.IFS($A$8 = "Components", "No Data", $A$8 = 0, "No Data"), "")</f>
        <v/>
      </c>
    </row>
  </sheetData>
  <pageMargins left="0.7" right="0.7" top="0.75" bottom="0.75" header="0.3" footer="0.3"/>
  <drawing r:id="rId2"/>
  <extLst>
    <ext xmlns:x15="http://schemas.microsoft.com/office/spreadsheetml/2010/11/main" uri="{7E03D99C-DC04-49d9-9315-930204A7B6E9}">
      <x15:timelineRefs>
        <x15:timelineRef r:id="rId3"/>
      </x15:timelineRef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99D7AA-E541-41A4-99B4-1B929AAA3ADA}">
  <sheetPr codeName="Sheet4"/>
  <dimension ref="A1:M40"/>
  <sheetViews>
    <sheetView workbookViewId="0">
      <selection activeCell="C24" sqref="C24"/>
    </sheetView>
  </sheetViews>
  <sheetFormatPr defaultRowHeight="14.4" x14ac:dyDescent="0.3"/>
  <cols>
    <col min="1" max="1" width="19.5546875" bestFit="1" customWidth="1"/>
    <col min="2" max="2" width="15.5546875" bestFit="1" customWidth="1"/>
    <col min="3" max="5" width="8.88671875" bestFit="1" customWidth="1"/>
    <col min="6" max="9" width="9.88671875" bestFit="1" customWidth="1"/>
    <col min="10" max="10" width="10.21875" bestFit="1" customWidth="1"/>
    <col min="11" max="13" width="9.88671875" bestFit="1" customWidth="1"/>
    <col min="14" max="14" width="21.109375" bestFit="1" customWidth="1"/>
    <col min="15" max="21" width="9.88671875" bestFit="1" customWidth="1"/>
    <col min="22" max="22" width="10.21875" bestFit="1" customWidth="1"/>
    <col min="23" max="24" width="9.88671875" bestFit="1" customWidth="1"/>
    <col min="25" max="25" width="24.33203125" bestFit="1" customWidth="1"/>
    <col min="26" max="26" width="26" bestFit="1" customWidth="1"/>
  </cols>
  <sheetData>
    <row r="1" spans="1:13" x14ac:dyDescent="0.3">
      <c r="A1" s="1" t="s">
        <v>2</v>
      </c>
      <c r="B1" s="1" t="s">
        <v>19</v>
      </c>
    </row>
    <row r="2" spans="1:13" x14ac:dyDescent="0.3">
      <c r="B2">
        <v>1</v>
      </c>
      <c r="C2">
        <v>2</v>
      </c>
      <c r="D2">
        <v>3</v>
      </c>
      <c r="E2">
        <v>4</v>
      </c>
      <c r="F2">
        <v>5</v>
      </c>
      <c r="G2">
        <v>6</v>
      </c>
      <c r="H2">
        <v>7</v>
      </c>
      <c r="I2">
        <v>8</v>
      </c>
      <c r="J2">
        <v>9</v>
      </c>
      <c r="K2">
        <v>10</v>
      </c>
      <c r="L2">
        <v>11</v>
      </c>
      <c r="M2">
        <v>12</v>
      </c>
    </row>
    <row r="3" spans="1:13" x14ac:dyDescent="0.3">
      <c r="A3" s="1" t="s">
        <v>0</v>
      </c>
      <c r="B3" t="s">
        <v>11</v>
      </c>
      <c r="C3" t="s">
        <v>10</v>
      </c>
      <c r="D3" t="s">
        <v>14</v>
      </c>
      <c r="E3" t="s">
        <v>7</v>
      </c>
      <c r="F3" t="s">
        <v>15</v>
      </c>
      <c r="G3" t="s">
        <v>13</v>
      </c>
      <c r="H3" t="s">
        <v>12</v>
      </c>
      <c r="I3" t="s">
        <v>8</v>
      </c>
      <c r="J3" t="s">
        <v>18</v>
      </c>
      <c r="K3" t="s">
        <v>17</v>
      </c>
      <c r="L3" t="s">
        <v>16</v>
      </c>
      <c r="M3" t="s">
        <v>9</v>
      </c>
    </row>
    <row r="4" spans="1:13" x14ac:dyDescent="0.3">
      <c r="A4" s="2" t="s">
        <v>48</v>
      </c>
      <c r="B4" s="3">
        <v>829911.34999999567</v>
      </c>
      <c r="C4" s="3">
        <v>703796.71999999625</v>
      </c>
      <c r="D4" s="3">
        <v>967773.45999999403</v>
      </c>
      <c r="E4" s="3">
        <v>968904.25999999384</v>
      </c>
      <c r="F4" s="3">
        <v>1200153.1499999932</v>
      </c>
      <c r="G4" s="3">
        <v>1551225.4400000011</v>
      </c>
      <c r="H4" s="3">
        <v>1284187.4099999939</v>
      </c>
      <c r="I4" s="3">
        <v>1461493.2699999972</v>
      </c>
      <c r="J4" s="3">
        <v>1361344.819999997</v>
      </c>
      <c r="K4" s="3">
        <v>1573442.6399999992</v>
      </c>
      <c r="L4" s="3">
        <v>1683498.0299999991</v>
      </c>
      <c r="M4" s="3">
        <v>1773771.8099999987</v>
      </c>
    </row>
    <row r="6" spans="1:13" ht="15" thickBot="1" x14ac:dyDescent="0.35"/>
    <row r="7" spans="1:13" ht="15" thickBot="1" x14ac:dyDescent="0.35">
      <c r="A7" s="26" t="s">
        <v>20</v>
      </c>
      <c r="B7" s="24" t="str" cm="1">
        <f t="array" ref="B7:M8">$B$3:$M$4</f>
        <v>January</v>
      </c>
      <c r="C7" s="20" t="str">
        <v>February</v>
      </c>
      <c r="D7" s="20" t="str">
        <v>March</v>
      </c>
      <c r="E7" s="20" t="str">
        <v>April</v>
      </c>
      <c r="F7" s="20" t="str">
        <v>May</v>
      </c>
      <c r="G7" s="20" t="str">
        <v>June</v>
      </c>
      <c r="H7" s="20" t="str">
        <v>July</v>
      </c>
      <c r="I7" s="20" t="str">
        <v>August</v>
      </c>
      <c r="J7" s="20" t="str">
        <v>September</v>
      </c>
      <c r="K7" s="20" t="str">
        <v>October</v>
      </c>
      <c r="L7" s="20" t="str">
        <v>November</v>
      </c>
      <c r="M7" s="21" t="str">
        <v>December</v>
      </c>
    </row>
    <row r="8" spans="1:13" ht="15" thickBot="1" x14ac:dyDescent="0.35">
      <c r="A8" s="33" t="s">
        <v>2</v>
      </c>
      <c r="B8" s="22">
        <v>829911.34999999567</v>
      </c>
      <c r="C8" s="6">
        <v>703796.71999999625</v>
      </c>
      <c r="D8" s="6">
        <v>967773.45999999403</v>
      </c>
      <c r="E8" s="6">
        <v>968904.25999999384</v>
      </c>
      <c r="F8" s="6">
        <v>1200153.1499999932</v>
      </c>
      <c r="G8" s="6">
        <v>1551225.4400000011</v>
      </c>
      <c r="H8" s="6">
        <v>1284187.4099999939</v>
      </c>
      <c r="I8" s="6">
        <v>1461493.2699999972</v>
      </c>
      <c r="J8" s="6">
        <v>1361344.819999997</v>
      </c>
      <c r="K8" s="6">
        <v>1573442.6399999992</v>
      </c>
      <c r="L8" s="6">
        <v>1683498.0299999991</v>
      </c>
      <c r="M8" s="6">
        <v>1773771.8099999987</v>
      </c>
    </row>
    <row r="9" spans="1:13" ht="15" thickBot="1" x14ac:dyDescent="0.35">
      <c r="A9" s="26" t="s">
        <v>22</v>
      </c>
      <c r="B9" s="25">
        <f>0</f>
        <v>0</v>
      </c>
      <c r="C9" s="32">
        <f>(C$8 - B$8) / B$8</f>
        <v>-0.1519615679433714</v>
      </c>
      <c r="D9" s="32">
        <f t="shared" ref="D9:M9" si="0">(D$8 - C$8) / C$8</f>
        <v>0.37507526320952334</v>
      </c>
      <c r="E9" s="32">
        <f t="shared" si="0"/>
        <v>1.1684552705132261E-3</v>
      </c>
      <c r="F9" s="32">
        <f t="shared" si="0"/>
        <v>0.23867052664212746</v>
      </c>
      <c r="G9" s="32">
        <f t="shared" si="0"/>
        <v>0.29252290843048651</v>
      </c>
      <c r="H9" s="32">
        <f t="shared" si="0"/>
        <v>-0.17214649986658745</v>
      </c>
      <c r="I9" s="32">
        <f t="shared" si="0"/>
        <v>0.13806852381460757</v>
      </c>
      <c r="J9" s="32">
        <f t="shared" si="0"/>
        <v>-6.8524742505314706E-2</v>
      </c>
      <c r="K9" s="32">
        <f t="shared" si="0"/>
        <v>0.15580021819894435</v>
      </c>
      <c r="L9" s="32">
        <f t="shared" si="0"/>
        <v>6.9945600304819472E-2</v>
      </c>
      <c r="M9" s="32">
        <f t="shared" si="0"/>
        <v>5.3622741691001334E-2</v>
      </c>
    </row>
    <row r="11" spans="1:13" ht="15" thickBot="1" x14ac:dyDescent="0.35"/>
    <row r="12" spans="1:13" ht="15" thickBot="1" x14ac:dyDescent="0.35">
      <c r="A12" s="34" t="s">
        <v>20</v>
      </c>
      <c r="B12" s="35" t="s">
        <v>22</v>
      </c>
      <c r="C12" s="21" t="s">
        <v>26</v>
      </c>
      <c r="D12" s="40" t="s">
        <v>27</v>
      </c>
    </row>
    <row r="13" spans="1:13" x14ac:dyDescent="0.3">
      <c r="A13" s="5" t="str">
        <f>Month</f>
        <v>January</v>
      </c>
      <c r="B13" s="31">
        <f>_xlfn.IFNA(HLOOKUP(A$13, $B$7:$M$9, 3, FALSE), 0)</f>
        <v>0</v>
      </c>
      <c r="C13" s="36" t="str">
        <f>IF(B$13 &gt; 0, "▲", "")</f>
        <v/>
      </c>
      <c r="D13" s="39" t="str">
        <f>IF(B$13 &lt; 0, "▼", "")</f>
        <v/>
      </c>
    </row>
    <row r="16" spans="1:13" ht="15" x14ac:dyDescent="0.3">
      <c r="A16" s="54" t="str">
        <f>IF($B$13 &lt; 0, ABS($B$13), "")</f>
        <v/>
      </c>
      <c r="B16" s="55" t="str">
        <f>IF($B$13 &lt; 0, "Revenue Decline", "")</f>
        <v/>
      </c>
    </row>
    <row r="17" spans="1:4" ht="15" x14ac:dyDescent="0.3">
      <c r="A17" s="53" t="str">
        <f>IF($B$13 &gt; 0, $B$13, "")</f>
        <v/>
      </c>
      <c r="B17" s="52" t="str">
        <f>IF($B$13 &gt; 0, "Revenue Growth", "")</f>
        <v/>
      </c>
    </row>
    <row r="32" spans="1:4" x14ac:dyDescent="0.3">
      <c r="B32" s="27"/>
      <c r="D32" s="30" t="s">
        <v>21</v>
      </c>
    </row>
    <row r="35" spans="4:6" x14ac:dyDescent="0.3">
      <c r="F35" s="29"/>
    </row>
    <row r="36" spans="4:6" x14ac:dyDescent="0.3">
      <c r="D36" s="30"/>
    </row>
    <row r="40" spans="4:6" x14ac:dyDescent="0.3">
      <c r="E40" s="30"/>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6B0F4F-6A1F-4CAF-91FB-E78F422D1D38}">
  <sheetPr codeName="Sheet5"/>
  <dimension ref="A1:M18"/>
  <sheetViews>
    <sheetView workbookViewId="0">
      <selection activeCell="C24" sqref="C24"/>
    </sheetView>
  </sheetViews>
  <sheetFormatPr defaultRowHeight="14.4" x14ac:dyDescent="0.3"/>
  <cols>
    <col min="1" max="1" width="21.109375" bestFit="1" customWidth="1"/>
    <col min="2" max="2" width="15.5546875" bestFit="1" customWidth="1"/>
    <col min="3" max="9" width="9.88671875" bestFit="1" customWidth="1"/>
    <col min="10" max="10" width="10.21875" bestFit="1" customWidth="1"/>
    <col min="11" max="12" width="9.88671875" bestFit="1" customWidth="1"/>
    <col min="13" max="13" width="11.88671875" bestFit="1" customWidth="1"/>
  </cols>
  <sheetData>
    <row r="1" spans="1:13" x14ac:dyDescent="0.3">
      <c r="A1" s="1" t="s">
        <v>3</v>
      </c>
      <c r="B1" s="1" t="s">
        <v>19</v>
      </c>
    </row>
    <row r="2" spans="1:13" x14ac:dyDescent="0.3">
      <c r="B2">
        <v>1</v>
      </c>
      <c r="C2">
        <v>2</v>
      </c>
      <c r="D2">
        <v>3</v>
      </c>
      <c r="E2">
        <v>4</v>
      </c>
      <c r="F2">
        <v>5</v>
      </c>
      <c r="G2">
        <v>6</v>
      </c>
      <c r="H2">
        <v>7</v>
      </c>
      <c r="I2">
        <v>8</v>
      </c>
      <c r="J2">
        <v>9</v>
      </c>
      <c r="K2">
        <v>10</v>
      </c>
      <c r="L2">
        <v>11</v>
      </c>
    </row>
    <row r="3" spans="1:13" x14ac:dyDescent="0.3">
      <c r="A3" s="1" t="s">
        <v>0</v>
      </c>
      <c r="B3" t="s">
        <v>11</v>
      </c>
      <c r="C3" t="s">
        <v>10</v>
      </c>
      <c r="D3" t="s">
        <v>14</v>
      </c>
      <c r="E3" t="s">
        <v>7</v>
      </c>
      <c r="F3" t="s">
        <v>15</v>
      </c>
      <c r="G3" t="s">
        <v>13</v>
      </c>
      <c r="H3" t="s">
        <v>12</v>
      </c>
      <c r="I3" t="s">
        <v>8</v>
      </c>
      <c r="J3" t="s">
        <v>18</v>
      </c>
      <c r="K3" t="s">
        <v>17</v>
      </c>
      <c r="L3" t="s">
        <v>16</v>
      </c>
    </row>
    <row r="4" spans="1:13" x14ac:dyDescent="0.3">
      <c r="A4" s="2" t="s">
        <v>48</v>
      </c>
      <c r="B4" s="3">
        <v>3101874.4152999874</v>
      </c>
      <c r="C4" s="3">
        <v>2907891.7642999901</v>
      </c>
      <c r="D4" s="3">
        <v>1873948.5309999969</v>
      </c>
      <c r="E4" s="3">
        <v>2805947.6505999905</v>
      </c>
      <c r="F4" s="3">
        <v>2853785.6094999788</v>
      </c>
      <c r="G4" s="3">
        <v>1453124.7129999963</v>
      </c>
      <c r="H4" s="3">
        <v>2353817.2515999908</v>
      </c>
      <c r="I4" s="3">
        <v>2431349.1811999888</v>
      </c>
      <c r="J4" s="3">
        <v>1785480.4586999938</v>
      </c>
      <c r="K4" s="3">
        <v>2659342.7145999894</v>
      </c>
      <c r="L4" s="3">
        <v>2716128.8644999885</v>
      </c>
    </row>
    <row r="6" spans="1:13" ht="15" thickBot="1" x14ac:dyDescent="0.35"/>
    <row r="7" spans="1:13" ht="15" thickBot="1" x14ac:dyDescent="0.35">
      <c r="A7" s="26" t="s">
        <v>20</v>
      </c>
      <c r="B7" s="19" t="str" cm="1">
        <f t="array" ref="B7:L8">$B$3:$L$4</f>
        <v>January</v>
      </c>
      <c r="C7" s="20" t="str">
        <v>February</v>
      </c>
      <c r="D7" s="20" t="str">
        <v>March</v>
      </c>
      <c r="E7" s="20" t="str">
        <v>April</v>
      </c>
      <c r="F7" s="20" t="str">
        <v>May</v>
      </c>
      <c r="G7" s="20" t="str">
        <v>June</v>
      </c>
      <c r="H7" s="20" t="str">
        <v>July</v>
      </c>
      <c r="I7" s="20" t="str">
        <v>August</v>
      </c>
      <c r="J7" s="20" t="str">
        <v>September</v>
      </c>
      <c r="K7" s="20" t="str">
        <v>October</v>
      </c>
      <c r="L7" s="20" t="str">
        <v>November</v>
      </c>
      <c r="M7" s="21" t="s">
        <v>9</v>
      </c>
    </row>
    <row r="8" spans="1:13" ht="15" thickBot="1" x14ac:dyDescent="0.35">
      <c r="A8" s="26" t="s">
        <v>23</v>
      </c>
      <c r="B8" s="37">
        <v>3101874.4152999874</v>
      </c>
      <c r="C8" s="38">
        <v>2907891.7642999901</v>
      </c>
      <c r="D8" s="38">
        <v>1873948.5309999969</v>
      </c>
      <c r="E8" s="38">
        <v>2805947.6505999905</v>
      </c>
      <c r="F8" s="38">
        <v>2853785.6094999788</v>
      </c>
      <c r="G8" s="38">
        <v>1453124.7129999963</v>
      </c>
      <c r="H8" s="38">
        <v>2353817.2515999908</v>
      </c>
      <c r="I8" s="38">
        <v>2431349.1811999888</v>
      </c>
      <c r="J8" s="38">
        <v>1785480.4586999938</v>
      </c>
      <c r="K8" s="38">
        <v>2659342.7145999894</v>
      </c>
      <c r="L8" s="38">
        <v>2716128.8644999885</v>
      </c>
      <c r="M8" s="38">
        <v>0</v>
      </c>
    </row>
    <row r="9" spans="1:13" ht="15" thickBot="1" x14ac:dyDescent="0.35">
      <c r="A9" s="26" t="s">
        <v>22</v>
      </c>
      <c r="B9" s="25">
        <f>0</f>
        <v>0</v>
      </c>
      <c r="C9" s="32">
        <f>(C$8 - B$8) / B$8</f>
        <v>-6.2537235564140953E-2</v>
      </c>
      <c r="D9" s="32">
        <f t="shared" ref="D9:L9" si="0">(D$8 - C$8) / C$8</f>
        <v>-0.35556455229649575</v>
      </c>
      <c r="E9" s="32">
        <f t="shared" si="0"/>
        <v>0.49734510002932153</v>
      </c>
      <c r="F9" s="32">
        <f t="shared" si="0"/>
        <v>1.7048770988211139E-2</v>
      </c>
      <c r="G9" s="32">
        <f t="shared" si="0"/>
        <v>-0.49080803121205624</v>
      </c>
      <c r="H9" s="32">
        <f t="shared" si="0"/>
        <v>0.61983154683296393</v>
      </c>
      <c r="I9" s="32">
        <f t="shared" si="0"/>
        <v>3.2938805910822627E-2</v>
      </c>
      <c r="J9" s="32">
        <f t="shared" si="0"/>
        <v>-0.26564210829693641</v>
      </c>
      <c r="K9" s="32">
        <f t="shared" si="0"/>
        <v>0.48942695039981204</v>
      </c>
      <c r="L9" s="32">
        <f t="shared" si="0"/>
        <v>2.1353453087576475E-2</v>
      </c>
      <c r="M9" s="32">
        <f>0</f>
        <v>0</v>
      </c>
    </row>
    <row r="11" spans="1:13" ht="15" thickBot="1" x14ac:dyDescent="0.35"/>
    <row r="12" spans="1:13" ht="15" thickBot="1" x14ac:dyDescent="0.35">
      <c r="A12" s="19" t="s">
        <v>20</v>
      </c>
      <c r="B12" s="20" t="s">
        <v>22</v>
      </c>
      <c r="C12" s="21" t="s">
        <v>26</v>
      </c>
      <c r="D12" s="40" t="s">
        <v>27</v>
      </c>
    </row>
    <row r="13" spans="1:13" x14ac:dyDescent="0.3">
      <c r="A13" s="5" t="str">
        <f>Month</f>
        <v>January</v>
      </c>
      <c r="B13" s="31">
        <f>_xlfn.IFNA(HLOOKUP($A$13, $B$7:$M$9, 3, FALSE), 0)</f>
        <v>0</v>
      </c>
      <c r="C13" s="36" t="str">
        <f>IF($B$13 &gt; 0, "▲", "")</f>
        <v/>
      </c>
      <c r="D13" s="39" t="str">
        <f>IF($B$13 &lt; 0, "▼", "")</f>
        <v/>
      </c>
    </row>
    <row r="16" spans="1:13" ht="15" x14ac:dyDescent="0.3">
      <c r="A16" s="54" t="str">
        <f>IF($B$13 &lt; 0, ABS($B$13), "")</f>
        <v/>
      </c>
      <c r="B16" s="55" t="str">
        <f>IF($B$13 &lt; 0, "Revenue Decline", "")</f>
        <v/>
      </c>
    </row>
    <row r="17" spans="1:2" ht="15" x14ac:dyDescent="0.3">
      <c r="A17" s="53" t="str">
        <f>IF($B$13 &gt; 0, $B$13, "")</f>
        <v/>
      </c>
      <c r="B17" s="52" t="str">
        <f>IF($B$13 &gt; 0, "Revenue Growth", "")</f>
        <v/>
      </c>
    </row>
    <row r="18" spans="1:2" ht="21" x14ac:dyDescent="0.4">
      <c r="A18" s="49"/>
      <c r="B18" s="49"/>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C7EF62-5B00-4E16-993A-78037BBC059F}">
  <sheetPr codeName="Sheet6"/>
  <dimension ref="A1:M9"/>
  <sheetViews>
    <sheetView workbookViewId="0">
      <selection activeCell="C24" sqref="C24"/>
    </sheetView>
  </sheetViews>
  <sheetFormatPr defaultRowHeight="14.4" x14ac:dyDescent="0.3"/>
  <cols>
    <col min="1" max="1" width="21.109375" bestFit="1" customWidth="1"/>
    <col min="2" max="2" width="15.5546875" bestFit="1" customWidth="1"/>
    <col min="3" max="9" width="9.88671875" bestFit="1" customWidth="1"/>
    <col min="10" max="10" width="10.21875" bestFit="1" customWidth="1"/>
    <col min="11" max="12" width="9.88671875" bestFit="1" customWidth="1"/>
    <col min="13" max="13" width="11.5546875" bestFit="1" customWidth="1"/>
  </cols>
  <sheetData>
    <row r="1" spans="1:13" x14ac:dyDescent="0.3">
      <c r="A1" s="1" t="s">
        <v>3</v>
      </c>
      <c r="B1" s="1" t="s">
        <v>19</v>
      </c>
    </row>
    <row r="2" spans="1:13" x14ac:dyDescent="0.3">
      <c r="B2">
        <v>1</v>
      </c>
      <c r="C2">
        <v>2</v>
      </c>
      <c r="D2">
        <v>3</v>
      </c>
      <c r="E2">
        <v>4</v>
      </c>
      <c r="F2">
        <v>5</v>
      </c>
      <c r="G2">
        <v>6</v>
      </c>
      <c r="H2">
        <v>7</v>
      </c>
      <c r="I2">
        <v>8</v>
      </c>
      <c r="J2">
        <v>9</v>
      </c>
      <c r="K2">
        <v>10</v>
      </c>
      <c r="L2">
        <v>11</v>
      </c>
    </row>
    <row r="3" spans="1:13" x14ac:dyDescent="0.3">
      <c r="A3" s="1" t="s">
        <v>0</v>
      </c>
      <c r="B3" t="s">
        <v>11</v>
      </c>
      <c r="C3" t="s">
        <v>10</v>
      </c>
      <c r="D3" t="s">
        <v>14</v>
      </c>
      <c r="E3" t="s">
        <v>7</v>
      </c>
      <c r="F3" t="s">
        <v>15</v>
      </c>
      <c r="G3" t="s">
        <v>13</v>
      </c>
      <c r="H3" t="s">
        <v>12</v>
      </c>
      <c r="I3" t="s">
        <v>8</v>
      </c>
      <c r="J3" t="s">
        <v>18</v>
      </c>
      <c r="K3" t="s">
        <v>17</v>
      </c>
      <c r="L3" t="s">
        <v>16</v>
      </c>
    </row>
    <row r="4" spans="1:13" x14ac:dyDescent="0.3">
      <c r="A4" s="2" t="s">
        <v>48</v>
      </c>
      <c r="B4" s="3">
        <v>3101874.4152999874</v>
      </c>
      <c r="C4" s="3">
        <v>2907891.7642999901</v>
      </c>
      <c r="D4" s="3">
        <v>1873948.5309999969</v>
      </c>
      <c r="E4" s="3">
        <v>2805947.6505999905</v>
      </c>
      <c r="F4" s="3">
        <v>2853785.6094999788</v>
      </c>
      <c r="G4" s="3">
        <v>1453124.7129999963</v>
      </c>
      <c r="H4" s="3">
        <v>2353817.2515999908</v>
      </c>
      <c r="I4" s="3">
        <v>2431349.1811999888</v>
      </c>
      <c r="J4" s="3">
        <v>1785480.4586999938</v>
      </c>
      <c r="K4" s="3">
        <v>2659342.7145999894</v>
      </c>
      <c r="L4" s="3">
        <v>2716128.8644999885</v>
      </c>
    </row>
    <row r="7" spans="1:13" ht="15" thickBot="1" x14ac:dyDescent="0.35"/>
    <row r="8" spans="1:13" ht="15" thickBot="1" x14ac:dyDescent="0.35">
      <c r="A8" s="26" t="s">
        <v>20</v>
      </c>
      <c r="B8" s="19" t="str" cm="1">
        <f t="array" ref="B8:L9">$B$3:$L$4</f>
        <v>January</v>
      </c>
      <c r="C8" s="20" t="str">
        <v>February</v>
      </c>
      <c r="D8" s="20" t="str">
        <v>March</v>
      </c>
      <c r="E8" s="20" t="str">
        <v>April</v>
      </c>
      <c r="F8" s="20" t="str">
        <v>May</v>
      </c>
      <c r="G8" s="20" t="str">
        <v>June</v>
      </c>
      <c r="H8" s="20" t="str">
        <v>July</v>
      </c>
      <c r="I8" s="20" t="str">
        <v>August</v>
      </c>
      <c r="J8" s="20" t="str">
        <v>September</v>
      </c>
      <c r="K8" s="20" t="str">
        <v>October</v>
      </c>
      <c r="L8" s="20" t="str">
        <v>November</v>
      </c>
      <c r="M8" s="21" t="s">
        <v>9</v>
      </c>
    </row>
    <row r="9" spans="1:13" ht="15" thickBot="1" x14ac:dyDescent="0.35">
      <c r="A9" s="33" t="s">
        <v>23</v>
      </c>
      <c r="B9" s="22">
        <v>3101874.4152999874</v>
      </c>
      <c r="C9" s="6">
        <v>2907891.7642999901</v>
      </c>
      <c r="D9" s="6">
        <v>1873948.5309999969</v>
      </c>
      <c r="E9" s="6">
        <v>2805947.6505999905</v>
      </c>
      <c r="F9" s="6">
        <v>2853785.6094999788</v>
      </c>
      <c r="G9" s="6">
        <v>1453124.7129999963</v>
      </c>
      <c r="H9" s="6">
        <v>2353817.2515999908</v>
      </c>
      <c r="I9" s="6">
        <v>2431349.1811999888</v>
      </c>
      <c r="J9" s="6">
        <v>1785480.4586999938</v>
      </c>
      <c r="K9" s="6">
        <v>2659342.7145999894</v>
      </c>
      <c r="L9" s="6">
        <v>2716128.8644999885</v>
      </c>
      <c r="M9" s="6" t="e">
        <f>NA()</f>
        <v>#N/A</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3EFE52-6374-4CB5-AD98-A2C59B5F2F54}">
  <sheetPr codeName="Sheet7"/>
  <dimension ref="A1:AF43"/>
  <sheetViews>
    <sheetView workbookViewId="0">
      <selection activeCell="C24" sqref="C24"/>
    </sheetView>
  </sheetViews>
  <sheetFormatPr defaultRowHeight="14.4" x14ac:dyDescent="0.3"/>
  <cols>
    <col min="1" max="1" width="19.5546875" bestFit="1" customWidth="1"/>
    <col min="2" max="2" width="15.5546875" bestFit="1" customWidth="1"/>
    <col min="3" max="32" width="7.44140625" bestFit="1" customWidth="1"/>
    <col min="33" max="33" width="21.109375" bestFit="1" customWidth="1"/>
    <col min="34" max="34" width="19.5546875" bestFit="1" customWidth="1"/>
    <col min="35" max="35" width="21.109375" bestFit="1" customWidth="1"/>
    <col min="36" max="36" width="19.5546875" bestFit="1" customWidth="1"/>
    <col min="37" max="37" width="21.109375" bestFit="1" customWidth="1"/>
    <col min="38" max="38" width="19.5546875" bestFit="1" customWidth="1"/>
    <col min="39" max="39" width="21.109375" bestFit="1" customWidth="1"/>
    <col min="40" max="40" width="19.5546875" bestFit="1" customWidth="1"/>
    <col min="41" max="41" width="21.109375" bestFit="1" customWidth="1"/>
    <col min="42" max="42" width="19.5546875" bestFit="1" customWidth="1"/>
    <col min="43" max="43" width="21.109375" bestFit="1" customWidth="1"/>
    <col min="44" max="44" width="19.5546875" bestFit="1" customWidth="1"/>
    <col min="45" max="45" width="21.109375" bestFit="1" customWidth="1"/>
    <col min="46" max="46" width="19.5546875" bestFit="1" customWidth="1"/>
    <col min="47" max="47" width="21.109375" bestFit="1" customWidth="1"/>
    <col min="48" max="48" width="19.5546875" bestFit="1" customWidth="1"/>
    <col min="49" max="49" width="21.109375" bestFit="1" customWidth="1"/>
    <col min="50" max="50" width="19.5546875" bestFit="1" customWidth="1"/>
    <col min="51" max="51" width="21.109375" bestFit="1" customWidth="1"/>
    <col min="52" max="52" width="19.5546875" bestFit="1" customWidth="1"/>
    <col min="53" max="53" width="21.109375" bestFit="1" customWidth="1"/>
    <col min="54" max="54" width="19.5546875" bestFit="1" customWidth="1"/>
    <col min="55" max="55" width="21.109375" bestFit="1" customWidth="1"/>
    <col min="56" max="56" width="19.5546875" bestFit="1" customWidth="1"/>
    <col min="57" max="57" width="21.109375" bestFit="1" customWidth="1"/>
    <col min="58" max="58" width="19.5546875" bestFit="1" customWidth="1"/>
    <col min="59" max="59" width="21.109375" bestFit="1" customWidth="1"/>
    <col min="60" max="60" width="19.5546875" bestFit="1" customWidth="1"/>
    <col min="61" max="61" width="21.109375" bestFit="1" customWidth="1"/>
  </cols>
  <sheetData>
    <row r="1" spans="1:32" x14ac:dyDescent="0.3">
      <c r="A1" s="1" t="s">
        <v>2</v>
      </c>
      <c r="B1" s="1" t="s">
        <v>19</v>
      </c>
    </row>
    <row r="2" spans="1:32" x14ac:dyDescent="0.3">
      <c r="A2" s="1" t="s">
        <v>0</v>
      </c>
      <c r="B2">
        <v>1</v>
      </c>
      <c r="C2">
        <v>2</v>
      </c>
      <c r="D2">
        <v>3</v>
      </c>
      <c r="E2">
        <v>4</v>
      </c>
      <c r="F2">
        <v>5</v>
      </c>
      <c r="G2">
        <v>6</v>
      </c>
      <c r="H2">
        <v>7</v>
      </c>
      <c r="I2">
        <v>8</v>
      </c>
      <c r="J2">
        <v>9</v>
      </c>
      <c r="K2">
        <v>10</v>
      </c>
      <c r="L2">
        <v>11</v>
      </c>
      <c r="M2">
        <v>12</v>
      </c>
      <c r="N2">
        <v>13</v>
      </c>
      <c r="O2">
        <v>14</v>
      </c>
      <c r="P2">
        <v>15</v>
      </c>
      <c r="Q2">
        <v>16</v>
      </c>
      <c r="R2">
        <v>17</v>
      </c>
      <c r="S2">
        <v>18</v>
      </c>
      <c r="T2">
        <v>19</v>
      </c>
      <c r="U2">
        <v>20</v>
      </c>
      <c r="V2">
        <v>21</v>
      </c>
      <c r="W2">
        <v>22</v>
      </c>
      <c r="X2">
        <v>23</v>
      </c>
      <c r="Y2">
        <v>24</v>
      </c>
      <c r="Z2">
        <v>25</v>
      </c>
      <c r="AA2">
        <v>26</v>
      </c>
      <c r="AB2">
        <v>27</v>
      </c>
      <c r="AC2">
        <v>28</v>
      </c>
      <c r="AD2">
        <v>29</v>
      </c>
      <c r="AE2">
        <v>30</v>
      </c>
      <c r="AF2">
        <v>31</v>
      </c>
    </row>
    <row r="3" spans="1:32" x14ac:dyDescent="0.3">
      <c r="A3" s="2" t="s">
        <v>11</v>
      </c>
      <c r="B3" s="3">
        <v>29036.17</v>
      </c>
      <c r="C3" s="3">
        <v>12333.519999999999</v>
      </c>
      <c r="D3" s="3">
        <v>31939.85</v>
      </c>
      <c r="E3" s="3">
        <v>26936.369999999992</v>
      </c>
      <c r="F3" s="3">
        <v>32062.750000000004</v>
      </c>
      <c r="G3" s="3">
        <v>21331.23</v>
      </c>
      <c r="H3" s="3">
        <v>42238.289999999994</v>
      </c>
      <c r="I3" s="3">
        <v>22261.730000000003</v>
      </c>
      <c r="J3" s="3">
        <v>28962.129999999994</v>
      </c>
      <c r="K3" s="3">
        <v>26530.440000000002</v>
      </c>
      <c r="L3" s="3">
        <v>29431.33</v>
      </c>
      <c r="M3" s="3">
        <v>23493.37999999999</v>
      </c>
      <c r="N3" s="3">
        <v>28617.359999999993</v>
      </c>
      <c r="O3" s="3">
        <v>16531.57</v>
      </c>
      <c r="P3" s="3">
        <v>17112.310000000001</v>
      </c>
      <c r="Q3" s="3">
        <v>41794.720000000001</v>
      </c>
      <c r="R3" s="3">
        <v>10281.35</v>
      </c>
      <c r="S3" s="3">
        <v>28536.209999999992</v>
      </c>
      <c r="T3" s="3">
        <v>27516.37</v>
      </c>
      <c r="U3" s="3">
        <v>45044.039999999979</v>
      </c>
      <c r="V3" s="3">
        <v>23890.29</v>
      </c>
      <c r="W3" s="3">
        <v>36476.859999999986</v>
      </c>
      <c r="X3" s="3">
        <v>19605.650000000001</v>
      </c>
      <c r="Y3" s="3">
        <v>21196.5</v>
      </c>
      <c r="Z3" s="3">
        <v>45172.789999999986</v>
      </c>
      <c r="AA3" s="3">
        <v>20843.54</v>
      </c>
      <c r="AB3" s="3">
        <v>32092.279999999992</v>
      </c>
      <c r="AC3" s="3">
        <v>20064.41</v>
      </c>
      <c r="AD3" s="3">
        <v>15503.43</v>
      </c>
      <c r="AE3" s="3">
        <v>31766.55</v>
      </c>
      <c r="AF3" s="3">
        <v>21307.930000000004</v>
      </c>
    </row>
    <row r="5" spans="1:32" ht="15" thickBot="1" x14ac:dyDescent="0.35"/>
    <row r="6" spans="1:32" ht="15" thickBot="1" x14ac:dyDescent="0.35">
      <c r="A6" s="41" t="s">
        <v>28</v>
      </c>
      <c r="B6" s="19" cm="1">
        <f t="array" ref="B6:AF6">IFERROR(_xlfn._xlws.FILTER($B2:$AF2, NOT(ISBLANK($B2:$AF2))), NA())</f>
        <v>1</v>
      </c>
      <c r="C6" s="20">
        <v>2</v>
      </c>
      <c r="D6" s="20">
        <v>3</v>
      </c>
      <c r="E6" s="20">
        <v>4</v>
      </c>
      <c r="F6" s="20">
        <v>5</v>
      </c>
      <c r="G6" s="20">
        <v>6</v>
      </c>
      <c r="H6" s="20">
        <v>7</v>
      </c>
      <c r="I6" s="20">
        <v>8</v>
      </c>
      <c r="J6" s="20">
        <v>9</v>
      </c>
      <c r="K6" s="20">
        <v>10</v>
      </c>
      <c r="L6" s="20">
        <v>11</v>
      </c>
      <c r="M6" s="20">
        <v>12</v>
      </c>
      <c r="N6" s="20">
        <v>13</v>
      </c>
      <c r="O6" s="20">
        <v>14</v>
      </c>
      <c r="P6" s="20">
        <v>15</v>
      </c>
      <c r="Q6" s="20">
        <v>16</v>
      </c>
      <c r="R6" s="20">
        <v>17</v>
      </c>
      <c r="S6" s="20">
        <v>18</v>
      </c>
      <c r="T6" s="20">
        <v>19</v>
      </c>
      <c r="U6" s="20">
        <v>20</v>
      </c>
      <c r="V6" s="20">
        <v>21</v>
      </c>
      <c r="W6" s="20">
        <v>22</v>
      </c>
      <c r="X6" s="20">
        <v>23</v>
      </c>
      <c r="Y6" s="20">
        <v>24</v>
      </c>
      <c r="Z6" s="20">
        <v>25</v>
      </c>
      <c r="AA6" s="20">
        <v>26</v>
      </c>
      <c r="AB6" s="20">
        <v>27</v>
      </c>
      <c r="AC6" s="20">
        <v>28</v>
      </c>
      <c r="AD6" s="20">
        <v>29</v>
      </c>
      <c r="AE6" s="20">
        <v>30</v>
      </c>
      <c r="AF6" s="21">
        <v>31</v>
      </c>
    </row>
    <row r="7" spans="1:32" ht="15" thickBot="1" x14ac:dyDescent="0.35">
      <c r="A7" s="41" t="s">
        <v>2</v>
      </c>
      <c r="B7" s="42" cm="1">
        <f t="array" ref="B7:AF7">IFERROR(_xlfn._xlws.FILTER($B3:$AF3, NOT(ISBLANK($B3:$AF3))), NA())</f>
        <v>29036.17</v>
      </c>
      <c r="C7" s="42">
        <v>12333.519999999999</v>
      </c>
      <c r="D7" s="42">
        <v>31939.85</v>
      </c>
      <c r="E7" s="42">
        <v>26936.369999999992</v>
      </c>
      <c r="F7" s="42">
        <v>32062.750000000004</v>
      </c>
      <c r="G7" s="42">
        <v>21331.23</v>
      </c>
      <c r="H7" s="42">
        <v>42238.289999999994</v>
      </c>
      <c r="I7" s="42">
        <v>22261.730000000003</v>
      </c>
      <c r="J7" s="42">
        <v>28962.129999999994</v>
      </c>
      <c r="K7" s="42">
        <v>26530.440000000002</v>
      </c>
      <c r="L7" s="42">
        <v>29431.33</v>
      </c>
      <c r="M7" s="42">
        <v>23493.37999999999</v>
      </c>
      <c r="N7" s="42">
        <v>28617.359999999993</v>
      </c>
      <c r="O7" s="42">
        <v>16531.57</v>
      </c>
      <c r="P7" s="42">
        <v>17112.310000000001</v>
      </c>
      <c r="Q7" s="42">
        <v>41794.720000000001</v>
      </c>
      <c r="R7" s="42">
        <v>10281.35</v>
      </c>
      <c r="S7" s="42">
        <v>28536.209999999992</v>
      </c>
      <c r="T7" s="42">
        <v>27516.37</v>
      </c>
      <c r="U7" s="42">
        <v>45044.039999999979</v>
      </c>
      <c r="V7" s="42">
        <v>23890.29</v>
      </c>
      <c r="W7" s="42">
        <v>36476.859999999986</v>
      </c>
      <c r="X7" s="42">
        <v>19605.650000000001</v>
      </c>
      <c r="Y7" s="42">
        <v>21196.5</v>
      </c>
      <c r="Z7" s="42">
        <v>45172.789999999986</v>
      </c>
      <c r="AA7" s="42">
        <v>20843.54</v>
      </c>
      <c r="AB7" s="42">
        <v>32092.279999999992</v>
      </c>
      <c r="AC7" s="42">
        <v>20064.41</v>
      </c>
      <c r="AD7" s="42">
        <v>15503.43</v>
      </c>
      <c r="AE7" s="42">
        <v>31766.55</v>
      </c>
      <c r="AF7" s="42">
        <v>21307.930000000004</v>
      </c>
    </row>
    <row r="9" spans="1:32" ht="15" thickBot="1" x14ac:dyDescent="0.35"/>
    <row r="10" spans="1:32" ht="15" thickBot="1" x14ac:dyDescent="0.35">
      <c r="A10" s="26" t="s">
        <v>37</v>
      </c>
      <c r="B10" s="25" t="str">
        <f xml:space="preserve"> "REVENUE TREND " &amp; UPPER(Month)</f>
        <v>REVENUE TREND JANUARY</v>
      </c>
    </row>
    <row r="13" spans="1:32" x14ac:dyDescent="0.3">
      <c r="C13" s="12"/>
    </row>
    <row r="14" spans="1:32" x14ac:dyDescent="0.3">
      <c r="C14" s="12"/>
    </row>
    <row r="15" spans="1:32" x14ac:dyDescent="0.3">
      <c r="C15" s="12"/>
    </row>
    <row r="16" spans="1:32" x14ac:dyDescent="0.3">
      <c r="C16" s="12"/>
    </row>
    <row r="17" spans="3:3" x14ac:dyDescent="0.3">
      <c r="C17" s="12"/>
    </row>
    <row r="18" spans="3:3" x14ac:dyDescent="0.3">
      <c r="C18" s="12"/>
    </row>
    <row r="19" spans="3:3" x14ac:dyDescent="0.3">
      <c r="C19" s="12"/>
    </row>
    <row r="20" spans="3:3" x14ac:dyDescent="0.3">
      <c r="C20" s="12"/>
    </row>
    <row r="21" spans="3:3" x14ac:dyDescent="0.3">
      <c r="C21" s="12"/>
    </row>
    <row r="22" spans="3:3" x14ac:dyDescent="0.3">
      <c r="C22" s="12"/>
    </row>
    <row r="23" spans="3:3" x14ac:dyDescent="0.3">
      <c r="C23" s="12"/>
    </row>
    <row r="24" spans="3:3" x14ac:dyDescent="0.3">
      <c r="C24" s="12"/>
    </row>
    <row r="25" spans="3:3" x14ac:dyDescent="0.3">
      <c r="C25" s="12"/>
    </row>
    <row r="26" spans="3:3" x14ac:dyDescent="0.3">
      <c r="C26" s="12"/>
    </row>
    <row r="27" spans="3:3" x14ac:dyDescent="0.3">
      <c r="C27" s="12"/>
    </row>
    <row r="28" spans="3:3" x14ac:dyDescent="0.3">
      <c r="C28" s="12"/>
    </row>
    <row r="29" spans="3:3" x14ac:dyDescent="0.3">
      <c r="C29" s="12"/>
    </row>
    <row r="30" spans="3:3" x14ac:dyDescent="0.3">
      <c r="C30" s="12"/>
    </row>
    <row r="31" spans="3:3" x14ac:dyDescent="0.3">
      <c r="C31" s="12"/>
    </row>
    <row r="32" spans="3:3" x14ac:dyDescent="0.3">
      <c r="C32" s="12"/>
    </row>
    <row r="33" spans="2:3" x14ac:dyDescent="0.3">
      <c r="C33" s="12"/>
    </row>
    <row r="34" spans="2:3" x14ac:dyDescent="0.3">
      <c r="C34" s="12"/>
    </row>
    <row r="35" spans="2:3" x14ac:dyDescent="0.3">
      <c r="C35" s="12"/>
    </row>
    <row r="36" spans="2:3" x14ac:dyDescent="0.3">
      <c r="C36" s="12"/>
    </row>
    <row r="37" spans="2:3" x14ac:dyDescent="0.3">
      <c r="C37" s="12"/>
    </row>
    <row r="38" spans="2:3" x14ac:dyDescent="0.3">
      <c r="C38" s="12"/>
    </row>
    <row r="39" spans="2:3" x14ac:dyDescent="0.3">
      <c r="C39" s="12"/>
    </row>
    <row r="40" spans="2:3" x14ac:dyDescent="0.3">
      <c r="C40" s="12"/>
    </row>
    <row r="41" spans="2:3" x14ac:dyDescent="0.3">
      <c r="C41" s="12"/>
    </row>
    <row r="42" spans="2:3" x14ac:dyDescent="0.3">
      <c r="C42" s="12"/>
    </row>
    <row r="43" spans="2:3" x14ac:dyDescent="0.3">
      <c r="B43" s="12"/>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300701-7F9A-4231-92D3-E1B64DD75FEC}">
  <sheetPr codeName="Sheet8"/>
  <dimension ref="A1:L29"/>
  <sheetViews>
    <sheetView topLeftCell="A10" zoomScale="120" zoomScaleNormal="120" workbookViewId="0">
      <selection activeCell="C24" sqref="C24"/>
    </sheetView>
  </sheetViews>
  <sheetFormatPr defaultRowHeight="14.4" x14ac:dyDescent="0.3"/>
  <cols>
    <col min="1" max="1" width="18.77734375" bestFit="1" customWidth="1"/>
    <col min="2" max="2" width="19.77734375" bestFit="1" customWidth="1"/>
    <col min="3" max="3" width="21.33203125" bestFit="1" customWidth="1"/>
    <col min="4" max="4" width="14.77734375" bestFit="1" customWidth="1"/>
    <col min="5" max="5" width="20.5546875" hidden="1" customWidth="1"/>
    <col min="6" max="6" width="20.5546875" bestFit="1" customWidth="1"/>
  </cols>
  <sheetData>
    <row r="1" spans="1:12" x14ac:dyDescent="0.3">
      <c r="A1" s="1" t="s">
        <v>0</v>
      </c>
      <c r="B1" t="s">
        <v>2</v>
      </c>
      <c r="C1" t="s">
        <v>3</v>
      </c>
    </row>
    <row r="2" spans="1:12" x14ac:dyDescent="0.3">
      <c r="A2" s="2" t="s">
        <v>48</v>
      </c>
      <c r="B2" s="68"/>
      <c r="C2" s="68"/>
    </row>
    <row r="3" spans="1:12" x14ac:dyDescent="0.3">
      <c r="A3" s="7" t="s">
        <v>29</v>
      </c>
      <c r="B3" s="3">
        <v>221585.90999999997</v>
      </c>
      <c r="C3" s="3">
        <v>103881.43330000005</v>
      </c>
    </row>
    <row r="4" spans="1:12" x14ac:dyDescent="0.3">
      <c r="A4" s="7" t="s">
        <v>30</v>
      </c>
      <c r="B4" s="3">
        <v>42710.36</v>
      </c>
      <c r="C4" s="3">
        <v>417468.03950000036</v>
      </c>
    </row>
    <row r="5" spans="1:12" x14ac:dyDescent="0.3">
      <c r="A5" s="7" t="s">
        <v>31</v>
      </c>
      <c r="B5" s="3">
        <v>95483.279999999984</v>
      </c>
      <c r="C5" s="3">
        <v>500022.21600000007</v>
      </c>
    </row>
    <row r="6" spans="1:12" x14ac:dyDescent="0.3">
      <c r="A6" s="7" t="s">
        <v>32</v>
      </c>
      <c r="B6" s="3">
        <v>93558.66</v>
      </c>
      <c r="C6" s="3">
        <v>181049.11340000006</v>
      </c>
    </row>
    <row r="7" spans="1:12" x14ac:dyDescent="0.3">
      <c r="A7" s="7" t="s">
        <v>33</v>
      </c>
      <c r="B7" s="3">
        <v>124534.81</v>
      </c>
      <c r="C7" s="3">
        <v>165331.21960000001</v>
      </c>
    </row>
    <row r="8" spans="1:12" x14ac:dyDescent="0.3">
      <c r="A8" s="7" t="s">
        <v>34</v>
      </c>
      <c r="B8" s="3">
        <v>252038.32999999996</v>
      </c>
      <c r="C8" s="3">
        <v>1734122.3935000007</v>
      </c>
    </row>
    <row r="10" spans="1:12" ht="15" thickBot="1" x14ac:dyDescent="0.35"/>
    <row r="11" spans="1:12" ht="15" thickBot="1" x14ac:dyDescent="0.35">
      <c r="A11" s="44" t="s">
        <v>36</v>
      </c>
      <c r="B11" s="28" t="s">
        <v>2</v>
      </c>
      <c r="D11" s="44" t="s">
        <v>36</v>
      </c>
      <c r="E11" s="24"/>
      <c r="F11" s="21" t="s">
        <v>3</v>
      </c>
      <c r="L11" t="s">
        <v>40</v>
      </c>
    </row>
    <row r="12" spans="1:12" x14ac:dyDescent="0.3">
      <c r="A12" s="43" t="str" cm="1">
        <f t="array" ref="A12:B17">_xlfn.SORTBY($A$3:$B$8, $B$3:$B$8, -1)</f>
        <v>United States</v>
      </c>
      <c r="B12" s="22">
        <v>252038.32999999996</v>
      </c>
      <c r="C12" s="12"/>
      <c r="D12" s="43" t="str" cm="1">
        <f t="array" ref="D12:F17">_xlfn.SORTBY($A$3:$C$8, $C$3:$C$8, -1)</f>
        <v>United States</v>
      </c>
      <c r="E12">
        <v>252038.32999999996</v>
      </c>
      <c r="F12" s="6">
        <v>1734122.3935000007</v>
      </c>
      <c r="L12" t="s">
        <v>41</v>
      </c>
    </row>
    <row r="13" spans="1:12" x14ac:dyDescent="0.3">
      <c r="A13" s="17" t="str">
        <v>Australia</v>
      </c>
      <c r="B13" s="23">
        <v>221585.90999999997</v>
      </c>
      <c r="C13" s="12"/>
      <c r="D13" s="17" t="str">
        <v>France</v>
      </c>
      <c r="E13">
        <v>95483.279999999984</v>
      </c>
      <c r="F13" s="15">
        <v>500022.21600000007</v>
      </c>
      <c r="L13" t="s">
        <v>42</v>
      </c>
    </row>
    <row r="14" spans="1:12" x14ac:dyDescent="0.3">
      <c r="A14" s="17" t="str">
        <v>United Kingdom</v>
      </c>
      <c r="B14" s="23">
        <v>124534.81</v>
      </c>
      <c r="C14" s="12"/>
      <c r="D14" s="17" t="str">
        <v>Canada</v>
      </c>
      <c r="E14">
        <v>42710.36</v>
      </c>
      <c r="F14" s="15">
        <v>417468.03950000036</v>
      </c>
      <c r="L14" t="s">
        <v>43</v>
      </c>
    </row>
    <row r="15" spans="1:12" x14ac:dyDescent="0.3">
      <c r="A15" s="17" t="str">
        <v>France</v>
      </c>
      <c r="B15" s="23">
        <v>95483.279999999984</v>
      </c>
      <c r="C15" s="12"/>
      <c r="D15" s="17" t="str">
        <v>Germany</v>
      </c>
      <c r="E15">
        <v>93558.66</v>
      </c>
      <c r="F15" s="15">
        <v>181049.11340000006</v>
      </c>
      <c r="L15" t="s">
        <v>44</v>
      </c>
    </row>
    <row r="16" spans="1:12" x14ac:dyDescent="0.3">
      <c r="A16" s="17" t="str">
        <v>Germany</v>
      </c>
      <c r="B16" s="23">
        <v>93558.66</v>
      </c>
      <c r="C16" s="12"/>
      <c r="D16" s="17" t="str">
        <v>United Kingdom</v>
      </c>
      <c r="E16">
        <v>124534.81</v>
      </c>
      <c r="F16" s="15">
        <v>165331.21960000001</v>
      </c>
    </row>
    <row r="17" spans="1:12" ht="15" thickBot="1" x14ac:dyDescent="0.35">
      <c r="A17" s="18" t="str">
        <v>Canada</v>
      </c>
      <c r="B17" s="23">
        <v>42710.36</v>
      </c>
      <c r="C17" s="12"/>
      <c r="D17" s="18" t="str">
        <v>Australia</v>
      </c>
      <c r="E17">
        <v>221585.90999999997</v>
      </c>
      <c r="F17" s="15">
        <v>103881.43330000005</v>
      </c>
    </row>
    <row r="19" spans="1:12" ht="15" thickBot="1" x14ac:dyDescent="0.35"/>
    <row r="20" spans="1:12" ht="15" thickBot="1" x14ac:dyDescent="0.35">
      <c r="A20" s="26" t="s">
        <v>35</v>
      </c>
      <c r="B20" s="26" t="s">
        <v>2</v>
      </c>
      <c r="D20" s="26" t="s">
        <v>35</v>
      </c>
      <c r="F20" s="26" t="s">
        <v>3</v>
      </c>
    </row>
    <row r="21" spans="1:12" x14ac:dyDescent="0.3">
      <c r="A21" s="43" t="str" cm="1">
        <f t="array" ref="A21:B23">$A$12:$B$14</f>
        <v>United States</v>
      </c>
      <c r="B21" s="22">
        <v>252038.32999999996</v>
      </c>
      <c r="D21" s="43" t="str" cm="1">
        <f t="array" ref="D21:F23">$D$12:$F$14</f>
        <v>United States</v>
      </c>
      <c r="E21">
        <v>252038.32999999996</v>
      </c>
      <c r="F21" s="6">
        <v>1734122.3935000007</v>
      </c>
      <c r="L21" t="s">
        <v>45</v>
      </c>
    </row>
    <row r="22" spans="1:12" x14ac:dyDescent="0.3">
      <c r="A22" s="17" t="str">
        <v>Australia</v>
      </c>
      <c r="B22" s="23">
        <v>221585.90999999997</v>
      </c>
      <c r="D22" s="17" t="str">
        <v>France</v>
      </c>
      <c r="E22">
        <v>95483.279999999984</v>
      </c>
      <c r="F22" s="15">
        <v>500022.21600000007</v>
      </c>
    </row>
    <row r="23" spans="1:12" ht="15" thickBot="1" x14ac:dyDescent="0.35">
      <c r="A23" s="18" t="str">
        <v>United Kingdom</v>
      </c>
      <c r="B23" s="23">
        <v>124534.81</v>
      </c>
      <c r="D23" s="18" t="str">
        <v>Canada</v>
      </c>
      <c r="E23">
        <v>42710.36</v>
      </c>
      <c r="F23" s="15">
        <v>417468.03950000036</v>
      </c>
    </row>
    <row r="24" spans="1:12" x14ac:dyDescent="0.3">
      <c r="L24" t="s">
        <v>46</v>
      </c>
    </row>
    <row r="25" spans="1:12" ht="15" thickBot="1" x14ac:dyDescent="0.35"/>
    <row r="26" spans="1:12" ht="15" thickBot="1" x14ac:dyDescent="0.35">
      <c r="A26" s="41" t="s">
        <v>38</v>
      </c>
      <c r="B26" s="26" t="s">
        <v>2</v>
      </c>
      <c r="D26" s="26" t="s">
        <v>38</v>
      </c>
      <c r="F26" s="26" t="s">
        <v>3</v>
      </c>
    </row>
    <row r="27" spans="1:12" x14ac:dyDescent="0.3">
      <c r="A27" s="13" t="str" cm="1">
        <f t="array" ref="A27:B29">_xlfn._xlws.SORT(_xlfn.ANCHORARRAY($A$21), 2, 1)</f>
        <v>United Kingdom</v>
      </c>
      <c r="B27" s="6">
        <v>124534.81</v>
      </c>
      <c r="C27" s="12"/>
      <c r="D27" s="45" t="str" cm="1">
        <f t="array" ref="D27:F29">_xlfn._xlws.SORT(_xlfn.ANCHORARRAY($D$21), 3, 1)</f>
        <v>Canada</v>
      </c>
      <c r="E27">
        <v>42710.36</v>
      </c>
      <c r="F27" s="6">
        <v>417468.03950000036</v>
      </c>
      <c r="G27" s="12"/>
      <c r="L27" t="s">
        <v>47</v>
      </c>
    </row>
    <row r="28" spans="1:12" x14ac:dyDescent="0.3">
      <c r="A28" s="13" t="str">
        <v>Australia</v>
      </c>
      <c r="B28" s="15">
        <v>221585.90999999997</v>
      </c>
      <c r="D28" s="45" t="str">
        <v>France</v>
      </c>
      <c r="E28">
        <v>95483.279999999984</v>
      </c>
      <c r="F28" s="15">
        <v>500022.21600000007</v>
      </c>
    </row>
    <row r="29" spans="1:12" x14ac:dyDescent="0.3">
      <c r="A29" s="13" t="str">
        <v>United States</v>
      </c>
      <c r="B29" s="15">
        <v>252038.32999999996</v>
      </c>
      <c r="D29" s="45" t="str">
        <v>United States</v>
      </c>
      <c r="E29">
        <v>252038.32999999996</v>
      </c>
      <c r="F29" s="15">
        <v>1734122.3935000007</v>
      </c>
    </row>
  </sheetData>
  <pageMargins left="0.7" right="0.7" top="0.75" bottom="0.75" header="0.3" footer="0.3"/>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_rels/item30.xml.rels><?xml version="1.0" encoding="UTF-8" standalone="yes"?>
<Relationships xmlns="http://schemas.openxmlformats.org/package/2006/relationships"><Relationship Id="rId1" Type="http://schemas.openxmlformats.org/officeDocument/2006/relationships/customXmlProps" Target="itemProps30.xml"/></Relationships>
</file>

<file path=customXml/_rels/item31.xml.rels><?xml version="1.0" encoding="UTF-8" standalone="yes"?>
<Relationships xmlns="http://schemas.openxmlformats.org/package/2006/relationships"><Relationship Id="rId1" Type="http://schemas.openxmlformats.org/officeDocument/2006/relationships/customXmlProps" Target="itemProps31.xml"/></Relationships>
</file>

<file path=customXml/_rels/item32.xml.rels><?xml version="1.0" encoding="UTF-8" standalone="yes"?>
<Relationships xmlns="http://schemas.openxmlformats.org/package/2006/relationships"><Relationship Id="rId1" Type="http://schemas.openxmlformats.org/officeDocument/2006/relationships/customXmlProps" Target="itemProps32.xml"/></Relationships>
</file>

<file path=customXml/_rels/item33.xml.rels><?xml version="1.0" encoding="UTF-8" standalone="yes"?>
<Relationships xmlns="http://schemas.openxmlformats.org/package/2006/relationships"><Relationship Id="rId1" Type="http://schemas.openxmlformats.org/officeDocument/2006/relationships/customXmlProps" Target="itemProps33.xml"/></Relationships>
</file>

<file path=customXml/_rels/item34.xml.rels><?xml version="1.0" encoding="UTF-8" standalone="yes"?>
<Relationships xmlns="http://schemas.openxmlformats.org/package/2006/relationships"><Relationship Id="rId1" Type="http://schemas.openxmlformats.org/officeDocument/2006/relationships/customXmlProps" Target="itemProps34.xml"/></Relationships>
</file>

<file path=customXml/_rels/item35.xml.rels><?xml version="1.0" encoding="UTF-8" standalone="yes"?>
<Relationships xmlns="http://schemas.openxmlformats.org/package/2006/relationships"><Relationship Id="rId1" Type="http://schemas.openxmlformats.org/officeDocument/2006/relationships/customXmlProps" Target="itemProps35.xml"/></Relationships>
</file>

<file path=customXml/_rels/item36.xml.rels><?xml version="1.0" encoding="UTF-8" standalone="yes"?>
<Relationships xmlns="http://schemas.openxmlformats.org/package/2006/relationships"><Relationship Id="rId1" Type="http://schemas.openxmlformats.org/officeDocument/2006/relationships/customXmlProps" Target="itemProps36.xml"/></Relationships>
</file>

<file path=customXml/_rels/item37.xml.rels><?xml version="1.0" encoding="UTF-8" standalone="yes"?>
<Relationships xmlns="http://schemas.openxmlformats.org/package/2006/relationships"><Relationship Id="rId1" Type="http://schemas.openxmlformats.org/officeDocument/2006/relationships/customXmlProps" Target="itemProps37.xml"/></Relationships>
</file>

<file path=customXml/_rels/item38.xml.rels><?xml version="1.0" encoding="UTF-8" standalone="yes"?>
<Relationships xmlns="http://schemas.openxmlformats.org/package/2006/relationships"><Relationship Id="rId1" Type="http://schemas.openxmlformats.org/officeDocument/2006/relationships/customXmlProps" Target="itemProps38.xml"/></Relationships>
</file>

<file path=customXml/_rels/item39.xml.rels><?xml version="1.0" encoding="UTF-8" standalone="yes"?>
<Relationships xmlns="http://schemas.openxmlformats.org/package/2006/relationships"><Relationship Id="rId1" Type="http://schemas.openxmlformats.org/officeDocument/2006/relationships/customXmlProps" Target="itemProps39.xml"/></Relationships>
</file>

<file path=customXml/_rels/item40.xml.rels><?xml version="1.0" encoding="UTF-8" standalone="yes"?>
<Relationships xmlns="http://schemas.openxmlformats.org/package/2006/relationships"><Relationship Id="rId1" Type="http://schemas.openxmlformats.org/officeDocument/2006/relationships/customXmlProps" Target="itemProps40.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30.xml>��
</file>

<file path=customXml/item31.xml>��
</file>

<file path=customXml/item32.xml>��
</file>

<file path=customXml/item33.xml>��
</file>

<file path=customXml/item34.xml>��
</file>

<file path=customXml/item35.xml>��
</file>

<file path=customXml/item36.xml>��
</file>

<file path=customXml/item37.xml>��
</file>

<file path=customXml/item38.xml>��
</file>

<file path=customXml/item39.xml>��
</file>

<file path=customXml/item40.xml>��
</file>

<file path=customXml/itemProps1.xml><?xml version="1.0" encoding="utf-8"?>
<ds:datastoreItem xmlns:ds="http://schemas.openxmlformats.org/officeDocument/2006/customXml" ds:itemID="{4A31A817-BB5C-473C-9D02-D0B614894829}">
  <ds:schemaRefs/>
</ds:datastoreItem>
</file>

<file path=customXml/itemProps2.xml><?xml version="1.0" encoding="utf-8"?>
<ds:datastoreItem xmlns:ds="http://schemas.openxmlformats.org/officeDocument/2006/customXml" ds:itemID="{E0E1D7FA-5F2B-4244-AC67-9145055EE511}">
  <ds:schemaRefs/>
</ds:datastoreItem>
</file>

<file path=customXml/itemProps3.xml><?xml version="1.0" encoding="utf-8"?>
<ds:datastoreItem xmlns:ds="http://schemas.openxmlformats.org/officeDocument/2006/customXml" ds:itemID="{7B93C480-EEE2-495C-96D5-8B736B833AA6}">
  <ds:schemaRefs/>
</ds:datastoreItem>
</file>

<file path=customXml/itemProps4.xml><?xml version="1.0" encoding="utf-8"?>
<ds:datastoreItem xmlns:ds="http://schemas.openxmlformats.org/officeDocument/2006/customXml" ds:itemID="{CB3C1C6F-86F0-4B72-8D7C-6E635C55A938}">
  <ds:schemaRefs/>
</ds:datastoreItem>
</file>

<file path=customXml/itemProps5.xml><?xml version="1.0" encoding="utf-8"?>
<ds:datastoreItem xmlns:ds="http://schemas.openxmlformats.org/officeDocument/2006/customXml" ds:itemID="{DDDA968D-3459-4757-B906-1B54AE7C9016}">
  <ds:schemaRefs/>
</ds:datastoreItem>
</file>

<file path=customXml/itemProps6.xml><?xml version="1.0" encoding="utf-8"?>
<ds:datastoreItem xmlns:ds="http://schemas.openxmlformats.org/officeDocument/2006/customXml" ds:itemID="{EF5DCF9F-C126-46A9-88C8-F2BCF4EB53EC}">
  <ds:schemaRefs/>
</ds:datastoreItem>
</file>

<file path=customXml/itemProps7.xml><?xml version="1.0" encoding="utf-8"?>
<ds:datastoreItem xmlns:ds="http://schemas.openxmlformats.org/officeDocument/2006/customXml" ds:itemID="{1CF5EBC7-D591-4613-BC63-4886C0085C33}">
  <ds:schemaRefs/>
</ds:datastoreItem>
</file>

<file path=customXml/itemProps8.xml><?xml version="1.0" encoding="utf-8"?>
<ds:datastoreItem xmlns:ds="http://schemas.openxmlformats.org/officeDocument/2006/customXml" ds:itemID="{CA38023F-D7B6-4227-A674-987A6DFDF3BB}">
  <ds:schemaRefs/>
</ds:datastoreItem>
</file>

<file path=customXml/itemProps9.xml><?xml version="1.0" encoding="utf-8"?>
<ds:datastoreItem xmlns:ds="http://schemas.openxmlformats.org/officeDocument/2006/customXml" ds:itemID="{37EA0B3C-6996-4384-9634-F97265B1296E}">
  <ds:schemaRefs/>
</ds:datastoreItem>
</file>

<file path=customXml/itemProps10.xml><?xml version="1.0" encoding="utf-8"?>
<ds:datastoreItem xmlns:ds="http://schemas.openxmlformats.org/officeDocument/2006/customXml" ds:itemID="{55F5993B-334D-45C0-BA58-98A7B76A51CE}">
  <ds:schemaRefs/>
</ds:datastoreItem>
</file>

<file path=customXml/itemProps11.xml><?xml version="1.0" encoding="utf-8"?>
<ds:datastoreItem xmlns:ds="http://schemas.openxmlformats.org/officeDocument/2006/customXml" ds:itemID="{68982CA3-608D-43F6-BB7A-913D504D673B}">
  <ds:schemaRefs/>
</ds:datastoreItem>
</file>

<file path=customXml/itemProps12.xml><?xml version="1.0" encoding="utf-8"?>
<ds:datastoreItem xmlns:ds="http://schemas.openxmlformats.org/officeDocument/2006/customXml" ds:itemID="{71EA3820-9C42-45C7-B80F-7B9DCFB873C7}">
  <ds:schemaRefs/>
</ds:datastoreItem>
</file>

<file path=customXml/itemProps13.xml><?xml version="1.0" encoding="utf-8"?>
<ds:datastoreItem xmlns:ds="http://schemas.openxmlformats.org/officeDocument/2006/customXml" ds:itemID="{BFA8E661-F89B-4A18-BDF9-4C55CFB87EC4}">
  <ds:schemaRefs/>
</ds:datastoreItem>
</file>

<file path=customXml/itemProps14.xml><?xml version="1.0" encoding="utf-8"?>
<ds:datastoreItem xmlns:ds="http://schemas.openxmlformats.org/officeDocument/2006/customXml" ds:itemID="{6D48D701-4D96-45BD-8FE2-951025380036}">
  <ds:schemaRefs/>
</ds:datastoreItem>
</file>

<file path=customXml/itemProps15.xml><?xml version="1.0" encoding="utf-8"?>
<ds:datastoreItem xmlns:ds="http://schemas.openxmlformats.org/officeDocument/2006/customXml" ds:itemID="{E91766F6-DD5E-472A-836A-30336BEEAAAC}">
  <ds:schemaRefs/>
</ds:datastoreItem>
</file>

<file path=customXml/itemProps16.xml><?xml version="1.0" encoding="utf-8"?>
<ds:datastoreItem xmlns:ds="http://schemas.openxmlformats.org/officeDocument/2006/customXml" ds:itemID="{D4F5F49A-CB2F-48E6-A43C-73FCA79CA77B}">
  <ds:schemaRefs/>
</ds:datastoreItem>
</file>

<file path=customXml/itemProps17.xml><?xml version="1.0" encoding="utf-8"?>
<ds:datastoreItem xmlns:ds="http://schemas.openxmlformats.org/officeDocument/2006/customXml" ds:itemID="{0247AB90-3B38-45B1-AC3D-F64CD5622E8D}">
  <ds:schemaRefs/>
</ds:datastoreItem>
</file>

<file path=customXml/itemProps18.xml><?xml version="1.0" encoding="utf-8"?>
<ds:datastoreItem xmlns:ds="http://schemas.openxmlformats.org/officeDocument/2006/customXml" ds:itemID="{03F7AFAA-9D61-4ECA-A5D1-157E6B5C3C04}">
  <ds:schemaRefs/>
</ds:datastoreItem>
</file>

<file path=customXml/itemProps19.xml><?xml version="1.0" encoding="utf-8"?>
<ds:datastoreItem xmlns:ds="http://schemas.openxmlformats.org/officeDocument/2006/customXml" ds:itemID="{9B0BC953-CBC8-4F96-AA97-A561A8CBA98B}">
  <ds:schemaRefs/>
</ds:datastoreItem>
</file>

<file path=customXml/itemProps20.xml><?xml version="1.0" encoding="utf-8"?>
<ds:datastoreItem xmlns:ds="http://schemas.openxmlformats.org/officeDocument/2006/customXml" ds:itemID="{5A53B39B-14C4-4B04-8C6C-FC5F09D79C8D}">
  <ds:schemaRefs/>
</ds:datastoreItem>
</file>

<file path=customXml/itemProps21.xml><?xml version="1.0" encoding="utf-8"?>
<ds:datastoreItem xmlns:ds="http://schemas.openxmlformats.org/officeDocument/2006/customXml" ds:itemID="{7218CF59-50BF-4ACC-8FA4-6F90FF6F87E6}">
  <ds:schemaRefs/>
</ds:datastoreItem>
</file>

<file path=customXml/itemProps22.xml><?xml version="1.0" encoding="utf-8"?>
<ds:datastoreItem xmlns:ds="http://schemas.openxmlformats.org/officeDocument/2006/customXml" ds:itemID="{24F9CF22-6053-4D3F-AF4C-9B1FEB75988B}">
  <ds:schemaRefs/>
</ds:datastoreItem>
</file>

<file path=customXml/itemProps23.xml><?xml version="1.0" encoding="utf-8"?>
<ds:datastoreItem xmlns:ds="http://schemas.openxmlformats.org/officeDocument/2006/customXml" ds:itemID="{CF4CC0E0-B95F-4F73-B41C-5474195D02FD}">
  <ds:schemaRefs/>
</ds:datastoreItem>
</file>

<file path=customXml/itemProps24.xml><?xml version="1.0" encoding="utf-8"?>
<ds:datastoreItem xmlns:ds="http://schemas.openxmlformats.org/officeDocument/2006/customXml" ds:itemID="{478590AD-3CFB-48CF-9574-23B8A3FCF88A}">
  <ds:schemaRefs/>
</ds:datastoreItem>
</file>

<file path=customXml/itemProps25.xml><?xml version="1.0" encoding="utf-8"?>
<ds:datastoreItem xmlns:ds="http://schemas.openxmlformats.org/officeDocument/2006/customXml" ds:itemID="{E2E510D5-95BE-4AC9-A834-CC92BA002D91}">
  <ds:schemaRefs/>
</ds:datastoreItem>
</file>

<file path=customXml/itemProps26.xml><?xml version="1.0" encoding="utf-8"?>
<ds:datastoreItem xmlns:ds="http://schemas.openxmlformats.org/officeDocument/2006/customXml" ds:itemID="{99D82788-3D46-4A99-BF8F-689A2B0098DF}">
  <ds:schemaRefs/>
</ds:datastoreItem>
</file>

<file path=customXml/itemProps27.xml><?xml version="1.0" encoding="utf-8"?>
<ds:datastoreItem xmlns:ds="http://schemas.openxmlformats.org/officeDocument/2006/customXml" ds:itemID="{00ED9173-05BB-4F67-A407-0C7C44CD3E90}">
  <ds:schemaRefs/>
</ds:datastoreItem>
</file>

<file path=customXml/itemProps28.xml><?xml version="1.0" encoding="utf-8"?>
<ds:datastoreItem xmlns:ds="http://schemas.openxmlformats.org/officeDocument/2006/customXml" ds:itemID="{E6BDCBEB-CE9D-40F0-9EDB-49FFFB53A825}">
  <ds:schemaRefs/>
</ds:datastoreItem>
</file>

<file path=customXml/itemProps29.xml><?xml version="1.0" encoding="utf-8"?>
<ds:datastoreItem xmlns:ds="http://schemas.openxmlformats.org/officeDocument/2006/customXml" ds:itemID="{2E4C7B59-D03E-4EEF-8DD0-75172542C4A0}">
  <ds:schemaRefs/>
</ds:datastoreItem>
</file>

<file path=customXml/itemProps30.xml><?xml version="1.0" encoding="utf-8"?>
<ds:datastoreItem xmlns:ds="http://schemas.openxmlformats.org/officeDocument/2006/customXml" ds:itemID="{7D710ECA-1EF6-4D94-9C61-9EB769BE67E6}">
  <ds:schemaRefs/>
</ds:datastoreItem>
</file>

<file path=customXml/itemProps31.xml><?xml version="1.0" encoding="utf-8"?>
<ds:datastoreItem xmlns:ds="http://schemas.openxmlformats.org/officeDocument/2006/customXml" ds:itemID="{C6BF6738-02A5-482A-A05A-92D09BF85831}">
  <ds:schemaRefs/>
</ds:datastoreItem>
</file>

<file path=customXml/itemProps32.xml><?xml version="1.0" encoding="utf-8"?>
<ds:datastoreItem xmlns:ds="http://schemas.openxmlformats.org/officeDocument/2006/customXml" ds:itemID="{453E4A14-4168-40F3-B88C-2B6D9C18FE0D}">
  <ds:schemaRefs/>
</ds:datastoreItem>
</file>

<file path=customXml/itemProps33.xml><?xml version="1.0" encoding="utf-8"?>
<ds:datastoreItem xmlns:ds="http://schemas.openxmlformats.org/officeDocument/2006/customXml" ds:itemID="{5216D7FF-FD68-4D8C-82CD-C74BD8CD6206}">
  <ds:schemaRefs/>
</ds:datastoreItem>
</file>

<file path=customXml/itemProps34.xml><?xml version="1.0" encoding="utf-8"?>
<ds:datastoreItem xmlns:ds="http://schemas.openxmlformats.org/officeDocument/2006/customXml" ds:itemID="{9EB12476-A9E2-4C84-BAFD-0A18FD7412DA}">
  <ds:schemaRefs/>
</ds:datastoreItem>
</file>

<file path=customXml/itemProps35.xml><?xml version="1.0" encoding="utf-8"?>
<ds:datastoreItem xmlns:ds="http://schemas.openxmlformats.org/officeDocument/2006/customXml" ds:itemID="{693DA315-B665-43A2-8C5E-8FE21B55FC22}">
  <ds:schemaRefs/>
</ds:datastoreItem>
</file>

<file path=customXml/itemProps36.xml><?xml version="1.0" encoding="utf-8"?>
<ds:datastoreItem xmlns:ds="http://schemas.openxmlformats.org/officeDocument/2006/customXml" ds:itemID="{85F9EFED-8BA5-4C1C-8287-3C7A98D96457}">
  <ds:schemaRefs/>
</ds:datastoreItem>
</file>

<file path=customXml/itemProps37.xml><?xml version="1.0" encoding="utf-8"?>
<ds:datastoreItem xmlns:ds="http://schemas.openxmlformats.org/officeDocument/2006/customXml" ds:itemID="{B3E354DE-5AE0-43CB-9828-BA7DC4A3191E}">
  <ds:schemaRefs/>
</ds:datastoreItem>
</file>

<file path=customXml/itemProps38.xml><?xml version="1.0" encoding="utf-8"?>
<ds:datastoreItem xmlns:ds="http://schemas.openxmlformats.org/officeDocument/2006/customXml" ds:itemID="{C8AFFBB4-FD1D-40A7-8260-5F6A20CF89E0}">
  <ds:schemaRefs/>
</ds:datastoreItem>
</file>

<file path=customXml/itemProps39.xml><?xml version="1.0" encoding="utf-8"?>
<ds:datastoreItem xmlns:ds="http://schemas.openxmlformats.org/officeDocument/2006/customXml" ds:itemID="{66342FDB-AC59-4023-A5E1-4A5224B8C8DE}">
  <ds:schemaRefs/>
</ds:datastoreItem>
</file>

<file path=customXml/itemProps40.xml><?xml version="1.0" encoding="utf-8"?>
<ds:datastoreItem xmlns:ds="http://schemas.openxmlformats.org/officeDocument/2006/customXml" ds:itemID="{C885C646-B54C-40B1-BDDE-B7529C0CA27C}">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1</vt:i4>
      </vt:variant>
    </vt:vector>
  </HeadingPairs>
  <TitlesOfParts>
    <vt:vector size="9" baseType="lpstr">
      <vt:lpstr>Dashboard</vt:lpstr>
      <vt:lpstr>Top_products</vt:lpstr>
      <vt:lpstr>Total_revenue</vt:lpstr>
      <vt:lpstr>Revenue_growthMOM_direct</vt:lpstr>
      <vt:lpstr>Revenue_growthMOM_reseller</vt:lpstr>
      <vt:lpstr>Revenue_trend_reseller</vt:lpstr>
      <vt:lpstr>Revenue_trend_direct</vt:lpstr>
      <vt:lpstr>Top_countries</vt:lpstr>
      <vt:lpstr>Month</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Gowtham Raghul</dc:creator>
  <cp:lastModifiedBy>Gowtham Raghul</cp:lastModifiedBy>
  <dcterms:created xsi:type="dcterms:W3CDTF">2025-12-05T05:45:49Z</dcterms:created>
  <dcterms:modified xsi:type="dcterms:W3CDTF">2025-12-25T07:43:58Z</dcterms:modified>
</cp:coreProperties>
</file>