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202300"/>
  <mc:AlternateContent xmlns:mc="http://schemas.openxmlformats.org/markup-compatibility/2006">
    <mc:Choice Requires="x15">
      <x15ac:absPath xmlns:x15ac="http://schemas.microsoft.com/office/spreadsheetml/2010/11/ac" url="E:\work\acciojob\excel\batch\da10\"/>
    </mc:Choice>
  </mc:AlternateContent>
  <xr:revisionPtr revIDLastSave="0" documentId="13_ncr:1_{799AB04F-62EF-45FC-BACF-02D514A20CFF}" xr6:coauthVersionLast="47" xr6:coauthVersionMax="47" xr10:uidLastSave="{00000000-0000-0000-0000-000000000000}"/>
  <bookViews>
    <workbookView xWindow="38280" yWindow="1905" windowWidth="29040" windowHeight="15720" activeTab="3" xr2:uid="{BABE348A-AE6F-481B-A3BB-4D294F743FCA}"/>
  </bookViews>
  <sheets>
    <sheet name="Index-Match" sheetId="1" r:id="rId1"/>
    <sheet name="Questions" sheetId="2" r:id="rId2"/>
    <sheet name="Steps For DA" sheetId="4" r:id="rId3"/>
    <sheet name="Pivot Table" sheetId="3" r:id="rId4"/>
  </sheets>
  <definedNames>
    <definedName name="NativeTimeline_Order_Date">#N/A</definedName>
    <definedName name="Slicer_Product">#N/A</definedName>
    <definedName name="Slicer_Sales_Rep">#N/A</definedName>
  </definedNames>
  <calcPr calcId="191029"/>
  <pivotCaches>
    <pivotCache cacheId="31"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8"/>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0" i="3" l="1"/>
  <c r="E11" i="3"/>
  <c r="E12" i="3"/>
  <c r="E13" i="3"/>
  <c r="E14" i="3"/>
  <c r="E15" i="3"/>
  <c r="E16" i="3"/>
  <c r="E17" i="3"/>
  <c r="E18" i="3"/>
  <c r="E9" i="3"/>
  <c r="D18" i="3"/>
  <c r="D10" i="3"/>
  <c r="D11" i="3"/>
  <c r="D12" i="3"/>
  <c r="D13" i="3"/>
  <c r="D14" i="3"/>
  <c r="D15" i="3"/>
  <c r="D16" i="3"/>
  <c r="D17" i="3"/>
  <c r="D9" i="3"/>
  <c r="H2" i="1"/>
  <c r="H3" i="1"/>
  <c r="H4" i="1"/>
  <c r="H5" i="1"/>
  <c r="H6" i="1"/>
  <c r="H7" i="1"/>
  <c r="H8" i="1"/>
  <c r="H9" i="1"/>
  <c r="H10" i="1"/>
  <c r="H11" i="1"/>
  <c r="H12" i="1"/>
  <c r="H13" i="1"/>
  <c r="H14" i="1"/>
  <c r="H15" i="1"/>
  <c r="H16" i="1"/>
  <c r="H17" i="1"/>
  <c r="H18" i="1"/>
  <c r="H19" i="1"/>
  <c r="H20" i="1"/>
  <c r="H21" i="1"/>
  <c r="C2" i="2"/>
  <c r="C3" i="2"/>
  <c r="C1" i="2"/>
</calcChain>
</file>

<file path=xl/sharedStrings.xml><?xml version="1.0" encoding="utf-8"?>
<sst xmlns="http://schemas.openxmlformats.org/spreadsheetml/2006/main" count="264" uniqueCount="129">
  <si>
    <t>Order ID</t>
  </si>
  <si>
    <t>Customer Name</t>
  </si>
  <si>
    <t>Product</t>
  </si>
  <si>
    <t>Quantity</t>
  </si>
  <si>
    <t>Price per Unit</t>
  </si>
  <si>
    <t>Order Date</t>
  </si>
  <si>
    <t>Sales Rep</t>
  </si>
  <si>
    <t>Alice Smith</t>
  </si>
  <si>
    <t>Laptop</t>
  </si>
  <si>
    <t>John Doe</t>
  </si>
  <si>
    <t>Bob Johnson</t>
  </si>
  <si>
    <t>Smartphone</t>
  </si>
  <si>
    <t>Jane Smith</t>
  </si>
  <si>
    <t>Carol White</t>
  </si>
  <si>
    <t>Headphones</t>
  </si>
  <si>
    <t>Dave Brown</t>
  </si>
  <si>
    <t>Tablet</t>
  </si>
  <si>
    <t>Eve Davis</t>
  </si>
  <si>
    <t>Monitor</t>
  </si>
  <si>
    <t>Frank Miller</t>
  </si>
  <si>
    <t>Keyboard</t>
  </si>
  <si>
    <t>Grace Wilson</t>
  </si>
  <si>
    <t>Mouse</t>
  </si>
  <si>
    <t>Henry Moore</t>
  </si>
  <si>
    <t>Printer</t>
  </si>
  <si>
    <t>Irene Taylor</t>
  </si>
  <si>
    <t>External HDD</t>
  </si>
  <si>
    <t>Jack Anderson</t>
  </si>
  <si>
    <t>Webcam</t>
  </si>
  <si>
    <t>Karen Thomas</t>
  </si>
  <si>
    <t>Liam Scott</t>
  </si>
  <si>
    <t>Maya Lewis</t>
  </si>
  <si>
    <t>Nick Harris</t>
  </si>
  <si>
    <t>Olivia Clark</t>
  </si>
  <si>
    <t>Paul Walker</t>
  </si>
  <si>
    <t>Quinn Adams</t>
  </si>
  <si>
    <t>Rachel King</t>
  </si>
  <si>
    <t>Sam Mitchell</t>
  </si>
  <si>
    <t>Tina Turner</t>
  </si>
  <si>
    <t>2. Find the Product ordered by Alice Smith.</t>
  </si>
  <si>
    <t>3. Find the Quantity for the Order Date '2024-02-09'.</t>
  </si>
  <si>
    <t>4. Find the Price per Unit for the order made by Grace Wilson.</t>
  </si>
  <si>
    <t>5. Find the Order Date for Order ID 103.</t>
  </si>
  <si>
    <t>6. Find the Sales Rep for the product 'Printer'.</t>
  </si>
  <si>
    <t>7. Find the Quantity ordered by Liam Scott.</t>
  </si>
  <si>
    <t>8. Find the Order ID for the product 'Webcam' ordered by Tina Turner.</t>
  </si>
  <si>
    <t>9. Find the Customer Name who ordered 4 units of 'Monitor'.</t>
  </si>
  <si>
    <t>10. Find the Price per Unit for Order ID 116.</t>
  </si>
  <si>
    <t>Table</t>
  </si>
  <si>
    <t xml:space="preserve">Pivot Table </t>
  </si>
  <si>
    <t>Statistical Table</t>
  </si>
  <si>
    <t>Summarise our Dataset</t>
  </si>
  <si>
    <t xml:space="preserve">Group  Data set </t>
  </si>
  <si>
    <t>Total Sales for each Product</t>
  </si>
  <si>
    <t>Sales</t>
  </si>
  <si>
    <t>Products</t>
  </si>
  <si>
    <t xml:space="preserve">Total Sales </t>
  </si>
  <si>
    <t>Filters</t>
  </si>
  <si>
    <t>Values</t>
  </si>
  <si>
    <t>Rows</t>
  </si>
  <si>
    <t>Columns</t>
  </si>
  <si>
    <t>Row Labels</t>
  </si>
  <si>
    <t>Grand Total</t>
  </si>
  <si>
    <t>Sum of Sales</t>
  </si>
  <si>
    <t>(All)</t>
  </si>
  <si>
    <t>Show Sales Rep and Product Wise Sales</t>
  </si>
  <si>
    <t>Shortcut</t>
  </si>
  <si>
    <t xml:space="preserve">Alt N V T </t>
  </si>
  <si>
    <t>Range / Table</t>
  </si>
  <si>
    <t>Column Labels</t>
  </si>
  <si>
    <t>Sum</t>
  </si>
  <si>
    <t>Count</t>
  </si>
  <si>
    <t>Average</t>
  </si>
  <si>
    <t>Min</t>
  </si>
  <si>
    <t>Max</t>
  </si>
  <si>
    <t>Data Transformation</t>
  </si>
  <si>
    <t>Data Ingestion</t>
  </si>
  <si>
    <t>Data Cleaning / Transformation</t>
  </si>
  <si>
    <t>Data Understanding</t>
  </si>
  <si>
    <t>Data Cleaning</t>
  </si>
  <si>
    <t>Data Visualization</t>
  </si>
  <si>
    <t>Null Values</t>
  </si>
  <si>
    <t>Age</t>
  </si>
  <si>
    <t>Twelve</t>
  </si>
  <si>
    <t>EDA</t>
  </si>
  <si>
    <t>Business Problem</t>
  </si>
  <si>
    <t>Analytical Problem</t>
  </si>
  <si>
    <t>Problem Statements</t>
  </si>
  <si>
    <t>Analytical Solutions</t>
  </si>
  <si>
    <t>Business Solution</t>
  </si>
  <si>
    <t>ABC Fashion Company</t>
  </si>
  <si>
    <t>We were getting good sales till 2019</t>
  </si>
  <si>
    <t>Covid</t>
  </si>
  <si>
    <t xml:space="preserve">Trust Factor </t>
  </si>
  <si>
    <t>Demand Low</t>
  </si>
  <si>
    <t>Competition</t>
  </si>
  <si>
    <t>Quality Issue</t>
  </si>
  <si>
    <t>Location</t>
  </si>
  <si>
    <t>Discount</t>
  </si>
  <si>
    <t xml:space="preserve">Price </t>
  </si>
  <si>
    <t>Internal Factors</t>
  </si>
  <si>
    <t>Externals</t>
  </si>
  <si>
    <t>machine</t>
  </si>
  <si>
    <t>Price</t>
  </si>
  <si>
    <t>Design</t>
  </si>
  <si>
    <t>Raw Materinal</t>
  </si>
  <si>
    <t>Operations</t>
  </si>
  <si>
    <t>Manager</t>
  </si>
  <si>
    <t>Competitior</t>
  </si>
  <si>
    <t>Trends</t>
  </si>
  <si>
    <t>What is the order count for each product</t>
  </si>
  <si>
    <t>No Of Orders</t>
  </si>
  <si>
    <t>Count of Product</t>
  </si>
  <si>
    <t>Order_details</t>
  </si>
  <si>
    <t>p1</t>
  </si>
  <si>
    <t>p2</t>
  </si>
  <si>
    <t>p3</t>
  </si>
  <si>
    <t>Order</t>
  </si>
  <si>
    <t>Show me sales Trend</t>
  </si>
  <si>
    <t xml:space="preserve">Line </t>
  </si>
  <si>
    <t>Jan</t>
  </si>
  <si>
    <t>Feb</t>
  </si>
  <si>
    <t>Mar</t>
  </si>
  <si>
    <t>Sum of Sales2</t>
  </si>
  <si>
    <t>Sum of Sales3</t>
  </si>
  <si>
    <t xml:space="preserve">Show Customer wise Sales </t>
  </si>
  <si>
    <t>Total Revenue</t>
  </si>
  <si>
    <t>Sum of Sales_After_Revenue</t>
  </si>
  <si>
    <t>Average of 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</si>
</sst>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 &quot;₹&quot;\ * #,##0.00_ ;_ &quot;₹&quot;\ * \-#,##0.00_ ;_ &quot;₹&quot;\ * &quot;-&quot;??_ ;_ @_ "/>
    <numFmt numFmtId="169" formatCode="&quot;₹&quot;\ #,##0.00"/>
  </numFmts>
  <fonts count="4" x14ac:knownFonts="1">
    <font>
      <sz val="11"/>
      <color theme="1"/>
      <name val="Aptos Narrow"/>
      <family val="2"/>
      <scheme val="minor"/>
    </font>
    <font>
      <sz val="11"/>
      <color theme="1"/>
      <name val="Aptos Narrow"/>
      <family val="2"/>
      <scheme val="minor"/>
    </font>
    <font>
      <sz val="11"/>
      <color rgb="FFFF0000"/>
      <name val="Aptos Narrow"/>
      <family val="2"/>
      <scheme val="minor"/>
    </font>
    <font>
      <sz val="6"/>
      <color rgb="FFFF0000"/>
      <name val="Segoe UI"/>
      <family val="2"/>
    </font>
  </fonts>
  <fills count="4">
    <fill>
      <patternFill patternType="none"/>
    </fill>
    <fill>
      <patternFill patternType="gray125"/>
    </fill>
    <fill>
      <patternFill patternType="solid">
        <fgColor theme="4" tint="0.79998168889431442"/>
        <bgColor theme="4" tint="0.79998168889431442"/>
      </patternFill>
    </fill>
    <fill>
      <patternFill patternType="solid">
        <fgColor rgb="FFFFFF00"/>
        <bgColor indexed="64"/>
      </patternFill>
    </fill>
  </fills>
  <borders count="2">
    <border>
      <left/>
      <right/>
      <top/>
      <bottom/>
      <diagonal/>
    </border>
    <border>
      <left/>
      <right/>
      <top style="thin">
        <color theme="4" tint="0.39997558519241921"/>
      </top>
      <bottom style="thin">
        <color theme="4" tint="0.39997558519241921"/>
      </bottom>
      <diagonal/>
    </border>
  </borders>
  <cellStyleXfs count="2">
    <xf numFmtId="0" fontId="0" fillId="0" borderId="0"/>
    <xf numFmtId="44" fontId="1" fillId="0" borderId="0" applyFont="0" applyFill="0" applyBorder="0" applyAlignment="0" applyProtection="0"/>
  </cellStyleXfs>
  <cellXfs count="16">
    <xf numFmtId="0" fontId="0" fillId="0" borderId="0" xfId="0"/>
    <xf numFmtId="0" fontId="3" fillId="0" borderId="0" xfId="0" applyFont="1"/>
    <xf numFmtId="0" fontId="3" fillId="0" borderId="0" xfId="0" applyFont="1" applyAlignment="1">
      <alignment horizontal="left" vertical="center" indent="1"/>
    </xf>
    <xf numFmtId="0" fontId="2" fillId="0" borderId="0" xfId="0" applyFont="1" applyAlignment="1">
      <alignment horizontal="left" vertical="center" indent="1"/>
    </xf>
    <xf numFmtId="0" fontId="3" fillId="0" borderId="0" xfId="0" applyFont="1" applyAlignment="1">
      <alignment horizontal="left" vertical="top" indent="1"/>
    </xf>
    <xf numFmtId="14" fontId="0" fillId="0" borderId="0" xfId="0" applyNumberFormat="1"/>
    <xf numFmtId="0" fontId="0" fillId="2" borderId="1" xfId="0" applyFont="1" applyFill="1" applyBorder="1"/>
    <xf numFmtId="0" fontId="0" fillId="0" borderId="1" xfId="0" applyFont="1" applyBorder="1"/>
    <xf numFmtId="169" fontId="0" fillId="0" borderId="0" xfId="0" applyNumberFormat="1"/>
    <xf numFmtId="44" fontId="0" fillId="0" borderId="0" xfId="1" applyFont="1"/>
    <xf numFmtId="0" fontId="0" fillId="0" borderId="0" xfId="0" pivotButton="1"/>
    <xf numFmtId="0" fontId="0" fillId="0" borderId="0" xfId="0" applyAlignment="1">
      <alignment horizontal="left"/>
    </xf>
    <xf numFmtId="0" fontId="0" fillId="0" borderId="0" xfId="0" applyNumberFormat="1"/>
    <xf numFmtId="0" fontId="0" fillId="3" borderId="0" xfId="0" applyFill="1"/>
    <xf numFmtId="10" fontId="0" fillId="0" borderId="0" xfId="0" applyNumberFormat="1"/>
    <xf numFmtId="44" fontId="0" fillId="0" borderId="0" xfId="0" applyNumberFormat="1"/>
  </cellXfs>
  <cellStyles count="2">
    <cellStyle name="Currency" xfId="1" builtinId="4"/>
    <cellStyle name="Normal" xfId="0" builtinId="0"/>
  </cellStyles>
  <dxfs count="1">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1/relationships/timelineCache" Target="timelineCaches/timelineCache1.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[day6.xlsx]Pivot Table!PivotTable1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Table'!$G$8</c:f>
              <c:strCache>
                <c:ptCount val="1"/>
                <c:pt idx="0">
                  <c:v>Total</c:v>
                </c:pt>
              </c:strCache>
            </c:strRef>
          </c:tx>
          <c:spPr>
            <a:solidFill>
              <a:schemeClr val="accent1"/>
            </a:solidFill>
            <a:ln>
              <a:noFill/>
            </a:ln>
            <a:effectLst/>
          </c:spPr>
          <c:invertIfNegative val="0"/>
          <c:cat>
            <c:strRef>
              <c:f>'Pivot Table'!$F$9:$F$19</c:f>
              <c:strCache>
                <c:ptCount val="10"/>
                <c:pt idx="0">
                  <c:v>External HDD</c:v>
                </c:pt>
                <c:pt idx="1">
                  <c:v>Headphones</c:v>
                </c:pt>
                <c:pt idx="2">
                  <c:v>Keyboard</c:v>
                </c:pt>
                <c:pt idx="3">
                  <c:v>Laptop</c:v>
                </c:pt>
                <c:pt idx="4">
                  <c:v>Monitor</c:v>
                </c:pt>
                <c:pt idx="5">
                  <c:v>Mouse</c:v>
                </c:pt>
                <c:pt idx="6">
                  <c:v>Printer</c:v>
                </c:pt>
                <c:pt idx="7">
                  <c:v>Smartphone</c:v>
                </c:pt>
                <c:pt idx="8">
                  <c:v>Tablet</c:v>
                </c:pt>
                <c:pt idx="9">
                  <c:v>Webcam</c:v>
                </c:pt>
              </c:strCache>
            </c:strRef>
          </c:cat>
          <c:val>
            <c:numRef>
              <c:f>'Pivot Table'!$G$9:$G$19</c:f>
              <c:numCache>
                <c:formatCode>General</c:formatCode>
                <c:ptCount val="10"/>
                <c:pt idx="0">
                  <c:v>400</c:v>
                </c:pt>
                <c:pt idx="1">
                  <c:v>450</c:v>
                </c:pt>
                <c:pt idx="2">
                  <c:v>240</c:v>
                </c:pt>
                <c:pt idx="3">
                  <c:v>2400</c:v>
                </c:pt>
                <c:pt idx="4">
                  <c:v>1050</c:v>
                </c:pt>
                <c:pt idx="5">
                  <c:v>180</c:v>
                </c:pt>
                <c:pt idx="6">
                  <c:v>600</c:v>
                </c:pt>
                <c:pt idx="7">
                  <c:v>1800</c:v>
                </c:pt>
                <c:pt idx="8">
                  <c:v>2400</c:v>
                </c:pt>
                <c:pt idx="9">
                  <c:v>770</c:v>
                </c:pt>
              </c:numCache>
            </c:numRef>
          </c:val>
          <c:extLst>
            <c:ext xmlns:c16="http://schemas.microsoft.com/office/drawing/2014/chart" uri="{C3380CC4-5D6E-409C-BE32-E72D297353CC}">
              <c16:uniqueId val="{00000000-49BC-4139-A54F-6CD07BDCBE69}"/>
            </c:ext>
          </c:extLst>
        </c:ser>
        <c:dLbls>
          <c:showLegendKey val="0"/>
          <c:showVal val="0"/>
          <c:showCatName val="0"/>
          <c:showSerName val="0"/>
          <c:showPercent val="0"/>
          <c:showBubbleSize val="0"/>
        </c:dLbls>
        <c:gapWidth val="219"/>
        <c:overlap val="-27"/>
        <c:axId val="333060800"/>
        <c:axId val="333045920"/>
      </c:barChart>
      <c:catAx>
        <c:axId val="3330608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3045920"/>
        <c:crosses val="autoZero"/>
        <c:auto val="1"/>
        <c:lblAlgn val="ctr"/>
        <c:lblOffset val="100"/>
        <c:noMultiLvlLbl val="0"/>
      </c:catAx>
      <c:valAx>
        <c:axId val="3330459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30608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'Pivot Table'!$D$8</c:f>
              <c:strCache>
                <c:ptCount val="1"/>
                <c:pt idx="0">
                  <c:v>Total Sales </c:v>
                </c:pt>
              </c:strCache>
            </c:strRef>
          </c:tx>
          <c:spPr>
            <a:solidFill>
              <a:schemeClr val="accent1"/>
            </a:solidFill>
            <a:ln>
              <a:noFill/>
            </a:ln>
            <a:effectLst/>
          </c:spPr>
          <c:invertIfNegative val="0"/>
          <c:cat>
            <c:strRef>
              <c:f>'Pivot Table'!$C$9:$C$18</c:f>
              <c:strCache>
                <c:ptCount val="10"/>
                <c:pt idx="0">
                  <c:v>External HDD</c:v>
                </c:pt>
                <c:pt idx="1">
                  <c:v>Headphones</c:v>
                </c:pt>
                <c:pt idx="2">
                  <c:v>Keyboard</c:v>
                </c:pt>
                <c:pt idx="3">
                  <c:v>Laptop</c:v>
                </c:pt>
                <c:pt idx="4">
                  <c:v>Monitor</c:v>
                </c:pt>
                <c:pt idx="5">
                  <c:v>Mouse</c:v>
                </c:pt>
                <c:pt idx="6">
                  <c:v>Printer</c:v>
                </c:pt>
                <c:pt idx="7">
                  <c:v>Smartphone</c:v>
                </c:pt>
                <c:pt idx="8">
                  <c:v>Tablet</c:v>
                </c:pt>
                <c:pt idx="9">
                  <c:v>Webcam</c:v>
                </c:pt>
              </c:strCache>
            </c:strRef>
          </c:cat>
          <c:val>
            <c:numRef>
              <c:f>'Pivot Table'!$D$9:$D$18</c:f>
              <c:numCache>
                <c:formatCode>General</c:formatCode>
                <c:ptCount val="10"/>
                <c:pt idx="0">
                  <c:v>400</c:v>
                </c:pt>
                <c:pt idx="1">
                  <c:v>450</c:v>
                </c:pt>
                <c:pt idx="2">
                  <c:v>240</c:v>
                </c:pt>
                <c:pt idx="3">
                  <c:v>2400</c:v>
                </c:pt>
                <c:pt idx="4">
                  <c:v>1050</c:v>
                </c:pt>
                <c:pt idx="5">
                  <c:v>180</c:v>
                </c:pt>
                <c:pt idx="6">
                  <c:v>600</c:v>
                </c:pt>
                <c:pt idx="7">
                  <c:v>1800</c:v>
                </c:pt>
                <c:pt idx="8">
                  <c:v>2400</c:v>
                </c:pt>
                <c:pt idx="9">
                  <c:v>770</c:v>
                </c:pt>
              </c:numCache>
            </c:numRef>
          </c:val>
          <c:extLst>
            <c:ext xmlns:c16="http://schemas.microsoft.com/office/drawing/2014/chart" uri="{C3380CC4-5D6E-409C-BE32-E72D297353CC}">
              <c16:uniqueId val="{00000000-89E0-4131-9402-B1030C67E998}"/>
            </c:ext>
          </c:extLst>
        </c:ser>
        <c:dLbls>
          <c:showLegendKey val="0"/>
          <c:showVal val="0"/>
          <c:showCatName val="0"/>
          <c:showSerName val="0"/>
          <c:showPercent val="0"/>
          <c:showBubbleSize val="0"/>
        </c:dLbls>
        <c:gapWidth val="219"/>
        <c:overlap val="-27"/>
        <c:axId val="151168992"/>
        <c:axId val="151173312"/>
      </c:barChart>
      <c:catAx>
        <c:axId val="151168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173312"/>
        <c:crosses val="autoZero"/>
        <c:auto val="1"/>
        <c:lblAlgn val="ctr"/>
        <c:lblOffset val="100"/>
        <c:noMultiLvlLbl val="0"/>
      </c:catAx>
      <c:valAx>
        <c:axId val="1511733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16899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[day6.xlsx]Pivot Table!PivotTable5</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Table'!$D$44:$D$45</c:f>
              <c:strCache>
                <c:ptCount val="1"/>
                <c:pt idx="0">
                  <c:v>External HDD</c:v>
                </c:pt>
              </c:strCache>
            </c:strRef>
          </c:tx>
          <c:spPr>
            <a:solidFill>
              <a:schemeClr val="accent1"/>
            </a:solidFill>
            <a:ln>
              <a:noFill/>
            </a:ln>
            <a:effectLst/>
          </c:spPr>
          <c:invertIfNegative val="0"/>
          <c:cat>
            <c:strRef>
              <c:f>'Pivot Table'!$C$46:$C$48</c:f>
              <c:strCache>
                <c:ptCount val="2"/>
                <c:pt idx="0">
                  <c:v>Jane Smith</c:v>
                </c:pt>
                <c:pt idx="1">
                  <c:v>John Doe</c:v>
                </c:pt>
              </c:strCache>
            </c:strRef>
          </c:cat>
          <c:val>
            <c:numRef>
              <c:f>'Pivot Table'!$D$46:$D$48</c:f>
              <c:numCache>
                <c:formatCode>General</c:formatCode>
                <c:ptCount val="2"/>
                <c:pt idx="1">
                  <c:v>400</c:v>
                </c:pt>
              </c:numCache>
            </c:numRef>
          </c:val>
          <c:extLst>
            <c:ext xmlns:c16="http://schemas.microsoft.com/office/drawing/2014/chart" uri="{C3380CC4-5D6E-409C-BE32-E72D297353CC}">
              <c16:uniqueId val="{00000000-1C4C-426B-8222-FC2938339095}"/>
            </c:ext>
          </c:extLst>
        </c:ser>
        <c:ser>
          <c:idx val="1"/>
          <c:order val="1"/>
          <c:tx>
            <c:strRef>
              <c:f>'Pivot Table'!$E$44:$E$45</c:f>
              <c:strCache>
                <c:ptCount val="1"/>
                <c:pt idx="0">
                  <c:v>Headphones</c:v>
                </c:pt>
              </c:strCache>
            </c:strRef>
          </c:tx>
          <c:spPr>
            <a:solidFill>
              <a:schemeClr val="accent2"/>
            </a:solidFill>
            <a:ln>
              <a:noFill/>
            </a:ln>
            <a:effectLst/>
          </c:spPr>
          <c:invertIfNegative val="0"/>
          <c:cat>
            <c:strRef>
              <c:f>'Pivot Table'!$C$46:$C$48</c:f>
              <c:strCache>
                <c:ptCount val="2"/>
                <c:pt idx="0">
                  <c:v>Jane Smith</c:v>
                </c:pt>
                <c:pt idx="1">
                  <c:v>John Doe</c:v>
                </c:pt>
              </c:strCache>
            </c:strRef>
          </c:cat>
          <c:val>
            <c:numRef>
              <c:f>'Pivot Table'!$E$46:$E$48</c:f>
              <c:numCache>
                <c:formatCode>General</c:formatCode>
                <c:ptCount val="2"/>
                <c:pt idx="1">
                  <c:v>450</c:v>
                </c:pt>
              </c:numCache>
            </c:numRef>
          </c:val>
          <c:extLst>
            <c:ext xmlns:c16="http://schemas.microsoft.com/office/drawing/2014/chart" uri="{C3380CC4-5D6E-409C-BE32-E72D297353CC}">
              <c16:uniqueId val="{00000001-1C4C-426B-8222-FC2938339095}"/>
            </c:ext>
          </c:extLst>
        </c:ser>
        <c:ser>
          <c:idx val="2"/>
          <c:order val="2"/>
          <c:tx>
            <c:strRef>
              <c:f>'Pivot Table'!$F$44:$F$45</c:f>
              <c:strCache>
                <c:ptCount val="1"/>
                <c:pt idx="0">
                  <c:v>Keyboard</c:v>
                </c:pt>
              </c:strCache>
            </c:strRef>
          </c:tx>
          <c:spPr>
            <a:solidFill>
              <a:schemeClr val="accent3"/>
            </a:solidFill>
            <a:ln>
              <a:noFill/>
            </a:ln>
            <a:effectLst/>
          </c:spPr>
          <c:invertIfNegative val="0"/>
          <c:cat>
            <c:strRef>
              <c:f>'Pivot Table'!$C$46:$C$48</c:f>
              <c:strCache>
                <c:ptCount val="2"/>
                <c:pt idx="0">
                  <c:v>Jane Smith</c:v>
                </c:pt>
                <c:pt idx="1">
                  <c:v>John Doe</c:v>
                </c:pt>
              </c:strCache>
            </c:strRef>
          </c:cat>
          <c:val>
            <c:numRef>
              <c:f>'Pivot Table'!$F$46:$F$48</c:f>
              <c:numCache>
                <c:formatCode>General</c:formatCode>
                <c:ptCount val="2"/>
                <c:pt idx="0">
                  <c:v>240</c:v>
                </c:pt>
              </c:numCache>
            </c:numRef>
          </c:val>
          <c:extLst>
            <c:ext xmlns:c16="http://schemas.microsoft.com/office/drawing/2014/chart" uri="{C3380CC4-5D6E-409C-BE32-E72D297353CC}">
              <c16:uniqueId val="{00000002-1C4C-426B-8222-FC2938339095}"/>
            </c:ext>
          </c:extLst>
        </c:ser>
        <c:ser>
          <c:idx val="3"/>
          <c:order val="3"/>
          <c:tx>
            <c:strRef>
              <c:f>'Pivot Table'!$G$44:$G$45</c:f>
              <c:strCache>
                <c:ptCount val="1"/>
                <c:pt idx="0">
                  <c:v>Laptop</c:v>
                </c:pt>
              </c:strCache>
            </c:strRef>
          </c:tx>
          <c:spPr>
            <a:solidFill>
              <a:schemeClr val="accent4"/>
            </a:solidFill>
            <a:ln>
              <a:noFill/>
            </a:ln>
            <a:effectLst/>
          </c:spPr>
          <c:invertIfNegative val="0"/>
          <c:cat>
            <c:strRef>
              <c:f>'Pivot Table'!$C$46:$C$48</c:f>
              <c:strCache>
                <c:ptCount val="2"/>
                <c:pt idx="0">
                  <c:v>Jane Smith</c:v>
                </c:pt>
                <c:pt idx="1">
                  <c:v>John Doe</c:v>
                </c:pt>
              </c:strCache>
            </c:strRef>
          </c:cat>
          <c:val>
            <c:numRef>
              <c:f>'Pivot Table'!$G$46:$G$48</c:f>
              <c:numCache>
                <c:formatCode>General</c:formatCode>
                <c:ptCount val="2"/>
                <c:pt idx="1">
                  <c:v>2400</c:v>
                </c:pt>
              </c:numCache>
            </c:numRef>
          </c:val>
          <c:extLst>
            <c:ext xmlns:c16="http://schemas.microsoft.com/office/drawing/2014/chart" uri="{C3380CC4-5D6E-409C-BE32-E72D297353CC}">
              <c16:uniqueId val="{00000003-1C4C-426B-8222-FC2938339095}"/>
            </c:ext>
          </c:extLst>
        </c:ser>
        <c:ser>
          <c:idx val="4"/>
          <c:order val="4"/>
          <c:tx>
            <c:strRef>
              <c:f>'Pivot Table'!$H$44:$H$45</c:f>
              <c:strCache>
                <c:ptCount val="1"/>
                <c:pt idx="0">
                  <c:v>Monitor</c:v>
                </c:pt>
              </c:strCache>
            </c:strRef>
          </c:tx>
          <c:spPr>
            <a:solidFill>
              <a:schemeClr val="accent5"/>
            </a:solidFill>
            <a:ln>
              <a:noFill/>
            </a:ln>
            <a:effectLst/>
          </c:spPr>
          <c:invertIfNegative val="0"/>
          <c:cat>
            <c:strRef>
              <c:f>'Pivot Table'!$C$46:$C$48</c:f>
              <c:strCache>
                <c:ptCount val="2"/>
                <c:pt idx="0">
                  <c:v>Jane Smith</c:v>
                </c:pt>
                <c:pt idx="1">
                  <c:v>John Doe</c:v>
                </c:pt>
              </c:strCache>
            </c:strRef>
          </c:cat>
          <c:val>
            <c:numRef>
              <c:f>'Pivot Table'!$H$46:$H$48</c:f>
              <c:numCache>
                <c:formatCode>General</c:formatCode>
                <c:ptCount val="2"/>
                <c:pt idx="1">
                  <c:v>1050</c:v>
                </c:pt>
              </c:numCache>
            </c:numRef>
          </c:val>
          <c:extLst>
            <c:ext xmlns:c16="http://schemas.microsoft.com/office/drawing/2014/chart" uri="{C3380CC4-5D6E-409C-BE32-E72D297353CC}">
              <c16:uniqueId val="{00000004-1C4C-426B-8222-FC2938339095}"/>
            </c:ext>
          </c:extLst>
        </c:ser>
        <c:ser>
          <c:idx val="5"/>
          <c:order val="5"/>
          <c:tx>
            <c:strRef>
              <c:f>'Pivot Table'!$I$44:$I$45</c:f>
              <c:strCache>
                <c:ptCount val="1"/>
                <c:pt idx="0">
                  <c:v>Mouse</c:v>
                </c:pt>
              </c:strCache>
            </c:strRef>
          </c:tx>
          <c:spPr>
            <a:solidFill>
              <a:schemeClr val="accent6"/>
            </a:solidFill>
            <a:ln>
              <a:noFill/>
            </a:ln>
            <a:effectLst/>
          </c:spPr>
          <c:invertIfNegative val="0"/>
          <c:cat>
            <c:strRef>
              <c:f>'Pivot Table'!$C$46:$C$48</c:f>
              <c:strCache>
                <c:ptCount val="2"/>
                <c:pt idx="0">
                  <c:v>Jane Smith</c:v>
                </c:pt>
                <c:pt idx="1">
                  <c:v>John Doe</c:v>
                </c:pt>
              </c:strCache>
            </c:strRef>
          </c:cat>
          <c:val>
            <c:numRef>
              <c:f>'Pivot Table'!$I$46:$I$48</c:f>
              <c:numCache>
                <c:formatCode>General</c:formatCode>
                <c:ptCount val="2"/>
                <c:pt idx="1">
                  <c:v>180</c:v>
                </c:pt>
              </c:numCache>
            </c:numRef>
          </c:val>
          <c:extLst>
            <c:ext xmlns:c16="http://schemas.microsoft.com/office/drawing/2014/chart" uri="{C3380CC4-5D6E-409C-BE32-E72D297353CC}">
              <c16:uniqueId val="{00000005-1C4C-426B-8222-FC2938339095}"/>
            </c:ext>
          </c:extLst>
        </c:ser>
        <c:ser>
          <c:idx val="6"/>
          <c:order val="6"/>
          <c:tx>
            <c:strRef>
              <c:f>'Pivot Table'!$J$44:$J$45</c:f>
              <c:strCache>
                <c:ptCount val="1"/>
                <c:pt idx="0">
                  <c:v>Printer</c:v>
                </c:pt>
              </c:strCache>
            </c:strRef>
          </c:tx>
          <c:spPr>
            <a:solidFill>
              <a:schemeClr val="accent1">
                <a:lumMod val="60000"/>
              </a:schemeClr>
            </a:solidFill>
            <a:ln>
              <a:noFill/>
            </a:ln>
            <a:effectLst/>
          </c:spPr>
          <c:invertIfNegative val="0"/>
          <c:cat>
            <c:strRef>
              <c:f>'Pivot Table'!$C$46:$C$48</c:f>
              <c:strCache>
                <c:ptCount val="2"/>
                <c:pt idx="0">
                  <c:v>Jane Smith</c:v>
                </c:pt>
                <c:pt idx="1">
                  <c:v>John Doe</c:v>
                </c:pt>
              </c:strCache>
            </c:strRef>
          </c:cat>
          <c:val>
            <c:numRef>
              <c:f>'Pivot Table'!$J$46:$J$48</c:f>
              <c:numCache>
                <c:formatCode>General</c:formatCode>
                <c:ptCount val="2"/>
                <c:pt idx="0">
                  <c:v>600</c:v>
                </c:pt>
              </c:numCache>
            </c:numRef>
          </c:val>
          <c:extLst>
            <c:ext xmlns:c16="http://schemas.microsoft.com/office/drawing/2014/chart" uri="{C3380CC4-5D6E-409C-BE32-E72D297353CC}">
              <c16:uniqueId val="{00000006-1C4C-426B-8222-FC2938339095}"/>
            </c:ext>
          </c:extLst>
        </c:ser>
        <c:ser>
          <c:idx val="7"/>
          <c:order val="7"/>
          <c:tx>
            <c:strRef>
              <c:f>'Pivot Table'!$K$44:$K$45</c:f>
              <c:strCache>
                <c:ptCount val="1"/>
                <c:pt idx="0">
                  <c:v>Smartphone</c:v>
                </c:pt>
              </c:strCache>
            </c:strRef>
          </c:tx>
          <c:spPr>
            <a:solidFill>
              <a:schemeClr val="accent2">
                <a:lumMod val="60000"/>
              </a:schemeClr>
            </a:solidFill>
            <a:ln>
              <a:noFill/>
            </a:ln>
            <a:effectLst/>
          </c:spPr>
          <c:invertIfNegative val="0"/>
          <c:cat>
            <c:strRef>
              <c:f>'Pivot Table'!$C$46:$C$48</c:f>
              <c:strCache>
                <c:ptCount val="2"/>
                <c:pt idx="0">
                  <c:v>Jane Smith</c:v>
                </c:pt>
                <c:pt idx="1">
                  <c:v>John Doe</c:v>
                </c:pt>
              </c:strCache>
            </c:strRef>
          </c:cat>
          <c:val>
            <c:numRef>
              <c:f>'Pivot Table'!$K$46:$K$48</c:f>
              <c:numCache>
                <c:formatCode>General</c:formatCode>
                <c:ptCount val="2"/>
                <c:pt idx="0">
                  <c:v>1800</c:v>
                </c:pt>
              </c:numCache>
            </c:numRef>
          </c:val>
          <c:extLst>
            <c:ext xmlns:c16="http://schemas.microsoft.com/office/drawing/2014/chart" uri="{C3380CC4-5D6E-409C-BE32-E72D297353CC}">
              <c16:uniqueId val="{00000007-1C4C-426B-8222-FC2938339095}"/>
            </c:ext>
          </c:extLst>
        </c:ser>
        <c:ser>
          <c:idx val="8"/>
          <c:order val="8"/>
          <c:tx>
            <c:strRef>
              <c:f>'Pivot Table'!$L$44:$L$45</c:f>
              <c:strCache>
                <c:ptCount val="1"/>
                <c:pt idx="0">
                  <c:v>Tablet</c:v>
                </c:pt>
              </c:strCache>
            </c:strRef>
          </c:tx>
          <c:spPr>
            <a:solidFill>
              <a:schemeClr val="accent3">
                <a:lumMod val="60000"/>
              </a:schemeClr>
            </a:solidFill>
            <a:ln>
              <a:noFill/>
            </a:ln>
            <a:effectLst/>
          </c:spPr>
          <c:invertIfNegative val="0"/>
          <c:cat>
            <c:strRef>
              <c:f>'Pivot Table'!$C$46:$C$48</c:f>
              <c:strCache>
                <c:ptCount val="2"/>
                <c:pt idx="0">
                  <c:v>Jane Smith</c:v>
                </c:pt>
                <c:pt idx="1">
                  <c:v>John Doe</c:v>
                </c:pt>
              </c:strCache>
            </c:strRef>
          </c:cat>
          <c:val>
            <c:numRef>
              <c:f>'Pivot Table'!$L$46:$L$48</c:f>
              <c:numCache>
                <c:formatCode>General</c:formatCode>
                <c:ptCount val="2"/>
                <c:pt idx="0">
                  <c:v>2400</c:v>
                </c:pt>
              </c:numCache>
            </c:numRef>
          </c:val>
          <c:extLst>
            <c:ext xmlns:c16="http://schemas.microsoft.com/office/drawing/2014/chart" uri="{C3380CC4-5D6E-409C-BE32-E72D297353CC}">
              <c16:uniqueId val="{00000008-1C4C-426B-8222-FC2938339095}"/>
            </c:ext>
          </c:extLst>
        </c:ser>
        <c:ser>
          <c:idx val="9"/>
          <c:order val="9"/>
          <c:tx>
            <c:strRef>
              <c:f>'Pivot Table'!$M$44:$M$45</c:f>
              <c:strCache>
                <c:ptCount val="1"/>
                <c:pt idx="0">
                  <c:v>Webcam</c:v>
                </c:pt>
              </c:strCache>
            </c:strRef>
          </c:tx>
          <c:spPr>
            <a:solidFill>
              <a:schemeClr val="accent4">
                <a:lumMod val="60000"/>
              </a:schemeClr>
            </a:solidFill>
            <a:ln>
              <a:noFill/>
            </a:ln>
            <a:effectLst/>
          </c:spPr>
          <c:invertIfNegative val="0"/>
          <c:cat>
            <c:strRef>
              <c:f>'Pivot Table'!$C$46:$C$48</c:f>
              <c:strCache>
                <c:ptCount val="2"/>
                <c:pt idx="0">
                  <c:v>Jane Smith</c:v>
                </c:pt>
                <c:pt idx="1">
                  <c:v>John Doe</c:v>
                </c:pt>
              </c:strCache>
            </c:strRef>
          </c:cat>
          <c:val>
            <c:numRef>
              <c:f>'Pivot Table'!$M$46:$M$48</c:f>
              <c:numCache>
                <c:formatCode>General</c:formatCode>
                <c:ptCount val="2"/>
                <c:pt idx="0">
                  <c:v>770</c:v>
                </c:pt>
              </c:numCache>
            </c:numRef>
          </c:val>
          <c:extLst>
            <c:ext xmlns:c16="http://schemas.microsoft.com/office/drawing/2014/chart" uri="{C3380CC4-5D6E-409C-BE32-E72D297353CC}">
              <c16:uniqueId val="{00000009-1C4C-426B-8222-FC2938339095}"/>
            </c:ext>
          </c:extLst>
        </c:ser>
        <c:dLbls>
          <c:showLegendKey val="0"/>
          <c:showVal val="0"/>
          <c:showCatName val="0"/>
          <c:showSerName val="0"/>
          <c:showPercent val="0"/>
          <c:showBubbleSize val="0"/>
        </c:dLbls>
        <c:gapWidth val="219"/>
        <c:overlap val="-27"/>
        <c:axId val="159646736"/>
        <c:axId val="159641456"/>
      </c:barChart>
      <c:catAx>
        <c:axId val="1596467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641456"/>
        <c:crosses val="autoZero"/>
        <c:auto val="1"/>
        <c:lblAlgn val="ctr"/>
        <c:lblOffset val="100"/>
        <c:noMultiLvlLbl val="0"/>
      </c:catAx>
      <c:valAx>
        <c:axId val="1596414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6467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[day6.xlsx]Pivot Table!PivotTable7</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'Pivot Table'!$D$58</c:f>
              <c:strCache>
                <c:ptCount val="1"/>
                <c:pt idx="0">
                  <c:v>No Of Orders</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Table'!$C$59:$C$69</c:f>
              <c:strCache>
                <c:ptCount val="10"/>
                <c:pt idx="0">
                  <c:v>External HDD</c:v>
                </c:pt>
                <c:pt idx="1">
                  <c:v>Headphones</c:v>
                </c:pt>
                <c:pt idx="2">
                  <c:v>Keyboard</c:v>
                </c:pt>
                <c:pt idx="3">
                  <c:v>Laptop</c:v>
                </c:pt>
                <c:pt idx="4">
                  <c:v>Monitor</c:v>
                </c:pt>
                <c:pt idx="5">
                  <c:v>Mouse</c:v>
                </c:pt>
                <c:pt idx="6">
                  <c:v>Printer</c:v>
                </c:pt>
                <c:pt idx="7">
                  <c:v>Smartphone</c:v>
                </c:pt>
                <c:pt idx="8">
                  <c:v>Tablet</c:v>
                </c:pt>
                <c:pt idx="9">
                  <c:v>Webcam</c:v>
                </c:pt>
              </c:strCache>
            </c:strRef>
          </c:cat>
          <c:val>
            <c:numRef>
              <c:f>'Pivot Table'!$D$59:$D$69</c:f>
              <c:numCache>
                <c:formatCode>General</c:formatCode>
                <c:ptCount val="10"/>
                <c:pt idx="0">
                  <c:v>2</c:v>
                </c:pt>
                <c:pt idx="1">
                  <c:v>2</c:v>
                </c:pt>
                <c:pt idx="2">
                  <c:v>2</c:v>
                </c:pt>
                <c:pt idx="3">
                  <c:v>2</c:v>
                </c:pt>
                <c:pt idx="4">
                  <c:v>2</c:v>
                </c:pt>
                <c:pt idx="5">
                  <c:v>2</c:v>
                </c:pt>
                <c:pt idx="6">
                  <c:v>2</c:v>
                </c:pt>
                <c:pt idx="7">
                  <c:v>2</c:v>
                </c:pt>
                <c:pt idx="8">
                  <c:v>2</c:v>
                </c:pt>
                <c:pt idx="9">
                  <c:v>2</c:v>
                </c:pt>
              </c:numCache>
            </c:numRef>
          </c:val>
          <c:extLst>
            <c:ext xmlns:c16="http://schemas.microsoft.com/office/drawing/2014/chart" uri="{C3380CC4-5D6E-409C-BE32-E72D297353CC}">
              <c16:uniqueId val="{00000000-9668-4191-9DAA-2243428772D0}"/>
            </c:ext>
          </c:extLst>
        </c:ser>
        <c:ser>
          <c:idx val="1"/>
          <c:order val="1"/>
          <c:tx>
            <c:strRef>
              <c:f>'Pivot Table'!$E$58</c:f>
              <c:strCache>
                <c:ptCount val="1"/>
                <c:pt idx="0">
                  <c:v>Count of Product</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Table'!$C$59:$C$69</c:f>
              <c:strCache>
                <c:ptCount val="10"/>
                <c:pt idx="0">
                  <c:v>External HDD</c:v>
                </c:pt>
                <c:pt idx="1">
                  <c:v>Headphones</c:v>
                </c:pt>
                <c:pt idx="2">
                  <c:v>Keyboard</c:v>
                </c:pt>
                <c:pt idx="3">
                  <c:v>Laptop</c:v>
                </c:pt>
                <c:pt idx="4">
                  <c:v>Monitor</c:v>
                </c:pt>
                <c:pt idx="5">
                  <c:v>Mouse</c:v>
                </c:pt>
                <c:pt idx="6">
                  <c:v>Printer</c:v>
                </c:pt>
                <c:pt idx="7">
                  <c:v>Smartphone</c:v>
                </c:pt>
                <c:pt idx="8">
                  <c:v>Tablet</c:v>
                </c:pt>
                <c:pt idx="9">
                  <c:v>Webcam</c:v>
                </c:pt>
              </c:strCache>
            </c:strRef>
          </c:cat>
          <c:val>
            <c:numRef>
              <c:f>'Pivot Table'!$E$59:$E$69</c:f>
              <c:numCache>
                <c:formatCode>General</c:formatCode>
                <c:ptCount val="10"/>
                <c:pt idx="0">
                  <c:v>2</c:v>
                </c:pt>
                <c:pt idx="1">
                  <c:v>2</c:v>
                </c:pt>
                <c:pt idx="2">
                  <c:v>2</c:v>
                </c:pt>
                <c:pt idx="3">
                  <c:v>2</c:v>
                </c:pt>
                <c:pt idx="4">
                  <c:v>2</c:v>
                </c:pt>
                <c:pt idx="5">
                  <c:v>2</c:v>
                </c:pt>
                <c:pt idx="6">
                  <c:v>2</c:v>
                </c:pt>
                <c:pt idx="7">
                  <c:v>2</c:v>
                </c:pt>
                <c:pt idx="8">
                  <c:v>2</c:v>
                </c:pt>
                <c:pt idx="9">
                  <c:v>2</c:v>
                </c:pt>
              </c:numCache>
            </c:numRef>
          </c:val>
          <c:extLst>
            <c:ext xmlns:c16="http://schemas.microsoft.com/office/drawing/2014/chart" uri="{C3380CC4-5D6E-409C-BE32-E72D297353CC}">
              <c16:uniqueId val="{00000002-9668-4191-9DAA-2243428772D0}"/>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[day6.xlsx]Pivot Table!Sales_Trend</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Table'!$D$86</c:f>
              <c:strCache>
                <c:ptCount val="1"/>
                <c:pt idx="0">
                  <c:v>Sum of Sales</c:v>
                </c:pt>
              </c:strCache>
            </c:strRef>
          </c:tx>
          <c:spPr>
            <a:ln w="28575" cap="rnd">
              <a:solidFill>
                <a:schemeClr val="accent1"/>
              </a:solidFill>
              <a:round/>
            </a:ln>
            <a:effectLst/>
          </c:spPr>
          <c:marker>
            <c:symbol val="none"/>
          </c:marker>
          <c:cat>
            <c:strRef>
              <c:f>'Pivot Table'!$C$87:$C$90</c:f>
              <c:strCache>
                <c:ptCount val="3"/>
                <c:pt idx="0">
                  <c:v>Jan</c:v>
                </c:pt>
                <c:pt idx="1">
                  <c:v>Feb</c:v>
                </c:pt>
                <c:pt idx="2">
                  <c:v>Mar</c:v>
                </c:pt>
              </c:strCache>
            </c:strRef>
          </c:cat>
          <c:val>
            <c:numRef>
              <c:f>'Pivot Table'!$D$87:$D$90</c:f>
              <c:numCache>
                <c:formatCode>General</c:formatCode>
                <c:ptCount val="3"/>
                <c:pt idx="0">
                  <c:v>3350</c:v>
                </c:pt>
                <c:pt idx="1">
                  <c:v>1220</c:v>
                </c:pt>
                <c:pt idx="2">
                  <c:v>4120</c:v>
                </c:pt>
              </c:numCache>
            </c:numRef>
          </c:val>
          <c:smooth val="0"/>
          <c:extLst>
            <c:ext xmlns:c16="http://schemas.microsoft.com/office/drawing/2014/chart" uri="{C3380CC4-5D6E-409C-BE32-E72D297353CC}">
              <c16:uniqueId val="{00000000-0F8A-4133-9793-6AFF379586E5}"/>
            </c:ext>
          </c:extLst>
        </c:ser>
        <c:ser>
          <c:idx val="1"/>
          <c:order val="1"/>
          <c:tx>
            <c:strRef>
              <c:f>'Pivot Table'!$E$86</c:f>
              <c:strCache>
                <c:ptCount val="1"/>
                <c:pt idx="0">
                  <c:v>Sum of Sales2</c:v>
                </c:pt>
              </c:strCache>
            </c:strRef>
          </c:tx>
          <c:spPr>
            <a:ln w="28575" cap="rnd">
              <a:solidFill>
                <a:schemeClr val="accent2"/>
              </a:solidFill>
              <a:round/>
            </a:ln>
            <a:effectLst/>
          </c:spPr>
          <c:marker>
            <c:symbol val="none"/>
          </c:marker>
          <c:cat>
            <c:strRef>
              <c:f>'Pivot Table'!$C$87:$C$90</c:f>
              <c:strCache>
                <c:ptCount val="3"/>
                <c:pt idx="0">
                  <c:v>Jan</c:v>
                </c:pt>
                <c:pt idx="1">
                  <c:v>Feb</c:v>
                </c:pt>
                <c:pt idx="2">
                  <c:v>Mar</c:v>
                </c:pt>
              </c:strCache>
            </c:strRef>
          </c:cat>
          <c:val>
            <c:numRef>
              <c:f>'Pivot Table'!$E$87:$E$90</c:f>
              <c:numCache>
                <c:formatCode>General</c:formatCode>
                <c:ptCount val="3"/>
                <c:pt idx="0">
                  <c:v>3350</c:v>
                </c:pt>
                <c:pt idx="1">
                  <c:v>4570</c:v>
                </c:pt>
                <c:pt idx="2">
                  <c:v>8690</c:v>
                </c:pt>
              </c:numCache>
            </c:numRef>
          </c:val>
          <c:smooth val="0"/>
          <c:extLst>
            <c:ext xmlns:c16="http://schemas.microsoft.com/office/drawing/2014/chart" uri="{C3380CC4-5D6E-409C-BE32-E72D297353CC}">
              <c16:uniqueId val="{00000002-0F8A-4133-9793-6AFF379586E5}"/>
            </c:ext>
          </c:extLst>
        </c:ser>
        <c:ser>
          <c:idx val="2"/>
          <c:order val="2"/>
          <c:tx>
            <c:strRef>
              <c:f>'Pivot Table'!$F$86</c:f>
              <c:strCache>
                <c:ptCount val="1"/>
                <c:pt idx="0">
                  <c:v>Sum of Sales3</c:v>
                </c:pt>
              </c:strCache>
            </c:strRef>
          </c:tx>
          <c:spPr>
            <a:ln w="28575" cap="rnd">
              <a:solidFill>
                <a:schemeClr val="accent3"/>
              </a:solidFill>
              <a:round/>
            </a:ln>
            <a:effectLst/>
          </c:spPr>
          <c:marker>
            <c:symbol val="none"/>
          </c:marker>
          <c:cat>
            <c:strRef>
              <c:f>'Pivot Table'!$C$87:$C$90</c:f>
              <c:strCache>
                <c:ptCount val="3"/>
                <c:pt idx="0">
                  <c:v>Jan</c:v>
                </c:pt>
                <c:pt idx="1">
                  <c:v>Feb</c:v>
                </c:pt>
                <c:pt idx="2">
                  <c:v>Mar</c:v>
                </c:pt>
              </c:strCache>
            </c:strRef>
          </c:cat>
          <c:val>
            <c:numRef>
              <c:f>'Pivot Table'!$F$87:$F$90</c:f>
              <c:numCache>
                <c:formatCode>0.00%</c:formatCode>
                <c:ptCount val="3"/>
                <c:pt idx="0">
                  <c:v>0.38550057537399307</c:v>
                </c:pt>
                <c:pt idx="1">
                  <c:v>0.14039125431530494</c:v>
                </c:pt>
                <c:pt idx="2">
                  <c:v>0.47410817031070196</c:v>
                </c:pt>
              </c:numCache>
            </c:numRef>
          </c:val>
          <c:smooth val="0"/>
          <c:extLst>
            <c:ext xmlns:c16="http://schemas.microsoft.com/office/drawing/2014/chart" uri="{C3380CC4-5D6E-409C-BE32-E72D297353CC}">
              <c16:uniqueId val="{00000003-0F8A-4133-9793-6AFF379586E5}"/>
            </c:ext>
          </c:extLst>
        </c:ser>
        <c:dLbls>
          <c:showLegendKey val="0"/>
          <c:showVal val="0"/>
          <c:showCatName val="0"/>
          <c:showSerName val="0"/>
          <c:showPercent val="0"/>
          <c:showBubbleSize val="0"/>
        </c:dLbls>
        <c:smooth val="0"/>
        <c:axId val="880643792"/>
        <c:axId val="880638512"/>
      </c:lineChart>
      <c:catAx>
        <c:axId val="8806437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0638512"/>
        <c:crosses val="autoZero"/>
        <c:auto val="1"/>
        <c:lblAlgn val="ctr"/>
        <c:lblOffset val="100"/>
        <c:noMultiLvlLbl val="0"/>
      </c:catAx>
      <c:valAx>
        <c:axId val="8806385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06437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[day6.xlsx]Pivot Table!Sales_Trend</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Table'!$D$86</c:f>
              <c:strCache>
                <c:ptCount val="1"/>
                <c:pt idx="0">
                  <c:v>Sum of Sales</c:v>
                </c:pt>
              </c:strCache>
            </c:strRef>
          </c:tx>
          <c:spPr>
            <a:solidFill>
              <a:schemeClr val="accent1"/>
            </a:solidFill>
            <a:ln>
              <a:noFill/>
            </a:ln>
            <a:effectLst/>
          </c:spPr>
          <c:invertIfNegative val="0"/>
          <c:cat>
            <c:strRef>
              <c:f>'Pivot Table'!$C$87:$C$90</c:f>
              <c:strCache>
                <c:ptCount val="3"/>
                <c:pt idx="0">
                  <c:v>Jan</c:v>
                </c:pt>
                <c:pt idx="1">
                  <c:v>Feb</c:v>
                </c:pt>
                <c:pt idx="2">
                  <c:v>Mar</c:v>
                </c:pt>
              </c:strCache>
            </c:strRef>
          </c:cat>
          <c:val>
            <c:numRef>
              <c:f>'Pivot Table'!$D$87:$D$90</c:f>
              <c:numCache>
                <c:formatCode>General</c:formatCode>
                <c:ptCount val="3"/>
                <c:pt idx="0">
                  <c:v>3350</c:v>
                </c:pt>
                <c:pt idx="1">
                  <c:v>1220</c:v>
                </c:pt>
                <c:pt idx="2">
                  <c:v>4120</c:v>
                </c:pt>
              </c:numCache>
            </c:numRef>
          </c:val>
          <c:extLst>
            <c:ext xmlns:c16="http://schemas.microsoft.com/office/drawing/2014/chart" uri="{C3380CC4-5D6E-409C-BE32-E72D297353CC}">
              <c16:uniqueId val="{00000000-3F5D-4EB0-BC64-19C0AB8692E2}"/>
            </c:ext>
          </c:extLst>
        </c:ser>
        <c:ser>
          <c:idx val="1"/>
          <c:order val="1"/>
          <c:tx>
            <c:strRef>
              <c:f>'Pivot Table'!$E$86</c:f>
              <c:strCache>
                <c:ptCount val="1"/>
                <c:pt idx="0">
                  <c:v>Sum of Sales2</c:v>
                </c:pt>
              </c:strCache>
            </c:strRef>
          </c:tx>
          <c:spPr>
            <a:solidFill>
              <a:schemeClr val="accent2"/>
            </a:solidFill>
            <a:ln>
              <a:noFill/>
            </a:ln>
            <a:effectLst/>
          </c:spPr>
          <c:invertIfNegative val="0"/>
          <c:cat>
            <c:strRef>
              <c:f>'Pivot Table'!$C$87:$C$90</c:f>
              <c:strCache>
                <c:ptCount val="3"/>
                <c:pt idx="0">
                  <c:v>Jan</c:v>
                </c:pt>
                <c:pt idx="1">
                  <c:v>Feb</c:v>
                </c:pt>
                <c:pt idx="2">
                  <c:v>Mar</c:v>
                </c:pt>
              </c:strCache>
            </c:strRef>
          </c:cat>
          <c:val>
            <c:numRef>
              <c:f>'Pivot Table'!$E$87:$E$90</c:f>
              <c:numCache>
                <c:formatCode>General</c:formatCode>
                <c:ptCount val="3"/>
                <c:pt idx="0">
                  <c:v>3350</c:v>
                </c:pt>
                <c:pt idx="1">
                  <c:v>4570</c:v>
                </c:pt>
                <c:pt idx="2">
                  <c:v>8690</c:v>
                </c:pt>
              </c:numCache>
            </c:numRef>
          </c:val>
          <c:extLst>
            <c:ext xmlns:c16="http://schemas.microsoft.com/office/drawing/2014/chart" uri="{C3380CC4-5D6E-409C-BE32-E72D297353CC}">
              <c16:uniqueId val="{00000002-3F5D-4EB0-BC64-19C0AB8692E2}"/>
            </c:ext>
          </c:extLst>
        </c:ser>
        <c:ser>
          <c:idx val="2"/>
          <c:order val="2"/>
          <c:tx>
            <c:strRef>
              <c:f>'Pivot Table'!$F$86</c:f>
              <c:strCache>
                <c:ptCount val="1"/>
                <c:pt idx="0">
                  <c:v>Sum of Sales3</c:v>
                </c:pt>
              </c:strCache>
            </c:strRef>
          </c:tx>
          <c:spPr>
            <a:solidFill>
              <a:schemeClr val="accent3"/>
            </a:solidFill>
            <a:ln>
              <a:noFill/>
            </a:ln>
            <a:effectLst/>
          </c:spPr>
          <c:invertIfNegative val="0"/>
          <c:cat>
            <c:strRef>
              <c:f>'Pivot Table'!$C$87:$C$90</c:f>
              <c:strCache>
                <c:ptCount val="3"/>
                <c:pt idx="0">
                  <c:v>Jan</c:v>
                </c:pt>
                <c:pt idx="1">
                  <c:v>Feb</c:v>
                </c:pt>
                <c:pt idx="2">
                  <c:v>Mar</c:v>
                </c:pt>
              </c:strCache>
            </c:strRef>
          </c:cat>
          <c:val>
            <c:numRef>
              <c:f>'Pivot Table'!$F$87:$F$90</c:f>
              <c:numCache>
                <c:formatCode>0.00%</c:formatCode>
                <c:ptCount val="3"/>
                <c:pt idx="0">
                  <c:v>0.38550057537399307</c:v>
                </c:pt>
                <c:pt idx="1">
                  <c:v>0.14039125431530494</c:v>
                </c:pt>
                <c:pt idx="2">
                  <c:v>0.47410817031070196</c:v>
                </c:pt>
              </c:numCache>
            </c:numRef>
          </c:val>
          <c:extLst>
            <c:ext xmlns:c16="http://schemas.microsoft.com/office/drawing/2014/chart" uri="{C3380CC4-5D6E-409C-BE32-E72D297353CC}">
              <c16:uniqueId val="{00000003-3F5D-4EB0-BC64-19C0AB8692E2}"/>
            </c:ext>
          </c:extLst>
        </c:ser>
        <c:dLbls>
          <c:showLegendKey val="0"/>
          <c:showVal val="0"/>
          <c:showCatName val="0"/>
          <c:showSerName val="0"/>
          <c:showPercent val="0"/>
          <c:showBubbleSize val="0"/>
        </c:dLbls>
        <c:gapWidth val="219"/>
        <c:overlap val="-27"/>
        <c:axId val="880630832"/>
        <c:axId val="880615952"/>
      </c:barChart>
      <c:catAx>
        <c:axId val="8806308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0615952"/>
        <c:crosses val="autoZero"/>
        <c:auto val="1"/>
        <c:lblAlgn val="ctr"/>
        <c:lblOffset val="100"/>
        <c:noMultiLvlLbl val="0"/>
      </c:catAx>
      <c:valAx>
        <c:axId val="8806159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06308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175506</xdr:colOff>
      <xdr:row>0</xdr:row>
      <xdr:rowOff>116573</xdr:rowOff>
    </xdr:from>
    <xdr:to>
      <xdr:col>12</xdr:col>
      <xdr:colOff>412037</xdr:colOff>
      <xdr:row>15</xdr:row>
      <xdr:rowOff>136140</xdr:rowOff>
    </xdr:to>
    <xdr:graphicFrame macro="">
      <xdr:nvGraphicFramePr>
        <xdr:cNvPr id="2" name="Chart 1">
          <a:extLst>
            <a:ext uri="{FF2B5EF4-FFF2-40B4-BE49-F238E27FC236}">
              <a16:creationId xmlns:a16="http://schemas.microsoft.com/office/drawing/2014/main" id="{8159BE7C-CEF9-EFF5-99F4-BB3E3B755E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201832</xdr:colOff>
      <xdr:row>16</xdr:row>
      <xdr:rowOff>49192</xdr:rowOff>
    </xdr:from>
    <xdr:to>
      <xdr:col>12</xdr:col>
      <xdr:colOff>394138</xdr:colOff>
      <xdr:row>27</xdr:row>
      <xdr:rowOff>106343</xdr:rowOff>
    </xdr:to>
    <xdr:graphicFrame macro="">
      <xdr:nvGraphicFramePr>
        <xdr:cNvPr id="3" name="Chart 2">
          <a:extLst>
            <a:ext uri="{FF2B5EF4-FFF2-40B4-BE49-F238E27FC236}">
              <a16:creationId xmlns:a16="http://schemas.microsoft.com/office/drawing/2014/main" id="{24AC58F1-6A6C-32B7-2969-547C4CB973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441266</xdr:colOff>
      <xdr:row>28</xdr:row>
      <xdr:rowOff>53698</xdr:rowOff>
    </xdr:from>
    <xdr:to>
      <xdr:col>13</xdr:col>
      <xdr:colOff>326640</xdr:colOff>
      <xdr:row>41</xdr:row>
      <xdr:rowOff>44176</xdr:rowOff>
    </xdr:to>
    <xdr:graphicFrame macro="">
      <xdr:nvGraphicFramePr>
        <xdr:cNvPr id="4" name="Chart 3">
          <a:extLst>
            <a:ext uri="{FF2B5EF4-FFF2-40B4-BE49-F238E27FC236}">
              <a16:creationId xmlns:a16="http://schemas.microsoft.com/office/drawing/2014/main" id="{F687DAC2-5DB5-D992-1958-43F9E57578E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202891</xdr:colOff>
      <xdr:row>55</xdr:row>
      <xdr:rowOff>5460</xdr:rowOff>
    </xdr:from>
    <xdr:to>
      <xdr:col>14</xdr:col>
      <xdr:colOff>132522</xdr:colOff>
      <xdr:row>71</xdr:row>
      <xdr:rowOff>157772</xdr:rowOff>
    </xdr:to>
    <xdr:graphicFrame macro="">
      <xdr:nvGraphicFramePr>
        <xdr:cNvPr id="5" name="Chart 4">
          <a:extLst>
            <a:ext uri="{FF2B5EF4-FFF2-40B4-BE49-F238E27FC236}">
              <a16:creationId xmlns:a16="http://schemas.microsoft.com/office/drawing/2014/main" id="{BC1644E0-AC6B-D628-42A1-42A9F36B4A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94998</xdr:colOff>
      <xdr:row>96</xdr:row>
      <xdr:rowOff>154653</xdr:rowOff>
    </xdr:from>
    <xdr:to>
      <xdr:col>15</xdr:col>
      <xdr:colOff>420853</xdr:colOff>
      <xdr:row>109</xdr:row>
      <xdr:rowOff>97754</xdr:rowOff>
    </xdr:to>
    <xdr:graphicFrame macro="">
      <xdr:nvGraphicFramePr>
        <xdr:cNvPr id="6" name="Chart 5">
          <a:extLst>
            <a:ext uri="{FF2B5EF4-FFF2-40B4-BE49-F238E27FC236}">
              <a16:creationId xmlns:a16="http://schemas.microsoft.com/office/drawing/2014/main" id="{83CC2DFE-7308-B864-DC94-5AC8C93916A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546179</xdr:colOff>
      <xdr:row>81</xdr:row>
      <xdr:rowOff>25066</xdr:rowOff>
    </xdr:from>
    <xdr:to>
      <xdr:col>12</xdr:col>
      <xdr:colOff>67422</xdr:colOff>
      <xdr:row>95</xdr:row>
      <xdr:rowOff>47875</xdr:rowOff>
    </xdr:to>
    <xdr:graphicFrame macro="">
      <xdr:nvGraphicFramePr>
        <xdr:cNvPr id="7" name="Chart 6">
          <a:extLst>
            <a:ext uri="{FF2B5EF4-FFF2-40B4-BE49-F238E27FC236}">
              <a16:creationId xmlns:a16="http://schemas.microsoft.com/office/drawing/2014/main" id="{720B45CF-877A-ECDB-0B74-FF0C760EF0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15</xdr:col>
      <xdr:colOff>455194</xdr:colOff>
      <xdr:row>97</xdr:row>
      <xdr:rowOff>7516</xdr:rowOff>
    </xdr:from>
    <xdr:to>
      <xdr:col>18</xdr:col>
      <xdr:colOff>343838</xdr:colOff>
      <xdr:row>116</xdr:row>
      <xdr:rowOff>171450</xdr:rowOff>
    </xdr:to>
    <mc:AlternateContent xmlns:mc="http://schemas.openxmlformats.org/markup-compatibility/2006">
      <mc:Choice xmlns:a14="http://schemas.microsoft.com/office/drawing/2010/main" Requires="a14">
        <xdr:graphicFrame macro="">
          <xdr:nvGraphicFramePr>
            <xdr:cNvPr id="8" name="Product">
              <a:extLst>
                <a:ext uri="{FF2B5EF4-FFF2-40B4-BE49-F238E27FC236}">
                  <a16:creationId xmlns:a16="http://schemas.microsoft.com/office/drawing/2014/main" id="{081805FA-F59A-5062-317D-762C6D9234FC}"/>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dr:sp macro="" textlink="">
          <xdr:nvSpPr>
            <xdr:cNvPr id="0" name=""/>
            <xdr:cNvSpPr>
              <a:spLocks noTextEdit="1"/>
            </xdr:cNvSpPr>
          </xdr:nvSpPr>
          <xdr:spPr>
            <a:xfrm>
              <a:off x="11970418" y="17513463"/>
              <a:ext cx="1828736" cy="359293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408323</xdr:colOff>
      <xdr:row>97</xdr:row>
      <xdr:rowOff>97254</xdr:rowOff>
    </xdr:from>
    <xdr:to>
      <xdr:col>21</xdr:col>
      <xdr:colOff>305050</xdr:colOff>
      <xdr:row>102</xdr:row>
      <xdr:rowOff>134854</xdr:rowOff>
    </xdr:to>
    <mc:AlternateContent xmlns:mc="http://schemas.openxmlformats.org/markup-compatibility/2006">
      <mc:Choice xmlns:a14="http://schemas.microsoft.com/office/drawing/2010/main" Requires="a14">
        <xdr:graphicFrame macro="">
          <xdr:nvGraphicFramePr>
            <xdr:cNvPr id="9" name="Sales Rep">
              <a:extLst>
                <a:ext uri="{FF2B5EF4-FFF2-40B4-BE49-F238E27FC236}">
                  <a16:creationId xmlns:a16="http://schemas.microsoft.com/office/drawing/2014/main" id="{B6DB5EB3-0724-6AE5-FC0D-4D19C785E017}"/>
                </a:ext>
              </a:extLst>
            </xdr:cNvPr>
            <xdr:cNvGraphicFramePr/>
          </xdr:nvGraphicFramePr>
          <xdr:xfrm>
            <a:off x="0" y="0"/>
            <a:ext cx="0" cy="0"/>
          </xdr:xfrm>
          <a:graphic>
            <a:graphicData uri="http://schemas.microsoft.com/office/drawing/2010/slicer">
              <sle:slicer xmlns:sle="http://schemas.microsoft.com/office/drawing/2010/slicer" name="Sales Rep"/>
            </a:graphicData>
          </a:graphic>
        </xdr:graphicFrame>
      </mc:Choice>
      <mc:Fallback>
        <xdr:sp macro="" textlink="">
          <xdr:nvSpPr>
            <xdr:cNvPr id="0" name=""/>
            <xdr:cNvSpPr>
              <a:spLocks noTextEdit="1"/>
            </xdr:cNvSpPr>
          </xdr:nvSpPr>
          <xdr:spPr>
            <a:xfrm>
              <a:off x="13863639" y="17603201"/>
              <a:ext cx="1836819" cy="93996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276225</xdr:colOff>
      <xdr:row>86</xdr:row>
      <xdr:rowOff>152400</xdr:rowOff>
    </xdr:from>
    <xdr:to>
      <xdr:col>20</xdr:col>
      <xdr:colOff>133350</xdr:colOff>
      <xdr:row>94</xdr:row>
      <xdr:rowOff>76200</xdr:rowOff>
    </xdr:to>
    <mc:AlternateContent xmlns:mc="http://schemas.openxmlformats.org/markup-compatibility/2006">
      <mc:Choice xmlns:tsle="http://schemas.microsoft.com/office/drawing/2012/timeslicer" Requires="tsle">
        <xdr:graphicFrame macro="">
          <xdr:nvGraphicFramePr>
            <xdr:cNvPr id="10" name="Order Date">
              <a:extLst>
                <a:ext uri="{FF2B5EF4-FFF2-40B4-BE49-F238E27FC236}">
                  <a16:creationId xmlns:a16="http://schemas.microsoft.com/office/drawing/2014/main" id="{134A56B5-7C8C-DE9A-B023-C8933106619F}"/>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9761120" y="15673137"/>
              <a:ext cx="5120941" cy="1367589"/>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iraj Ahmad" refreshedDate="45438.82842824074" createdVersion="8" refreshedVersion="8" minRefreshableVersion="3" recordCount="20" xr:uid="{452155A8-8B30-4F5B-924A-1768109CF1BC}">
  <cacheSource type="worksheet">
    <worksheetSource name="data"/>
  </cacheSource>
  <cacheFields count="17">
    <cacheField name="Order ID" numFmtId="0">
      <sharedItems containsSemiMixedTypes="0" containsString="0" containsNumber="1" containsInteger="1" minValue="101" maxValue="120"/>
    </cacheField>
    <cacheField name="Customer Name" numFmtId="0">
      <sharedItems count="20">
        <s v="Alice Smith"/>
        <s v="Bob Johnson"/>
        <s v="Carol White"/>
        <s v="Dave Brown"/>
        <s v="Eve Davis"/>
        <s v="Frank Miller"/>
        <s v="Grace Wilson"/>
        <s v="Henry Moore"/>
        <s v="Irene Taylor"/>
        <s v="Jack Anderson"/>
        <s v="Karen Thomas"/>
        <s v="Liam Scott"/>
        <s v="Maya Lewis"/>
        <s v="Nick Harris"/>
        <s v="Olivia Clark"/>
        <s v="Paul Walker"/>
        <s v="Quinn Adams"/>
        <s v="Rachel King"/>
        <s v="Sam Mitchell"/>
        <s v="Tina Turner"/>
      </sharedItems>
    </cacheField>
    <cacheField name="Product" numFmtId="0">
      <sharedItems count="10">
        <s v="Laptop"/>
        <s v="Smartphone"/>
        <s v="Headphones"/>
        <s v="Tablet"/>
        <s v="Monitor"/>
        <s v="Keyboard"/>
        <s v="Mouse"/>
        <s v="Printer"/>
        <s v="External HDD"/>
        <s v="Webcam"/>
      </sharedItems>
    </cacheField>
    <cacheField name="Quantity" numFmtId="0">
      <sharedItems containsSemiMixedTypes="0" containsString="0" containsNumber="1" containsInteger="1" minValue="1" maxValue="7"/>
    </cacheField>
    <cacheField name="Price per Unit" numFmtId="44">
      <sharedItems containsSemiMixedTypes="0" containsString="0" containsNumber="1" containsInteger="1" minValue="20" maxValue="800"/>
    </cacheField>
    <cacheField name="Order Date" numFmtId="14">
      <sharedItems containsSemiMixedTypes="0" containsNonDate="0" containsDate="1" containsString="0" minDate="2024-01-05T00:00:00" maxDate="2024-05-11T00:00:00" count="20">
        <d v="2024-01-05T00:00:00"/>
        <d v="2024-01-12T00:00:00"/>
        <d v="2024-01-18T00:00:00"/>
        <d v="2024-01-25T00:00:00"/>
        <d v="2024-02-02T00:00:00"/>
        <d v="2024-02-09T00:00:00"/>
        <d v="2024-02-14T00:00:00"/>
        <d v="2024-02-20T00:00:00"/>
        <d v="2024-02-28T00:00:00"/>
        <d v="2024-03-03T00:00:00"/>
        <d v="2024-03-10T00:00:00"/>
        <d v="2024-03-15T00:00:00"/>
        <d v="2024-03-22T00:00:00"/>
        <d v="2024-03-30T00:00:00"/>
        <d v="2024-04-04T00:00:00"/>
        <d v="2024-04-11T00:00:00"/>
        <d v="2024-04-19T00:00:00"/>
        <d v="2024-04-26T00:00:00"/>
        <d v="2024-05-02T00:00:00"/>
        <d v="2024-05-10T00:00:00"/>
      </sharedItems>
      <fieldGroup par="14"/>
    </cacheField>
    <cacheField name="Sales Rep" numFmtId="0">
      <sharedItems count="2">
        <s v="John Doe"/>
        <s v="Jane Smith"/>
      </sharedItems>
    </cacheField>
    <cacheField name="Sales" numFmtId="44">
      <sharedItems containsSemiMixedTypes="0" containsString="0" containsNumber="1" containsInteger="1" minValue="40" maxValue="1600"/>
    </cacheField>
    <cacheField name="Seconds (Order Date)" numFmtId="0" databaseField="0">
      <fieldGroup base="5">
        <rangePr groupBy="seconds" startDate="2024-01-05T00:00:00" endDate="2024-05-11T00:00:00"/>
        <groupItems count="62">
          <s v="&lt;05-01-2024"/>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11-05-2024"/>
        </groupItems>
      </fieldGroup>
    </cacheField>
    <cacheField name="Minutes (Order Date)" numFmtId="0" databaseField="0">
      <fieldGroup base="5">
        <rangePr groupBy="minutes" startDate="2024-01-05T00:00:00" endDate="2024-05-11T00:00:00"/>
        <groupItems count="62">
          <s v="&lt;05-01-2024"/>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11-05-2024"/>
        </groupItems>
      </fieldGroup>
    </cacheField>
    <cacheField name="Hours (Order Date)" numFmtId="0" databaseField="0">
      <fieldGroup base="5">
        <rangePr groupBy="hours" startDate="2024-01-05T00:00:00" endDate="2024-05-11T00:00:00"/>
        <groupItems count="26">
          <s v="&lt;05-01-2024"/>
          <s v="00"/>
          <s v="01"/>
          <s v="02"/>
          <s v="03"/>
          <s v="04"/>
          <s v="05"/>
          <s v="06"/>
          <s v="07"/>
          <s v="08"/>
          <s v="09"/>
          <s v="10"/>
          <s v="11"/>
          <s v="12"/>
          <s v="13"/>
          <s v="14"/>
          <s v="15"/>
          <s v="16"/>
          <s v="17"/>
          <s v="18"/>
          <s v="19"/>
          <s v="20"/>
          <s v="21"/>
          <s v="22"/>
          <s v="23"/>
          <s v="&gt;11-05-2024"/>
        </groupItems>
      </fieldGroup>
    </cacheField>
    <cacheField name="Days (Order Date)" numFmtId="0" databaseField="0">
      <fieldGroup base="5">
        <rangePr groupBy="days" startDate="2024-01-05T00:00:00" endDate="2024-05-11T00:00:00"/>
        <groupItems count="368">
          <s v="&lt;05-01-2024"/>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11-05-2024"/>
        </groupItems>
      </fieldGroup>
    </cacheField>
    <cacheField name="Months (Order Date)" numFmtId="0" databaseField="0">
      <fieldGroup base="5">
        <rangePr groupBy="months" startDate="2024-01-05T00:00:00" endDate="2024-05-11T00:00:00"/>
        <groupItems count="14">
          <s v="&lt;05-01-2024"/>
          <s v="Jan"/>
          <s v="Feb"/>
          <s v="Mar"/>
          <s v="Apr"/>
          <s v="May"/>
          <s v="Jun"/>
          <s v="Jul"/>
          <s v="Aug"/>
          <s v="Sep"/>
          <s v="Oct"/>
          <s v="Nov"/>
          <s v="Dec"/>
          <s v="&gt;11-05-2024"/>
        </groupItems>
      </fieldGroup>
    </cacheField>
    <cacheField name="Quarters (Order Date)" numFmtId="0" databaseField="0">
      <fieldGroup base="5">
        <rangePr groupBy="quarters" startDate="2024-01-05T00:00:00" endDate="2024-05-11T00:00:00"/>
        <groupItems count="6">
          <s v="&lt;05-01-2024"/>
          <s v="Qtr1"/>
          <s v="Qtr2"/>
          <s v="Qtr3"/>
          <s v="Qtr4"/>
          <s v="&gt;11-05-2024"/>
        </groupItems>
      </fieldGroup>
    </cacheField>
    <cacheField name="Years (Order Date)" numFmtId="0" databaseField="0">
      <fieldGroup base="5">
        <rangePr groupBy="years" startDate="2024-01-05T00:00:00" endDate="2024-05-11T00:00:00"/>
        <groupItems count="3">
          <s v="&lt;05-01-2024"/>
          <s v="2024"/>
          <s v="&gt;11-05-2024"/>
        </groupItems>
      </fieldGroup>
    </cacheField>
    <cacheField name="Tax" numFmtId="0" formula="Sales *0.05" databaseField="0"/>
    <cacheField name="Sales_After_Revenue" numFmtId="0" formula="Sales +Tax" databaseField="0"/>
  </cacheFields>
  <extLst>
    <ext xmlns:x14="http://schemas.microsoft.com/office/spreadsheetml/2009/9/main" uri="{725AE2AE-9491-48be-B2B4-4EB974FC3084}">
      <x14:pivotCacheDefinition pivotCacheId="165278610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
  <r>
    <n v="101"/>
    <x v="0"/>
    <x v="0"/>
    <n v="2"/>
    <n v="800"/>
    <x v="0"/>
    <x v="0"/>
    <n v="1600"/>
  </r>
  <r>
    <n v="102"/>
    <x v="1"/>
    <x v="1"/>
    <n v="1"/>
    <n v="600"/>
    <x v="1"/>
    <x v="1"/>
    <n v="600"/>
  </r>
  <r>
    <n v="103"/>
    <x v="2"/>
    <x v="2"/>
    <n v="5"/>
    <n v="50"/>
    <x v="2"/>
    <x v="0"/>
    <n v="250"/>
  </r>
  <r>
    <n v="104"/>
    <x v="3"/>
    <x v="3"/>
    <n v="3"/>
    <n v="300"/>
    <x v="3"/>
    <x v="1"/>
    <n v="900"/>
  </r>
  <r>
    <n v="105"/>
    <x v="4"/>
    <x v="4"/>
    <n v="4"/>
    <n v="150"/>
    <x v="4"/>
    <x v="0"/>
    <n v="600"/>
  </r>
  <r>
    <n v="106"/>
    <x v="5"/>
    <x v="5"/>
    <n v="2"/>
    <n v="30"/>
    <x v="5"/>
    <x v="1"/>
    <n v="60"/>
  </r>
  <r>
    <n v="107"/>
    <x v="6"/>
    <x v="6"/>
    <n v="7"/>
    <n v="20"/>
    <x v="6"/>
    <x v="0"/>
    <n v="140"/>
  </r>
  <r>
    <n v="108"/>
    <x v="7"/>
    <x v="7"/>
    <n v="1"/>
    <n v="120"/>
    <x v="7"/>
    <x v="1"/>
    <n v="120"/>
  </r>
  <r>
    <n v="109"/>
    <x v="8"/>
    <x v="8"/>
    <n v="3"/>
    <n v="100"/>
    <x v="8"/>
    <x v="0"/>
    <n v="300"/>
  </r>
  <r>
    <n v="110"/>
    <x v="9"/>
    <x v="9"/>
    <n v="6"/>
    <n v="70"/>
    <x v="9"/>
    <x v="1"/>
    <n v="420"/>
  </r>
  <r>
    <n v="111"/>
    <x v="10"/>
    <x v="0"/>
    <n v="1"/>
    <n v="800"/>
    <x v="10"/>
    <x v="0"/>
    <n v="800"/>
  </r>
  <r>
    <n v="112"/>
    <x v="11"/>
    <x v="1"/>
    <n v="2"/>
    <n v="600"/>
    <x v="11"/>
    <x v="1"/>
    <n v="1200"/>
  </r>
  <r>
    <n v="113"/>
    <x v="12"/>
    <x v="2"/>
    <n v="4"/>
    <n v="50"/>
    <x v="12"/>
    <x v="0"/>
    <n v="200"/>
  </r>
  <r>
    <n v="114"/>
    <x v="13"/>
    <x v="3"/>
    <n v="5"/>
    <n v="300"/>
    <x v="13"/>
    <x v="1"/>
    <n v="1500"/>
  </r>
  <r>
    <n v="115"/>
    <x v="14"/>
    <x v="4"/>
    <n v="3"/>
    <n v="150"/>
    <x v="14"/>
    <x v="0"/>
    <n v="450"/>
  </r>
  <r>
    <n v="116"/>
    <x v="15"/>
    <x v="5"/>
    <n v="6"/>
    <n v="30"/>
    <x v="15"/>
    <x v="1"/>
    <n v="180"/>
  </r>
  <r>
    <n v="117"/>
    <x v="16"/>
    <x v="6"/>
    <n v="2"/>
    <n v="20"/>
    <x v="16"/>
    <x v="0"/>
    <n v="40"/>
  </r>
  <r>
    <n v="118"/>
    <x v="17"/>
    <x v="7"/>
    <n v="4"/>
    <n v="120"/>
    <x v="17"/>
    <x v="1"/>
    <n v="480"/>
  </r>
  <r>
    <n v="119"/>
    <x v="18"/>
    <x v="8"/>
    <n v="1"/>
    <n v="100"/>
    <x v="18"/>
    <x v="0"/>
    <n v="100"/>
  </r>
  <r>
    <n v="120"/>
    <x v="19"/>
    <x v="9"/>
    <n v="5"/>
    <n v="70"/>
    <x v="19"/>
    <x v="1"/>
    <n v="35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5ABF3B4-6664-4E6C-917C-85F26F6F5BEC}" name="PivotTable9" cacheId="3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C115:F130" firstHeaderRow="0" firstDataRow="1" firstDataCol="1"/>
  <pivotFields count="17">
    <pivotField showAll="0"/>
    <pivotField axis="axisRow" showAll="0">
      <items count="21">
        <item x="0"/>
        <item x="1"/>
        <item x="2"/>
        <item x="3"/>
        <item x="4"/>
        <item x="5"/>
        <item x="6"/>
        <item x="7"/>
        <item x="8"/>
        <item x="9"/>
        <item x="10"/>
        <item x="11"/>
        <item x="12"/>
        <item x="13"/>
        <item x="14"/>
        <item x="15"/>
        <item x="16"/>
        <item x="17"/>
        <item x="18"/>
        <item x="19"/>
        <item t="default"/>
      </items>
    </pivotField>
    <pivotField showAll="0">
      <items count="11">
        <item x="8"/>
        <item x="2"/>
        <item x="5"/>
        <item x="0"/>
        <item x="4"/>
        <item x="6"/>
        <item x="7"/>
        <item x="1"/>
        <item x="3"/>
        <item x="9"/>
        <item t="default"/>
      </items>
    </pivotField>
    <pivotField showAll="0"/>
    <pivotField numFmtId="44" showAll="0"/>
    <pivotField numFmtId="14" showAll="0">
      <items count="21">
        <item x="0"/>
        <item x="1"/>
        <item x="2"/>
        <item x="3"/>
        <item x="4"/>
        <item x="5"/>
        <item x="6"/>
        <item x="7"/>
        <item x="8"/>
        <item x="9"/>
        <item x="10"/>
        <item x="11"/>
        <item x="12"/>
        <item x="13"/>
        <item x="14"/>
        <item x="15"/>
        <item x="16"/>
        <item x="17"/>
        <item x="18"/>
        <item x="19"/>
        <item t="default"/>
      </items>
    </pivotField>
    <pivotField showAll="0">
      <items count="3">
        <item x="1"/>
        <item x="0"/>
        <item t="default"/>
      </items>
    </pivotField>
    <pivotField dataField="1" numFmtId="44" showAll="0"/>
    <pivotField showAll="0" defaultSubtotal="0"/>
    <pivotField showAll="0" defaultSubtotal="0"/>
    <pivotField showAll="0" defaultSubtotal="0"/>
    <pivotField showAll="0" defaultSubtotal="0"/>
    <pivotField showAll="0" defaultSubtotal="0"/>
    <pivotField showAll="0" defaultSubtotal="0"/>
    <pivotField showAll="0" defaultSubtotal="0">
      <items count="3">
        <item x="0"/>
        <item x="1"/>
        <item x="2"/>
      </items>
    </pivotField>
    <pivotField dataField="1" dragToRow="0" dragToCol="0" dragToPage="0" showAll="0" defaultSubtotal="0"/>
    <pivotField dataField="1" dragToRow="0" dragToCol="0" dragToPage="0" showAll="0" defaultSubtotal="0"/>
  </pivotFields>
  <rowFields count="1">
    <field x="1"/>
  </rowFields>
  <rowItems count="15">
    <i>
      <x/>
    </i>
    <i>
      <x v="1"/>
    </i>
    <i>
      <x v="2"/>
    </i>
    <i>
      <x v="3"/>
    </i>
    <i>
      <x v="4"/>
    </i>
    <i>
      <x v="5"/>
    </i>
    <i>
      <x v="6"/>
    </i>
    <i>
      <x v="7"/>
    </i>
    <i>
      <x v="8"/>
    </i>
    <i>
      <x v="9"/>
    </i>
    <i>
      <x v="10"/>
    </i>
    <i>
      <x v="11"/>
    </i>
    <i>
      <x v="12"/>
    </i>
    <i>
      <x v="13"/>
    </i>
    <i t="grand">
      <x/>
    </i>
  </rowItems>
  <colFields count="1">
    <field x="-2"/>
  </colFields>
  <colItems count="3">
    <i>
      <x/>
    </i>
    <i i="1">
      <x v="1"/>
    </i>
    <i i="2">
      <x v="2"/>
    </i>
  </colItems>
  <dataFields count="3">
    <dataField name="Total Revenue" fld="7" baseField="1" baseItem="0" numFmtId="169"/>
    <dataField name="Average of Tax" fld="15" subtotal="average" baseField="1" baseItem="4" numFmtId="44"/>
    <dataField name="Sum of Sales_After_Revenue" fld="16" baseField="0" baseItem="0" numFmtId="44"/>
  </dataFields>
  <pivotTableStyleInfo name="PivotStyleLight16" showRowHeaders="1" showColHeaders="1" showRowStripes="0" showColStripes="0" showLastColumn="1"/>
  <filters count="1">
    <filter fld="5" type="dateBetween" evalOrder="-1" id="25" name="Order Date">
      <autoFilter ref="A1">
        <filterColumn colId="0">
          <customFilters and="1">
            <customFilter operator="greaterThanOrEqual" val="45292"/>
            <customFilter operator="lessThanOrEqual" val="45382"/>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7DFBC5B-3540-4A47-8637-D58584ECF4E1}" name="Sales_Trend" cacheId="31" applyNumberFormats="0" applyBorderFormats="0" applyFontFormats="0" applyPatternFormats="0" applyAlignmentFormats="0" applyWidthHeightFormats="1" dataCaption="Values" updatedVersion="8" minRefreshableVersion="5" useAutoFormatting="1" itemPrintTitles="1" createdVersion="8" indent="0" showHeaders="0" outline="1" outlineData="1" multipleFieldFilters="0" chartFormat="4">
  <location ref="C86:F90" firstHeaderRow="0" firstDataRow="1" firstDataCol="1"/>
  <pivotFields count="17">
    <pivotField showAll="0"/>
    <pivotField showAll="0"/>
    <pivotField showAll="0">
      <items count="11">
        <item x="8"/>
        <item x="2"/>
        <item x="5"/>
        <item x="0"/>
        <item x="4"/>
        <item x="6"/>
        <item x="7"/>
        <item x="1"/>
        <item x="3"/>
        <item x="9"/>
        <item t="default"/>
      </items>
    </pivotField>
    <pivotField showAll="0"/>
    <pivotField numFmtId="44" showAll="0"/>
    <pivotField numFmtId="14" showAll="0">
      <items count="21">
        <item x="0"/>
        <item x="1"/>
        <item x="2"/>
        <item x="3"/>
        <item x="4"/>
        <item x="5"/>
        <item x="6"/>
        <item x="7"/>
        <item x="8"/>
        <item x="9"/>
        <item x="10"/>
        <item x="11"/>
        <item x="12"/>
        <item x="13"/>
        <item x="14"/>
        <item x="15"/>
        <item x="16"/>
        <item x="17"/>
        <item x="18"/>
        <item x="19"/>
        <item t="default"/>
      </items>
    </pivotField>
    <pivotField showAll="0">
      <items count="3">
        <item x="1"/>
        <item x="0"/>
        <item t="default"/>
      </items>
    </pivotField>
    <pivotField dataField="1" numFmtId="44" showAll="0"/>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 axis="axisRow"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sortType="ascending">
      <items count="15">
        <item sd="0" x="1"/>
        <item sd="0" x="2"/>
        <item sd="0" x="3"/>
        <item sd="0" x="4"/>
        <item sd="0" x="5"/>
        <item x="6"/>
        <item x="7"/>
        <item x="8"/>
        <item x="9"/>
        <item x="10"/>
        <item x="11"/>
        <item x="12"/>
        <item x="0"/>
        <item x="13"/>
        <item t="default"/>
      </items>
    </pivotField>
    <pivotField showAll="0">
      <items count="7">
        <item x="0"/>
        <item x="1"/>
        <item x="2"/>
        <item x="3"/>
        <item x="4"/>
        <item x="5"/>
        <item t="default"/>
      </items>
    </pivotField>
    <pivotField showAll="0">
      <items count="4">
        <item x="0"/>
        <item x="1"/>
        <item x="2"/>
        <item t="default"/>
      </items>
    </pivotField>
    <pivotField dragToRow="0" dragToCol="0" dragToPage="0" showAll="0" defaultSubtotal="0"/>
    <pivotField dragToRow="0" dragToCol="0" dragToPage="0" showAll="0" defaultSubtotal="0"/>
  </pivotFields>
  <rowFields count="2">
    <field x="12"/>
    <field x="11"/>
  </rowFields>
  <rowItems count="4">
    <i>
      <x/>
    </i>
    <i>
      <x v="1"/>
    </i>
    <i>
      <x v="2"/>
    </i>
    <i t="grand">
      <x/>
    </i>
  </rowItems>
  <colFields count="1">
    <field x="-2"/>
  </colFields>
  <colItems count="3">
    <i>
      <x/>
    </i>
    <i i="1">
      <x v="1"/>
    </i>
    <i i="2">
      <x v="2"/>
    </i>
  </colItems>
  <dataFields count="3">
    <dataField name="Sum of Sales" fld="7" baseField="0" baseItem="0"/>
    <dataField name="Sum of Sales2" fld="7" showDataAs="runTotal" baseField="12" baseItem="0"/>
    <dataField name="Sum of Sales3" fld="7" showDataAs="percentOfTotal" baseField="0" baseItem="0" numFmtId="10"/>
  </dataFields>
  <chartFormats count="6">
    <chartFormat chart="0"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 chart="0" format="1" series="1">
      <pivotArea type="data" outline="0" fieldPosition="0">
        <references count="1">
          <reference field="4294967294" count="1" selected="0">
            <x v="1"/>
          </reference>
        </references>
      </pivotArea>
    </chartFormat>
    <chartFormat chart="2" format="2" series="1">
      <pivotArea type="data" outline="0" fieldPosition="0">
        <references count="1">
          <reference field="4294967294" count="1" selected="0">
            <x v="2"/>
          </reference>
        </references>
      </pivotArea>
    </chartFormat>
    <chartFormat chart="0" format="2" series="1">
      <pivotArea type="data" outline="0" fieldPosition="0">
        <references count="1">
          <reference field="4294967294" count="1" selected="0">
            <x v="2"/>
          </reference>
        </references>
      </pivotArea>
    </chartFormat>
  </chartFormats>
  <pivotTableStyleInfo name="PivotStyleMedium11" showRowHeaders="1" showColHeaders="1" showRowStripes="0" showColStripes="0" showLastColumn="1"/>
  <filters count="1">
    <filter fld="5" type="dateBetween" evalOrder="-1" id="23" name="Order Date">
      <autoFilter ref="A1">
        <filterColumn colId="0">
          <customFilters and="1">
            <customFilter operator="greaterThanOrEqual" val="45292"/>
            <customFilter operator="lessThanOrEqual" val="45382"/>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D635C05-6F7E-4421-B3AB-C7BC259F93DC}" name="PivotTable7"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C58:E69" firstHeaderRow="0" firstDataRow="1" firstDataCol="1"/>
  <pivotFields count="17">
    <pivotField dataField="1" showAll="0"/>
    <pivotField showAll="0"/>
    <pivotField axis="axisRow" dataField="1" showAll="0">
      <items count="11">
        <item x="8"/>
        <item x="2"/>
        <item x="5"/>
        <item x="0"/>
        <item x="4"/>
        <item x="6"/>
        <item x="7"/>
        <item x="1"/>
        <item x="3"/>
        <item x="9"/>
        <item t="default"/>
      </items>
    </pivotField>
    <pivotField showAll="0"/>
    <pivotField numFmtId="44" showAll="0"/>
    <pivotField numFmtId="14" showAll="0">
      <items count="21">
        <item x="0"/>
        <item x="1"/>
        <item x="2"/>
        <item x="3"/>
        <item x="4"/>
        <item x="5"/>
        <item x="6"/>
        <item x="7"/>
        <item x="8"/>
        <item x="9"/>
        <item x="10"/>
        <item x="11"/>
        <item x="12"/>
        <item x="13"/>
        <item x="14"/>
        <item x="15"/>
        <item x="16"/>
        <item x="17"/>
        <item x="18"/>
        <item x="19"/>
        <item t="default"/>
      </items>
    </pivotField>
    <pivotField showAll="0"/>
    <pivotField numFmtId="44" showAll="0"/>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4">
        <item x="0"/>
        <item x="1"/>
        <item x="2"/>
        <item t="default"/>
      </items>
    </pivotField>
    <pivotField dragToRow="0" dragToCol="0" dragToPage="0" showAll="0" defaultSubtotal="0"/>
    <pivotField dragToRow="0" dragToCol="0" dragToPage="0" showAll="0" defaultSubtotal="0"/>
  </pivotFields>
  <rowFields count="1">
    <field x="2"/>
  </rowFields>
  <rowItems count="11">
    <i>
      <x/>
    </i>
    <i>
      <x v="1"/>
    </i>
    <i>
      <x v="2"/>
    </i>
    <i>
      <x v="3"/>
    </i>
    <i>
      <x v="4"/>
    </i>
    <i>
      <x v="5"/>
    </i>
    <i>
      <x v="6"/>
    </i>
    <i>
      <x v="7"/>
    </i>
    <i>
      <x v="8"/>
    </i>
    <i>
      <x v="9"/>
    </i>
    <i t="grand">
      <x/>
    </i>
  </rowItems>
  <colFields count="1">
    <field x="-2"/>
  </colFields>
  <colItems count="2">
    <i>
      <x/>
    </i>
    <i i="1">
      <x v="1"/>
    </i>
  </colItems>
  <dataFields count="2">
    <dataField name="No Of Orders" fld="0" subtotal="count" baseField="2" baseItem="0"/>
    <dataField name="Count of Product" fld="2" subtotal="count" baseField="0" baseItem="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F7FA8A3-C869-4FA8-B24A-6E1921A5FAB4}" name="PivotTable6"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52:I54" firstHeaderRow="1" firstDataRow="2" firstDataCol="1" rowPageCount="1" colPageCount="1"/>
  <pivotFields count="17">
    <pivotField showAll="0"/>
    <pivotField showAll="0"/>
    <pivotField axis="axisCol" showAll="0">
      <items count="11">
        <item x="8"/>
        <item x="2"/>
        <item x="5"/>
        <item x="0"/>
        <item x="4"/>
        <item x="6"/>
        <item x="7"/>
        <item x="1"/>
        <item x="3"/>
        <item x="9"/>
        <item t="default"/>
      </items>
    </pivotField>
    <pivotField showAll="0"/>
    <pivotField numFmtId="44" showAll="0"/>
    <pivotField numFmtId="14" showAll="0">
      <items count="21">
        <item x="0"/>
        <item x="1"/>
        <item x="2"/>
        <item x="3"/>
        <item x="4"/>
        <item x="5"/>
        <item x="6"/>
        <item x="7"/>
        <item x="8"/>
        <item x="9"/>
        <item x="10"/>
        <item x="11"/>
        <item x="12"/>
        <item x="13"/>
        <item x="14"/>
        <item x="15"/>
        <item x="16"/>
        <item x="17"/>
        <item x="18"/>
        <item x="19"/>
        <item t="default"/>
      </items>
    </pivotField>
    <pivotField axis="axisPage" showAll="0">
      <items count="3">
        <item x="1"/>
        <item x="0"/>
        <item t="default"/>
      </items>
    </pivotField>
    <pivotField dataField="1" numFmtId="44" showAll="0"/>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4">
        <item x="0"/>
        <item x="1"/>
        <item x="2"/>
        <item t="default"/>
      </items>
    </pivotField>
    <pivotField dragToRow="0" dragToCol="0" dragToPage="0" showAll="0" defaultSubtotal="0"/>
    <pivotField dragToRow="0" dragToCol="0" dragToPage="0" showAll="0" defaultSubtotal="0"/>
  </pivotFields>
  <rowItems count="1">
    <i/>
  </rowItems>
  <colFields count="1">
    <field x="2"/>
  </colFields>
  <colItems count="6">
    <i>
      <x/>
    </i>
    <i>
      <x v="1"/>
    </i>
    <i>
      <x v="3"/>
    </i>
    <i>
      <x v="4"/>
    </i>
    <i>
      <x v="5"/>
    </i>
    <i t="grand">
      <x/>
    </i>
  </colItems>
  <pageFields count="1">
    <pageField fld="6" item="1" hier="-1"/>
  </pageFields>
  <dataFields count="1">
    <dataField name="Sum of Sales"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31C8A62-11F7-4989-9949-C13265750499}" name="PivotTable5" cacheId="31" applyNumberFormats="0" applyBorderFormats="0" applyFontFormats="0" applyPatternFormats="0" applyAlignmentFormats="0" applyWidthHeightFormats="1" dataCaption="Values" updatedVersion="8" minRefreshableVersion="3" useAutoFormatting="1" itemPrintTitles="1" createdVersion="8" indent="0" showHeaders="0" outline="1" outlineData="1" multipleFieldFilters="0" chartFormat="2">
  <location ref="C44:N48" firstHeaderRow="1" firstDataRow="2" firstDataCol="1"/>
  <pivotFields count="17">
    <pivotField showAll="0"/>
    <pivotField showAll="0"/>
    <pivotField axis="axisCol" showAll="0">
      <items count="11">
        <item x="8"/>
        <item x="2"/>
        <item x="5"/>
        <item x="0"/>
        <item x="4"/>
        <item x="6"/>
        <item x="7"/>
        <item x="1"/>
        <item x="3"/>
        <item x="9"/>
        <item t="default"/>
      </items>
    </pivotField>
    <pivotField showAll="0"/>
    <pivotField numFmtId="44" showAll="0"/>
    <pivotField numFmtId="14" showAll="0">
      <items count="21">
        <item x="0"/>
        <item x="1"/>
        <item x="2"/>
        <item x="3"/>
        <item x="4"/>
        <item x="5"/>
        <item x="6"/>
        <item x="7"/>
        <item x="8"/>
        <item x="9"/>
        <item x="10"/>
        <item x="11"/>
        <item x="12"/>
        <item x="13"/>
        <item x="14"/>
        <item x="15"/>
        <item x="16"/>
        <item x="17"/>
        <item x="18"/>
        <item x="19"/>
        <item t="default"/>
      </items>
    </pivotField>
    <pivotField axis="axisRow" showAll="0">
      <items count="3">
        <item x="1"/>
        <item x="0"/>
        <item t="default"/>
      </items>
    </pivotField>
    <pivotField dataField="1" numFmtId="44" showAll="0"/>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4">
        <item x="0"/>
        <item x="1"/>
        <item x="2"/>
        <item t="default"/>
      </items>
    </pivotField>
    <pivotField dragToRow="0" dragToCol="0" dragToPage="0" showAll="0" defaultSubtotal="0"/>
    <pivotField dragToRow="0" dragToCol="0" dragToPage="0" showAll="0" defaultSubtotal="0"/>
  </pivotFields>
  <rowFields count="1">
    <field x="6"/>
  </rowFields>
  <rowItems count="3">
    <i>
      <x/>
    </i>
    <i>
      <x v="1"/>
    </i>
    <i t="grand">
      <x/>
    </i>
  </rowItems>
  <colFields count="1">
    <field x="2"/>
  </colFields>
  <colItems count="11">
    <i>
      <x/>
    </i>
    <i>
      <x v="1"/>
    </i>
    <i>
      <x v="2"/>
    </i>
    <i>
      <x v="3"/>
    </i>
    <i>
      <x v="4"/>
    </i>
    <i>
      <x v="5"/>
    </i>
    <i>
      <x v="6"/>
    </i>
    <i>
      <x v="7"/>
    </i>
    <i>
      <x v="8"/>
    </i>
    <i>
      <x v="9"/>
    </i>
    <i t="grand">
      <x/>
    </i>
  </colItems>
  <dataFields count="1">
    <dataField name="Sum of Sales" fld="7" baseField="0" baseItem="0"/>
  </dataFields>
  <chartFormats count="10">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 chart="0" format="3" series="1">
      <pivotArea type="data" outline="0" fieldPosition="0">
        <references count="2">
          <reference field="4294967294" count="1" selected="0">
            <x v="0"/>
          </reference>
          <reference field="2" count="1" selected="0">
            <x v="3"/>
          </reference>
        </references>
      </pivotArea>
    </chartFormat>
    <chartFormat chart="0" format="4" series="1">
      <pivotArea type="data" outline="0" fieldPosition="0">
        <references count="2">
          <reference field="4294967294" count="1" selected="0">
            <x v="0"/>
          </reference>
          <reference field="2" count="1" selected="0">
            <x v="4"/>
          </reference>
        </references>
      </pivotArea>
    </chartFormat>
    <chartFormat chart="0" format="5" series="1">
      <pivotArea type="data" outline="0" fieldPosition="0">
        <references count="2">
          <reference field="4294967294" count="1" selected="0">
            <x v="0"/>
          </reference>
          <reference field="2" count="1" selected="0">
            <x v="5"/>
          </reference>
        </references>
      </pivotArea>
    </chartFormat>
    <chartFormat chart="0" format="6" series="1">
      <pivotArea type="data" outline="0" fieldPosition="0">
        <references count="2">
          <reference field="4294967294" count="1" selected="0">
            <x v="0"/>
          </reference>
          <reference field="2" count="1" selected="0">
            <x v="6"/>
          </reference>
        </references>
      </pivotArea>
    </chartFormat>
    <chartFormat chart="0" format="7" series="1">
      <pivotArea type="data" outline="0" fieldPosition="0">
        <references count="2">
          <reference field="4294967294" count="1" selected="0">
            <x v="0"/>
          </reference>
          <reference field="2" count="1" selected="0">
            <x v="7"/>
          </reference>
        </references>
      </pivotArea>
    </chartFormat>
    <chartFormat chart="0" format="8" series="1">
      <pivotArea type="data" outline="0" fieldPosition="0">
        <references count="2">
          <reference field="4294967294" count="1" selected="0">
            <x v="0"/>
          </reference>
          <reference field="2" count="1" selected="0">
            <x v="8"/>
          </reference>
        </references>
      </pivotArea>
    </chartFormat>
    <chartFormat chart="0" format="9" series="1">
      <pivotArea type="data" outline="0" fieldPosition="0">
        <references count="2">
          <reference field="4294967294" count="1" selected="0">
            <x v="0"/>
          </reference>
          <reference field="2"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D3247FF-0FF4-4784-91C6-EBA8CBD01B58}" name="PivotTable4"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29:F41" firstHeaderRow="1" firstDataRow="2" firstDataCol="1"/>
  <pivotFields count="17">
    <pivotField showAll="0"/>
    <pivotField showAll="0"/>
    <pivotField axis="axisRow" showAll="0" sortType="descending">
      <items count="11">
        <item x="9"/>
        <item x="3"/>
        <item x="1"/>
        <item x="7"/>
        <item x="6"/>
        <item x="4"/>
        <item x="0"/>
        <item x="5"/>
        <item x="2"/>
        <item x="8"/>
        <item t="default"/>
      </items>
    </pivotField>
    <pivotField showAll="0"/>
    <pivotField numFmtId="44" showAll="0"/>
    <pivotField numFmtId="14" showAll="0">
      <items count="21">
        <item x="0"/>
        <item x="1"/>
        <item x="2"/>
        <item x="3"/>
        <item x="4"/>
        <item x="5"/>
        <item x="6"/>
        <item x="7"/>
        <item x="8"/>
        <item x="9"/>
        <item x="10"/>
        <item x="11"/>
        <item x="12"/>
        <item x="13"/>
        <item x="14"/>
        <item x="15"/>
        <item x="16"/>
        <item x="17"/>
        <item x="18"/>
        <item x="19"/>
        <item t="default"/>
      </items>
    </pivotField>
    <pivotField axis="axisCol" showAll="0">
      <items count="3">
        <item x="1"/>
        <item x="0"/>
        <item t="default"/>
      </items>
    </pivotField>
    <pivotField dataField="1" numFmtId="44" showAll="0"/>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4">
        <item x="0"/>
        <item x="1"/>
        <item x="2"/>
        <item t="default"/>
      </items>
    </pivotField>
    <pivotField dragToRow="0" dragToCol="0" dragToPage="0" showAll="0" defaultSubtotal="0"/>
    <pivotField dragToRow="0" dragToCol="0" dragToPage="0" showAll="0" defaultSubtotal="0"/>
  </pivotFields>
  <rowFields count="1">
    <field x="2"/>
  </rowFields>
  <rowItems count="11">
    <i>
      <x/>
    </i>
    <i>
      <x v="1"/>
    </i>
    <i>
      <x v="2"/>
    </i>
    <i>
      <x v="3"/>
    </i>
    <i>
      <x v="4"/>
    </i>
    <i>
      <x v="5"/>
    </i>
    <i>
      <x v="6"/>
    </i>
    <i>
      <x v="7"/>
    </i>
    <i>
      <x v="8"/>
    </i>
    <i>
      <x v="9"/>
    </i>
    <i t="grand">
      <x/>
    </i>
  </rowItems>
  <colFields count="1">
    <field x="6"/>
  </colFields>
  <colItems count="3">
    <i>
      <x/>
    </i>
    <i>
      <x v="1"/>
    </i>
    <i t="grand">
      <x/>
    </i>
  </colItems>
  <dataFields count="1">
    <dataField name="Sum of Sales"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BB4D405-8616-43B0-8051-E983C62DC643}" name="PivotTable1"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F8:G19" firstHeaderRow="1" firstDataRow="1" firstDataCol="1" rowPageCount="1" colPageCount="1"/>
  <pivotFields count="17">
    <pivotField showAll="0"/>
    <pivotField showAll="0"/>
    <pivotField axis="axisRow" showAll="0">
      <items count="11">
        <item x="8"/>
        <item x="2"/>
        <item x="5"/>
        <item x="0"/>
        <item x="4"/>
        <item x="6"/>
        <item x="7"/>
        <item x="1"/>
        <item x="3"/>
        <item x="9"/>
        <item t="default"/>
      </items>
    </pivotField>
    <pivotField showAll="0"/>
    <pivotField numFmtId="44" showAll="0"/>
    <pivotField numFmtId="14" showAll="0">
      <items count="21">
        <item x="0"/>
        <item x="1"/>
        <item x="2"/>
        <item x="3"/>
        <item x="4"/>
        <item x="5"/>
        <item x="6"/>
        <item x="7"/>
        <item x="8"/>
        <item x="9"/>
        <item x="10"/>
        <item x="11"/>
        <item x="12"/>
        <item x="13"/>
        <item x="14"/>
        <item x="15"/>
        <item x="16"/>
        <item x="17"/>
        <item x="18"/>
        <item x="19"/>
        <item t="default"/>
      </items>
    </pivotField>
    <pivotField axis="axisPage" showAll="0">
      <items count="3">
        <item x="1"/>
        <item x="0"/>
        <item t="default"/>
      </items>
    </pivotField>
    <pivotField dataField="1" numFmtId="44" showAll="0"/>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4">
        <item x="0"/>
        <item x="1"/>
        <item x="2"/>
        <item t="default"/>
      </items>
    </pivotField>
    <pivotField dragToRow="0" dragToCol="0" dragToPage="0" showAll="0" defaultSubtotal="0"/>
    <pivotField dragToRow="0" dragToCol="0" dragToPage="0" showAll="0" defaultSubtotal="0"/>
  </pivotFields>
  <rowFields count="1">
    <field x="2"/>
  </rowFields>
  <rowItems count="11">
    <i>
      <x/>
    </i>
    <i>
      <x v="1"/>
    </i>
    <i>
      <x v="2"/>
    </i>
    <i>
      <x v="3"/>
    </i>
    <i>
      <x v="4"/>
    </i>
    <i>
      <x v="5"/>
    </i>
    <i>
      <x v="6"/>
    </i>
    <i>
      <x v="7"/>
    </i>
    <i>
      <x v="8"/>
    </i>
    <i>
      <x v="9"/>
    </i>
    <i t="grand">
      <x/>
    </i>
  </rowItems>
  <colItems count="1">
    <i/>
  </colItems>
  <pageFields count="1">
    <pageField fld="6" hier="-1"/>
  </pageFields>
  <dataFields count="1">
    <dataField name="Sum of Sales" fld="7"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DBED5652-6CD6-49AD-BA78-4803CDE821D8}" sourceName="Product">
  <pivotTables>
    <pivotTable tabId="3" name="PivotTable9"/>
    <pivotTable tabId="3" name="Sales_Trend"/>
  </pivotTables>
  <data>
    <tabular pivotCacheId="1652786103">
      <items count="10">
        <i x="8" s="1"/>
        <i x="2" s="1"/>
        <i x="5" s="1"/>
        <i x="0" s="1"/>
        <i x="4" s="1"/>
        <i x="6" s="1"/>
        <i x="7" s="1"/>
        <i x="1" s="1"/>
        <i x="3" s="1"/>
        <i x="9" s="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Rep" xr10:uid="{07E43883-F348-419D-96FD-E706D25DAEC9}" sourceName="Sales Rep">
  <pivotTables>
    <pivotTable tabId="3" name="PivotTable9"/>
    <pivotTable tabId="3" name="Sales_Trend"/>
  </pivotTables>
  <data>
    <tabular pivotCacheId="1652786103">
      <items count="2">
        <i x="1" s="1"/>
        <i x="0" s="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xr10:uid="{FF406DDB-B6CA-44BF-8BAA-6D2A1956B107}" cache="Slicer_Product" caption="Product" rowHeight="249238"/>
  <slicer name="Sales Rep" xr10:uid="{3AD3CD28-2606-45BB-9623-190BB91F0B59}" cache="Slicer_Sales_Rep" caption="Sales Rep" rowHeight="249238"/>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C960E37-4814-4854-BB6C-C792A602BBF4}" name="data" displayName="data" ref="A1:H21" totalsRowShown="0">
  <autoFilter ref="A1:H21" xr:uid="{BC960E37-4814-4854-BB6C-C792A602BBF4}"/>
  <tableColumns count="8">
    <tableColumn id="1" xr3:uid="{41DC64BB-7FED-42F6-AB90-3A70E711334D}" name="Order ID"/>
    <tableColumn id="2" xr3:uid="{E8734D49-4571-4F86-B014-F618A9F58BD7}" name="Customer Name"/>
    <tableColumn id="3" xr3:uid="{EC7D3218-75A7-4284-BBFC-168F7B88855F}" name="Product"/>
    <tableColumn id="4" xr3:uid="{E190B177-DDF6-4FBB-8638-A51378E5B5E6}" name="Quantity"/>
    <tableColumn id="5" xr3:uid="{45E2C6BB-572E-4861-9C42-4259722CDCEC}" name="Price per Unit" dataCellStyle="Currency"/>
    <tableColumn id="6" xr3:uid="{FBB0511A-04E5-4C4A-9B17-2D0160BC29FE}" name="Order Date" dataDxfId="0"/>
    <tableColumn id="7" xr3:uid="{6CD420FD-1434-4267-B689-C95CB6CB664C}" name="Sales Rep"/>
    <tableColumn id="8" xr3:uid="{B5D15BEA-AD23-434C-BA5D-60F4E322A81F}" name="Sales" dataCellStyle="Currency">
      <calculatedColumnFormula>data[[#This Row],[Price per Unit]]*data[[#This Row],[Quantity]]</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736A7CC6-EE5A-4352-9439-252D4BC0475E}" sourceName="Order Date">
  <pivotTables>
    <pivotTable tabId="3" name="PivotTable9"/>
    <pivotTable tabId="3" name="Sales_Trend"/>
  </pivotTables>
  <state minimalRefreshVersion="6" lastRefreshVersion="6" pivotCacheId="1652786103" filterType="dateBetween">
    <selection startDate="2024-01-01T00:00:00" endDate="2024-03-31T00:00:00"/>
    <bounds startDate="2024-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C46C8801-1207-40C8-BCE4-2F31998C1D07}" cache="NativeTimeline_Order_Date" caption="Order Date" level="2" selectionLevel="1" scrollPosition="2024-01-01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microsoft.com/office/2011/relationships/timeline" Target="../timelines/timeline1.xml"/><Relationship Id="rId4" Type="http://schemas.openxmlformats.org/officeDocument/2006/relationships/pivotTable" Target="../pivotTables/pivotTable4.xml"/><Relationship Id="rId9"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68E707-17A1-4675-ADFC-3EC8CF37C876}">
  <dimension ref="A1:H21"/>
  <sheetViews>
    <sheetView zoomScale="190" zoomScaleNormal="190" workbookViewId="0">
      <selection activeCell="F5" sqref="D5:F11"/>
    </sheetView>
  </sheetViews>
  <sheetFormatPr defaultColWidth="18.06640625" defaultRowHeight="14.25" x14ac:dyDescent="0.45"/>
  <cols>
    <col min="1" max="1" width="8.265625" customWidth="1"/>
    <col min="2" max="2" width="14.796875" customWidth="1"/>
    <col min="3" max="3" width="10.86328125" bestFit="1" customWidth="1"/>
    <col min="4" max="4" width="8.3984375" customWidth="1"/>
    <col min="5" max="5" width="12.3984375" customWidth="1"/>
    <col min="6" max="6" width="10.265625" customWidth="1"/>
    <col min="7" max="7" width="9.46484375" customWidth="1"/>
  </cols>
  <sheetData>
    <row r="1" spans="1:8" x14ac:dyDescent="0.45">
      <c r="A1" t="s">
        <v>0</v>
      </c>
      <c r="B1" t="s">
        <v>1</v>
      </c>
      <c r="C1" t="s">
        <v>2</v>
      </c>
      <c r="D1" t="s">
        <v>3</v>
      </c>
      <c r="E1" t="s">
        <v>4</v>
      </c>
      <c r="F1" t="s">
        <v>5</v>
      </c>
      <c r="G1" t="s">
        <v>6</v>
      </c>
      <c r="H1" t="s">
        <v>54</v>
      </c>
    </row>
    <row r="2" spans="1:8" x14ac:dyDescent="0.45">
      <c r="A2">
        <v>101</v>
      </c>
      <c r="B2" t="s">
        <v>7</v>
      </c>
      <c r="C2" t="s">
        <v>8</v>
      </c>
      <c r="D2">
        <v>2</v>
      </c>
      <c r="E2" s="9">
        <v>800</v>
      </c>
      <c r="F2" s="5">
        <v>45296</v>
      </c>
      <c r="G2" t="s">
        <v>9</v>
      </c>
      <c r="H2" s="9">
        <f>data[[#This Row],[Price per Unit]]*data[[#This Row],[Quantity]]</f>
        <v>1600</v>
      </c>
    </row>
    <row r="3" spans="1:8" x14ac:dyDescent="0.45">
      <c r="A3">
        <v>102</v>
      </c>
      <c r="B3" t="s">
        <v>10</v>
      </c>
      <c r="C3" t="s">
        <v>11</v>
      </c>
      <c r="D3">
        <v>1</v>
      </c>
      <c r="E3" s="9">
        <v>600</v>
      </c>
      <c r="F3" s="5">
        <v>45303</v>
      </c>
      <c r="G3" t="s">
        <v>12</v>
      </c>
      <c r="H3" s="9">
        <f>data[[#This Row],[Price per Unit]]*data[[#This Row],[Quantity]]</f>
        <v>600</v>
      </c>
    </row>
    <row r="4" spans="1:8" x14ac:dyDescent="0.45">
      <c r="A4">
        <v>103</v>
      </c>
      <c r="B4" t="s">
        <v>13</v>
      </c>
      <c r="C4" t="s">
        <v>14</v>
      </c>
      <c r="D4">
        <v>5</v>
      </c>
      <c r="E4" s="9">
        <v>50</v>
      </c>
      <c r="F4" s="5">
        <v>45309</v>
      </c>
      <c r="G4" t="s">
        <v>9</v>
      </c>
      <c r="H4" s="9">
        <f>data[[#This Row],[Price per Unit]]*data[[#This Row],[Quantity]]</f>
        <v>250</v>
      </c>
    </row>
    <row r="5" spans="1:8" x14ac:dyDescent="0.45">
      <c r="A5">
        <v>104</v>
      </c>
      <c r="B5" t="s">
        <v>15</v>
      </c>
      <c r="C5" t="s">
        <v>16</v>
      </c>
      <c r="D5">
        <v>3</v>
      </c>
      <c r="E5" s="9">
        <v>300</v>
      </c>
      <c r="F5" s="5">
        <v>45316</v>
      </c>
      <c r="G5" t="s">
        <v>12</v>
      </c>
      <c r="H5" s="9">
        <f>data[[#This Row],[Price per Unit]]*data[[#This Row],[Quantity]]</f>
        <v>900</v>
      </c>
    </row>
    <row r="6" spans="1:8" x14ac:dyDescent="0.45">
      <c r="A6">
        <v>105</v>
      </c>
      <c r="B6" t="s">
        <v>17</v>
      </c>
      <c r="C6" t="s">
        <v>18</v>
      </c>
      <c r="D6">
        <v>4</v>
      </c>
      <c r="E6" s="9">
        <v>150</v>
      </c>
      <c r="F6" s="5">
        <v>45324</v>
      </c>
      <c r="G6" t="s">
        <v>9</v>
      </c>
      <c r="H6" s="9">
        <f>data[[#This Row],[Price per Unit]]*data[[#This Row],[Quantity]]</f>
        <v>600</v>
      </c>
    </row>
    <row r="7" spans="1:8" x14ac:dyDescent="0.45">
      <c r="A7">
        <v>106</v>
      </c>
      <c r="B7" t="s">
        <v>19</v>
      </c>
      <c r="C7" t="s">
        <v>20</v>
      </c>
      <c r="D7">
        <v>2</v>
      </c>
      <c r="E7" s="9">
        <v>30</v>
      </c>
      <c r="F7" s="5">
        <v>45331</v>
      </c>
      <c r="G7" t="s">
        <v>12</v>
      </c>
      <c r="H7" s="9">
        <f>data[[#This Row],[Price per Unit]]*data[[#This Row],[Quantity]]</f>
        <v>60</v>
      </c>
    </row>
    <row r="8" spans="1:8" x14ac:dyDescent="0.45">
      <c r="A8">
        <v>107</v>
      </c>
      <c r="B8" t="s">
        <v>21</v>
      </c>
      <c r="C8" t="s">
        <v>22</v>
      </c>
      <c r="D8">
        <v>7</v>
      </c>
      <c r="E8" s="9">
        <v>20</v>
      </c>
      <c r="F8" s="5">
        <v>45336</v>
      </c>
      <c r="G8" t="s">
        <v>9</v>
      </c>
      <c r="H8" s="9">
        <f>data[[#This Row],[Price per Unit]]*data[[#This Row],[Quantity]]</f>
        <v>140</v>
      </c>
    </row>
    <row r="9" spans="1:8" x14ac:dyDescent="0.45">
      <c r="A9">
        <v>108</v>
      </c>
      <c r="B9" t="s">
        <v>23</v>
      </c>
      <c r="C9" t="s">
        <v>24</v>
      </c>
      <c r="D9">
        <v>1</v>
      </c>
      <c r="E9" s="9">
        <v>120</v>
      </c>
      <c r="F9" s="5">
        <v>45342</v>
      </c>
      <c r="G9" t="s">
        <v>12</v>
      </c>
      <c r="H9" s="9">
        <f>data[[#This Row],[Price per Unit]]*data[[#This Row],[Quantity]]</f>
        <v>120</v>
      </c>
    </row>
    <row r="10" spans="1:8" x14ac:dyDescent="0.45">
      <c r="A10">
        <v>109</v>
      </c>
      <c r="B10" t="s">
        <v>25</v>
      </c>
      <c r="C10" t="s">
        <v>26</v>
      </c>
      <c r="D10">
        <v>3</v>
      </c>
      <c r="E10" s="9">
        <v>100</v>
      </c>
      <c r="F10" s="5">
        <v>45350</v>
      </c>
      <c r="G10" t="s">
        <v>9</v>
      </c>
      <c r="H10" s="9">
        <f>data[[#This Row],[Price per Unit]]*data[[#This Row],[Quantity]]</f>
        <v>300</v>
      </c>
    </row>
    <row r="11" spans="1:8" x14ac:dyDescent="0.45">
      <c r="A11">
        <v>110</v>
      </c>
      <c r="B11" t="s">
        <v>27</v>
      </c>
      <c r="C11" t="s">
        <v>28</v>
      </c>
      <c r="D11">
        <v>6</v>
      </c>
      <c r="E11" s="9">
        <v>70</v>
      </c>
      <c r="F11" s="5">
        <v>45354</v>
      </c>
      <c r="G11" t="s">
        <v>12</v>
      </c>
      <c r="H11" s="9">
        <f>data[[#This Row],[Price per Unit]]*data[[#This Row],[Quantity]]</f>
        <v>420</v>
      </c>
    </row>
    <row r="12" spans="1:8" x14ac:dyDescent="0.45">
      <c r="A12">
        <v>111</v>
      </c>
      <c r="B12" t="s">
        <v>29</v>
      </c>
      <c r="C12" t="s">
        <v>8</v>
      </c>
      <c r="D12">
        <v>1</v>
      </c>
      <c r="E12" s="9">
        <v>800</v>
      </c>
      <c r="F12" s="5">
        <v>45361</v>
      </c>
      <c r="G12" t="s">
        <v>9</v>
      </c>
      <c r="H12" s="9">
        <f>data[[#This Row],[Price per Unit]]*data[[#This Row],[Quantity]]</f>
        <v>800</v>
      </c>
    </row>
    <row r="13" spans="1:8" x14ac:dyDescent="0.45">
      <c r="A13">
        <v>112</v>
      </c>
      <c r="B13" t="s">
        <v>30</v>
      </c>
      <c r="C13" t="s">
        <v>11</v>
      </c>
      <c r="D13">
        <v>2</v>
      </c>
      <c r="E13" s="9">
        <v>600</v>
      </c>
      <c r="F13" s="5">
        <v>45366</v>
      </c>
      <c r="G13" t="s">
        <v>12</v>
      </c>
      <c r="H13" s="9">
        <f>data[[#This Row],[Price per Unit]]*data[[#This Row],[Quantity]]</f>
        <v>1200</v>
      </c>
    </row>
    <row r="14" spans="1:8" x14ac:dyDescent="0.45">
      <c r="A14">
        <v>113</v>
      </c>
      <c r="B14" t="s">
        <v>31</v>
      </c>
      <c r="C14" t="s">
        <v>14</v>
      </c>
      <c r="D14">
        <v>4</v>
      </c>
      <c r="E14" s="9">
        <v>50</v>
      </c>
      <c r="F14" s="5">
        <v>45373</v>
      </c>
      <c r="G14" t="s">
        <v>9</v>
      </c>
      <c r="H14" s="9">
        <f>data[[#This Row],[Price per Unit]]*data[[#This Row],[Quantity]]</f>
        <v>200</v>
      </c>
    </row>
    <row r="15" spans="1:8" x14ac:dyDescent="0.45">
      <c r="A15">
        <v>114</v>
      </c>
      <c r="B15" t="s">
        <v>32</v>
      </c>
      <c r="C15" t="s">
        <v>16</v>
      </c>
      <c r="D15">
        <v>5</v>
      </c>
      <c r="E15" s="9">
        <v>300</v>
      </c>
      <c r="F15" s="5">
        <v>45381</v>
      </c>
      <c r="G15" t="s">
        <v>12</v>
      </c>
      <c r="H15" s="9">
        <f>data[[#This Row],[Price per Unit]]*data[[#This Row],[Quantity]]</f>
        <v>1500</v>
      </c>
    </row>
    <row r="16" spans="1:8" x14ac:dyDescent="0.45">
      <c r="A16">
        <v>115</v>
      </c>
      <c r="B16" t="s">
        <v>33</v>
      </c>
      <c r="C16" t="s">
        <v>18</v>
      </c>
      <c r="D16">
        <v>3</v>
      </c>
      <c r="E16" s="9">
        <v>150</v>
      </c>
      <c r="F16" s="5">
        <v>45386</v>
      </c>
      <c r="G16" t="s">
        <v>9</v>
      </c>
      <c r="H16" s="9">
        <f>data[[#This Row],[Price per Unit]]*data[[#This Row],[Quantity]]</f>
        <v>450</v>
      </c>
    </row>
    <row r="17" spans="1:8" x14ac:dyDescent="0.45">
      <c r="A17">
        <v>116</v>
      </c>
      <c r="B17" t="s">
        <v>34</v>
      </c>
      <c r="C17" t="s">
        <v>20</v>
      </c>
      <c r="D17">
        <v>6</v>
      </c>
      <c r="E17" s="9">
        <v>30</v>
      </c>
      <c r="F17" s="5">
        <v>45393</v>
      </c>
      <c r="G17" t="s">
        <v>12</v>
      </c>
      <c r="H17" s="9">
        <f>data[[#This Row],[Price per Unit]]*data[[#This Row],[Quantity]]</f>
        <v>180</v>
      </c>
    </row>
    <row r="18" spans="1:8" x14ac:dyDescent="0.45">
      <c r="A18">
        <v>117</v>
      </c>
      <c r="B18" t="s">
        <v>35</v>
      </c>
      <c r="C18" t="s">
        <v>22</v>
      </c>
      <c r="D18">
        <v>2</v>
      </c>
      <c r="E18" s="9">
        <v>20</v>
      </c>
      <c r="F18" s="5">
        <v>45401</v>
      </c>
      <c r="G18" t="s">
        <v>9</v>
      </c>
      <c r="H18" s="9">
        <f>data[[#This Row],[Price per Unit]]*data[[#This Row],[Quantity]]</f>
        <v>40</v>
      </c>
    </row>
    <row r="19" spans="1:8" x14ac:dyDescent="0.45">
      <c r="A19">
        <v>118</v>
      </c>
      <c r="B19" t="s">
        <v>36</v>
      </c>
      <c r="C19" t="s">
        <v>24</v>
      </c>
      <c r="D19">
        <v>4</v>
      </c>
      <c r="E19" s="9">
        <v>120</v>
      </c>
      <c r="F19" s="5">
        <v>45408</v>
      </c>
      <c r="G19" t="s">
        <v>12</v>
      </c>
      <c r="H19" s="9">
        <f>data[[#This Row],[Price per Unit]]*data[[#This Row],[Quantity]]</f>
        <v>480</v>
      </c>
    </row>
    <row r="20" spans="1:8" x14ac:dyDescent="0.45">
      <c r="A20">
        <v>119</v>
      </c>
      <c r="B20" t="s">
        <v>37</v>
      </c>
      <c r="C20" t="s">
        <v>26</v>
      </c>
      <c r="D20">
        <v>1</v>
      </c>
      <c r="E20" s="9">
        <v>100</v>
      </c>
      <c r="F20" s="5">
        <v>45414</v>
      </c>
      <c r="G20" t="s">
        <v>9</v>
      </c>
      <c r="H20" s="9">
        <f>data[[#This Row],[Price per Unit]]*data[[#This Row],[Quantity]]</f>
        <v>100</v>
      </c>
    </row>
    <row r="21" spans="1:8" x14ac:dyDescent="0.45">
      <c r="A21">
        <v>120</v>
      </c>
      <c r="B21" t="s">
        <v>38</v>
      </c>
      <c r="C21" t="s">
        <v>28</v>
      </c>
      <c r="D21">
        <v>5</v>
      </c>
      <c r="E21" s="9">
        <v>70</v>
      </c>
      <c r="F21" s="5">
        <v>45422</v>
      </c>
      <c r="G21" t="s">
        <v>12</v>
      </c>
      <c r="H21" s="9">
        <f>data[[#This Row],[Price per Unit]]*data[[#This Row],[Quantity]]</f>
        <v>350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858882-1A01-4A77-8C6C-8F67F3A4014A}">
  <dimension ref="B1:C12"/>
  <sheetViews>
    <sheetView zoomScale="220" zoomScaleNormal="220" workbookViewId="0">
      <selection sqref="A1:XFD1"/>
    </sheetView>
  </sheetViews>
  <sheetFormatPr defaultRowHeight="14.25" x14ac:dyDescent="0.45"/>
  <cols>
    <col min="2" max="2" width="40.86328125" bestFit="1" customWidth="1"/>
    <col min="3" max="3" width="11.796875" bestFit="1" customWidth="1"/>
  </cols>
  <sheetData>
    <row r="1" spans="2:3" x14ac:dyDescent="0.45">
      <c r="B1" s="1">
        <v>110</v>
      </c>
      <c r="C1" t="str">
        <f>INDEX('Index-Match'!$A$1:$B$21,MATCH(B1,'Index-Match'!$A$1:$A$21,0),2)</f>
        <v>Jack Anderson</v>
      </c>
    </row>
    <row r="2" spans="2:3" x14ac:dyDescent="0.45">
      <c r="B2" s="4">
        <v>108</v>
      </c>
      <c r="C2" t="str">
        <f>INDEX('Index-Match'!$A$1:$B$21,MATCH(B2,'Index-Match'!$A$1:$A$21,0),2)</f>
        <v>Henry Moore</v>
      </c>
    </row>
    <row r="3" spans="2:3" x14ac:dyDescent="0.45">
      <c r="B3" s="3">
        <v>120</v>
      </c>
      <c r="C3" t="str">
        <f>INDEX('Index-Match'!$A$1:$B$21,MATCH(B3,'Index-Match'!$A$1:$A$21,0),2)</f>
        <v>Tina Turner</v>
      </c>
    </row>
    <row r="4" spans="2:3" x14ac:dyDescent="0.45">
      <c r="B4" s="2" t="s">
        <v>39</v>
      </c>
    </row>
    <row r="5" spans="2:3" x14ac:dyDescent="0.45">
      <c r="B5" s="2" t="s">
        <v>40</v>
      </c>
    </row>
    <row r="6" spans="2:3" x14ac:dyDescent="0.45">
      <c r="B6" s="2" t="s">
        <v>41</v>
      </c>
    </row>
    <row r="7" spans="2:3" x14ac:dyDescent="0.45">
      <c r="B7" s="2" t="s">
        <v>42</v>
      </c>
    </row>
    <row r="8" spans="2:3" x14ac:dyDescent="0.45">
      <c r="B8" s="2" t="s">
        <v>43</v>
      </c>
    </row>
    <row r="9" spans="2:3" x14ac:dyDescent="0.45">
      <c r="B9" s="2" t="s">
        <v>44</v>
      </c>
    </row>
    <row r="10" spans="2:3" x14ac:dyDescent="0.45">
      <c r="B10" s="2" t="s">
        <v>45</v>
      </c>
    </row>
    <row r="11" spans="2:3" x14ac:dyDescent="0.45">
      <c r="B11" s="2" t="s">
        <v>46</v>
      </c>
    </row>
    <row r="12" spans="2:3" x14ac:dyDescent="0.45">
      <c r="B12" s="2" t="s">
        <v>47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6E12A3-AF01-4AD3-A14B-B903D3ABD450}">
  <dimension ref="B2:F39"/>
  <sheetViews>
    <sheetView topLeftCell="A28" zoomScale="250" zoomScaleNormal="250" workbookViewId="0">
      <selection activeCell="C18" sqref="C18"/>
    </sheetView>
  </sheetViews>
  <sheetFormatPr defaultRowHeight="14.25" x14ac:dyDescent="0.45"/>
  <cols>
    <col min="2" max="2" width="25.3984375" bestFit="1" customWidth="1"/>
    <col min="3" max="3" width="16.46484375" bestFit="1" customWidth="1"/>
    <col min="4" max="4" width="16.86328125" bestFit="1" customWidth="1"/>
  </cols>
  <sheetData>
    <row r="2" spans="2:6" x14ac:dyDescent="0.45">
      <c r="B2" t="s">
        <v>76</v>
      </c>
    </row>
    <row r="3" spans="2:6" x14ac:dyDescent="0.45">
      <c r="B3" t="s">
        <v>77</v>
      </c>
      <c r="C3" t="s">
        <v>78</v>
      </c>
    </row>
    <row r="4" spans="2:6" x14ac:dyDescent="0.45">
      <c r="C4" t="s">
        <v>79</v>
      </c>
      <c r="D4" t="s">
        <v>81</v>
      </c>
    </row>
    <row r="5" spans="2:6" x14ac:dyDescent="0.45">
      <c r="C5" t="s">
        <v>75</v>
      </c>
      <c r="F5" t="s">
        <v>82</v>
      </c>
    </row>
    <row r="6" spans="2:6" x14ac:dyDescent="0.45">
      <c r="F6">
        <v>45</v>
      </c>
    </row>
    <row r="7" spans="2:6" x14ac:dyDescent="0.45">
      <c r="B7" t="s">
        <v>80</v>
      </c>
      <c r="F7">
        <v>65</v>
      </c>
    </row>
    <row r="8" spans="2:6" x14ac:dyDescent="0.45">
      <c r="F8">
        <v>16</v>
      </c>
    </row>
    <row r="9" spans="2:6" x14ac:dyDescent="0.45">
      <c r="F9" t="s">
        <v>83</v>
      </c>
    </row>
    <row r="14" spans="2:6" x14ac:dyDescent="0.45">
      <c r="B14" t="s">
        <v>85</v>
      </c>
    </row>
    <row r="15" spans="2:6" x14ac:dyDescent="0.45">
      <c r="C15" t="s">
        <v>86</v>
      </c>
    </row>
    <row r="16" spans="2:6" x14ac:dyDescent="0.45">
      <c r="D16" t="s">
        <v>84</v>
      </c>
    </row>
    <row r="17" spans="2:4" x14ac:dyDescent="0.45">
      <c r="D17" t="s">
        <v>87</v>
      </c>
    </row>
    <row r="18" spans="2:4" x14ac:dyDescent="0.45">
      <c r="C18" t="s">
        <v>88</v>
      </c>
    </row>
    <row r="19" spans="2:4" x14ac:dyDescent="0.45">
      <c r="B19" t="s">
        <v>89</v>
      </c>
    </row>
    <row r="22" spans="2:4" x14ac:dyDescent="0.45">
      <c r="B22" t="s">
        <v>90</v>
      </c>
      <c r="C22" t="s">
        <v>91</v>
      </c>
    </row>
    <row r="23" spans="2:4" x14ac:dyDescent="0.45">
      <c r="D23" t="s">
        <v>92</v>
      </c>
    </row>
    <row r="24" spans="2:4" x14ac:dyDescent="0.45">
      <c r="D24" t="s">
        <v>93</v>
      </c>
    </row>
    <row r="25" spans="2:4" x14ac:dyDescent="0.45">
      <c r="C25" t="s">
        <v>100</v>
      </c>
      <c r="D25" t="s">
        <v>94</v>
      </c>
    </row>
    <row r="26" spans="2:4" x14ac:dyDescent="0.45">
      <c r="C26" t="s">
        <v>101</v>
      </c>
      <c r="D26" t="s">
        <v>95</v>
      </c>
    </row>
    <row r="27" spans="2:4" x14ac:dyDescent="0.45">
      <c r="D27" t="s">
        <v>96</v>
      </c>
    </row>
    <row r="28" spans="2:4" x14ac:dyDescent="0.45">
      <c r="D28" t="s">
        <v>97</v>
      </c>
    </row>
    <row r="29" spans="2:4" x14ac:dyDescent="0.45">
      <c r="D29" t="s">
        <v>98</v>
      </c>
    </row>
    <row r="30" spans="2:4" x14ac:dyDescent="0.45">
      <c r="D30" t="s">
        <v>99</v>
      </c>
    </row>
    <row r="31" spans="2:4" x14ac:dyDescent="0.45">
      <c r="C31" t="s">
        <v>100</v>
      </c>
      <c r="D31" t="s">
        <v>101</v>
      </c>
    </row>
    <row r="32" spans="2:4" x14ac:dyDescent="0.45">
      <c r="C32" t="s">
        <v>102</v>
      </c>
      <c r="D32" t="s">
        <v>97</v>
      </c>
    </row>
    <row r="33" spans="3:4" x14ac:dyDescent="0.45">
      <c r="C33" t="s">
        <v>103</v>
      </c>
      <c r="D33" t="s">
        <v>108</v>
      </c>
    </row>
    <row r="34" spans="3:4" x14ac:dyDescent="0.45">
      <c r="C34" t="s">
        <v>104</v>
      </c>
      <c r="D34" t="s">
        <v>109</v>
      </c>
    </row>
    <row r="35" spans="3:4" x14ac:dyDescent="0.45">
      <c r="C35" t="s">
        <v>105</v>
      </c>
    </row>
    <row r="36" spans="3:4" x14ac:dyDescent="0.45">
      <c r="C36" t="s">
        <v>106</v>
      </c>
    </row>
    <row r="37" spans="3:4" x14ac:dyDescent="0.45">
      <c r="C37" t="s">
        <v>107</v>
      </c>
    </row>
    <row r="39" spans="3:4" x14ac:dyDescent="0.45">
      <c r="C39" t="s">
        <v>84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7327C7-DAE1-478D-A0E9-6DF83C091F9D}">
  <dimension ref="B2:N130"/>
  <sheetViews>
    <sheetView tabSelected="1" topLeftCell="B113" zoomScale="190" zoomScaleNormal="190" workbookViewId="0">
      <selection activeCell="G125" sqref="G125"/>
    </sheetView>
  </sheetViews>
  <sheetFormatPr defaultRowHeight="14.25" x14ac:dyDescent="0.45"/>
  <cols>
    <col min="1" max="1" width="3.59765625" customWidth="1"/>
    <col min="2" max="2" width="33.265625" bestFit="1" customWidth="1"/>
    <col min="3" max="3" width="11.9296875" bestFit="1" customWidth="1"/>
    <col min="4" max="5" width="12.19921875" bestFit="1" customWidth="1"/>
    <col min="6" max="6" width="11.265625" customWidth="1"/>
    <col min="7" max="7" width="11.265625" bestFit="1" customWidth="1"/>
    <col min="8" max="8" width="7" bestFit="1" customWidth="1"/>
    <col min="9" max="10" width="6.19921875" bestFit="1" customWidth="1"/>
    <col min="11" max="11" width="10.86328125" bestFit="1" customWidth="1"/>
    <col min="12" max="12" width="5.9296875" bestFit="1" customWidth="1"/>
    <col min="13" max="13" width="8.06640625" bestFit="1" customWidth="1"/>
    <col min="14" max="14" width="10.19921875" bestFit="1" customWidth="1"/>
    <col min="15" max="15" width="9.9296875" bestFit="1" customWidth="1"/>
  </cols>
  <sheetData>
    <row r="2" spans="2:7" x14ac:dyDescent="0.45">
      <c r="B2" t="s">
        <v>48</v>
      </c>
    </row>
    <row r="4" spans="2:7" x14ac:dyDescent="0.45">
      <c r="B4" t="s">
        <v>49</v>
      </c>
      <c r="C4" t="s">
        <v>50</v>
      </c>
    </row>
    <row r="5" spans="2:7" x14ac:dyDescent="0.45">
      <c r="C5" t="s">
        <v>51</v>
      </c>
    </row>
    <row r="6" spans="2:7" x14ac:dyDescent="0.45">
      <c r="C6" t="s">
        <v>52</v>
      </c>
      <c r="F6" s="10" t="s">
        <v>6</v>
      </c>
      <c r="G6" t="s">
        <v>64</v>
      </c>
    </row>
    <row r="8" spans="2:7" x14ac:dyDescent="0.45">
      <c r="B8" t="s">
        <v>53</v>
      </c>
      <c r="C8" t="s">
        <v>55</v>
      </c>
      <c r="D8" t="s">
        <v>56</v>
      </c>
      <c r="F8" s="10" t="s">
        <v>61</v>
      </c>
      <c r="G8" t="s">
        <v>63</v>
      </c>
    </row>
    <row r="9" spans="2:7" x14ac:dyDescent="0.45">
      <c r="C9" s="6" t="s">
        <v>26</v>
      </c>
      <c r="D9">
        <f>SUMIFS(data[Sales],data[Product],'Pivot Table'!C9)</f>
        <v>400</v>
      </c>
      <c r="E9">
        <f>COUNTIF(data[Product],'Pivot Table'!C9)</f>
        <v>2</v>
      </c>
      <c r="F9" s="11" t="s">
        <v>26</v>
      </c>
      <c r="G9" s="12">
        <v>400</v>
      </c>
    </row>
    <row r="10" spans="2:7" x14ac:dyDescent="0.45">
      <c r="C10" s="6" t="s">
        <v>14</v>
      </c>
      <c r="D10">
        <f>SUMIFS(data[Sales],data[Product],'Pivot Table'!C10)</f>
        <v>450</v>
      </c>
      <c r="E10">
        <f>COUNTIF(data[Product],'Pivot Table'!C10)</f>
        <v>2</v>
      </c>
      <c r="F10" s="11" t="s">
        <v>14</v>
      </c>
      <c r="G10" s="12">
        <v>450</v>
      </c>
    </row>
    <row r="11" spans="2:7" x14ac:dyDescent="0.45">
      <c r="C11" s="7" t="s">
        <v>20</v>
      </c>
      <c r="D11">
        <f>SUMIFS(data[Sales],data[Product],'Pivot Table'!C11)</f>
        <v>240</v>
      </c>
      <c r="E11">
        <f>COUNTIF(data[Product],'Pivot Table'!C11)</f>
        <v>2</v>
      </c>
      <c r="F11" s="11" t="s">
        <v>20</v>
      </c>
      <c r="G11" s="12">
        <v>240</v>
      </c>
    </row>
    <row r="12" spans="2:7" x14ac:dyDescent="0.45">
      <c r="C12" s="6" t="s">
        <v>8</v>
      </c>
      <c r="D12">
        <f>SUMIFS(data[Sales],data[Product],'Pivot Table'!C12)</f>
        <v>2400</v>
      </c>
      <c r="E12">
        <f>COUNTIF(data[Product],'Pivot Table'!C12)</f>
        <v>2</v>
      </c>
      <c r="F12" s="11" t="s">
        <v>8</v>
      </c>
      <c r="G12" s="12">
        <v>2400</v>
      </c>
    </row>
    <row r="13" spans="2:7" x14ac:dyDescent="0.45">
      <c r="C13" s="6" t="s">
        <v>18</v>
      </c>
      <c r="D13">
        <f>SUMIFS(data[Sales],data[Product],'Pivot Table'!C13)</f>
        <v>1050</v>
      </c>
      <c r="E13">
        <f>COUNTIF(data[Product],'Pivot Table'!C13)</f>
        <v>2</v>
      </c>
      <c r="F13" s="11" t="s">
        <v>18</v>
      </c>
      <c r="G13" s="12">
        <v>1050</v>
      </c>
    </row>
    <row r="14" spans="2:7" x14ac:dyDescent="0.45">
      <c r="C14" s="6" t="s">
        <v>22</v>
      </c>
      <c r="D14">
        <f>SUMIFS(data[Sales],data[Product],'Pivot Table'!C14)</f>
        <v>180</v>
      </c>
      <c r="E14">
        <f>COUNTIF(data[Product],'Pivot Table'!C14)</f>
        <v>2</v>
      </c>
      <c r="F14" s="11" t="s">
        <v>22</v>
      </c>
      <c r="G14" s="12">
        <v>180</v>
      </c>
    </row>
    <row r="15" spans="2:7" x14ac:dyDescent="0.45">
      <c r="C15" s="7" t="s">
        <v>24</v>
      </c>
      <c r="D15">
        <f>SUMIFS(data[Sales],data[Product],'Pivot Table'!C15)</f>
        <v>600</v>
      </c>
      <c r="E15">
        <f>COUNTIF(data[Product],'Pivot Table'!C15)</f>
        <v>2</v>
      </c>
      <c r="F15" s="11" t="s">
        <v>24</v>
      </c>
      <c r="G15" s="12">
        <v>600</v>
      </c>
    </row>
    <row r="16" spans="2:7" x14ac:dyDescent="0.45">
      <c r="C16" s="7" t="s">
        <v>11</v>
      </c>
      <c r="D16">
        <f>SUMIFS(data[Sales],data[Product],'Pivot Table'!C16)</f>
        <v>1800</v>
      </c>
      <c r="E16">
        <f>COUNTIF(data[Product],'Pivot Table'!C16)</f>
        <v>2</v>
      </c>
      <c r="F16" s="11" t="s">
        <v>11</v>
      </c>
      <c r="G16" s="12">
        <v>1800</v>
      </c>
    </row>
    <row r="17" spans="2:7" x14ac:dyDescent="0.45">
      <c r="C17" s="7" t="s">
        <v>16</v>
      </c>
      <c r="D17">
        <f>SUMIFS(data[Sales],data[Product],'Pivot Table'!C17)</f>
        <v>2400</v>
      </c>
      <c r="E17">
        <f>COUNTIF(data[Product],'Pivot Table'!C17)</f>
        <v>2</v>
      </c>
      <c r="F17" s="11" t="s">
        <v>16</v>
      </c>
      <c r="G17" s="12">
        <v>2400</v>
      </c>
    </row>
    <row r="18" spans="2:7" x14ac:dyDescent="0.45">
      <c r="C18" s="7" t="s">
        <v>28</v>
      </c>
      <c r="D18">
        <f>SUMIFS(data[Sales],data[Product],'Pivot Table'!C18)</f>
        <v>770</v>
      </c>
      <c r="E18">
        <f>COUNTIF(data[Product],'Pivot Table'!C18)</f>
        <v>2</v>
      </c>
      <c r="F18" s="11" t="s">
        <v>28</v>
      </c>
      <c r="G18" s="12">
        <v>770</v>
      </c>
    </row>
    <row r="19" spans="2:7" x14ac:dyDescent="0.45">
      <c r="F19" s="11" t="s">
        <v>62</v>
      </c>
      <c r="G19" s="12">
        <v>10290</v>
      </c>
    </row>
    <row r="20" spans="2:7" x14ac:dyDescent="0.45">
      <c r="B20" t="s">
        <v>57</v>
      </c>
    </row>
    <row r="21" spans="2:7" x14ac:dyDescent="0.45">
      <c r="B21" s="13" t="s">
        <v>59</v>
      </c>
    </row>
    <row r="22" spans="2:7" x14ac:dyDescent="0.45">
      <c r="B22" s="13" t="s">
        <v>60</v>
      </c>
    </row>
    <row r="23" spans="2:7" x14ac:dyDescent="0.45">
      <c r="B23" s="13" t="s">
        <v>58</v>
      </c>
    </row>
    <row r="26" spans="2:7" x14ac:dyDescent="0.45">
      <c r="B26" t="s">
        <v>66</v>
      </c>
      <c r="C26" t="s">
        <v>67</v>
      </c>
      <c r="D26" t="s">
        <v>68</v>
      </c>
    </row>
    <row r="29" spans="2:7" x14ac:dyDescent="0.45">
      <c r="B29" t="s">
        <v>65</v>
      </c>
      <c r="C29" s="10" t="s">
        <v>63</v>
      </c>
      <c r="D29" s="10" t="s">
        <v>69</v>
      </c>
    </row>
    <row r="30" spans="2:7" x14ac:dyDescent="0.45">
      <c r="C30" s="10" t="s">
        <v>61</v>
      </c>
      <c r="D30" t="s">
        <v>12</v>
      </c>
      <c r="E30" t="s">
        <v>9</v>
      </c>
      <c r="F30" t="s">
        <v>62</v>
      </c>
    </row>
    <row r="31" spans="2:7" x14ac:dyDescent="0.45">
      <c r="C31" s="11" t="s">
        <v>28</v>
      </c>
      <c r="D31" s="12">
        <v>770</v>
      </c>
      <c r="E31" s="12"/>
      <c r="F31" s="12">
        <v>770</v>
      </c>
    </row>
    <row r="32" spans="2:7" x14ac:dyDescent="0.45">
      <c r="C32" s="11" t="s">
        <v>16</v>
      </c>
      <c r="D32" s="12">
        <v>2400</v>
      </c>
      <c r="E32" s="12"/>
      <c r="F32" s="12">
        <v>2400</v>
      </c>
    </row>
    <row r="33" spans="2:14" x14ac:dyDescent="0.45">
      <c r="B33" t="s">
        <v>70</v>
      </c>
      <c r="C33" s="11" t="s">
        <v>11</v>
      </c>
      <c r="D33" s="12">
        <v>1800</v>
      </c>
      <c r="E33" s="12"/>
      <c r="F33" s="12">
        <v>1800</v>
      </c>
    </row>
    <row r="34" spans="2:14" x14ac:dyDescent="0.45">
      <c r="B34" t="s">
        <v>71</v>
      </c>
      <c r="C34" s="11" t="s">
        <v>24</v>
      </c>
      <c r="D34" s="12">
        <v>600</v>
      </c>
      <c r="E34" s="12"/>
      <c r="F34" s="12">
        <v>600</v>
      </c>
    </row>
    <row r="35" spans="2:14" x14ac:dyDescent="0.45">
      <c r="B35" t="s">
        <v>72</v>
      </c>
      <c r="C35" s="11" t="s">
        <v>22</v>
      </c>
      <c r="D35" s="12"/>
      <c r="E35" s="12">
        <v>180</v>
      </c>
      <c r="F35" s="12">
        <v>180</v>
      </c>
    </row>
    <row r="36" spans="2:14" x14ac:dyDescent="0.45">
      <c r="B36" t="s">
        <v>74</v>
      </c>
      <c r="C36" s="11" t="s">
        <v>18</v>
      </c>
      <c r="D36" s="12"/>
      <c r="E36" s="12">
        <v>1050</v>
      </c>
      <c r="F36" s="12">
        <v>1050</v>
      </c>
    </row>
    <row r="37" spans="2:14" x14ac:dyDescent="0.45">
      <c r="B37" t="s">
        <v>73</v>
      </c>
      <c r="C37" s="11" t="s">
        <v>8</v>
      </c>
      <c r="D37" s="12"/>
      <c r="E37" s="12">
        <v>2400</v>
      </c>
      <c r="F37" s="12">
        <v>2400</v>
      </c>
    </row>
    <row r="38" spans="2:14" x14ac:dyDescent="0.45">
      <c r="C38" s="11" t="s">
        <v>20</v>
      </c>
      <c r="D38" s="12">
        <v>240</v>
      </c>
      <c r="E38" s="12"/>
      <c r="F38" s="12">
        <v>240</v>
      </c>
    </row>
    <row r="39" spans="2:14" x14ac:dyDescent="0.45">
      <c r="C39" s="11" t="s">
        <v>14</v>
      </c>
      <c r="D39" s="12"/>
      <c r="E39" s="12">
        <v>450</v>
      </c>
      <c r="F39" s="12">
        <v>450</v>
      </c>
    </row>
    <row r="40" spans="2:14" x14ac:dyDescent="0.45">
      <c r="C40" s="11" t="s">
        <v>26</v>
      </c>
      <c r="D40" s="12"/>
      <c r="E40" s="12">
        <v>400</v>
      </c>
      <c r="F40" s="12">
        <v>400</v>
      </c>
    </row>
    <row r="41" spans="2:14" x14ac:dyDescent="0.45">
      <c r="C41" s="11" t="s">
        <v>62</v>
      </c>
      <c r="D41" s="12">
        <v>5810</v>
      </c>
      <c r="E41" s="12">
        <v>4480</v>
      </c>
      <c r="F41" s="12">
        <v>10290</v>
      </c>
    </row>
    <row r="44" spans="2:14" x14ac:dyDescent="0.45">
      <c r="C44" s="10" t="s">
        <v>63</v>
      </c>
    </row>
    <row r="45" spans="2:14" x14ac:dyDescent="0.45">
      <c r="D45" t="s">
        <v>26</v>
      </c>
      <c r="E45" t="s">
        <v>14</v>
      </c>
      <c r="F45" t="s">
        <v>20</v>
      </c>
      <c r="G45" t="s">
        <v>8</v>
      </c>
      <c r="H45" t="s">
        <v>18</v>
      </c>
      <c r="I45" t="s">
        <v>22</v>
      </c>
      <c r="J45" t="s">
        <v>24</v>
      </c>
      <c r="K45" t="s">
        <v>11</v>
      </c>
      <c r="L45" t="s">
        <v>16</v>
      </c>
      <c r="M45" t="s">
        <v>28</v>
      </c>
      <c r="N45" t="s">
        <v>62</v>
      </c>
    </row>
    <row r="46" spans="2:14" x14ac:dyDescent="0.45">
      <c r="C46" s="11" t="s">
        <v>12</v>
      </c>
      <c r="D46" s="12"/>
      <c r="E46" s="12"/>
      <c r="F46" s="12">
        <v>240</v>
      </c>
      <c r="G46" s="12"/>
      <c r="H46" s="12"/>
      <c r="I46" s="12"/>
      <c r="J46" s="12">
        <v>600</v>
      </c>
      <c r="K46" s="12">
        <v>1800</v>
      </c>
      <c r="L46" s="12">
        <v>2400</v>
      </c>
      <c r="M46" s="12">
        <v>770</v>
      </c>
      <c r="N46" s="12">
        <v>5810</v>
      </c>
    </row>
    <row r="47" spans="2:14" x14ac:dyDescent="0.45">
      <c r="C47" s="11" t="s">
        <v>9</v>
      </c>
      <c r="D47" s="12">
        <v>400</v>
      </c>
      <c r="E47" s="12">
        <v>450</v>
      </c>
      <c r="F47" s="12"/>
      <c r="G47" s="12">
        <v>2400</v>
      </c>
      <c r="H47" s="12">
        <v>1050</v>
      </c>
      <c r="I47" s="12">
        <v>180</v>
      </c>
      <c r="J47" s="12"/>
      <c r="K47" s="12"/>
      <c r="L47" s="12"/>
      <c r="M47" s="12"/>
      <c r="N47" s="12">
        <v>4480</v>
      </c>
    </row>
    <row r="48" spans="2:14" x14ac:dyDescent="0.45">
      <c r="C48" s="11" t="s">
        <v>62</v>
      </c>
      <c r="D48" s="12">
        <v>400</v>
      </c>
      <c r="E48" s="12">
        <v>450</v>
      </c>
      <c r="F48" s="12">
        <v>240</v>
      </c>
      <c r="G48" s="12">
        <v>2400</v>
      </c>
      <c r="H48" s="12">
        <v>1050</v>
      </c>
      <c r="I48" s="12">
        <v>180</v>
      </c>
      <c r="J48" s="12">
        <v>600</v>
      </c>
      <c r="K48" s="12">
        <v>1800</v>
      </c>
      <c r="L48" s="12">
        <v>2400</v>
      </c>
      <c r="M48" s="12">
        <v>770</v>
      </c>
      <c r="N48" s="12">
        <v>10290</v>
      </c>
    </row>
    <row r="50" spans="2:9" x14ac:dyDescent="0.45">
      <c r="C50" s="10" t="s">
        <v>6</v>
      </c>
      <c r="D50" t="s">
        <v>9</v>
      </c>
    </row>
    <row r="51" spans="2:9" x14ac:dyDescent="0.45">
      <c r="B51" t="s">
        <v>75</v>
      </c>
    </row>
    <row r="52" spans="2:9" x14ac:dyDescent="0.45">
      <c r="D52" s="10" t="s">
        <v>69</v>
      </c>
    </row>
    <row r="53" spans="2:9" x14ac:dyDescent="0.45">
      <c r="D53" t="s">
        <v>26</v>
      </c>
      <c r="E53" t="s">
        <v>14</v>
      </c>
      <c r="F53" t="s">
        <v>8</v>
      </c>
      <c r="G53" t="s">
        <v>18</v>
      </c>
      <c r="H53" t="s">
        <v>22</v>
      </c>
      <c r="I53" t="s">
        <v>62</v>
      </c>
    </row>
    <row r="54" spans="2:9" x14ac:dyDescent="0.45">
      <c r="C54" t="s">
        <v>63</v>
      </c>
      <c r="D54" s="12">
        <v>400</v>
      </c>
      <c r="E54" s="12">
        <v>450</v>
      </c>
      <c r="F54" s="12">
        <v>2400</v>
      </c>
      <c r="G54" s="12">
        <v>1050</v>
      </c>
      <c r="H54" s="12">
        <v>180</v>
      </c>
      <c r="I54" s="12">
        <v>4480</v>
      </c>
    </row>
    <row r="57" spans="2:9" x14ac:dyDescent="0.45">
      <c r="B57" t="s">
        <v>110</v>
      </c>
    </row>
    <row r="58" spans="2:9" x14ac:dyDescent="0.45">
      <c r="C58" s="10" t="s">
        <v>61</v>
      </c>
      <c r="D58" t="s">
        <v>111</v>
      </c>
      <c r="E58" t="s">
        <v>112</v>
      </c>
    </row>
    <row r="59" spans="2:9" x14ac:dyDescent="0.45">
      <c r="C59" s="11" t="s">
        <v>26</v>
      </c>
      <c r="D59" s="12">
        <v>2</v>
      </c>
      <c r="E59" s="12">
        <v>2</v>
      </c>
    </row>
    <row r="60" spans="2:9" x14ac:dyDescent="0.45">
      <c r="C60" s="11" t="s">
        <v>14</v>
      </c>
      <c r="D60" s="12">
        <v>2</v>
      </c>
      <c r="E60" s="12">
        <v>2</v>
      </c>
    </row>
    <row r="61" spans="2:9" x14ac:dyDescent="0.45">
      <c r="C61" s="11" t="s">
        <v>20</v>
      </c>
      <c r="D61" s="12">
        <v>2</v>
      </c>
      <c r="E61" s="12">
        <v>2</v>
      </c>
    </row>
    <row r="62" spans="2:9" x14ac:dyDescent="0.45">
      <c r="C62" s="11" t="s">
        <v>8</v>
      </c>
      <c r="D62" s="12">
        <v>2</v>
      </c>
      <c r="E62" s="12">
        <v>2</v>
      </c>
    </row>
    <row r="63" spans="2:9" x14ac:dyDescent="0.45">
      <c r="C63" s="11" t="s">
        <v>18</v>
      </c>
      <c r="D63" s="12">
        <v>2</v>
      </c>
      <c r="E63" s="12">
        <v>2</v>
      </c>
    </row>
    <row r="64" spans="2:9" x14ac:dyDescent="0.45">
      <c r="C64" s="11" t="s">
        <v>22</v>
      </c>
      <c r="D64" s="12">
        <v>2</v>
      </c>
      <c r="E64" s="12">
        <v>2</v>
      </c>
    </row>
    <row r="65" spans="3:7" x14ac:dyDescent="0.45">
      <c r="C65" s="11" t="s">
        <v>24</v>
      </c>
      <c r="D65" s="12">
        <v>2</v>
      </c>
      <c r="E65" s="12">
        <v>2</v>
      </c>
    </row>
    <row r="66" spans="3:7" x14ac:dyDescent="0.45">
      <c r="C66" s="11" t="s">
        <v>11</v>
      </c>
      <c r="D66" s="12">
        <v>2</v>
      </c>
      <c r="E66" s="12">
        <v>2</v>
      </c>
    </row>
    <row r="67" spans="3:7" x14ac:dyDescent="0.45">
      <c r="C67" s="11" t="s">
        <v>16</v>
      </c>
      <c r="D67" s="12">
        <v>2</v>
      </c>
      <c r="E67" s="12">
        <v>2</v>
      </c>
    </row>
    <row r="68" spans="3:7" x14ac:dyDescent="0.45">
      <c r="C68" s="11" t="s">
        <v>28</v>
      </c>
      <c r="D68" s="12">
        <v>2</v>
      </c>
      <c r="E68" s="12">
        <v>2</v>
      </c>
    </row>
    <row r="69" spans="3:7" x14ac:dyDescent="0.45">
      <c r="C69" s="11" t="s">
        <v>62</v>
      </c>
      <c r="D69" s="12">
        <v>20</v>
      </c>
      <c r="E69" s="12">
        <v>20</v>
      </c>
    </row>
    <row r="73" spans="3:7" x14ac:dyDescent="0.45">
      <c r="C73" s="6" t="s">
        <v>26</v>
      </c>
    </row>
    <row r="74" spans="3:7" x14ac:dyDescent="0.45">
      <c r="C74" s="6" t="s">
        <v>14</v>
      </c>
    </row>
    <row r="75" spans="3:7" x14ac:dyDescent="0.45">
      <c r="C75" s="7" t="s">
        <v>20</v>
      </c>
    </row>
    <row r="76" spans="3:7" x14ac:dyDescent="0.45">
      <c r="C76" s="6" t="s">
        <v>8</v>
      </c>
      <c r="E76" t="s">
        <v>117</v>
      </c>
      <c r="F76">
        <v>110</v>
      </c>
    </row>
    <row r="77" spans="3:7" x14ac:dyDescent="0.45">
      <c r="C77" s="6" t="s">
        <v>18</v>
      </c>
      <c r="E77" t="s">
        <v>113</v>
      </c>
      <c r="F77">
        <v>110</v>
      </c>
      <c r="G77" t="s">
        <v>114</v>
      </c>
    </row>
    <row r="78" spans="3:7" x14ac:dyDescent="0.45">
      <c r="C78" s="6" t="s">
        <v>22</v>
      </c>
      <c r="F78">
        <v>110</v>
      </c>
      <c r="G78" t="s">
        <v>115</v>
      </c>
    </row>
    <row r="79" spans="3:7" x14ac:dyDescent="0.45">
      <c r="C79" s="7" t="s">
        <v>24</v>
      </c>
      <c r="F79">
        <v>110</v>
      </c>
      <c r="G79" t="s">
        <v>116</v>
      </c>
    </row>
    <row r="80" spans="3:7" x14ac:dyDescent="0.45">
      <c r="C80" s="7" t="s">
        <v>11</v>
      </c>
    </row>
    <row r="81" spans="2:6" x14ac:dyDescent="0.45">
      <c r="C81" s="7" t="s">
        <v>16</v>
      </c>
    </row>
    <row r="82" spans="2:6" x14ac:dyDescent="0.45">
      <c r="C82" s="7" t="s">
        <v>28</v>
      </c>
    </row>
    <row r="85" spans="2:6" x14ac:dyDescent="0.45">
      <c r="B85" t="s">
        <v>118</v>
      </c>
    </row>
    <row r="86" spans="2:6" x14ac:dyDescent="0.45">
      <c r="B86" t="s">
        <v>119</v>
      </c>
      <c r="D86" t="s">
        <v>63</v>
      </c>
      <c r="E86" t="s">
        <v>123</v>
      </c>
      <c r="F86" t="s">
        <v>124</v>
      </c>
    </row>
    <row r="87" spans="2:6" x14ac:dyDescent="0.45">
      <c r="C87" s="11" t="s">
        <v>120</v>
      </c>
      <c r="D87" s="12">
        <v>3350</v>
      </c>
      <c r="E87" s="12">
        <v>3350</v>
      </c>
      <c r="F87" s="14">
        <v>0.38550057537399307</v>
      </c>
    </row>
    <row r="88" spans="2:6" x14ac:dyDescent="0.45">
      <c r="C88" s="11" t="s">
        <v>121</v>
      </c>
      <c r="D88" s="12">
        <v>1220</v>
      </c>
      <c r="E88" s="12">
        <v>4570</v>
      </c>
      <c r="F88" s="14">
        <v>0.14039125431530494</v>
      </c>
    </row>
    <row r="89" spans="2:6" x14ac:dyDescent="0.45">
      <c r="C89" s="11" t="s">
        <v>122</v>
      </c>
      <c r="D89" s="12">
        <v>4120</v>
      </c>
      <c r="E89" s="12">
        <v>8690</v>
      </c>
      <c r="F89" s="14">
        <v>0.47410817031070196</v>
      </c>
    </row>
    <row r="90" spans="2:6" x14ac:dyDescent="0.45">
      <c r="C90" s="11" t="s">
        <v>62</v>
      </c>
      <c r="D90" s="12">
        <v>8690</v>
      </c>
      <c r="E90" s="12"/>
      <c r="F90" s="14">
        <v>1</v>
      </c>
    </row>
    <row r="114" spans="2:6" x14ac:dyDescent="0.45">
      <c r="B114" t="s">
        <v>125</v>
      </c>
    </row>
    <row r="115" spans="2:6" x14ac:dyDescent="0.45">
      <c r="C115" s="10" t="s">
        <v>61</v>
      </c>
      <c r="D115" t="s">
        <v>126</v>
      </c>
      <c r="E115" t="s">
        <v>128</v>
      </c>
      <c r="F115" t="s">
        <v>127</v>
      </c>
    </row>
    <row r="116" spans="2:6" x14ac:dyDescent="0.45">
      <c r="C116" s="11" t="s">
        <v>7</v>
      </c>
      <c r="D116" s="8">
        <v>1600</v>
      </c>
      <c r="E116" s="15">
        <v>80</v>
      </c>
      <c r="F116" s="15">
        <v>1680</v>
      </c>
    </row>
    <row r="117" spans="2:6" x14ac:dyDescent="0.45">
      <c r="C117" s="11" t="s">
        <v>10</v>
      </c>
      <c r="D117" s="8">
        <v>600</v>
      </c>
      <c r="E117" s="15">
        <v>30</v>
      </c>
      <c r="F117" s="15">
        <v>630</v>
      </c>
    </row>
    <row r="118" spans="2:6" x14ac:dyDescent="0.45">
      <c r="C118" s="11" t="s">
        <v>13</v>
      </c>
      <c r="D118" s="8">
        <v>250</v>
      </c>
      <c r="E118" s="15">
        <v>12.5</v>
      </c>
      <c r="F118" s="15">
        <v>262.5</v>
      </c>
    </row>
    <row r="119" spans="2:6" x14ac:dyDescent="0.45">
      <c r="C119" s="11" t="s">
        <v>15</v>
      </c>
      <c r="D119" s="8">
        <v>900</v>
      </c>
      <c r="E119" s="15">
        <v>45</v>
      </c>
      <c r="F119" s="15">
        <v>945</v>
      </c>
    </row>
    <row r="120" spans="2:6" x14ac:dyDescent="0.45">
      <c r="C120" s="11" t="s">
        <v>17</v>
      </c>
      <c r="D120" s="8">
        <v>600</v>
      </c>
      <c r="E120" s="15">
        <v>30</v>
      </c>
      <c r="F120" s="15">
        <v>630</v>
      </c>
    </row>
    <row r="121" spans="2:6" x14ac:dyDescent="0.45">
      <c r="C121" s="11" t="s">
        <v>19</v>
      </c>
      <c r="D121" s="8">
        <v>60</v>
      </c>
      <c r="E121" s="15">
        <v>3</v>
      </c>
      <c r="F121" s="15">
        <v>63</v>
      </c>
    </row>
    <row r="122" spans="2:6" x14ac:dyDescent="0.45">
      <c r="C122" s="11" t="s">
        <v>21</v>
      </c>
      <c r="D122" s="8">
        <v>140</v>
      </c>
      <c r="E122" s="15">
        <v>7</v>
      </c>
      <c r="F122" s="15">
        <v>147</v>
      </c>
    </row>
    <row r="123" spans="2:6" x14ac:dyDescent="0.45">
      <c r="C123" s="11" t="s">
        <v>23</v>
      </c>
      <c r="D123" s="8">
        <v>120</v>
      </c>
      <c r="E123" s="15">
        <v>6</v>
      </c>
      <c r="F123" s="15">
        <v>126</v>
      </c>
    </row>
    <row r="124" spans="2:6" x14ac:dyDescent="0.45">
      <c r="C124" s="11" t="s">
        <v>25</v>
      </c>
      <c r="D124" s="8">
        <v>300</v>
      </c>
      <c r="E124" s="15">
        <v>15</v>
      </c>
      <c r="F124" s="15">
        <v>315</v>
      </c>
    </row>
    <row r="125" spans="2:6" x14ac:dyDescent="0.45">
      <c r="C125" s="11" t="s">
        <v>27</v>
      </c>
      <c r="D125" s="8">
        <v>420</v>
      </c>
      <c r="E125" s="15">
        <v>21</v>
      </c>
      <c r="F125" s="15">
        <v>441</v>
      </c>
    </row>
    <row r="126" spans="2:6" x14ac:dyDescent="0.45">
      <c r="C126" s="11" t="s">
        <v>29</v>
      </c>
      <c r="D126" s="8">
        <v>800</v>
      </c>
      <c r="E126" s="15">
        <v>40</v>
      </c>
      <c r="F126" s="15">
        <v>840</v>
      </c>
    </row>
    <row r="127" spans="2:6" x14ac:dyDescent="0.45">
      <c r="C127" s="11" t="s">
        <v>30</v>
      </c>
      <c r="D127" s="8">
        <v>1200</v>
      </c>
      <c r="E127" s="15">
        <v>60</v>
      </c>
      <c r="F127" s="15">
        <v>1260</v>
      </c>
    </row>
    <row r="128" spans="2:6" x14ac:dyDescent="0.45">
      <c r="C128" s="11" t="s">
        <v>31</v>
      </c>
      <c r="D128" s="8">
        <v>200</v>
      </c>
      <c r="E128" s="15">
        <v>10</v>
      </c>
      <c r="F128" s="15">
        <v>210</v>
      </c>
    </row>
    <row r="129" spans="3:6" x14ac:dyDescent="0.45">
      <c r="C129" s="11" t="s">
        <v>32</v>
      </c>
      <c r="D129" s="8">
        <v>1500</v>
      </c>
      <c r="E129" s="15">
        <v>75</v>
      </c>
      <c r="F129" s="15">
        <v>1575</v>
      </c>
    </row>
    <row r="130" spans="3:6" x14ac:dyDescent="0.45">
      <c r="C130" s="11" t="s">
        <v>62</v>
      </c>
      <c r="D130" s="8">
        <v>8690</v>
      </c>
      <c r="E130" s="15">
        <v>434.5</v>
      </c>
      <c r="F130" s="15">
        <v>9124.5</v>
      </c>
    </row>
  </sheetData>
  <pageMargins left="0.7" right="0.7" top="0.75" bottom="0.75" header="0.3" footer="0.3"/>
  <drawing r:id="rId8"/>
  <extLst>
    <ext xmlns:x14="http://schemas.microsoft.com/office/spreadsheetml/2009/9/main" uri="{A8765BA9-456A-4dab-B4F3-ACF838C121DE}">
      <x14:slicerList>
        <x14:slicer r:id="rId9"/>
      </x14:slicerList>
    </ext>
    <ext xmlns:x15="http://schemas.microsoft.com/office/spreadsheetml/2010/11/main" uri="{7E03D99C-DC04-49d9-9315-930204A7B6E9}">
      <x15:timelineRefs>
        <x15:timelineRef r:id="rId10"/>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Index-Match</vt:lpstr>
      <vt:lpstr>Questions</vt:lpstr>
      <vt:lpstr>Steps For DA</vt:lpstr>
      <vt:lpstr>Pivot 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Shiraj Ahmad</dc:creator>
  <cp:lastModifiedBy>Shiraj Ahmad</cp:lastModifiedBy>
  <dcterms:created xsi:type="dcterms:W3CDTF">2024-05-26T14:01:34Z</dcterms:created>
  <dcterms:modified xsi:type="dcterms:W3CDTF">2024-05-26T16:59:53Z</dcterms:modified>
</cp:coreProperties>
</file>