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acciojob\excel\batch\da11\"/>
    </mc:Choice>
  </mc:AlternateContent>
  <xr:revisionPtr revIDLastSave="0" documentId="13_ncr:1_{266FAF7D-8F24-48E8-A632-0117A2AE563A}" xr6:coauthVersionLast="47" xr6:coauthVersionMax="47" xr10:uidLastSave="{00000000-0000-0000-0000-000000000000}"/>
  <bookViews>
    <workbookView xWindow="38280" yWindow="1905" windowWidth="29040" windowHeight="15720" activeTab="4" xr2:uid="{62A11918-63B4-4734-BBC3-A9FC965205AD}"/>
  </bookViews>
  <sheets>
    <sheet name="Recap" sheetId="1" r:id="rId1"/>
    <sheet name="Agenda" sheetId="2" r:id="rId2"/>
    <sheet name="Sum" sheetId="3" r:id="rId3"/>
    <sheet name="Count" sheetId="4" r:id="rId4"/>
    <sheet name="Sheet5" sheetId="5" r:id="rId5"/>
  </sheets>
  <definedNames>
    <definedName name="_xlnm._FilterDatabase" localSheetId="2" hidden="1">Sum!$A$1:$C$26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5" l="1"/>
  <c r="C4" i="5"/>
  <c r="B4" i="5"/>
  <c r="C2" i="5"/>
  <c r="E2" i="4"/>
  <c r="D2" i="4"/>
  <c r="C71" i="3"/>
  <c r="C70" i="3"/>
  <c r="B66" i="3"/>
  <c r="B58" i="3"/>
  <c r="E34" i="3"/>
  <c r="E32" i="3"/>
  <c r="F15" i="3"/>
  <c r="F20" i="3"/>
  <c r="F10" i="3"/>
  <c r="F6" i="3"/>
  <c r="D10" i="2"/>
  <c r="D9" i="2"/>
  <c r="D8" i="2"/>
  <c r="D7" i="2"/>
  <c r="D6" i="2"/>
</calcChain>
</file>

<file path=xl/sharedStrings.xml><?xml version="1.0" encoding="utf-8"?>
<sst xmlns="http://schemas.openxmlformats.org/spreadsheetml/2006/main" count="208" uniqueCount="140">
  <si>
    <t>Mindset</t>
  </si>
  <si>
    <t>Roles</t>
  </si>
  <si>
    <t>Significance Of</t>
  </si>
  <si>
    <t>Guesstimates</t>
  </si>
  <si>
    <t>Problem Solving Skill</t>
  </si>
  <si>
    <t>Use Case scenarios</t>
  </si>
  <si>
    <t>Introductions</t>
  </si>
  <si>
    <t>Excel</t>
  </si>
  <si>
    <t>What Is Excel</t>
  </si>
  <si>
    <t>Components</t>
  </si>
  <si>
    <t>Quick Acces Bar</t>
  </si>
  <si>
    <t>Menu</t>
  </si>
  <si>
    <t>Tab</t>
  </si>
  <si>
    <t>Ribbion</t>
  </si>
  <si>
    <t>Group</t>
  </si>
  <si>
    <t>Command</t>
  </si>
  <si>
    <t>Customize A Ribbion</t>
  </si>
  <si>
    <t>Formating</t>
  </si>
  <si>
    <t>Conditional  Formatting</t>
  </si>
  <si>
    <t>Cell</t>
  </si>
  <si>
    <t>Cell Address</t>
  </si>
  <si>
    <t>Cell Refrencing</t>
  </si>
  <si>
    <t>Relative Ref</t>
  </si>
  <si>
    <t>Absolute Ref</t>
  </si>
  <si>
    <t>Shorcuts</t>
  </si>
  <si>
    <t xml:space="preserve">Cell </t>
  </si>
  <si>
    <t>Row</t>
  </si>
  <si>
    <t>Col</t>
  </si>
  <si>
    <t>A1</t>
  </si>
  <si>
    <t>$A$1</t>
  </si>
  <si>
    <t>A$1</t>
  </si>
  <si>
    <t>$A1</t>
  </si>
  <si>
    <t>Arithmatic Functions</t>
  </si>
  <si>
    <t>Arithmatic Operators</t>
  </si>
  <si>
    <t>` + - * / %</t>
  </si>
  <si>
    <t>No1</t>
  </si>
  <si>
    <t>No2</t>
  </si>
  <si>
    <t>Add</t>
  </si>
  <si>
    <t>Subtract</t>
  </si>
  <si>
    <t>Multiple</t>
  </si>
  <si>
    <t>Division</t>
  </si>
  <si>
    <t>Power</t>
  </si>
  <si>
    <t>Function_Name</t>
  </si>
  <si>
    <t>Arguments</t>
  </si>
  <si>
    <t>Parameter</t>
  </si>
  <si>
    <t>Sum</t>
  </si>
  <si>
    <t>Count</t>
  </si>
  <si>
    <t>Average</t>
  </si>
  <si>
    <t>Product</t>
  </si>
  <si>
    <t>Multiply</t>
  </si>
  <si>
    <t>Sum()</t>
  </si>
  <si>
    <t>Count()</t>
  </si>
  <si>
    <t>Average()</t>
  </si>
  <si>
    <t>Student Name</t>
  </si>
  <si>
    <t>Subject</t>
  </si>
  <si>
    <t>Marks</t>
  </si>
  <si>
    <t>John Doe</t>
  </si>
  <si>
    <t>Math</t>
  </si>
  <si>
    <t>Science</t>
  </si>
  <si>
    <t>English</t>
  </si>
  <si>
    <t>History</t>
  </si>
  <si>
    <t>Geography</t>
  </si>
  <si>
    <t>Jane Smith</t>
  </si>
  <si>
    <t>Alice Johnson</t>
  </si>
  <si>
    <t>Bob Lee</t>
  </si>
  <si>
    <t>Charlie Brown</t>
  </si>
  <si>
    <t>I want to add Marks for English and I can use sum function ony</t>
  </si>
  <si>
    <t>Want to add Marks fo John Doe and Maths Marks for alice</t>
  </si>
  <si>
    <t>Sumif</t>
  </si>
  <si>
    <t>Range / Criteria Range</t>
  </si>
  <si>
    <t>Criteria</t>
  </si>
  <si>
    <t>Sum Range</t>
  </si>
  <si>
    <t>Mandatory</t>
  </si>
  <si>
    <t>Optional</t>
  </si>
  <si>
    <t>Add all the marks which are greater than 80</t>
  </si>
  <si>
    <t>Add All the Marks for English Subject</t>
  </si>
  <si>
    <t>=SUMIF(C2:C26,"&gt;80")</t>
  </si>
  <si>
    <t>=SUMIF(B2:B26,"English",C2:C26)</t>
  </si>
  <si>
    <t>Add all the marks which are greater than 90</t>
  </si>
  <si>
    <t>Add all the marks which are less than 90</t>
  </si>
  <si>
    <t>Add all marks where we are getting 90</t>
  </si>
  <si>
    <t>We will use 2 Arguments</t>
  </si>
  <si>
    <t>StartsWith</t>
  </si>
  <si>
    <t>EndsWith</t>
  </si>
  <si>
    <t>inmiddle / Contains</t>
  </si>
  <si>
    <t>"E*"</t>
  </si>
  <si>
    <t>E</t>
  </si>
  <si>
    <t>"*E"</t>
  </si>
  <si>
    <t>"*E*"</t>
  </si>
  <si>
    <t>Add marks of those students whose name starts with J</t>
  </si>
  <si>
    <t>=SUMIF(A2:A26,"j*",C2:C26)</t>
  </si>
  <si>
    <t>Add marks of those students whose name ends with Lee</t>
  </si>
  <si>
    <t>=SUMIF(A2:A26,"*Lee",C2:C26)</t>
  </si>
  <si>
    <t>Siraj</t>
  </si>
  <si>
    <t>Yogesh</t>
  </si>
  <si>
    <t>Koyel</t>
  </si>
  <si>
    <t>Aniket</t>
  </si>
  <si>
    <t>Balan</t>
  </si>
  <si>
    <t>Ajay</t>
  </si>
  <si>
    <t>"A*"</t>
  </si>
  <si>
    <t>Ayush</t>
  </si>
  <si>
    <t>"*sh"</t>
  </si>
  <si>
    <t>"*o*"</t>
  </si>
  <si>
    <t>cat</t>
  </si>
  <si>
    <t>cats</t>
  </si>
  <si>
    <t>More than 1</t>
  </si>
  <si>
    <t>Sumifs</t>
  </si>
  <si>
    <t>One Condition</t>
  </si>
  <si>
    <t>One or more than one condition</t>
  </si>
  <si>
    <t>Sum_Range</t>
  </si>
  <si>
    <t>Criteria1_Range</t>
  </si>
  <si>
    <t>Criteria1</t>
  </si>
  <si>
    <t>Criteria2_Range</t>
  </si>
  <si>
    <t>Criteria2</t>
  </si>
  <si>
    <t>Criteria3_Range</t>
  </si>
  <si>
    <t>Criteria3</t>
  </si>
  <si>
    <t>Criterian_Range</t>
  </si>
  <si>
    <t>Criterian</t>
  </si>
  <si>
    <t>Add all the marks which are greater than 50 and less than 80</t>
  </si>
  <si>
    <t>&gt;50</t>
  </si>
  <si>
    <t>&lt;80</t>
  </si>
  <si>
    <t>=SUMIFS(C2:C26,C2:C26,"&gt;50",C2:C26,"&lt;80")</t>
  </si>
  <si>
    <t>Add all the marks where name starts with J subject is english and marks is greater than 50</t>
  </si>
  <si>
    <t>C1</t>
  </si>
  <si>
    <t>C2</t>
  </si>
  <si>
    <t>C3</t>
  </si>
  <si>
    <t>Starts with J</t>
  </si>
  <si>
    <t>"j*"</t>
  </si>
  <si>
    <t>Sum_range</t>
  </si>
  <si>
    <t>=SUMIFS(C2:C26,A2:A26,"j*",B2:B26,C63,C2:C26,C64)</t>
  </si>
  <si>
    <t>Add marks which are greater than 80</t>
  </si>
  <si>
    <t>Countif</t>
  </si>
  <si>
    <t>Countifs</t>
  </si>
  <si>
    <t>Max</t>
  </si>
  <si>
    <t>Maxif</t>
  </si>
  <si>
    <t>Maxifs</t>
  </si>
  <si>
    <t>Averageif</t>
  </si>
  <si>
    <t>Averageifs</t>
  </si>
  <si>
    <t>It will only count cells with numbers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</si>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</sst>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customXml" Target="../ink/ink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ustomXml" Target="../ink/ink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216910</xdr:colOff>
      <xdr:row>60</xdr:row>
      <xdr:rowOff>28103</xdr:rowOff>
    </xdr:from>
    <xdr:to>
      <xdr:col>4</xdr:col>
      <xdr:colOff>693733</xdr:colOff>
      <xdr:row>60</xdr:row>
      <xdr:rowOff>159797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1FB381-649D-1920-F077-5AB5B2896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8535" y="10938558"/>
          <a:ext cx="472061" cy="126932"/>
        </a:xfrm>
        <a:prstGeom prst="rect">
          <a:avLst/>
        </a:prstGeom>
      </xdr:spPr>
    </xdr:pic>
    <xdr:clientData/>
  </xdr:twoCellAnchor>
  <xdr:twoCellAnchor editAs="oneCell">
    <xdr:from>
      <xdr:col>4</xdr:col>
      <xdr:colOff>160194</xdr:colOff>
      <xdr:row>61</xdr:row>
      <xdr:rowOff>19667</xdr:rowOff>
    </xdr:from>
    <xdr:to>
      <xdr:col>4</xdr:col>
      <xdr:colOff>744005</xdr:colOff>
      <xdr:row>61</xdr:row>
      <xdr:rowOff>178864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D118D0-C280-F843-788E-5C69D8E76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1819" y="11111962"/>
          <a:ext cx="579049" cy="159197"/>
        </a:xfrm>
        <a:prstGeom prst="rect">
          <a:avLst/>
        </a:prstGeom>
      </xdr:spPr>
    </xdr:pic>
    <xdr:clientData/>
  </xdr:twoCellAnchor>
  <xdr:twoCellAnchor editAs="oneCell">
    <xdr:from>
      <xdr:col>4</xdr:col>
      <xdr:colOff>176428</xdr:colOff>
      <xdr:row>62</xdr:row>
      <xdr:rowOff>35071</xdr:rowOff>
    </xdr:from>
    <xdr:to>
      <xdr:col>4</xdr:col>
      <xdr:colOff>686441</xdr:colOff>
      <xdr:row>62</xdr:row>
      <xdr:rowOff>169772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70B745-A7BB-973C-FA48-1B9717D5B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58053" y="11309207"/>
          <a:ext cx="505251" cy="129939"/>
        </a:xfrm>
        <a:prstGeom prst="rect">
          <a:avLst/>
        </a:prstGeom>
      </xdr:spPr>
    </xdr:pic>
    <xdr:clientData/>
  </xdr:twoCellAnchor>
  <xdr:twoCellAnchor editAs="oneCell">
    <xdr:from>
      <xdr:col>4</xdr:col>
      <xdr:colOff>113001</xdr:colOff>
      <xdr:row>62</xdr:row>
      <xdr:rowOff>180064</xdr:rowOff>
    </xdr:from>
    <xdr:to>
      <xdr:col>4</xdr:col>
      <xdr:colOff>819364</xdr:colOff>
      <xdr:row>63</xdr:row>
      <xdr:rowOff>173235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BA9FB2-1927-4E22-F28C-87D9733B8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94626" y="11454200"/>
          <a:ext cx="706363" cy="175012"/>
        </a:xfrm>
        <a:prstGeom prst="rect">
          <a:avLst/>
        </a:prstGeom>
      </xdr:spPr>
    </xdr:pic>
    <xdr:clientData/>
  </xdr:twoCellAnchor>
  <xdr:twoCellAnchor editAs="oneCell">
    <xdr:from>
      <xdr:col>2</xdr:col>
      <xdr:colOff>462840</xdr:colOff>
      <xdr:row>62</xdr:row>
      <xdr:rowOff>82113</xdr:rowOff>
    </xdr:from>
    <xdr:to>
      <xdr:col>2</xdr:col>
      <xdr:colOff>2278762</xdr:colOff>
      <xdr:row>65</xdr:row>
      <xdr:rowOff>37350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6674F1D-43FC-72AB-1DF0-552AADB57A3B}"/>
                </a:ext>
              </a:extLst>
            </xdr14:cNvPr>
            <xdr14:cNvContentPartPr/>
          </xdr14:nvContentPartPr>
          <xdr14:nvPr macro=""/>
          <xdr14:xfrm>
            <a:off x="1986840" y="11356249"/>
            <a:ext cx="1811160" cy="50076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6674F1D-43FC-72AB-1DF0-552AADB57A3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980720" y="11349948"/>
              <a:ext cx="1823400" cy="5133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367800</xdr:colOff>
      <xdr:row>63</xdr:row>
      <xdr:rowOff>82072</xdr:rowOff>
    </xdr:from>
    <xdr:to>
      <xdr:col>2</xdr:col>
      <xdr:colOff>2931360</xdr:colOff>
      <xdr:row>65</xdr:row>
      <xdr:rowOff>8550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E1F06C67-75C6-1624-451C-18F386A062C7}"/>
                </a:ext>
              </a:extLst>
            </xdr14:cNvPr>
            <xdr14:cNvContentPartPr/>
          </xdr14:nvContentPartPr>
          <xdr14:nvPr macro=""/>
          <xdr14:xfrm>
            <a:off x="1891800" y="11538049"/>
            <a:ext cx="2563560" cy="29016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1F06C67-75C6-1624-451C-18F386A062C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885680" y="11531929"/>
              <a:ext cx="2575800" cy="302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30T15:56:46.57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1 24575,'21'0'0,"-1"1"0,1 2 0,-1-1 0,32 10 0,-28-7 0,1-2 0,35 2 0,-26-3 0,208 24 0,-185-15 0,-47-8 0,0 0 0,1-1 0,0 0 0,14 0 0,27-2 0,-1 2 0,1 3 0,65 13 0,-85-9 0,31 4 0,-36-9 0,0 0 0,0 2 0,29 11 0,-24-8 0,33 7 0,1-3 0,68 4 0,34 5 0,170 30 0,-269-46 0,-45-4 0,-1 0 0,24 6 0,-15-3 0,-1-1 0,1-1 0,33-2 0,32 3 0,-7 5 0,146 8 0,-83-4 0,-113-9 0,42 10 0,14 2 0,-70-11 0,1 1 0,-1 0 0,26 12 0,13 3 0,30 26 0,-85-43 0,0 1 0,0-1 0,0 2 0,-1-1 0,16 14 0,-17-13 0,0 0 0,1 0 0,0-1 0,0 1 0,1-2 0,16 7 0,2-2 0,43 21 0,-46-18 0,7 2 0,52 23 0,120 70 0,52 43 0,-221-131 0,51 19 0,-44-21 0,199 89 0,-147-71 0,-90-32 0,-1-1 0,0 1 0,0 0 0,0 0 0,0 0 0,-1 0 0,1 0 0,-1 0 0,0 1 0,0-1 0,0 1 0,0 0 0,0-1 0,-1 1 0,0 0 0,1 5 0,11 66 0,-13-70 0,0-1 0,1 1 0,-1 0 0,1-1 0,0 1 0,0-1 0,1 1 0,-1-1 0,5 8 0,-14-18 0,0 0 0,0 1 0,0 0 0,-1 0 0,0 1 0,-15-6 0,16 6 0,1 1 0,-1-1 0,1 0 0,0-1 0,-10-8 0,-2-1 0,9 5 0,19 10 0,20 13 0,-10 1 0,1-2 0,37 21 0,-34-21 0,-21-15 0,0 1 0,0 0 0,0-1 0,0 1 0,0-1 0,0 0 0,-1 0 0,1 1 0,-1-1 0,1 0 0,-1 0 0,0-1 0,0 1 0,0 0 0,0 0 0,1-5 0,10-13 0,-3 11 0,2 0 0,-1 0 0,1 1 0,1 0 0,14-7 0,13-9 0,42-39 0,-80 62-50,-1 1-1,1 0 1,-1-1-1,1 1 0,0 0 1,-1 0-1,1 0 1,-1-1-1,1 1 1,0 0-1,-1 0 0,1 0 1,0 0-1,-1 0 1,1 0-1,-1 0 1,1 0-1,0 0 0,-1 0 1,1 1-1,-1-1 1,1 0-1,0 0 1,-1 0-1,1 1 1,0 0-1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30T15:56:59.58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0 24575,'7'1'0,"0"1"0,0-1 0,0 1 0,-1 0 0,9 4 0,11 3 0,57 13 0,118 16 0,90-15 0,279 35-3720,37-7 4048,-66-47 2258,-290-6-1780,41-20-806,-109 9 0,-92 10 0,-54 3 0,50-8 0,-26 2 0,94 0 0,-28 3 0,-93 1 0,215-7 0,-182 8 0,135-18 0,-158 14 0,0 2 0,62 3 0,-54 1 0,63-6 0,410-23 0,-333 16 0,-128 13 0,88-2 0,-101-4 0,239-14 0,291 19 0,-385-12 0,-175 13 0,-16 0 0,1-1 0,-1 1 0,1-1 0,-1 0 0,1 0 0,-1-1 0,1 1 0,-1-1 0,1-1 0,-1 1 0,10-4 0,-59 2 0,43 2 0,0 1 0,0 1 0,0-1 0,0 0 0,0 0 0,0 0 0,0 0 0,0 1 0,0-1 0,0 1 0,0-1 0,0 0 0,0 1 0,0 0 0,1-1 0,-1 1 0,0-1 0,0 1 0,0 0 0,1 0 0,-1-1 0,0 1 0,1 0 0,-1 0 0,1 0 0,-1 0 0,1 0 0,-1 0 0,1 0 0,0 0 0,-1 0 0,1 0 0,0 0 0,0 0 0,0 2 0,0-2 0,1 1 0,0 0 0,0-1 0,0 1 0,0-1 0,0 1 0,0-1 0,0 0 0,0 1 0,1-1 0,-1 0 0,0 0 0,1 0 0,-1 0 0,1 0 0,-1 0 0,1 0 0,0-1 0,-1 1 0,3 0 0,-2 1 0,1-1 0,0 1 0,-1-1 0,1 1 0,-1 0 0,0 0 0,1 0 0,-1 1 0,0-1 0,0 0 0,-1 1 0,1 0 0,0-1 0,-1 1 0,0 0 0,1 0 0,-1-1 0,1 6 0,13 64 0,-8-34 0,29 130 0,-29-139 0,1-1 0,22 51 0,6 30 0,15 43 0,-51-152 0,0 0 0,0 0 0,1 0 0,-1 1 0,0-1 0,0 0 0,0 0 0,0 0 0,0 0 0,0 0 0,0 1 0,0-1 0,0 0 0,0 0 0,0 0 0,0 0 0,0 1 0,0-1 0,0 0 0,0 0 0,0 0 0,0 0 0,0 1 0,0-1 0,0 0 0,0 0 0,-1 0 0,1 0 0,0 0 0,0 1 0,0-1 0,0 0 0,0 0 0,0 0 0,0 0 0,-1 0 0,1 0 0,0 0 0,0 1 0,0-1 0,0 0 0,0 0 0,-1 0 0,1 0 0,0 0 0,0 0 0,0 0 0,0 0 0,-1 0 0,1 0 0,0 0 0,0 0 0,0 0 0,0 0 0,-1 0 0,1 0 0,0 0 0,0 0 0,0 0 0,0 0 0,-1-1 0,-18-5 0,-18-16 0,28 14 0,-1 1 0,1 0 0,-2 0 0,-17-9 0,-9-5 0,33 18 0,-28-21 0,30 22 0,1 1 0,-1 0 0,1-1 0,0 1 0,0-1 0,0 1 0,0-1 0,0 1 0,0-1 0,0 0 0,1 0 0,-1 1 0,0-1 0,1 0 0,-1 0 0,1 0 0,0 0 0,0-3 0,0 5 0,0-1 0,0 1 0,0-1 0,0 1 0,0-1 0,0 1 0,1-1 0,-1 1 0,0 0 0,0-1 0,0 1 0,1-1 0,-1 1 0,0 0 0,1-1 0,-1 1 0,0 0 0,1-1 0,-1 1 0,0 0 0,1-1 0,-1 1 0,1 0 0,-1 0 0,0 0 0,1-1 0,-1 1 0,1 0 0,-1 0 0,1 0 0,-1 0 0,1 0 0,-1 0 0,1 0 0,-1 0 0,1 0 0,-1 0 0,0 0 0,1 0 0,-1 0 0,1 0 0,-1 1 0,1-1 0,-1 0 0,1 0 0,-1 0 0,0 1 0,1-1 0,-1 0 0,1 0 0,-1 1 0,0-1 0,1 1 0,28 21 0,-20-16 0,58 27 0,-43-23 0,-2 1 0,26 16 0,-36-19 0,-5-2 0,0-1 0,1 0 0,-1 0 0,13 5 0,-19-10 0,0 1 0,0-1 0,0 1 0,0-1 0,1 0 0,-1 0 0,0 1 0,0-1 0,0 0 0,0 0 0,0 0 0,1 0 0,-1 0 0,0 0 0,0 0 0,0-1 0,0 1 0,0 0 0,0-1 0,1 1 0,-1-1 0,0 1 0,0-1 0,0 1 0,0-1 0,-1 0 0,1 1 0,0-1 0,0 0 0,0 0 0,0 0 0,-1 0 0,1 0 0,0 1 0,-1-1 0,1 0 0,-1-1 0,1 1 0,-1 0 0,0 0 0,1-2 0,4-9 15,1 1 0,0-1 0,0 1 0,1 0-1,1 0 1,13-15 0,-14 17-162,1 1 0,-1-1 0,-1-1 0,0 1 1,0-1-1,-1 0 0,0 0 0,-1-1 0,3-11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E42E-AFA4-4406-97E6-DA7EB101377A}">
  <dimension ref="B2:F24"/>
  <sheetViews>
    <sheetView topLeftCell="A13" zoomScale="220" zoomScaleNormal="220" workbookViewId="0">
      <selection activeCell="F22" sqref="F22:F24"/>
    </sheetView>
  </sheetViews>
  <sheetFormatPr defaultRowHeight="14.25" x14ac:dyDescent="0.45"/>
  <cols>
    <col min="2" max="2" width="7.73046875" bestFit="1" customWidth="1"/>
    <col min="3" max="3" width="19.19921875" bestFit="1" customWidth="1"/>
    <col min="4" max="4" width="16.9296875" bestFit="1" customWidth="1"/>
  </cols>
  <sheetData>
    <row r="2" spans="2:5" x14ac:dyDescent="0.45">
      <c r="B2" t="s">
        <v>0</v>
      </c>
    </row>
    <row r="3" spans="2:5" x14ac:dyDescent="0.45">
      <c r="C3" t="s">
        <v>1</v>
      </c>
    </row>
    <row r="4" spans="2:5" x14ac:dyDescent="0.45">
      <c r="C4" t="s">
        <v>2</v>
      </c>
      <c r="D4" t="s">
        <v>3</v>
      </c>
    </row>
    <row r="5" spans="2:5" x14ac:dyDescent="0.45">
      <c r="D5" t="s">
        <v>4</v>
      </c>
    </row>
    <row r="6" spans="2:5" x14ac:dyDescent="0.45">
      <c r="D6" t="s">
        <v>5</v>
      </c>
    </row>
    <row r="7" spans="2:5" x14ac:dyDescent="0.45">
      <c r="C7" t="s">
        <v>6</v>
      </c>
    </row>
    <row r="8" spans="2:5" x14ac:dyDescent="0.45">
      <c r="B8" t="s">
        <v>7</v>
      </c>
      <c r="C8" t="s">
        <v>8</v>
      </c>
    </row>
    <row r="9" spans="2:5" x14ac:dyDescent="0.45">
      <c r="C9" t="s">
        <v>9</v>
      </c>
    </row>
    <row r="10" spans="2:5" x14ac:dyDescent="0.45">
      <c r="D10" t="s">
        <v>10</v>
      </c>
    </row>
    <row r="11" spans="2:5" x14ac:dyDescent="0.45">
      <c r="D11" t="s">
        <v>11</v>
      </c>
      <c r="E11" t="s">
        <v>12</v>
      </c>
    </row>
    <row r="12" spans="2:5" x14ac:dyDescent="0.45">
      <c r="D12" t="s">
        <v>13</v>
      </c>
    </row>
    <row r="13" spans="2:5" x14ac:dyDescent="0.45">
      <c r="D13" t="s">
        <v>14</v>
      </c>
    </row>
    <row r="14" spans="2:5" x14ac:dyDescent="0.45">
      <c r="D14" t="s">
        <v>15</v>
      </c>
    </row>
    <row r="15" spans="2:5" x14ac:dyDescent="0.45">
      <c r="D15" t="s">
        <v>16</v>
      </c>
    </row>
    <row r="16" spans="2:5" x14ac:dyDescent="0.45">
      <c r="C16" t="s">
        <v>17</v>
      </c>
    </row>
    <row r="17" spans="2:6" x14ac:dyDescent="0.45">
      <c r="C17" t="s">
        <v>18</v>
      </c>
    </row>
    <row r="18" spans="2:6" x14ac:dyDescent="0.45">
      <c r="C18" t="s">
        <v>19</v>
      </c>
    </row>
    <row r="19" spans="2:6" x14ac:dyDescent="0.45">
      <c r="C19" t="s">
        <v>20</v>
      </c>
    </row>
    <row r="20" spans="2:6" x14ac:dyDescent="0.45">
      <c r="C20" t="s">
        <v>21</v>
      </c>
    </row>
    <row r="21" spans="2:6" x14ac:dyDescent="0.45">
      <c r="C21" t="s">
        <v>22</v>
      </c>
    </row>
    <row r="22" spans="2:6" x14ac:dyDescent="0.45">
      <c r="C22" t="s">
        <v>23</v>
      </c>
      <c r="D22" t="s">
        <v>25</v>
      </c>
      <c r="E22" t="s">
        <v>28</v>
      </c>
      <c r="F22" t="s">
        <v>29</v>
      </c>
    </row>
    <row r="23" spans="2:6" x14ac:dyDescent="0.45">
      <c r="D23" t="s">
        <v>26</v>
      </c>
      <c r="F23" t="s">
        <v>30</v>
      </c>
    </row>
    <row r="24" spans="2:6" x14ac:dyDescent="0.45">
      <c r="B24" t="s">
        <v>24</v>
      </c>
      <c r="D24" t="s">
        <v>27</v>
      </c>
      <c r="F24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2D5D-15F8-455A-A5F0-79DE95816065}">
  <dimension ref="B3:H20"/>
  <sheetViews>
    <sheetView topLeftCell="A9" zoomScale="175" zoomScaleNormal="175" workbookViewId="0">
      <selection activeCell="F17" sqref="F17:H19"/>
    </sheetView>
  </sheetViews>
  <sheetFormatPr defaultRowHeight="14.25" x14ac:dyDescent="0.45"/>
  <cols>
    <col min="1" max="1" width="3.73046875" customWidth="1"/>
    <col min="2" max="2" width="17.1328125" bestFit="1" customWidth="1"/>
    <col min="4" max="4" width="13.265625" bestFit="1" customWidth="1"/>
  </cols>
  <sheetData>
    <row r="3" spans="2:8" x14ac:dyDescent="0.45">
      <c r="B3" t="s">
        <v>33</v>
      </c>
      <c r="C3" t="s">
        <v>34</v>
      </c>
      <c r="E3" t="s">
        <v>35</v>
      </c>
      <c r="F3" t="s">
        <v>36</v>
      </c>
    </row>
    <row r="4" spans="2:8" x14ac:dyDescent="0.45">
      <c r="E4" s="1">
        <v>5</v>
      </c>
      <c r="F4" s="1">
        <v>10</v>
      </c>
    </row>
    <row r="6" spans="2:8" x14ac:dyDescent="0.45">
      <c r="C6" t="s">
        <v>37</v>
      </c>
      <c r="D6">
        <f>E4+F4</f>
        <v>15</v>
      </c>
    </row>
    <row r="7" spans="2:8" x14ac:dyDescent="0.45">
      <c r="C7" t="s">
        <v>38</v>
      </c>
      <c r="D7">
        <f>E4-F4</f>
        <v>-5</v>
      </c>
    </row>
    <row r="8" spans="2:8" x14ac:dyDescent="0.45">
      <c r="C8" t="s">
        <v>39</v>
      </c>
      <c r="D8">
        <f>E4*F4</f>
        <v>50</v>
      </c>
    </row>
    <row r="9" spans="2:8" x14ac:dyDescent="0.45">
      <c r="C9" t="s">
        <v>40</v>
      </c>
      <c r="D9">
        <f>E4/F4</f>
        <v>0.5</v>
      </c>
    </row>
    <row r="10" spans="2:8" x14ac:dyDescent="0.45">
      <c r="C10" t="s">
        <v>41</v>
      </c>
      <c r="D10">
        <f>2^5</f>
        <v>32</v>
      </c>
    </row>
    <row r="13" spans="2:8" x14ac:dyDescent="0.45">
      <c r="B13" t="s">
        <v>32</v>
      </c>
      <c r="D13" t="s">
        <v>42</v>
      </c>
    </row>
    <row r="14" spans="2:8" x14ac:dyDescent="0.45">
      <c r="D14" t="s">
        <v>43</v>
      </c>
      <c r="E14" t="s">
        <v>44</v>
      </c>
    </row>
    <row r="16" spans="2:8" x14ac:dyDescent="0.45">
      <c r="C16" t="s">
        <v>50</v>
      </c>
      <c r="F16" t="s">
        <v>45</v>
      </c>
      <c r="G16" t="s">
        <v>68</v>
      </c>
      <c r="H16" t="s">
        <v>106</v>
      </c>
    </row>
    <row r="17" spans="3:8" x14ac:dyDescent="0.45">
      <c r="C17" t="s">
        <v>51</v>
      </c>
      <c r="F17" t="s">
        <v>46</v>
      </c>
      <c r="G17" t="s">
        <v>131</v>
      </c>
      <c r="H17" t="s">
        <v>132</v>
      </c>
    </row>
    <row r="18" spans="3:8" x14ac:dyDescent="0.45">
      <c r="C18" t="s">
        <v>52</v>
      </c>
      <c r="F18" t="s">
        <v>133</v>
      </c>
      <c r="G18" t="s">
        <v>134</v>
      </c>
      <c r="H18" t="s">
        <v>135</v>
      </c>
    </row>
    <row r="19" spans="3:8" x14ac:dyDescent="0.45">
      <c r="C19" t="s">
        <v>48</v>
      </c>
      <c r="F19" t="s">
        <v>47</v>
      </c>
      <c r="G19" t="s">
        <v>136</v>
      </c>
      <c r="H19" t="s">
        <v>137</v>
      </c>
    </row>
    <row r="20" spans="3:8" x14ac:dyDescent="0.45">
      <c r="C20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A870-9B10-425C-93F8-FA09C8341427}">
  <dimension ref="A1:J71"/>
  <sheetViews>
    <sheetView topLeftCell="A4" zoomScale="160" zoomScaleNormal="160" workbookViewId="0">
      <selection activeCell="E18" sqref="E18:F19"/>
    </sheetView>
  </sheetViews>
  <sheetFormatPr defaultRowHeight="14.25" x14ac:dyDescent="0.45"/>
  <cols>
    <col min="1" max="1" width="12.06640625" bestFit="1" customWidth="1"/>
    <col min="2" max="2" width="9.1328125" bestFit="1" customWidth="1"/>
    <col min="3" max="3" width="44.86328125" bestFit="1" customWidth="1"/>
    <col min="5" max="5" width="19.59765625" bestFit="1" customWidth="1"/>
    <col min="6" max="6" width="48.73046875" bestFit="1" customWidth="1"/>
    <col min="7" max="7" width="27.86328125" bestFit="1" customWidth="1"/>
    <col min="9" max="9" width="17.9296875" bestFit="1" customWidth="1"/>
  </cols>
  <sheetData>
    <row r="1" spans="1:10" x14ac:dyDescent="0.45">
      <c r="A1" s="2" t="s">
        <v>53</v>
      </c>
      <c r="B1" s="2" t="s">
        <v>54</v>
      </c>
      <c r="C1" s="2" t="s">
        <v>55</v>
      </c>
    </row>
    <row r="2" spans="1:10" x14ac:dyDescent="0.45">
      <c r="A2" s="3" t="s">
        <v>56</v>
      </c>
      <c r="B2" s="3" t="s">
        <v>57</v>
      </c>
      <c r="C2" s="3">
        <v>58</v>
      </c>
    </row>
    <row r="3" spans="1:10" x14ac:dyDescent="0.45">
      <c r="A3" s="3" t="s">
        <v>56</v>
      </c>
      <c r="B3" s="3" t="s">
        <v>58</v>
      </c>
      <c r="C3" s="3">
        <v>80</v>
      </c>
      <c r="F3" t="s">
        <v>66</v>
      </c>
      <c r="H3" t="s">
        <v>68</v>
      </c>
    </row>
    <row r="4" spans="1:10" x14ac:dyDescent="0.45">
      <c r="A4" s="3" t="s">
        <v>56</v>
      </c>
      <c r="B4" s="3" t="s">
        <v>59</v>
      </c>
      <c r="C4" s="3">
        <v>84</v>
      </c>
      <c r="I4" t="s">
        <v>69</v>
      </c>
      <c r="J4" t="s">
        <v>72</v>
      </c>
    </row>
    <row r="5" spans="1:10" x14ac:dyDescent="0.45">
      <c r="A5" s="3" t="s">
        <v>56</v>
      </c>
      <c r="B5" s="3" t="s">
        <v>60</v>
      </c>
      <c r="C5" s="3">
        <v>85</v>
      </c>
      <c r="F5" t="s">
        <v>45</v>
      </c>
      <c r="I5" t="s">
        <v>70</v>
      </c>
      <c r="J5" t="s">
        <v>72</v>
      </c>
    </row>
    <row r="6" spans="1:10" x14ac:dyDescent="0.45">
      <c r="A6" s="3" t="s">
        <v>56</v>
      </c>
      <c r="B6" s="3" t="s">
        <v>61</v>
      </c>
      <c r="C6" s="3">
        <v>92</v>
      </c>
      <c r="F6">
        <f>SUM(C4,C9,C14,C19,C24)</f>
        <v>436</v>
      </c>
      <c r="I6" t="s">
        <v>71</v>
      </c>
      <c r="J6" t="s">
        <v>73</v>
      </c>
    </row>
    <row r="7" spans="1:10" x14ac:dyDescent="0.45">
      <c r="A7" s="3" t="s">
        <v>62</v>
      </c>
      <c r="B7" s="3" t="s">
        <v>57</v>
      </c>
      <c r="C7" s="3">
        <v>61</v>
      </c>
    </row>
    <row r="8" spans="1:10" x14ac:dyDescent="0.45">
      <c r="A8" s="3" t="s">
        <v>62</v>
      </c>
      <c r="B8" s="3" t="s">
        <v>58</v>
      </c>
      <c r="C8" s="3">
        <v>77</v>
      </c>
      <c r="F8" t="s">
        <v>67</v>
      </c>
    </row>
    <row r="9" spans="1:10" x14ac:dyDescent="0.45">
      <c r="A9" s="3" t="s">
        <v>62</v>
      </c>
      <c r="B9" s="3" t="s">
        <v>59</v>
      </c>
      <c r="C9" s="3">
        <v>88</v>
      </c>
      <c r="F9" t="s">
        <v>45</v>
      </c>
    </row>
    <row r="10" spans="1:10" x14ac:dyDescent="0.45">
      <c r="A10" s="3" t="s">
        <v>62</v>
      </c>
      <c r="B10" s="3" t="s">
        <v>60</v>
      </c>
      <c r="C10" s="3">
        <v>78</v>
      </c>
      <c r="F10">
        <f>SUM(C2:C6,C12)</f>
        <v>455</v>
      </c>
    </row>
    <row r="11" spans="1:10" x14ac:dyDescent="0.45">
      <c r="A11" s="3" t="s">
        <v>62</v>
      </c>
      <c r="B11" s="3" t="s">
        <v>61</v>
      </c>
      <c r="C11" s="3">
        <v>93</v>
      </c>
    </row>
    <row r="12" spans="1:10" x14ac:dyDescent="0.45">
      <c r="A12" s="3" t="s">
        <v>63</v>
      </c>
      <c r="B12" s="3" t="s">
        <v>57</v>
      </c>
      <c r="C12" s="3">
        <v>56</v>
      </c>
      <c r="E12" s="6"/>
      <c r="F12" s="6" t="s">
        <v>74</v>
      </c>
    </row>
    <row r="13" spans="1:10" x14ac:dyDescent="0.45">
      <c r="A13" s="3" t="s">
        <v>63</v>
      </c>
      <c r="B13" s="3" t="s">
        <v>58</v>
      </c>
      <c r="C13" s="3">
        <v>69</v>
      </c>
      <c r="E13" s="6" t="s">
        <v>70</v>
      </c>
      <c r="F13" s="7" t="s">
        <v>55</v>
      </c>
    </row>
    <row r="14" spans="1:10" x14ac:dyDescent="0.45">
      <c r="A14" s="3" t="s">
        <v>63</v>
      </c>
      <c r="B14" s="3" t="s">
        <v>59</v>
      </c>
      <c r="C14" s="3">
        <v>94</v>
      </c>
      <c r="E14" s="6" t="s">
        <v>45</v>
      </c>
      <c r="F14" s="7" t="s">
        <v>55</v>
      </c>
    </row>
    <row r="15" spans="1:10" x14ac:dyDescent="0.45">
      <c r="A15" s="3" t="s">
        <v>63</v>
      </c>
      <c r="B15" s="3" t="s">
        <v>60</v>
      </c>
      <c r="C15" s="3">
        <v>64</v>
      </c>
      <c r="E15" s="6"/>
      <c r="F15" s="6">
        <f>SUMIF(C2:C26,"&gt;80")</f>
        <v>884</v>
      </c>
      <c r="G15" s="8" t="s">
        <v>76</v>
      </c>
    </row>
    <row r="16" spans="1:10" x14ac:dyDescent="0.45">
      <c r="A16" s="3" t="s">
        <v>63</v>
      </c>
      <c r="B16" s="3" t="s">
        <v>61</v>
      </c>
      <c r="C16" s="3">
        <v>76</v>
      </c>
    </row>
    <row r="17" spans="1:7" x14ac:dyDescent="0.45">
      <c r="A17" s="3" t="s">
        <v>64</v>
      </c>
      <c r="B17" s="3" t="s">
        <v>57</v>
      </c>
      <c r="C17" s="3">
        <v>55</v>
      </c>
      <c r="E17" s="4"/>
      <c r="F17" s="4" t="s">
        <v>75</v>
      </c>
    </row>
    <row r="18" spans="1:7" x14ac:dyDescent="0.45">
      <c r="A18" s="3" t="s">
        <v>64</v>
      </c>
      <c r="B18" s="3" t="s">
        <v>58</v>
      </c>
      <c r="C18" s="3">
        <v>87</v>
      </c>
      <c r="E18" s="4" t="s">
        <v>70</v>
      </c>
      <c r="F18" s="5" t="s">
        <v>54</v>
      </c>
    </row>
    <row r="19" spans="1:7" x14ac:dyDescent="0.45">
      <c r="A19" s="3" t="s">
        <v>64</v>
      </c>
      <c r="B19" s="3" t="s">
        <v>59</v>
      </c>
      <c r="C19" s="3">
        <v>78</v>
      </c>
      <c r="E19" s="4" t="s">
        <v>45</v>
      </c>
      <c r="F19" s="5" t="s">
        <v>55</v>
      </c>
    </row>
    <row r="20" spans="1:7" x14ac:dyDescent="0.45">
      <c r="A20" s="3" t="s">
        <v>64</v>
      </c>
      <c r="B20" s="3" t="s">
        <v>60</v>
      </c>
      <c r="C20" s="3">
        <v>81</v>
      </c>
      <c r="E20" s="4"/>
      <c r="F20" s="4">
        <f>SUMIF(B2:B26,"English",C2:C26)</f>
        <v>436</v>
      </c>
      <c r="G20" s="8" t="s">
        <v>77</v>
      </c>
    </row>
    <row r="21" spans="1:7" x14ac:dyDescent="0.45">
      <c r="A21" s="3" t="s">
        <v>64</v>
      </c>
      <c r="B21" s="3" t="s">
        <v>61</v>
      </c>
      <c r="C21" s="3">
        <v>66</v>
      </c>
    </row>
    <row r="22" spans="1:7" x14ac:dyDescent="0.45">
      <c r="A22" s="3" t="s">
        <v>65</v>
      </c>
      <c r="B22" s="3" t="s">
        <v>57</v>
      </c>
      <c r="C22" s="3">
        <v>80</v>
      </c>
    </row>
    <row r="23" spans="1:7" x14ac:dyDescent="0.45">
      <c r="A23" s="3" t="s">
        <v>65</v>
      </c>
      <c r="B23" s="3" t="s">
        <v>58</v>
      </c>
      <c r="C23" s="3">
        <v>65</v>
      </c>
      <c r="E23" s="9" t="s">
        <v>81</v>
      </c>
      <c r="F23" t="s">
        <v>78</v>
      </c>
    </row>
    <row r="24" spans="1:7" x14ac:dyDescent="0.45">
      <c r="A24" s="3" t="s">
        <v>65</v>
      </c>
      <c r="B24" s="3" t="s">
        <v>59</v>
      </c>
      <c r="C24" s="3">
        <v>92</v>
      </c>
      <c r="E24" s="9"/>
      <c r="F24" t="s">
        <v>79</v>
      </c>
    </row>
    <row r="25" spans="1:7" x14ac:dyDescent="0.45">
      <c r="A25" s="3" t="s">
        <v>65</v>
      </c>
      <c r="B25" s="3" t="s">
        <v>60</v>
      </c>
      <c r="C25" s="3">
        <v>70</v>
      </c>
      <c r="E25" s="9"/>
      <c r="F25" t="s">
        <v>80</v>
      </c>
    </row>
    <row r="26" spans="1:7" x14ac:dyDescent="0.45">
      <c r="A26" s="3" t="s">
        <v>65</v>
      </c>
      <c r="B26" s="3" t="s">
        <v>61</v>
      </c>
      <c r="C26" s="3">
        <v>88</v>
      </c>
      <c r="F26" t="s">
        <v>86</v>
      </c>
    </row>
    <row r="27" spans="1:7" x14ac:dyDescent="0.45">
      <c r="E27" s="10" t="s">
        <v>82</v>
      </c>
      <c r="F27" s="10" t="s">
        <v>85</v>
      </c>
    </row>
    <row r="28" spans="1:7" x14ac:dyDescent="0.45">
      <c r="A28" s="3" t="s">
        <v>93</v>
      </c>
      <c r="E28" s="10" t="s">
        <v>83</v>
      </c>
      <c r="F28" s="10" t="s">
        <v>87</v>
      </c>
    </row>
    <row r="29" spans="1:7" x14ac:dyDescent="0.45">
      <c r="A29" s="3" t="s">
        <v>94</v>
      </c>
      <c r="B29" s="3" t="s">
        <v>99</v>
      </c>
      <c r="E29" s="10" t="s">
        <v>84</v>
      </c>
      <c r="F29" s="10" t="s">
        <v>88</v>
      </c>
    </row>
    <row r="30" spans="1:7" x14ac:dyDescent="0.45">
      <c r="A30" s="3" t="s">
        <v>95</v>
      </c>
    </row>
    <row r="31" spans="1:7" x14ac:dyDescent="0.45">
      <c r="A31" s="3" t="s">
        <v>96</v>
      </c>
      <c r="B31" t="s">
        <v>101</v>
      </c>
      <c r="E31" t="s">
        <v>89</v>
      </c>
    </row>
    <row r="32" spans="1:7" x14ac:dyDescent="0.45">
      <c r="A32" s="3" t="s">
        <v>97</v>
      </c>
      <c r="E32">
        <f>SUMIF(A2:A26,"j*",C2:C26)</f>
        <v>796</v>
      </c>
      <c r="F32" s="8" t="s">
        <v>90</v>
      </c>
    </row>
    <row r="33" spans="1:6" x14ac:dyDescent="0.45">
      <c r="A33" s="3" t="s">
        <v>98</v>
      </c>
      <c r="B33" t="s">
        <v>102</v>
      </c>
      <c r="E33" t="s">
        <v>91</v>
      </c>
      <c r="F33" s="8"/>
    </row>
    <row r="34" spans="1:6" x14ac:dyDescent="0.45">
      <c r="A34" s="3" t="s">
        <v>100</v>
      </c>
      <c r="E34">
        <f>SUMIF(A2:A26,"*Lee",C2:C26)</f>
        <v>367</v>
      </c>
      <c r="F34" s="8" t="s">
        <v>92</v>
      </c>
    </row>
    <row r="37" spans="1:6" x14ac:dyDescent="0.45">
      <c r="B37" t="s">
        <v>103</v>
      </c>
      <c r="C37">
        <v>3</v>
      </c>
      <c r="D37">
        <v>1</v>
      </c>
    </row>
    <row r="38" spans="1:6" x14ac:dyDescent="0.45">
      <c r="B38" t="s">
        <v>104</v>
      </c>
      <c r="C38">
        <v>4</v>
      </c>
      <c r="D38" t="s">
        <v>105</v>
      </c>
    </row>
    <row r="40" spans="1:6" x14ac:dyDescent="0.45">
      <c r="B40" t="s">
        <v>68</v>
      </c>
      <c r="C40" t="s">
        <v>107</v>
      </c>
    </row>
    <row r="41" spans="1:6" x14ac:dyDescent="0.45">
      <c r="B41" t="s">
        <v>106</v>
      </c>
      <c r="C41" t="s">
        <v>108</v>
      </c>
    </row>
    <row r="44" spans="1:6" x14ac:dyDescent="0.45">
      <c r="B44" t="s">
        <v>106</v>
      </c>
      <c r="C44" s="10" t="s">
        <v>109</v>
      </c>
      <c r="D44" t="s">
        <v>72</v>
      </c>
    </row>
    <row r="45" spans="1:6" x14ac:dyDescent="0.45">
      <c r="C45" s="10" t="s">
        <v>110</v>
      </c>
      <c r="D45" t="s">
        <v>72</v>
      </c>
    </row>
    <row r="46" spans="1:6" x14ac:dyDescent="0.45">
      <c r="C46" s="10" t="s">
        <v>111</v>
      </c>
      <c r="D46" t="s">
        <v>72</v>
      </c>
    </row>
    <row r="47" spans="1:6" x14ac:dyDescent="0.45">
      <c r="C47" t="s">
        <v>112</v>
      </c>
    </row>
    <row r="48" spans="1:6" x14ac:dyDescent="0.45">
      <c r="C48" t="s">
        <v>113</v>
      </c>
    </row>
    <row r="49" spans="2:4" x14ac:dyDescent="0.45">
      <c r="C49" t="s">
        <v>114</v>
      </c>
    </row>
    <row r="50" spans="2:4" x14ac:dyDescent="0.45">
      <c r="C50" t="s">
        <v>115</v>
      </c>
    </row>
    <row r="51" spans="2:4" x14ac:dyDescent="0.45">
      <c r="C51" t="s">
        <v>116</v>
      </c>
    </row>
    <row r="52" spans="2:4" x14ac:dyDescent="0.45">
      <c r="C52" t="s">
        <v>117</v>
      </c>
    </row>
    <row r="54" spans="2:4" x14ac:dyDescent="0.45">
      <c r="B54" t="s">
        <v>118</v>
      </c>
    </row>
    <row r="55" spans="2:4" x14ac:dyDescent="0.45">
      <c r="B55" s="10" t="s">
        <v>111</v>
      </c>
      <c r="C55" t="s">
        <v>119</v>
      </c>
    </row>
    <row r="56" spans="2:4" x14ac:dyDescent="0.45">
      <c r="B56" t="s">
        <v>113</v>
      </c>
      <c r="C56" t="s">
        <v>120</v>
      </c>
    </row>
    <row r="58" spans="2:4" x14ac:dyDescent="0.45">
      <c r="B58">
        <f>SUMIFS(C2:C26,C2:C26,"&gt;50",C2:C26,"&lt;80")</f>
        <v>873</v>
      </c>
      <c r="C58" s="8" t="s">
        <v>121</v>
      </c>
    </row>
    <row r="60" spans="2:4" x14ac:dyDescent="0.45">
      <c r="B60" t="s">
        <v>122</v>
      </c>
    </row>
    <row r="61" spans="2:4" x14ac:dyDescent="0.45">
      <c r="B61" t="s">
        <v>128</v>
      </c>
    </row>
    <row r="62" spans="2:4" x14ac:dyDescent="0.45">
      <c r="B62" t="s">
        <v>123</v>
      </c>
      <c r="C62" t="s">
        <v>126</v>
      </c>
      <c r="D62" t="s">
        <v>127</v>
      </c>
    </row>
    <row r="63" spans="2:4" x14ac:dyDescent="0.45">
      <c r="B63" t="s">
        <v>124</v>
      </c>
      <c r="C63" t="s">
        <v>57</v>
      </c>
    </row>
    <row r="64" spans="2:4" x14ac:dyDescent="0.45">
      <c r="B64" t="s">
        <v>125</v>
      </c>
      <c r="C64" t="s">
        <v>119</v>
      </c>
    </row>
    <row r="66" spans="2:3" x14ac:dyDescent="0.45">
      <c r="B66">
        <f>SUMIFS(C2:C26,A2:A26,"j*",B2:B26,C63,C2:C26,C64)</f>
        <v>119</v>
      </c>
      <c r="C66" s="8" t="s">
        <v>129</v>
      </c>
    </row>
    <row r="69" spans="2:3" x14ac:dyDescent="0.45">
      <c r="C69" t="s">
        <v>130</v>
      </c>
    </row>
    <row r="70" spans="2:3" x14ac:dyDescent="0.45">
      <c r="B70" t="s">
        <v>68</v>
      </c>
      <c r="C70">
        <f>SUMIF(C2:C26,"&gt;80")</f>
        <v>884</v>
      </c>
    </row>
    <row r="71" spans="2:3" x14ac:dyDescent="0.45">
      <c r="B71" t="s">
        <v>106</v>
      </c>
      <c r="C71">
        <f>SUMIFS(C2:C26,C2:C26,"&gt;80")</f>
        <v>884</v>
      </c>
    </row>
  </sheetData>
  <autoFilter ref="A1:C26" xr:uid="{B162A870-9B10-425C-93F8-FA09C8341427}"/>
  <mergeCells count="1">
    <mergeCell ref="E23:E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AB1B-87AB-48DA-884D-0DCB429C6DCC}">
  <dimension ref="B2:E2"/>
  <sheetViews>
    <sheetView zoomScale="175" zoomScaleNormal="175" workbookViewId="0">
      <selection activeCell="E2" sqref="E2"/>
    </sheetView>
  </sheetViews>
  <sheetFormatPr defaultRowHeight="14.25" x14ac:dyDescent="0.45"/>
  <cols>
    <col min="3" max="3" width="29.1328125" bestFit="1" customWidth="1"/>
  </cols>
  <sheetData>
    <row r="2" spans="2:5" x14ac:dyDescent="0.45">
      <c r="B2" t="s">
        <v>46</v>
      </c>
      <c r="C2" t="s">
        <v>138</v>
      </c>
      <c r="D2">
        <f>COUNT(Sum!A2:A26)</f>
        <v>0</v>
      </c>
      <c r="E2">
        <f>COUNT(Sum!C2:C26)</f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20A5E-3167-43C8-8EDF-80789CC72D6F}">
  <dimension ref="B1:F8"/>
  <sheetViews>
    <sheetView tabSelected="1" zoomScale="265" zoomScaleNormal="265" workbookViewId="0">
      <selection activeCell="C10" sqref="C10"/>
    </sheetView>
  </sheetViews>
  <sheetFormatPr defaultRowHeight="14.25" x14ac:dyDescent="0.45"/>
  <sheetData>
    <row r="1" spans="2:6" x14ac:dyDescent="0.45">
      <c r="C1">
        <v>2</v>
      </c>
      <c r="D1">
        <v>5</v>
      </c>
      <c r="E1">
        <v>2</v>
      </c>
      <c r="F1">
        <v>5</v>
      </c>
    </row>
    <row r="2" spans="2:6" x14ac:dyDescent="0.45">
      <c r="B2" t="s">
        <v>41</v>
      </c>
      <c r="C2">
        <f>POWER(C1,D1)</f>
        <v>32</v>
      </c>
    </row>
    <row r="4" spans="2:6" x14ac:dyDescent="0.45">
      <c r="B4">
        <f>PRODUCT(C1:D1)</f>
        <v>10</v>
      </c>
      <c r="C4">
        <f>PRODUCT(C1:F1)</f>
        <v>100</v>
      </c>
    </row>
    <row r="6" spans="2:6" x14ac:dyDescent="0.45">
      <c r="D6" t="s">
        <v>41</v>
      </c>
    </row>
    <row r="7" spans="2:6" x14ac:dyDescent="0.45">
      <c r="B7">
        <f>ABS(-500)</f>
        <v>500</v>
      </c>
      <c r="D7" t="s">
        <v>48</v>
      </c>
    </row>
    <row r="8" spans="2:6" x14ac:dyDescent="0.45">
      <c r="D8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Recap</vt:lpstr>
      <vt:lpstr>Agenda</vt:lpstr>
      <vt:lpstr>Sum</vt:lpstr>
      <vt:lpstr>Count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2024-06-30T14:35:48Z</dcterms:created>
  <dcterms:modified xsi:type="dcterms:W3CDTF">2024-06-30T17:16:17Z</dcterms:modified>
</cp:coreProperties>
</file>