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work\acciojob\excel\batch\da11\"/>
    </mc:Choice>
  </mc:AlternateContent>
  <xr:revisionPtr revIDLastSave="0" documentId="13_ncr:1_{F421A410-292F-4B2E-99E8-0629AF34F19C}" xr6:coauthVersionLast="47" xr6:coauthVersionMax="47" xr10:uidLastSave="{00000000-0000-0000-0000-000000000000}"/>
  <bookViews>
    <workbookView xWindow="38280" yWindow="1905" windowWidth="29040" windowHeight="15720" xr2:uid="{2A24AC5E-362B-4A2A-943D-147FEE53E6A9}"/>
  </bookViews>
  <sheets>
    <sheet name="Topic" sheetId="7" r:id="rId1"/>
    <sheet name="Recap" sheetId="1" r:id="rId2"/>
    <sheet name="Offset" sheetId="2" r:id="rId3"/>
    <sheet name="Data" sheetId="5" r:id="rId4"/>
    <sheet name="Pivot Table" sheetId="3" r:id="rId5"/>
    <sheet name="Creation" sheetId="4" r:id="rId6"/>
    <sheet name="Date Column " sheetId="6" r:id="rId7"/>
    <sheet name="Calculated Field" sheetId="8" r:id="rId8"/>
  </sheets>
  <definedNames>
    <definedName name="_xlcn.WorksheetConnection_day7.xlsxpivot_data1" hidden="1">pivot_data[]</definedName>
    <definedName name="NativeTimeline_Date">#N/A</definedName>
    <definedName name="Slicer_Geography">#N/A</definedName>
    <definedName name="Slicer_Sales_Rep_Name">#N/A</definedName>
  </definedNames>
  <calcPr calcId="191029"/>
  <pivotCaches>
    <pivotCache cacheId="74" r:id="rId9"/>
    <pivotCache cacheId="62" r:id="rId10"/>
    <pivotCache cacheId="66" r:id="rId11"/>
    <pivotCache cacheId="76"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ivot_data" name="pivot_data" connection="WorksheetConnection_day7.xlsx!pivot_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6" i="6" l="1"/>
  <c r="D127" i="6"/>
  <c r="D128" i="6"/>
  <c r="D129" i="6"/>
  <c r="D125" i="6"/>
  <c r="M24" i="3"/>
  <c r="E5" i="2"/>
  <c r="E4" i="2"/>
  <c r="I56" i="1" a="1"/>
  <c r="I56" i="1" s="1"/>
  <c r="G56" i="1"/>
  <c r="D61" i="1" s="1"/>
  <c r="J46" i="1" a="1"/>
  <c r="J46" i="1" s="1"/>
  <c r="I12" i="1"/>
  <c r="I9" i="1"/>
  <c r="I7" i="1"/>
  <c r="D5" i="2" a="1"/>
  <c r="D4" i="2" a="1"/>
  <c r="D5" i="2" l="1"/>
  <c r="D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D69FFD-44E6-4574-BAB1-E38803A58AE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C7F9A21-DDE4-43F6-B31B-86EF12C4922A}" name="WorksheetConnection_day7.xlsx!pivot_data" type="102" refreshedVersion="8" minRefreshableVersion="5">
    <extLst>
      <ext xmlns:x15="http://schemas.microsoft.com/office/spreadsheetml/2010/11/main" uri="{DE250136-89BD-433C-8126-D09CA5730AF9}">
        <x15:connection id="pivot_data" autoDelete="1">
          <x15:rangePr sourceName="_xlcn.WorksheetConnection_day7.xlsxpivot_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<sst xmlns="http://schemas.openxmlformats.org/spreadsheetml/2006/main" count="3190" uniqueCount="114">
  <si>
    <t>Offset</t>
  </si>
  <si>
    <t>Indirect</t>
  </si>
  <si>
    <t xml:space="preserve">Offset </t>
  </si>
  <si>
    <t>Ref</t>
  </si>
  <si>
    <t>Row</t>
  </si>
  <si>
    <t>Rows</t>
  </si>
  <si>
    <t>Columns</t>
  </si>
  <si>
    <t>Height</t>
  </si>
  <si>
    <t>Width</t>
  </si>
  <si>
    <t>`+1</t>
  </si>
  <si>
    <t>`-1</t>
  </si>
  <si>
    <t>sum</t>
  </si>
  <si>
    <t>offset</t>
  </si>
  <si>
    <t>Sheet Name</t>
  </si>
  <si>
    <t>Cell Address</t>
  </si>
  <si>
    <t>D61</t>
  </si>
  <si>
    <t>Siraj</t>
  </si>
  <si>
    <t>D62</t>
  </si>
  <si>
    <t>Sheet2</t>
  </si>
  <si>
    <t>A pivot table in Excel is a powerful data analysis tool that allows you to summarize, analyze, explore, and present your data. It enables you to transform large datasets into a meaningful summary by organizing and grouping data in a user-friendly format.</t>
  </si>
  <si>
    <t>Filter</t>
  </si>
  <si>
    <t>Value</t>
  </si>
  <si>
    <t>Student</t>
  </si>
  <si>
    <t>Marks</t>
  </si>
  <si>
    <t>S1</t>
  </si>
  <si>
    <t>S2</t>
  </si>
  <si>
    <t>S3</t>
  </si>
  <si>
    <t>S4</t>
  </si>
  <si>
    <t>Field List</t>
  </si>
  <si>
    <t>All The Colums of Data Range Or Table From Which we have Created a Pivot table</t>
  </si>
  <si>
    <t>Total Marks Scored by S1</t>
  </si>
  <si>
    <t>Row Labels</t>
  </si>
  <si>
    <t>Grand Total</t>
  </si>
  <si>
    <t>Sum of Marks</t>
  </si>
  <si>
    <t>Column Labels</t>
  </si>
  <si>
    <t>Aggregation</t>
  </si>
  <si>
    <t>Values</t>
  </si>
  <si>
    <t>Numerical Data</t>
  </si>
  <si>
    <t>Sum</t>
  </si>
  <si>
    <t xml:space="preserve">Categorical Data / Text </t>
  </si>
  <si>
    <t>Count</t>
  </si>
  <si>
    <t>Count of Student</t>
  </si>
  <si>
    <t xml:space="preserve">Pivot Table </t>
  </si>
  <si>
    <t>Source</t>
  </si>
  <si>
    <t>Destination</t>
  </si>
  <si>
    <t>Data Range</t>
  </si>
  <si>
    <t>Table_Name</t>
  </si>
  <si>
    <t>New Sheet</t>
  </si>
  <si>
    <t>Existing Ref</t>
  </si>
  <si>
    <t>Insert Menu</t>
  </si>
  <si>
    <t>Grp =&gt; Tables</t>
  </si>
  <si>
    <t>Pivot Table</t>
  </si>
  <si>
    <t>Select Data Range / Table</t>
  </si>
  <si>
    <t>Select Location</t>
  </si>
  <si>
    <t>OK</t>
  </si>
  <si>
    <t>Alt N V T</t>
  </si>
  <si>
    <t>Date</t>
  </si>
  <si>
    <t>Sales Rep Name</t>
  </si>
  <si>
    <t>Geography</t>
  </si>
  <si>
    <t>Product</t>
  </si>
  <si>
    <t>Revenue</t>
  </si>
  <si>
    <t>Margin</t>
  </si>
  <si>
    <t>Arjun</t>
  </si>
  <si>
    <t>Australia</t>
  </si>
  <si>
    <t>Software</t>
  </si>
  <si>
    <t>Joe</t>
  </si>
  <si>
    <t>US</t>
  </si>
  <si>
    <t>Service</t>
  </si>
  <si>
    <t>Asia</t>
  </si>
  <si>
    <t>Martha</t>
  </si>
  <si>
    <t>Hardware</t>
  </si>
  <si>
    <t>Europe</t>
  </si>
  <si>
    <t>Bob</t>
  </si>
  <si>
    <t>Jane</t>
  </si>
  <si>
    <t>Canada</t>
  </si>
  <si>
    <t>Whats Sales Rep Wise Revenue</t>
  </si>
  <si>
    <t>Sum of Revenue</t>
  </si>
  <si>
    <t>dd/mm/yyyy</t>
  </si>
  <si>
    <t>Year</t>
  </si>
  <si>
    <t>Month</t>
  </si>
  <si>
    <t>Day</t>
  </si>
  <si>
    <t>Qtr</t>
  </si>
  <si>
    <t>2014</t>
  </si>
  <si>
    <t>Jan</t>
  </si>
  <si>
    <t>Feb</t>
  </si>
  <si>
    <t>Mar</t>
  </si>
  <si>
    <t>What is the Total revnue by bob for Harware</t>
  </si>
  <si>
    <t>Top 3 Salesman for Canada</t>
  </si>
  <si>
    <t>How to create a Pivot table</t>
  </si>
  <si>
    <t>Sections</t>
  </si>
  <si>
    <t>Column</t>
  </si>
  <si>
    <t>Grouping</t>
  </si>
  <si>
    <t>Categorical Col</t>
  </si>
  <si>
    <t>Top 3 Product average margin wise</t>
  </si>
  <si>
    <t>Avg_Margin</t>
  </si>
  <si>
    <t xml:space="preserve">If we want to change aggregation Function </t>
  </si>
  <si>
    <t>Click on arrow of the column in values section</t>
  </si>
  <si>
    <t>Value Filed Setting</t>
  </si>
  <si>
    <t>Change Function as per your Requirement</t>
  </si>
  <si>
    <t>Ok</t>
  </si>
  <si>
    <t>Average of Margin</t>
  </si>
  <si>
    <t>Company want to understand the running Total For Months</t>
  </si>
  <si>
    <t>Sales</t>
  </si>
  <si>
    <t>Sum of Revenue2</t>
  </si>
  <si>
    <t>Sum of Revenue3</t>
  </si>
  <si>
    <t>Average of Revenue4</t>
  </si>
  <si>
    <t>Contribution of each sales rep in total revenue</t>
  </si>
  <si>
    <t>Sum of Reveune_k</t>
  </si>
  <si>
    <t>Slicer</t>
  </si>
  <si>
    <t>Components</t>
  </si>
  <si>
    <t>Functions</t>
  </si>
  <si>
    <t>Charts</t>
  </si>
  <si>
    <t>EDA</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</si>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</sst>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Aptos Narrow"/>
      <family val="2"/>
      <scheme val="minor"/>
    </font>
    <font>
      <sz val="11"/>
      <color theme="1"/>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horizontal="center" wrapText="1"/>
    </xf>
    <xf numFmtId="0" fontId="0" fillId="0" borderId="0" xfId="0" applyAlignment="1">
      <alignment horizontal="center" vertical="center" wrapText="1"/>
    </xf>
    <xf numFmtId="0" fontId="0" fillId="4" borderId="0" xfId="0" applyFill="1" applyAlignment="1">
      <alignment horizontal="center"/>
    </xf>
    <xf numFmtId="0" fontId="0" fillId="6" borderId="0" xfId="0" applyFill="1"/>
    <xf numFmtId="0" fontId="0" fillId="7" borderId="0" xfId="0" applyFill="1"/>
    <xf numFmtId="0" fontId="0" fillId="8" borderId="0" xfId="0" applyFill="1"/>
    <xf numFmtId="0" fontId="0" fillId="6" borderId="0" xfId="0" applyFill="1" applyAlignme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0" fontId="0" fillId="0" borderId="0" xfId="0" applyAlignment="1">
      <alignment horizontal="left" indent="1"/>
    </xf>
    <xf numFmtId="0" fontId="0" fillId="0" borderId="0" xfId="0" applyAlignment="1">
      <alignment horizontal="left" indent="2"/>
    </xf>
    <xf numFmtId="10" fontId="0" fillId="0" borderId="0" xfId="0" applyNumberFormat="1"/>
    <xf numFmtId="9" fontId="0" fillId="0" borderId="0" xfId="1" applyFont="1"/>
    <xf numFmtId="10" fontId="0" fillId="0" borderId="0" xfId="1" applyNumberFormat="1" applyFont="1"/>
  </cellXfs>
  <cellStyles count="2">
    <cellStyle name="Normal" xfId="0" builtinId="0"/>
    <cellStyle name="Percent" xfId="1" builtinId="5"/>
  </cellStyles>
  <dxfs count="21">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9" formatCode="dd/mm/yyyy"/>
    </dxf>
  </dxfs>
  <tableStyles count="1" defaultTableStyle="TableStyleMedium2" defaultPivotStyle="PivotStyleLight16">
    <tableStyle name="Invisible" pivot="0" table="0" count="0" xr9:uid="{37587BA5-238B-4868-BCD5-C045408F96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openxmlformats.org/officeDocument/2006/relationships/styles" Target="styles.xml"/><Relationship Id="rId26" Type="http://schemas.openxmlformats.org/officeDocument/2006/relationships/customXml" Target="../customXml/item4.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worksheet" Target="worksheets/sheet5.xml"/><Relationship Id="rId15" Type="http://schemas.microsoft.com/office/2011/relationships/timelineCache" Target="timelineCaches/timelineCach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2.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[day7.xlsx]Date Column !PivotTable4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Column '!$C$11</c:f>
              <c:strCache>
                <c:ptCount val="1"/>
                <c:pt idx="0">
                  <c:v>Total</c:v>
                </c:pt>
              </c:strCache>
            </c:strRef>
          </c:tx>
          <c:spPr>
            <a:ln w="28575" cap="rnd">
              <a:solidFill>
                <a:schemeClr val="accent1"/>
              </a:solidFill>
              <a:round/>
            </a:ln>
            <a:effectLst/>
          </c:spPr>
          <c:marker>
            <c:symbol val="none"/>
          </c:marker>
          <c:cat>
            <c:multiLvlStrRef>
              <c:f>'Date Column '!$B$12:$B$16</c:f>
              <c:multiLvlStrCache>
                <c:ptCount val="3"/>
                <c:lvl>
                  <c:pt idx="0">
                    <c:v>Jan</c:v>
                  </c:pt>
                  <c:pt idx="1">
                    <c:v>Feb</c:v>
                  </c:pt>
                  <c:pt idx="2">
                    <c:v>Mar</c:v>
                  </c:pt>
                </c:lvl>
                <c:lvl>
                  <c:pt idx="0">
                    <c:v>2014</c:v>
                  </c:pt>
                </c:lvl>
              </c:multiLvlStrCache>
            </c:multiLvlStrRef>
          </c:cat>
          <c:val>
            <c:numRef>
              <c:f>'Date Column '!$C$12:$C$16</c:f>
              <c:numCache>
                <c:formatCode>General</c:formatCode>
                <c:ptCount val="3"/>
                <c:pt idx="0">
                  <c:v>3122</c:v>
                </c:pt>
                <c:pt idx="1">
                  <c:v>2635</c:v>
                </c:pt>
                <c:pt idx="2">
                  <c:v>2379</c:v>
                </c:pt>
              </c:numCache>
            </c:numRef>
          </c:val>
          <c:smooth val="0"/>
          <c:extLst>
            <c:ext xmlns:c16="http://schemas.microsoft.com/office/drawing/2014/chart" uri="{C3380CC4-5D6E-409C-BE32-E72D297353CC}">
              <c16:uniqueId val="{00000000-3B52-4E31-B785-C0619DCFF8DB}"/>
            </c:ext>
          </c:extLst>
        </c:ser>
        <c:dLbls>
          <c:showLegendKey val="0"/>
          <c:showVal val="0"/>
          <c:showCatName val="0"/>
          <c:showSerName val="0"/>
          <c:showPercent val="0"/>
          <c:showBubbleSize val="0"/>
        </c:dLbls>
        <c:smooth val="0"/>
        <c:axId val="1030485567"/>
        <c:axId val="1030484127"/>
      </c:lineChart>
      <c:catAx>
        <c:axId val="103048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484127"/>
        <c:crosses val="autoZero"/>
        <c:auto val="1"/>
        <c:lblAlgn val="ctr"/>
        <c:lblOffset val="100"/>
        <c:noMultiLvlLbl val="0"/>
      </c:catAx>
      <c:valAx>
        <c:axId val="1030484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485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[day7.xlsx]Date Column !PivotTable7</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 Column '!$C$50</c:f>
              <c:strCache>
                <c:ptCount val="1"/>
                <c:pt idx="0">
                  <c:v>Total</c:v>
                </c:pt>
              </c:strCache>
            </c:strRef>
          </c:tx>
          <c:spPr>
            <a:solidFill>
              <a:schemeClr val="accent1"/>
            </a:solidFill>
            <a:ln>
              <a:noFill/>
            </a:ln>
            <a:effectLst/>
          </c:spPr>
          <c:invertIfNegative val="0"/>
          <c:cat>
            <c:multiLvlStrRef>
              <c:f>'Date Column '!$B$51:$B$53</c:f>
              <c:multiLvlStrCache>
                <c:ptCount val="1"/>
                <c:lvl>
                  <c:pt idx="0">
                    <c:v>Europe</c:v>
                  </c:pt>
                </c:lvl>
                <c:lvl>
                  <c:pt idx="0">
                    <c:v>Jane</c:v>
                  </c:pt>
                </c:lvl>
              </c:multiLvlStrCache>
            </c:multiLvlStrRef>
          </c:cat>
          <c:val>
            <c:numRef>
              <c:f>'Date Column '!$C$51:$C$53</c:f>
              <c:numCache>
                <c:formatCode>General</c:formatCode>
                <c:ptCount val="1"/>
                <c:pt idx="0">
                  <c:v>8136</c:v>
                </c:pt>
              </c:numCache>
            </c:numRef>
          </c:val>
          <c:extLst>
            <c:ext xmlns:c16="http://schemas.microsoft.com/office/drawing/2014/chart" uri="{C3380CC4-5D6E-409C-BE32-E72D297353CC}">
              <c16:uniqueId val="{00000000-B03F-4BE6-8CEB-FF34D3043963}"/>
            </c:ext>
          </c:extLst>
        </c:ser>
        <c:dLbls>
          <c:showLegendKey val="0"/>
          <c:showVal val="0"/>
          <c:showCatName val="0"/>
          <c:showSerName val="0"/>
          <c:showPercent val="0"/>
          <c:showBubbleSize val="0"/>
        </c:dLbls>
        <c:gapWidth val="219"/>
        <c:overlap val="-27"/>
        <c:axId val="1530387631"/>
        <c:axId val="1530388111"/>
      </c:barChart>
      <c:catAx>
        <c:axId val="153038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388111"/>
        <c:crosses val="autoZero"/>
        <c:auto val="1"/>
        <c:lblAlgn val="ctr"/>
        <c:lblOffset val="100"/>
        <c:noMultiLvlLbl val="0"/>
      </c:catAx>
      <c:valAx>
        <c:axId val="1530388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38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[day7.xlsx]Date Column !PivotTable11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'Date Column '!$C$101</c:f>
              <c:strCache>
                <c:ptCount val="1"/>
                <c:pt idx="0">
                  <c:v>Sum of Revenue</c:v>
                </c:pt>
              </c:strCache>
            </c:strRef>
          </c:tx>
          <c:spPr>
            <a:solidFill>
              <a:schemeClr val="accent1"/>
            </a:solidFill>
            <a:ln>
              <a:noFill/>
            </a:ln>
            <a:effectLst/>
          </c:spPr>
          <c:cat>
            <c:multiLvlStrRef>
              <c:f>'Date Column '!$B$102:$B$106</c:f>
              <c:multiLvlStrCache>
                <c:ptCount val="3"/>
                <c:lvl>
                  <c:pt idx="0">
                    <c:v>Jan</c:v>
                  </c:pt>
                  <c:pt idx="1">
                    <c:v>Feb</c:v>
                  </c:pt>
                  <c:pt idx="2">
                    <c:v>Mar</c:v>
                  </c:pt>
                </c:lvl>
                <c:lvl>
                  <c:pt idx="0">
                    <c:v>2014</c:v>
                  </c:pt>
                </c:lvl>
              </c:multiLvlStrCache>
            </c:multiLvlStrRef>
          </c:cat>
          <c:val>
            <c:numRef>
              <c:f>'Date Column '!$C$102:$C$106</c:f>
              <c:numCache>
                <c:formatCode>General</c:formatCode>
                <c:ptCount val="3"/>
                <c:pt idx="0">
                  <c:v>3122</c:v>
                </c:pt>
                <c:pt idx="1">
                  <c:v>2635</c:v>
                </c:pt>
                <c:pt idx="2">
                  <c:v>2379</c:v>
                </c:pt>
              </c:numCache>
            </c:numRef>
          </c:val>
          <c:extLst>
            <c:ext xmlns:c16="http://schemas.microsoft.com/office/drawing/2014/chart" uri="{C3380CC4-5D6E-409C-BE32-E72D297353CC}">
              <c16:uniqueId val="{00000000-163A-4BB8-9867-A5589C180C22}"/>
            </c:ext>
          </c:extLst>
        </c:ser>
        <c:ser>
          <c:idx val="1"/>
          <c:order val="1"/>
          <c:tx>
            <c:strRef>
              <c:f>'Date Column '!$D$101</c:f>
              <c:strCache>
                <c:ptCount val="1"/>
                <c:pt idx="0">
                  <c:v>Sum of Revenue2</c:v>
                </c:pt>
              </c:strCache>
            </c:strRef>
          </c:tx>
          <c:spPr>
            <a:solidFill>
              <a:schemeClr val="accent2"/>
            </a:solidFill>
            <a:ln>
              <a:noFill/>
            </a:ln>
            <a:effectLst/>
          </c:spPr>
          <c:cat>
            <c:multiLvlStrRef>
              <c:f>'Date Column '!$B$102:$B$106</c:f>
              <c:multiLvlStrCache>
                <c:ptCount val="3"/>
                <c:lvl>
                  <c:pt idx="0">
                    <c:v>Jan</c:v>
                  </c:pt>
                  <c:pt idx="1">
                    <c:v>Feb</c:v>
                  </c:pt>
                  <c:pt idx="2">
                    <c:v>Mar</c:v>
                  </c:pt>
                </c:lvl>
                <c:lvl>
                  <c:pt idx="0">
                    <c:v>2014</c:v>
                  </c:pt>
                </c:lvl>
              </c:multiLvlStrCache>
            </c:multiLvlStrRef>
          </c:cat>
          <c:val>
            <c:numRef>
              <c:f>'Date Column '!$D$102:$D$106</c:f>
              <c:numCache>
                <c:formatCode>General</c:formatCode>
                <c:ptCount val="3"/>
                <c:pt idx="0">
                  <c:v>3122</c:v>
                </c:pt>
                <c:pt idx="1">
                  <c:v>5757</c:v>
                </c:pt>
                <c:pt idx="2">
                  <c:v>8136</c:v>
                </c:pt>
              </c:numCache>
            </c:numRef>
          </c:val>
          <c:extLst>
            <c:ext xmlns:c16="http://schemas.microsoft.com/office/drawing/2014/chart" uri="{C3380CC4-5D6E-409C-BE32-E72D297353CC}">
              <c16:uniqueId val="{00000001-163A-4BB8-9867-A5589C180C22}"/>
            </c:ext>
          </c:extLst>
        </c:ser>
        <c:ser>
          <c:idx val="2"/>
          <c:order val="2"/>
          <c:tx>
            <c:strRef>
              <c:f>'Date Column '!$E$101</c:f>
              <c:strCache>
                <c:ptCount val="1"/>
                <c:pt idx="0">
                  <c:v>Sum of Revenue3</c:v>
                </c:pt>
              </c:strCache>
            </c:strRef>
          </c:tx>
          <c:spPr>
            <a:solidFill>
              <a:schemeClr val="accent3"/>
            </a:solidFill>
            <a:ln>
              <a:noFill/>
            </a:ln>
            <a:effectLst/>
          </c:spPr>
          <c:cat>
            <c:multiLvlStrRef>
              <c:f>'Date Column '!$B$102:$B$106</c:f>
              <c:multiLvlStrCache>
                <c:ptCount val="3"/>
                <c:lvl>
                  <c:pt idx="0">
                    <c:v>Jan</c:v>
                  </c:pt>
                  <c:pt idx="1">
                    <c:v>Feb</c:v>
                  </c:pt>
                  <c:pt idx="2">
                    <c:v>Mar</c:v>
                  </c:pt>
                </c:lvl>
                <c:lvl>
                  <c:pt idx="0">
                    <c:v>2014</c:v>
                  </c:pt>
                </c:lvl>
              </c:multiLvlStrCache>
            </c:multiLvlStrRef>
          </c:cat>
          <c:val>
            <c:numRef>
              <c:f>'Date Column '!$E$102:$E$106</c:f>
              <c:numCache>
                <c:formatCode>General</c:formatCode>
                <c:ptCount val="3"/>
                <c:pt idx="0">
                  <c:v>3122</c:v>
                </c:pt>
                <c:pt idx="1">
                  <c:v>5757</c:v>
                </c:pt>
                <c:pt idx="2">
                  <c:v>8136</c:v>
                </c:pt>
              </c:numCache>
            </c:numRef>
          </c:val>
          <c:extLst>
            <c:ext xmlns:c16="http://schemas.microsoft.com/office/drawing/2014/chart" uri="{C3380CC4-5D6E-409C-BE32-E72D297353CC}">
              <c16:uniqueId val="{00000002-163A-4BB8-9867-A5589C180C22}"/>
            </c:ext>
          </c:extLst>
        </c:ser>
        <c:ser>
          <c:idx val="3"/>
          <c:order val="3"/>
          <c:tx>
            <c:strRef>
              <c:f>'Date Column '!$F$101</c:f>
              <c:strCache>
                <c:ptCount val="1"/>
                <c:pt idx="0">
                  <c:v>Average of Revenue4</c:v>
                </c:pt>
              </c:strCache>
            </c:strRef>
          </c:tx>
          <c:spPr>
            <a:solidFill>
              <a:schemeClr val="accent4"/>
            </a:solidFill>
            <a:ln>
              <a:noFill/>
            </a:ln>
            <a:effectLst/>
          </c:spPr>
          <c:cat>
            <c:multiLvlStrRef>
              <c:f>'Date Column '!$B$102:$B$106</c:f>
              <c:multiLvlStrCache>
                <c:ptCount val="3"/>
                <c:lvl>
                  <c:pt idx="0">
                    <c:v>Jan</c:v>
                  </c:pt>
                  <c:pt idx="1">
                    <c:v>Feb</c:v>
                  </c:pt>
                  <c:pt idx="2">
                    <c:v>Mar</c:v>
                  </c:pt>
                </c:lvl>
                <c:lvl>
                  <c:pt idx="0">
                    <c:v>2014</c:v>
                  </c:pt>
                </c:lvl>
              </c:multiLvlStrCache>
            </c:multiLvlStrRef>
          </c:cat>
          <c:val>
            <c:numRef>
              <c:f>'Date Column '!$F$102:$F$106</c:f>
              <c:numCache>
                <c:formatCode>General</c:formatCode>
                <c:ptCount val="3"/>
                <c:pt idx="0">
                  <c:v>520.33333333333337</c:v>
                </c:pt>
                <c:pt idx="1">
                  <c:v>658.75</c:v>
                </c:pt>
                <c:pt idx="2">
                  <c:v>475.8</c:v>
                </c:pt>
              </c:numCache>
            </c:numRef>
          </c:val>
          <c:extLst>
            <c:ext xmlns:c16="http://schemas.microsoft.com/office/drawing/2014/chart" uri="{C3380CC4-5D6E-409C-BE32-E72D297353CC}">
              <c16:uniqueId val="{00000003-163A-4BB8-9867-A5589C180C22}"/>
            </c:ext>
          </c:extLst>
        </c:ser>
        <c:dLbls>
          <c:showLegendKey val="0"/>
          <c:showVal val="0"/>
          <c:showCatName val="0"/>
          <c:showSerName val="0"/>
          <c:showPercent val="0"/>
          <c:showBubbleSize val="0"/>
        </c:dLbls>
        <c:axId val="379268704"/>
        <c:axId val="379269664"/>
      </c:areaChart>
      <c:catAx>
        <c:axId val="379268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69664"/>
        <c:crosses val="autoZero"/>
        <c:auto val="1"/>
        <c:lblAlgn val="ctr"/>
        <c:lblOffset val="100"/>
        <c:noMultiLvlLbl val="0"/>
      </c:catAx>
      <c:valAx>
        <c:axId val="379269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26870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[day7.xlsx]Date Column !PivotTable9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'Date Column '!$C$90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'Date Column '!$B$91:$B$94</c:f>
              <c:strCache>
                <c:ptCount val="3"/>
                <c:pt idx="0">
                  <c:v>Hardware</c:v>
                </c:pt>
                <c:pt idx="1">
                  <c:v>Service</c:v>
                </c:pt>
                <c:pt idx="2">
                  <c:v>Software</c:v>
                </c:pt>
              </c:strCache>
            </c:strRef>
          </c:cat>
          <c:val>
            <c:numRef>
              <c:f>'Date Column '!$C$91:$C$94</c:f>
              <c:numCache>
                <c:formatCode>0.00%</c:formatCode>
                <c:ptCount val="3"/>
                <c:pt idx="0">
                  <c:v>0.38500000000000001</c:v>
                </c:pt>
                <c:pt idx="1">
                  <c:v>0.35875000000000001</c:v>
                </c:pt>
                <c:pt idx="2">
                  <c:v>0.33200000000000002</c:v>
                </c:pt>
              </c:numCache>
            </c:numRef>
          </c:val>
          <c:extLst>
            <c:ext xmlns:c16="http://schemas.microsoft.com/office/drawing/2014/chart" uri="{C3380CC4-5D6E-409C-BE32-E72D297353CC}">
              <c16:uniqueId val="{00000000-8E13-4F47-A9A6-4FE1B9C3B6E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customXml" Target="../ink/ink7.xml"/><Relationship Id="rId18" Type="http://schemas.openxmlformats.org/officeDocument/2006/relationships/image" Target="../media/image9.png"/><Relationship Id="rId3" Type="http://schemas.openxmlformats.org/officeDocument/2006/relationships/customXml" Target="../ink/ink2.xml"/><Relationship Id="rId21" Type="http://schemas.openxmlformats.org/officeDocument/2006/relationships/customXml" Target="../ink/ink11.xml"/><Relationship Id="rId7" Type="http://schemas.openxmlformats.org/officeDocument/2006/relationships/customXml" Target="../ink/ink4.xml"/><Relationship Id="rId12" Type="http://schemas.openxmlformats.org/officeDocument/2006/relationships/image" Target="../media/image6.png"/><Relationship Id="rId17" Type="http://schemas.openxmlformats.org/officeDocument/2006/relationships/customXml" Target="../ink/ink9.xml"/><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png"/><Relationship Id="rId19" Type="http://schemas.openxmlformats.org/officeDocument/2006/relationships/customXml" Target="../ink/ink10.xml"/><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380899</xdr:colOff>
      <xdr:row>13</xdr:row>
      <xdr:rowOff>29953</xdr:rowOff>
    </xdr:from>
    <xdr:to>
      <xdr:col>7</xdr:col>
      <xdr:colOff>285982</xdr:colOff>
      <xdr:row>21</xdr:row>
      <xdr:rowOff>112508</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41" name="Ink 40">
              <a:extLst>
                <a:ext uri="{FF2B5EF4-FFF2-40B4-BE49-F238E27FC236}">
                  <a16:creationId xmlns:a16="http://schemas.microsoft.com/office/drawing/2014/main" id="{48CA56B8-8AA2-3D55-BCF1-327964841FA1}"/>
                </a:ext>
              </a:extLst>
            </xdr14:cNvPr>
            <xdr14:cNvContentPartPr/>
          </xdr14:nvContentPartPr>
          <xdr14:nvPr macro=""/>
          <xdr14:xfrm>
            <a:off x="1515240" y="2393885"/>
            <a:ext cx="3152242" cy="1537282"/>
          </xdr14:xfrm>
        </xdr:contentPart>
      </mc:Choice>
      <mc:Fallback>
        <xdr:pic>
          <xdr:nvPicPr>
            <xdr:cNvPr id="41" name="Ink 40">
              <a:extLst>
                <a:ext uri="{FF2B5EF4-FFF2-40B4-BE49-F238E27FC236}">
                  <a16:creationId xmlns:a16="http://schemas.microsoft.com/office/drawing/2014/main" id="{48CA56B8-8AA2-3D55-BCF1-327964841FA1}"/>
                </a:ext>
              </a:extLst>
            </xdr:cNvPr>
            <xdr:cNvPicPr/>
          </xdr:nvPicPr>
          <xdr:blipFill>
            <a:blip xmlns:r="http://schemas.openxmlformats.org/officeDocument/2006/relationships" r:embed="rId2"/>
            <a:stretch>
              <a:fillRect/>
            </a:stretch>
          </xdr:blipFill>
          <xdr:spPr>
            <a:xfrm>
              <a:off x="1509111" y="2387765"/>
              <a:ext cx="3164501" cy="1549523"/>
            </a:xfrm>
            <a:prstGeom prst="rect">
              <a:avLst/>
            </a:prstGeom>
          </xdr:spPr>
        </xdr:pic>
      </mc:Fallback>
    </mc:AlternateContent>
    <xdr:clientData/>
  </xdr:twoCellAnchor>
  <xdr:twoCellAnchor editAs="oneCell">
    <xdr:from>
      <xdr:col>4</xdr:col>
      <xdr:colOff>485037</xdr:colOff>
      <xdr:row>15</xdr:row>
      <xdr:rowOff>39313</xdr:rowOff>
    </xdr:from>
    <xdr:to>
      <xdr:col>5</xdr:col>
      <xdr:colOff>303606</xdr:colOff>
      <xdr:row>16</xdr:row>
      <xdr:rowOff>135032</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45" name="Ink 44">
              <a:extLst>
                <a:ext uri="{FF2B5EF4-FFF2-40B4-BE49-F238E27FC236}">
                  <a16:creationId xmlns:a16="http://schemas.microsoft.com/office/drawing/2014/main" id="{2D91AE5C-6C83-CF9F-8EC9-C807B3852AC0}"/>
                </a:ext>
              </a:extLst>
            </xdr14:cNvPr>
            <xdr14:cNvContentPartPr/>
          </xdr14:nvContentPartPr>
          <xdr14:nvPr macro=""/>
          <xdr14:xfrm>
            <a:off x="2918242" y="2766927"/>
            <a:ext cx="468000" cy="277560"/>
          </xdr14:xfrm>
        </xdr:contentPart>
      </mc:Choice>
      <mc:Fallback>
        <xdr:pic>
          <xdr:nvPicPr>
            <xdr:cNvPr id="45" name="Ink 44">
              <a:extLst>
                <a:ext uri="{FF2B5EF4-FFF2-40B4-BE49-F238E27FC236}">
                  <a16:creationId xmlns:a16="http://schemas.microsoft.com/office/drawing/2014/main" id="{2D91AE5C-6C83-CF9F-8EC9-C807B3852AC0}"/>
                </a:ext>
              </a:extLst>
            </xdr:cNvPr>
            <xdr:cNvPicPr/>
          </xdr:nvPicPr>
          <xdr:blipFill>
            <a:blip xmlns:r="http://schemas.openxmlformats.org/officeDocument/2006/relationships" r:embed="rId4"/>
            <a:stretch>
              <a:fillRect/>
            </a:stretch>
          </xdr:blipFill>
          <xdr:spPr>
            <a:xfrm>
              <a:off x="2912060" y="2760702"/>
              <a:ext cx="480364" cy="290010"/>
            </a:xfrm>
            <a:prstGeom prst="rect">
              <a:avLst/>
            </a:prstGeom>
          </xdr:spPr>
        </xdr:pic>
      </mc:Fallback>
    </mc:AlternateContent>
    <xdr:clientData/>
  </xdr:twoCellAnchor>
  <xdr:twoCellAnchor editAs="oneCell">
    <xdr:from>
      <xdr:col>8</xdr:col>
      <xdr:colOff>639068</xdr:colOff>
      <xdr:row>27</xdr:row>
      <xdr:rowOff>173757</xdr:rowOff>
    </xdr:from>
    <xdr:to>
      <xdr:col>9</xdr:col>
      <xdr:colOff>134716</xdr:colOff>
      <xdr:row>29</xdr:row>
      <xdr:rowOff>36238</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55" name="Ink 54">
              <a:extLst>
                <a:ext uri="{FF2B5EF4-FFF2-40B4-BE49-F238E27FC236}">
                  <a16:creationId xmlns:a16="http://schemas.microsoft.com/office/drawing/2014/main" id="{E04237DB-C629-1A97-8691-7514FBF5D94E}"/>
                </a:ext>
              </a:extLst>
            </xdr14:cNvPr>
            <xdr14:cNvContentPartPr/>
          </xdr14:nvContentPartPr>
          <xdr14:nvPr macro=""/>
          <xdr14:xfrm>
            <a:off x="5670000" y="5083462"/>
            <a:ext cx="145080" cy="221400"/>
          </xdr14:xfrm>
        </xdr:contentPart>
      </mc:Choice>
      <mc:Fallback>
        <xdr:pic>
          <xdr:nvPicPr>
            <xdr:cNvPr id="55" name="Ink 54">
              <a:extLst>
                <a:ext uri="{FF2B5EF4-FFF2-40B4-BE49-F238E27FC236}">
                  <a16:creationId xmlns:a16="http://schemas.microsoft.com/office/drawing/2014/main" id="{E04237DB-C629-1A97-8691-7514FBF5D94E}"/>
                </a:ext>
              </a:extLst>
            </xdr:cNvPr>
            <xdr:cNvPicPr/>
          </xdr:nvPicPr>
          <xdr:blipFill>
            <a:blip xmlns:r="http://schemas.openxmlformats.org/officeDocument/2006/relationships" r:embed="rId6"/>
            <a:stretch>
              <a:fillRect/>
            </a:stretch>
          </xdr:blipFill>
          <xdr:spPr>
            <a:xfrm>
              <a:off x="5663880" y="5077342"/>
              <a:ext cx="157320" cy="233640"/>
            </a:xfrm>
            <a:prstGeom prst="rect">
              <a:avLst/>
            </a:prstGeom>
          </xdr:spPr>
        </xdr:pic>
      </mc:Fallback>
    </mc:AlternateContent>
    <xdr:clientData/>
  </xdr:twoCellAnchor>
  <xdr:twoCellAnchor editAs="oneCell">
    <xdr:from>
      <xdr:col>8</xdr:col>
      <xdr:colOff>248910</xdr:colOff>
      <xdr:row>28</xdr:row>
      <xdr:rowOff>56439</xdr:rowOff>
    </xdr:from>
    <xdr:to>
      <xdr:col>8</xdr:col>
      <xdr:colOff>504232</xdr:colOff>
      <xdr:row>29</xdr:row>
      <xdr:rowOff>64596</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56" name="Ink 55">
              <a:extLst>
                <a:ext uri="{FF2B5EF4-FFF2-40B4-BE49-F238E27FC236}">
                  <a16:creationId xmlns:a16="http://schemas.microsoft.com/office/drawing/2014/main" id="{AC885ACE-78E3-8B24-700A-19B6850B518F}"/>
                </a:ext>
              </a:extLst>
            </xdr14:cNvPr>
            <xdr14:cNvContentPartPr/>
          </xdr14:nvContentPartPr>
          <xdr14:nvPr macro=""/>
          <xdr14:xfrm>
            <a:off x="5279842" y="5147984"/>
            <a:ext cx="250560" cy="189998"/>
          </xdr14:xfrm>
        </xdr:contentPart>
      </mc:Choice>
      <mc:Fallback>
        <xdr:pic>
          <xdr:nvPicPr>
            <xdr:cNvPr id="56" name="Ink 55">
              <a:extLst>
                <a:ext uri="{FF2B5EF4-FFF2-40B4-BE49-F238E27FC236}">
                  <a16:creationId xmlns:a16="http://schemas.microsoft.com/office/drawing/2014/main" id="{AC885ACE-78E3-8B24-700A-19B6850B518F}"/>
                </a:ext>
              </a:extLst>
            </xdr:cNvPr>
            <xdr:cNvPicPr/>
          </xdr:nvPicPr>
          <xdr:blipFill>
            <a:blip xmlns:r="http://schemas.openxmlformats.org/officeDocument/2006/relationships" r:embed="rId8"/>
            <a:stretch>
              <a:fillRect/>
            </a:stretch>
          </xdr:blipFill>
          <xdr:spPr>
            <a:xfrm>
              <a:off x="5273731" y="5141878"/>
              <a:ext cx="262782" cy="202210"/>
            </a:xfrm>
            <a:prstGeom prst="rect">
              <a:avLst/>
            </a:prstGeom>
          </xdr:spPr>
        </xdr:pic>
      </mc:Fallback>
    </mc:AlternateContent>
    <xdr:clientData/>
  </xdr:twoCellAnchor>
  <xdr:twoCellAnchor editAs="oneCell">
    <xdr:from>
      <xdr:col>1</xdr:col>
      <xdr:colOff>445691</xdr:colOff>
      <xdr:row>26</xdr:row>
      <xdr:rowOff>360</xdr:rowOff>
    </xdr:from>
    <xdr:to>
      <xdr:col>6</xdr:col>
      <xdr:colOff>506572</xdr:colOff>
      <xdr:row>36</xdr:row>
      <xdr:rowOff>180311</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60" name="Ink 59">
              <a:extLst>
                <a:ext uri="{FF2B5EF4-FFF2-40B4-BE49-F238E27FC236}">
                  <a16:creationId xmlns:a16="http://schemas.microsoft.com/office/drawing/2014/main" id="{E60F92B9-3A7F-A941-63BC-1CA5106FD6BF}"/>
                </a:ext>
              </a:extLst>
            </xdr14:cNvPr>
            <xdr14:cNvContentPartPr/>
          </xdr14:nvContentPartPr>
          <xdr14:nvPr macro=""/>
          <xdr14:xfrm>
            <a:off x="930600" y="4728224"/>
            <a:ext cx="3308040" cy="1998360"/>
          </xdr14:xfrm>
        </xdr:contentPart>
      </mc:Choice>
      <mc:Fallback>
        <xdr:pic>
          <xdr:nvPicPr>
            <xdr:cNvPr id="60" name="Ink 59">
              <a:extLst>
                <a:ext uri="{FF2B5EF4-FFF2-40B4-BE49-F238E27FC236}">
                  <a16:creationId xmlns:a16="http://schemas.microsoft.com/office/drawing/2014/main" id="{E60F92B9-3A7F-A941-63BC-1CA5106FD6BF}"/>
                </a:ext>
              </a:extLst>
            </xdr:cNvPr>
            <xdr:cNvPicPr/>
          </xdr:nvPicPr>
          <xdr:blipFill>
            <a:blip xmlns:r="http://schemas.openxmlformats.org/officeDocument/2006/relationships" r:embed="rId10"/>
            <a:stretch>
              <a:fillRect/>
            </a:stretch>
          </xdr:blipFill>
          <xdr:spPr>
            <a:xfrm>
              <a:off x="924480" y="4722103"/>
              <a:ext cx="3320280" cy="2010602"/>
            </a:xfrm>
            <a:prstGeom prst="rect">
              <a:avLst/>
            </a:prstGeom>
          </xdr:spPr>
        </xdr:pic>
      </mc:Fallback>
    </mc:AlternateContent>
    <xdr:clientData/>
  </xdr:twoCellAnchor>
  <xdr:twoCellAnchor editAs="oneCell">
    <xdr:from>
      <xdr:col>8</xdr:col>
      <xdr:colOff>316230</xdr:colOff>
      <xdr:row>31</xdr:row>
      <xdr:rowOff>142716</xdr:rowOff>
    </xdr:from>
    <xdr:to>
      <xdr:col>8</xdr:col>
      <xdr:colOff>512430</xdr:colOff>
      <xdr:row>32</xdr:row>
      <xdr:rowOff>85075</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63" name="Ink 62">
              <a:extLst>
                <a:ext uri="{FF2B5EF4-FFF2-40B4-BE49-F238E27FC236}">
                  <a16:creationId xmlns:a16="http://schemas.microsoft.com/office/drawing/2014/main" id="{4F1D6030-6519-33CC-6AC2-622AE3D56AB2}"/>
                </a:ext>
              </a:extLst>
            </xdr14:cNvPr>
            <xdr14:cNvContentPartPr/>
          </xdr14:nvContentPartPr>
          <xdr14:nvPr macro=""/>
          <xdr14:xfrm>
            <a:off x="5347162" y="5779784"/>
            <a:ext cx="196200" cy="124200"/>
          </xdr14:xfrm>
        </xdr:contentPart>
      </mc:Choice>
      <mc:Fallback>
        <xdr:pic>
          <xdr:nvPicPr>
            <xdr:cNvPr id="63" name="Ink 62">
              <a:extLst>
                <a:ext uri="{FF2B5EF4-FFF2-40B4-BE49-F238E27FC236}">
                  <a16:creationId xmlns:a16="http://schemas.microsoft.com/office/drawing/2014/main" id="{4F1D6030-6519-33CC-6AC2-622AE3D56AB2}"/>
                </a:ext>
              </a:extLst>
            </xdr:cNvPr>
            <xdr:cNvPicPr/>
          </xdr:nvPicPr>
          <xdr:blipFill>
            <a:blip xmlns:r="http://schemas.openxmlformats.org/officeDocument/2006/relationships" r:embed="rId12"/>
            <a:stretch>
              <a:fillRect/>
            </a:stretch>
          </xdr:blipFill>
          <xdr:spPr>
            <a:xfrm>
              <a:off x="5340892" y="5773664"/>
              <a:ext cx="208739" cy="136440"/>
            </a:xfrm>
            <a:prstGeom prst="rect">
              <a:avLst/>
            </a:prstGeom>
          </xdr:spPr>
        </xdr:pic>
      </mc:Fallback>
    </mc:AlternateContent>
    <xdr:clientData/>
  </xdr:twoCellAnchor>
  <xdr:twoCellAnchor editAs="oneCell">
    <xdr:from>
      <xdr:col>9</xdr:col>
      <xdr:colOff>4036</xdr:colOff>
      <xdr:row>32</xdr:row>
      <xdr:rowOff>47553</xdr:rowOff>
    </xdr:from>
    <xdr:to>
      <xdr:col>9</xdr:col>
      <xdr:colOff>30676</xdr:colOff>
      <xdr:row>33</xdr:row>
      <xdr:rowOff>28154</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64" name="Ink 63">
              <a:extLst>
                <a:ext uri="{FF2B5EF4-FFF2-40B4-BE49-F238E27FC236}">
                  <a16:creationId xmlns:a16="http://schemas.microsoft.com/office/drawing/2014/main" id="{FF7C3703-6722-B4AD-9E27-CB5326CC2F4B}"/>
                </a:ext>
              </a:extLst>
            </xdr14:cNvPr>
            <xdr14:cNvContentPartPr/>
          </xdr14:nvContentPartPr>
          <xdr14:nvPr macro=""/>
          <xdr14:xfrm>
            <a:off x="5684400" y="5866462"/>
            <a:ext cx="26640" cy="157680"/>
          </xdr14:xfrm>
        </xdr:contentPart>
      </mc:Choice>
      <mc:Fallback>
        <xdr:pic>
          <xdr:nvPicPr>
            <xdr:cNvPr id="64" name="Ink 63">
              <a:extLst>
                <a:ext uri="{FF2B5EF4-FFF2-40B4-BE49-F238E27FC236}">
                  <a16:creationId xmlns:a16="http://schemas.microsoft.com/office/drawing/2014/main" id="{FF7C3703-6722-B4AD-9E27-CB5326CC2F4B}"/>
                </a:ext>
              </a:extLst>
            </xdr:cNvPr>
            <xdr:cNvPicPr/>
          </xdr:nvPicPr>
          <xdr:blipFill>
            <a:blip xmlns:r="http://schemas.openxmlformats.org/officeDocument/2006/relationships" r:embed="rId14"/>
            <a:stretch>
              <a:fillRect/>
            </a:stretch>
          </xdr:blipFill>
          <xdr:spPr>
            <a:xfrm>
              <a:off x="5678280" y="5860342"/>
              <a:ext cx="38880" cy="169920"/>
            </a:xfrm>
            <a:prstGeom prst="rect">
              <a:avLst/>
            </a:prstGeom>
          </xdr:spPr>
        </xdr:pic>
      </mc:Fallback>
    </mc:AlternateContent>
    <xdr:clientData/>
  </xdr:twoCellAnchor>
  <xdr:twoCellAnchor editAs="oneCell">
    <xdr:from>
      <xdr:col>9</xdr:col>
      <xdr:colOff>159916</xdr:colOff>
      <xdr:row>31</xdr:row>
      <xdr:rowOff>129674</xdr:rowOff>
    </xdr:from>
    <xdr:to>
      <xdr:col>9</xdr:col>
      <xdr:colOff>229036</xdr:colOff>
      <xdr:row>32</xdr:row>
      <xdr:rowOff>169675</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65" name="Ink 64">
              <a:extLst>
                <a:ext uri="{FF2B5EF4-FFF2-40B4-BE49-F238E27FC236}">
                  <a16:creationId xmlns:a16="http://schemas.microsoft.com/office/drawing/2014/main" id="{5FBD2634-A513-43E4-F20E-ED4D111A08B0}"/>
                </a:ext>
              </a:extLst>
            </xdr14:cNvPr>
            <xdr14:cNvContentPartPr/>
          </xdr14:nvContentPartPr>
          <xdr14:nvPr macro=""/>
          <xdr14:xfrm>
            <a:off x="5840280" y="5766742"/>
            <a:ext cx="69120" cy="217080"/>
          </xdr14:xfrm>
        </xdr:contentPart>
      </mc:Choice>
      <mc:Fallback>
        <xdr:pic>
          <xdr:nvPicPr>
            <xdr:cNvPr id="65" name="Ink 64">
              <a:extLst>
                <a:ext uri="{FF2B5EF4-FFF2-40B4-BE49-F238E27FC236}">
                  <a16:creationId xmlns:a16="http://schemas.microsoft.com/office/drawing/2014/main" id="{5FBD2634-A513-43E4-F20E-ED4D111A08B0}"/>
                </a:ext>
              </a:extLst>
            </xdr:cNvPr>
            <xdr:cNvPicPr/>
          </xdr:nvPicPr>
          <xdr:blipFill>
            <a:blip xmlns:r="http://schemas.openxmlformats.org/officeDocument/2006/relationships" r:embed="rId16"/>
            <a:stretch>
              <a:fillRect/>
            </a:stretch>
          </xdr:blipFill>
          <xdr:spPr>
            <a:xfrm>
              <a:off x="5834160" y="5760622"/>
              <a:ext cx="81360" cy="229320"/>
            </a:xfrm>
            <a:prstGeom prst="rect">
              <a:avLst/>
            </a:prstGeom>
          </xdr:spPr>
        </xdr:pic>
      </mc:Fallback>
    </mc:AlternateContent>
    <xdr:clientData/>
  </xdr:twoCellAnchor>
  <xdr:twoCellAnchor editAs="oneCell">
    <xdr:from>
      <xdr:col>2</xdr:col>
      <xdr:colOff>525979</xdr:colOff>
      <xdr:row>31</xdr:row>
      <xdr:rowOff>138314</xdr:rowOff>
    </xdr:from>
    <xdr:to>
      <xdr:col>3</xdr:col>
      <xdr:colOff>572149</xdr:colOff>
      <xdr:row>31</xdr:row>
      <xdr:rowOff>169994</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66" name="Ink 65">
              <a:extLst>
                <a:ext uri="{FF2B5EF4-FFF2-40B4-BE49-F238E27FC236}">
                  <a16:creationId xmlns:a16="http://schemas.microsoft.com/office/drawing/2014/main" id="{18D16A8F-8DBC-FB2F-2786-3A7AE51204D3}"/>
                </a:ext>
              </a:extLst>
            </xdr14:cNvPr>
            <xdr14:cNvContentPartPr/>
          </xdr14:nvContentPartPr>
          <xdr14:nvPr macro=""/>
          <xdr14:xfrm>
            <a:off x="1660320" y="5775382"/>
            <a:ext cx="690840" cy="31680"/>
          </xdr14:xfrm>
        </xdr:contentPart>
      </mc:Choice>
      <mc:Fallback>
        <xdr:pic>
          <xdr:nvPicPr>
            <xdr:cNvPr id="66" name="Ink 65">
              <a:extLst>
                <a:ext uri="{FF2B5EF4-FFF2-40B4-BE49-F238E27FC236}">
                  <a16:creationId xmlns:a16="http://schemas.microsoft.com/office/drawing/2014/main" id="{18D16A8F-8DBC-FB2F-2786-3A7AE51204D3}"/>
                </a:ext>
              </a:extLst>
            </xdr:cNvPr>
            <xdr:cNvPicPr/>
          </xdr:nvPicPr>
          <xdr:blipFill>
            <a:blip xmlns:r="http://schemas.openxmlformats.org/officeDocument/2006/relationships" r:embed="rId18"/>
            <a:stretch>
              <a:fillRect/>
            </a:stretch>
          </xdr:blipFill>
          <xdr:spPr>
            <a:xfrm>
              <a:off x="1654200" y="5769262"/>
              <a:ext cx="703080" cy="43920"/>
            </a:xfrm>
            <a:prstGeom prst="rect">
              <a:avLst/>
            </a:prstGeom>
          </xdr:spPr>
        </xdr:pic>
      </mc:Fallback>
    </mc:AlternateContent>
    <xdr:clientData/>
  </xdr:twoCellAnchor>
  <xdr:twoCellAnchor editAs="oneCell">
    <xdr:from>
      <xdr:col>2</xdr:col>
      <xdr:colOff>610219</xdr:colOff>
      <xdr:row>26</xdr:row>
      <xdr:rowOff>43118</xdr:rowOff>
    </xdr:from>
    <xdr:to>
      <xdr:col>2</xdr:col>
      <xdr:colOff>628661</xdr:colOff>
      <xdr:row>26</xdr:row>
      <xdr:rowOff>78120</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67" name="Ink 66">
              <a:extLst>
                <a:ext uri="{FF2B5EF4-FFF2-40B4-BE49-F238E27FC236}">
                  <a16:creationId xmlns:a16="http://schemas.microsoft.com/office/drawing/2014/main" id="{10AF6293-1095-6CAD-6423-835446EB3500}"/>
                </a:ext>
              </a:extLst>
            </xdr14:cNvPr>
            <xdr14:cNvContentPartPr/>
          </xdr14:nvContentPartPr>
          <xdr14:nvPr macro=""/>
          <xdr14:xfrm>
            <a:off x="1744560" y="4770982"/>
            <a:ext cx="13680" cy="30240"/>
          </xdr14:xfrm>
        </xdr:contentPart>
      </mc:Choice>
      <mc:Fallback>
        <xdr:pic>
          <xdr:nvPicPr>
            <xdr:cNvPr id="67" name="Ink 66">
              <a:extLst>
                <a:ext uri="{FF2B5EF4-FFF2-40B4-BE49-F238E27FC236}">
                  <a16:creationId xmlns:a16="http://schemas.microsoft.com/office/drawing/2014/main" id="{10AF6293-1095-6CAD-6423-835446EB3500}"/>
                </a:ext>
              </a:extLst>
            </xdr:cNvPr>
            <xdr:cNvPicPr/>
          </xdr:nvPicPr>
          <xdr:blipFill>
            <a:blip xmlns:r="http://schemas.openxmlformats.org/officeDocument/2006/relationships" r:embed="rId20"/>
            <a:stretch>
              <a:fillRect/>
            </a:stretch>
          </xdr:blipFill>
          <xdr:spPr>
            <a:xfrm>
              <a:off x="1738440" y="4764862"/>
              <a:ext cx="25920" cy="42480"/>
            </a:xfrm>
            <a:prstGeom prst="rect">
              <a:avLst/>
            </a:prstGeom>
          </xdr:spPr>
        </xdr:pic>
      </mc:Fallback>
    </mc:AlternateContent>
    <xdr:clientData/>
  </xdr:twoCellAnchor>
  <xdr:twoCellAnchor editAs="oneCell">
    <xdr:from>
      <xdr:col>3</xdr:col>
      <xdr:colOff>484227</xdr:colOff>
      <xdr:row>31</xdr:row>
      <xdr:rowOff>112394</xdr:rowOff>
    </xdr:from>
    <xdr:to>
      <xdr:col>3</xdr:col>
      <xdr:colOff>589429</xdr:colOff>
      <xdr:row>32</xdr:row>
      <xdr:rowOff>28833</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68" name="Ink 67">
              <a:extLst>
                <a:ext uri="{FF2B5EF4-FFF2-40B4-BE49-F238E27FC236}">
                  <a16:creationId xmlns:a16="http://schemas.microsoft.com/office/drawing/2014/main" id="{2086AC2E-98A4-CE77-8637-1CEC1273238F}"/>
                </a:ext>
              </a:extLst>
            </xdr14:cNvPr>
            <xdr14:cNvContentPartPr/>
          </xdr14:nvContentPartPr>
          <xdr14:nvPr macro=""/>
          <xdr14:xfrm>
            <a:off x="2268000" y="5749462"/>
            <a:ext cx="100440" cy="98280"/>
          </xdr14:xfrm>
        </xdr:contentPart>
      </mc:Choice>
      <mc:Fallback>
        <xdr:pic>
          <xdr:nvPicPr>
            <xdr:cNvPr id="68" name="Ink 67">
              <a:extLst>
                <a:ext uri="{FF2B5EF4-FFF2-40B4-BE49-F238E27FC236}">
                  <a16:creationId xmlns:a16="http://schemas.microsoft.com/office/drawing/2014/main" id="{2086AC2E-98A4-CE77-8637-1CEC1273238F}"/>
                </a:ext>
              </a:extLst>
            </xdr:cNvPr>
            <xdr:cNvPicPr/>
          </xdr:nvPicPr>
          <xdr:blipFill>
            <a:blip xmlns:r="http://schemas.openxmlformats.org/officeDocument/2006/relationships" r:embed="rId22"/>
            <a:stretch>
              <a:fillRect/>
            </a:stretch>
          </xdr:blipFill>
          <xdr:spPr>
            <a:xfrm>
              <a:off x="2261880" y="5743342"/>
              <a:ext cx="112680" cy="11052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96558</xdr:colOff>
      <xdr:row>51</xdr:row>
      <xdr:rowOff>37876</xdr:rowOff>
    </xdr:from>
    <xdr:to>
      <xdr:col>17</xdr:col>
      <xdr:colOff>593912</xdr:colOff>
      <xdr:row>66</xdr:row>
      <xdr:rowOff>145676</xdr:rowOff>
    </xdr:to>
    <xdr:graphicFrame macro="">
      <xdr:nvGraphicFramePr>
        <xdr:cNvPr id="2" name="Chart 1">
          <a:extLst>
            <a:ext uri="{FF2B5EF4-FFF2-40B4-BE49-F238E27FC236}">
              <a16:creationId xmlns:a16="http://schemas.microsoft.com/office/drawing/2014/main" id="{BE6D6627-E6D4-3A84-FBBF-60A67C3731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9245</xdr:colOff>
      <xdr:row>61</xdr:row>
      <xdr:rowOff>131951</xdr:rowOff>
    </xdr:from>
    <xdr:to>
      <xdr:col>20</xdr:col>
      <xdr:colOff>533401</xdr:colOff>
      <xdr:row>71</xdr:row>
      <xdr:rowOff>150440</xdr:rowOff>
    </xdr:to>
    <mc:AlternateContent xmlns:mc="http://schemas.openxmlformats.org/markup-compatibility/2006">
      <mc:Choice xmlns:a14="http://schemas.microsoft.com/office/drawing/2010/main" Requires="a14">
        <xdr:graphicFrame macro="">
          <xdr:nvGraphicFramePr>
            <xdr:cNvPr id="3" name="Sales Rep Name">
              <a:extLst>
                <a:ext uri="{FF2B5EF4-FFF2-40B4-BE49-F238E27FC236}">
                  <a16:creationId xmlns:a16="http://schemas.microsoft.com/office/drawing/2014/main" id="{2D68B445-1466-F16C-153A-022F6E439820}"/>
                </a:ext>
              </a:extLst>
            </xdr:cNvPr>
            <xdr:cNvGraphicFramePr/>
          </xdr:nvGraphicFramePr>
          <xdr:xfrm>
            <a:off x="0" y="0"/>
            <a:ext cx="0" cy="0"/>
          </xdr:xfrm>
          <a:graphic>
            <a:graphicData uri="http://schemas.microsoft.com/office/drawing/2010/slicer">
              <sle:slicer xmlns:sle="http://schemas.microsoft.com/office/drawing/2010/slicer" name="Sales Rep Name"/>
            </a:graphicData>
          </a:graphic>
        </xdr:graphicFrame>
      </mc:Choice>
      <mc:Fallback>
        <xdr:sp macro="" textlink="">
          <xdr:nvSpPr>
            <xdr:cNvPr id="0" name=""/>
            <xdr:cNvSpPr>
              <a:spLocks noTextEdit="1"/>
            </xdr:cNvSpPr>
          </xdr:nvSpPr>
          <xdr:spPr>
            <a:xfrm>
              <a:off x="11282363" y="11068892"/>
              <a:ext cx="1824038" cy="18114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723338</xdr:colOff>
      <xdr:row>51</xdr:row>
      <xdr:rowOff>55188</xdr:rowOff>
    </xdr:from>
    <xdr:to>
      <xdr:col>20</xdr:col>
      <xdr:colOff>533397</xdr:colOff>
      <xdr:row>61</xdr:row>
      <xdr:rowOff>38380</xdr:rowOff>
    </xdr:to>
    <mc:AlternateContent xmlns:mc="http://schemas.openxmlformats.org/markup-compatibility/2006">
      <mc:Choice xmlns:a14="http://schemas.microsoft.com/office/drawing/2010/main" Requires="a14">
        <xdr:graphicFrame macro="">
          <xdr:nvGraphicFramePr>
            <xdr:cNvPr id="4" name="Geography">
              <a:extLst>
                <a:ext uri="{FF2B5EF4-FFF2-40B4-BE49-F238E27FC236}">
                  <a16:creationId xmlns:a16="http://schemas.microsoft.com/office/drawing/2014/main" id="{BCAB9737-5ACD-3CFA-7FD4-62E61C5E7872}"/>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11268073" y="9199188"/>
              <a:ext cx="1838324" cy="17761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800380</xdr:colOff>
      <xdr:row>51</xdr:row>
      <xdr:rowOff>56309</xdr:rowOff>
    </xdr:from>
    <xdr:to>
      <xdr:col>12</xdr:col>
      <xdr:colOff>56029</xdr:colOff>
      <xdr:row>66</xdr:row>
      <xdr:rowOff>105335</xdr:rowOff>
    </xdr:to>
    <xdr:graphicFrame macro="">
      <xdr:nvGraphicFramePr>
        <xdr:cNvPr id="5" name="Chart 4">
          <a:extLst>
            <a:ext uri="{FF2B5EF4-FFF2-40B4-BE49-F238E27FC236}">
              <a16:creationId xmlns:a16="http://schemas.microsoft.com/office/drawing/2014/main" id="{865A33DE-8720-CF8C-72D8-032A2B29DA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782728</xdr:colOff>
      <xdr:row>67</xdr:row>
      <xdr:rowOff>11486</xdr:rowOff>
    </xdr:from>
    <xdr:to>
      <xdr:col>12</xdr:col>
      <xdr:colOff>22410</xdr:colOff>
      <xdr:row>82</xdr:row>
      <xdr:rowOff>22411</xdr:rowOff>
    </xdr:to>
    <xdr:graphicFrame macro="">
      <xdr:nvGraphicFramePr>
        <xdr:cNvPr id="6" name="Chart 5">
          <a:extLst>
            <a:ext uri="{FF2B5EF4-FFF2-40B4-BE49-F238E27FC236}">
              <a16:creationId xmlns:a16="http://schemas.microsoft.com/office/drawing/2014/main" id="{B544AAB5-DAD9-185B-7628-BA7D312C3F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150437</xdr:colOff>
      <xdr:row>67</xdr:row>
      <xdr:rowOff>17929</xdr:rowOff>
    </xdr:from>
    <xdr:to>
      <xdr:col>17</xdr:col>
      <xdr:colOff>616324</xdr:colOff>
      <xdr:row>82</xdr:row>
      <xdr:rowOff>22411</xdr:rowOff>
    </xdr:to>
    <xdr:graphicFrame macro="">
      <xdr:nvGraphicFramePr>
        <xdr:cNvPr id="7" name="Chart 6">
          <a:extLst>
            <a:ext uri="{FF2B5EF4-FFF2-40B4-BE49-F238E27FC236}">
              <a16:creationId xmlns:a16="http://schemas.microsoft.com/office/drawing/2014/main" id="{357892D1-EDA9-9A63-C1A8-4C350BB7FE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418258</xdr:colOff>
      <xdr:row>43</xdr:row>
      <xdr:rowOff>47064</xdr:rowOff>
    </xdr:from>
    <xdr:to>
      <xdr:col>20</xdr:col>
      <xdr:colOff>646009</xdr:colOff>
      <xdr:row>50</xdr:row>
      <xdr:rowOff>163605</xdr:rowOff>
    </xdr:to>
    <mc:AlternateContent xmlns:mc="http://schemas.openxmlformats.org/markup-compatibility/2006">
      <mc:Choice xmlns:tsle="http://schemas.microsoft.com/office/drawing/2012/timeslicer" Requires="tsle">
        <xdr:graphicFrame macro="">
          <xdr:nvGraphicFramePr>
            <xdr:cNvPr id="8" name="Date">
              <a:extLst>
                <a:ext uri="{FF2B5EF4-FFF2-40B4-BE49-F238E27FC236}">
                  <a16:creationId xmlns:a16="http://schemas.microsoft.com/office/drawing/2014/main" id="{DBC248DD-4352-CE15-1776-F8B11225769F}"/>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2861140" y="7756711"/>
              <a:ext cx="10357869"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7-20T14:47:58.581"/>
    </inkml:context>
    <inkml:brush xml:id="br0">
      <inkml:brushProperty name="width" value="0.035" units="cm"/>
      <inkml:brushProperty name="height" value="0.035" units="cm"/>
      <inkml:brushProperty name="color" value="#33CCFF"/>
    </inkml:brush>
  </inkml:definitions>
  <inkml:trace contextRef="#ctx0" brushRef="#br0">3669 1 24575,'-1'189'0,"3"198"0,9-271 0,2 32 0,0 55 0,-1-41 0,6 47 0,-1-10 0,4-24 0,-4-51 0,-2-4 0,5 68 0,17 107 0,30 54 0,-49-209 0,7 37 0,11 37 0,-18-111 0,6 122 0,-23-218 0,11 150 0,-6-114 0,1 32 0,-7-74-54,0 0-1,0 0 0,0 0 1,0 0-1,-1 0 1,1 0-1,0 0 0,-1 0 1,1 0-1,0 0 1,-1 0-1,1 0 0,-1 0 1,1-1-1,-1 1 0,0 0 1,1 0-1,-1 0 1,0-1-1,0 1 0,1 0 1,-1-1-1,0 1 1,-1 0-1,-6 2-6771</inkml:trace>
  <inkml:trace contextRef="#ctx0" brushRef="#br0" timeOffset="950.97">289 2071 24575,'13'1'0,"-1"0"0,1 1 0,16 5 0,20 3 0,654 39-808,-415-45-316,148 9-1179,-130 1 2220,-16-2 303,-95-5 495,-112-6 49,154 22 0,-167-14-394,0-3 0,127-6 0,62 4 375,-46 9-745,-134-10 0,217 9 0,130-7-192,-19 0-271,416 0-3061,-449-7 2456,14 20 1068,83-9 851,-274-12-625,1322 3 2579,-1509 0-9631</inkml:trace>
  <inkml:trace contextRef="#ctx0" brushRef="#br0" timeOffset="3685.34">3716 2418 24575,'-2'0'0,"-1"1"0,1 0 0,0-1 0,-1 1 0,1 0 0,0 0 0,-1 0 0,1 0 0,0 1 0,0-1 0,0 1 0,0-1 0,0 1 0,0 0 0,0 0 0,1 0 0,-1 0 0,1 0 0,-1 0 0,1 0 0,-1 3 0,0-2 0,0 0 0,1 0 0,-1 0 0,1 0 0,0 0 0,0 0 0,1 0 0,-1 1 0,0-1 0,1 0 0,0 1 0,0-1 0,0 0 0,0 0 0,0 1 0,2 4 0,0-5 0,0-1 0,0 1 0,0 0 0,1-1 0,-1 1 0,1-1 0,0 0 0,-1 0 0,1 0 0,0 0 0,0 0 0,1-1 0,-1 1 0,0-1 0,0 0 0,6 2 0,-7-3 0,-1 1 0,0 0 0,1-1 0,-1 1 0,1-1 0,-1 0 0,1 1 0,-1-1 0,1 0 0,-1 0 0,1 0 0,-1 0 0,1 0 0,0 0 0,-1-1 0,1 1 0,-1 0 0,1-1 0,-1 1 0,0-1 0,1 1 0,-1-1 0,1 0 0,-1 0 0,0 0 0,0 0 0,1 0 0,-1 0 0,0 0 0,0 0 0,0 0 0,0 0 0,0-1 0,0 1 0,-1 0 0,1-1 0,1-2 0,-1 0 0,-1-1 0,0 0 0,0 1 0,0-1 0,0 0 0,-1 1 0,0-1 0,0 1 0,0-1 0,0 1 0,-1-1 0,-2-4 0,-30-48 0,27 47 0,-6-1-1365,6 8-5461</inkml:trace>
  <inkml:trace contextRef="#ctx0" brushRef="#br0" timeOffset="4769.44">8527 2552 24575,'-3'1'0,"-1"1"0,0 0 0,1 0 0,-1 0 0,1 0 0,0 0 0,-1 1 0,1-1 0,0 1 0,0 0 0,1 0 0,-4 5 0,-12 10 0,-25 18 0,1 2 0,2 2 0,-41 54 0,74-90-1365</inkml:trace>
  <inkml:trace contextRef="#ctx0" brushRef="#br0" timeOffset="5272.75">8358 2515 24575,'-1'1'0,"0"-1"0,-1 1 0,1-1 0,0 1 0,0-1 0,-1 1 0,1-1 0,0 1 0,0 0 0,0 0 0,0 0 0,0 0 0,0 0 0,0 0 0,0 0 0,0 0 0,0 0 0,1 0 0,-1 0 0,0 0 0,1 1 0,-1-1 0,1 0 0,-1 1 0,1-1 0,0 0 0,0 1 0,-1-1 0,1 0 0,0 1 0,0-1 0,1 2 0,-1 56 0,0-44 0,1 2 0,1 0 0,0 0 0,1 0 0,1 0 0,0 0 0,1-1 0,1 0 0,1 0 0,13 23 0,-15-32-1365</inkml:trace>
  <inkml:trace contextRef="#ctx0" brushRef="#br0" timeOffset="6601.51">313 2371 24575,'5'0'0,"1"1"0,-1 0 0,1 0 0,-1 1 0,1-1 0,-1 1 0,0 0 0,0 1 0,0-1 0,0 1 0,0 0 0,5 5 0,-4-4 0,0 0 0,0 0 0,0-1 0,1 0 0,-1 0 0,9 3 0,-14-6 0,1-1 0,-1 1 0,0 0 0,0-1 0,0 1 0,0 0 0,0-1 0,1 1 0,-1-1 0,0 0 0,0 1 0,0-1 0,-1 0 0,1 0 0,0 0 0,0 1 0,0-1 0,0 0 0,-1 0 0,1 0 0,0 0 0,-1 0 0,1-1 0,-1 1 0,1-1 0,17-40 0,-12 28 0,10-57 0,-12 137 0,-5-47 0,-1 1 0,-1-1 0,-1 0 0,0 0 0,-12 29 0,14-41 0,-22 101 0,23-103-103,-14 38 339,15-42-268,0-1-1,0 1 0,-1 0 1,1 0-1,0-1 1,-1 1-1,1 0 1,0 0-1,-1-1 0,1 1 1,-1 0-1,1-1 1,-1 1-1,1 0 1,-1-1-1,0 1 0,1-1 1,-1 1-1,0-1 1,1 1-1,-1-1 1,0 0-1,0 1 0,1-1 1,-1 0-1,0 1 1,0-1-1,1 0 1,-1 0-1,0 0 0,0 0 1,0 0-1,0 0 1,1 0-1,-1 0 1,0 0-1,0 0 1,0 0-1,1-1 0,-1 1 1,0 0-1,0-1 1,1 1-1,-1 0 1,-1-1-1</inkml:trace>
  <inkml:trace contextRef="#ctx0" brushRef="#br0" timeOffset="8241.75">0 2442 24575,'146'12'0,"-139"-12"-170,1 0-1,0-1 0,0 0 1,-1 0-1,1-1 0,-1 0 1,9-3-1</inkml:trace>
  <inkml:trace contextRef="#ctx0" brushRef="#br0" timeOffset="9052.14">373 2467 24575,'12'1'0,"0"1"0,0 0 0,0 0 0,0 1 0,0 1 0,-1 0 0,0 0 0,1 1 0,-2 1 0,1 0 0,-1 0 0,18 15 0,12 5 0,140 87 0,-174-109 0,-1-1 0,1 0 0,-1 0 0,1 0 0,0-1 0,0 0 0,0 0 0,13 2 0,-18-4 3,0-1 0,-1 1-1,1-1 1,0 1-1,-1-1 1,1 1 0,-1-1-1,1 0 1,-1 1 0,1-1-1,-1 0 1,1 1 0,-1-1-1,0 0 1,1 0 0,-1 0-1,0 1 1,0-1-1,1 0 1,-1 0 0,0 0-1,0 0 1,0 1 0,0-1-1,0 0 1,0 0 0,-1-1-1,0-31-540,1 27-363,0-5-5925</inkml:trace>
  <inkml:trace contextRef="#ctx0" brushRef="#br0" timeOffset="10460.82">3741 133 24575,'1'13'0,"0"-1"0,0 1 0,1-1 0,1 1 0,0-1 0,0 0 0,1 0 0,7 13 0,-9-22 0,-1 1 0,1-1 0,0 1 0,0-1 0,0 0 0,0 0 0,1 0 0,-1 0 0,1 0 0,0-1 0,-1 1 0,1-1 0,1 0 0,-1 1 0,0-1 0,0-1 0,1 1 0,-1 0 0,1-1 0,0 0 0,-1 0 0,1 0 0,0 0 0,0-1 0,-1 1 0,1-1 0,0 0 0,0 0 0,0 0 0,6-2 0,-7 1 0,0 1 0,0-1 0,0-1 0,-1 1 0,1 0 0,-1-1 0,1 1 0,-1-1 0,1 0 0,-1 1 0,0-1 0,0 0 0,0-1 0,0 1 0,0 0 0,0 0 0,2-5 0,15-48 0,-6 16 0,-13 39 0,0 0 0,0 0 0,0 0 0,0 1 0,0-1 0,0 0 0,0 0 0,0 0 0,0 0 0,0 0 0,0 0 0,0 0 0,0 0 0,0 0 0,0 0 0,0 1 0,1-1 0,-1 0 0,0 0 0,0 0 0,0 0 0,0 0 0,0 0 0,0 0 0,0 0 0,0 0 0,0 0 0,1 0 0,-1 0 0,0 0 0,0 0 0,0 0 0,0 0 0,0 0 0,0 0 0,0 0 0,0 0 0,1 0 0,-1 0 0,0 0 0,0 0 0,0 0 0,0 0 0,0 0 0,0 0 0,0 0 0,0 0 0,1 0 0,-1-1 0,0 1 0,0 0 0,0 0 0,0 0 0,0 0 0,0 0 0,0 0 0,0 0 0,0 0 0,0 0 0,0-1 0,4 19 0,-2 20 0,-2-22 0,0 33 0,-1 0 0,-3-1 0,-11 50 0,14-94 0,-9 37 0,1-26 0,8-15 0,1 1 0,0-1 0,-1 0 0,1 0 0,0 0 0,-1 1 0,1-1 0,0 0 0,-1 0 0,1 0 0,0 0 0,-1 0 0,1 0 0,-1 0 0,1 0 0,0 0 0,-1 0 0,1 0 0,-1 0 0,1 0 0,0 0 0,-1 0 0,1 0 0,0 0 0,-1 0 0,1 0 0,0-1 0,-1 1 0,1 0 0,0 0 0,-1 0 0,1-1 0,0 1 0,-1 0 0,-1-3 0,1 0 0,-1 0 0,1 0 0,0 1 0,0-1 0,0 0 0,0-1 0,0 1 0,1 0 0,0 0 0,-1 0 0,1 0 0,0 0 0,1-4 0,5-46 0,-1 40 0,0 1 0,2 1 0,-1-1 0,1 1 0,1 0 0,0 1 0,1 0 0,0 0 0,0 1 0,1 0 0,11-8 0,12 2-1365,-26 12-5461</inkml:trace>
  <inkml:trace contextRef="#ctx0" brushRef="#br0" timeOffset="11267.29">3367 3850 24575,'121'13'0,"-106"-13"-74,28-2-1217,-35-1-5535</inkml:trace>
  <inkml:trace contextRef="#ctx0" brushRef="#br0" timeOffset="12167.6">3669 3610 24575,'-2'44'0,"1"-31"0,0-1 0,0 1 0,1-1 0,1 1 0,0-1 0,0 0 0,6 21 0,-4-30 0,-1 0 0,1 0 0,-1 0 0,1 0 0,0 0 0,0-1 0,0 1 0,1-1 0,-1 0 0,0 0 0,8 3 0,42 18 0,-50-22 0,-1 0 0,0 0 0,0 0 0,0 0 0,0 0 0,0-1 0,0 1 0,1-1 0,-1 1 0,0-1 0,0 0 0,0 1 0,1-1 0,-1 0 0,0-1 0,0 1 0,1 0 0,-1-1 0,0 1 0,0-1 0,0 0 0,0 1 0,0-1 0,0 0 0,0 0 0,0-1 0,0 1 0,0 0 0,0-1 0,-1 1 0,1-1 0,0 1 0,-1-1 0,0 0 0,1 0 0,-1 1 0,0-1 0,0 0 0,0 0 0,0 0 0,1-3 0,1-8 0,0 0 0,-1 0 0,0-1 0,-1 1 0,0-22 0,0 3 0,2 20 0,1 27 0,0 28 0,-2 62 0,-4 106 0,-23 5 0,25-216 0,0 1 0,0 0 0,0 0 0,0 0 0,0-1 0,0 1 0,0 0 0,-1 0 0,1 0 0,0-1 0,0 1 0,0 0 0,-1-1 0,1 1 0,0 0 0,-1 0 0,1-1 0,-1 1 0,1 0 0,-1-1 0,1 1 0,-1-1 0,0 1 0,1-1 0,-1 1 0,1-1 0,-1 1 0,0-1 0,1 0 0,-1 1 0,0-1 0,0 0 0,1 0 0,-1 1 0,0-1 0,0 0 0,0 0 0,1 0 0,-1 0 0,0 0 0,0 0 0,0 0 0,1 0 0,-1 0 0,0 0 0,0-1 0,1 1 0,-1 0 0,0-1 0,0 1 0,1 0 0,-1-1 0,0 1 0,1-1 0,-1 1 0,1-1 0,-1 1 0,0-1 0,1 1 0,-2-2 0,-1-1 0,-1 0 0,1 0 0,0 0 0,-1 0 0,1-1 0,1 1 0,-1-1 0,0 0 0,-3-8 0,5 9 0,0 0-1,0 0 1,1 0-1,-1 0 1,1-1 0,0 1-1,0 0 1,0-1-1,0 1 1,0 0-1,1 0 1,0 0 0,-1-1-1,1 1 1,0 0-1,1 0 1,-1 0-1,0 0 1,1 0-1,0 1 1,0-1 0,3-4-1,3-1 17,1 0 0,0 0 0,1 1 0,20-12 0,-21 14-256,1-1 1,-1-1 0,0 0 0,0 0 0,8-9 0,-12 10-6587</inkml:trace>
  <inkml:trace contextRef="#ctx0" brushRef="#br0" timeOffset="14987.05">3849 2178 24575,'-3'1'0,"0"0"0,0 0 0,0 0 0,0 1 0,0 0 0,0-1 0,0 1 0,0 0 0,1 0 0,-1 0 0,1 1 0,-1-1 0,1 1 0,0-1 0,0 1 0,0 0 0,-2 3 0,-2 3 0,1-1 0,0 1 0,1 0 0,-7 17 0,11-23 0,-1 1 0,1-1 0,0 0 0,0 0 0,0 0 0,0 0 0,0 0 0,1 0 0,-1 0 0,1 0 0,0 0 0,0 0 0,0 0 0,0 0 0,1 0 0,-1 0 0,3 3 0,-2-4 0,-1 0 0,0-1 0,1 1 0,-1-1 0,0 1 0,1-1 0,0 0 0,-1 1 0,1-1 0,0 0 0,0 0 0,-1 0 0,1-1 0,0 1 0,0 0 0,0-1 0,0 1 0,0-1 0,0 1 0,0-1 0,0 0 0,0 0 0,1 0 0,-1 0 0,0-1 0,0 1 0,0 0 0,2-2 0,-3 2 0,0-1 0,1 0 0,-1 0 0,0 0 0,0 0 0,0 0 0,0 0 0,0 0 0,0 0 0,-1-1 0,1 1 0,0 0 0,-1 0 0,1-1 0,0 1 0,-1-1 0,0 1 0,1 0 0,-1-1 0,0 1 0,0-1 0,1 1 0,-1-1 0,-1-1 0,0-44 0,0 33 0,1-10-1365,-1 13-5461</inkml:trace>
  <inkml:trace contextRef="#ctx0" brushRef="#br0" timeOffset="17783.42">3981 2045 24575,'144'14'0,"14"-3"0,443-11 0,-551 7 0,-43-5 0,-1-1 0,1 0 0,0 0 0,-1 0 0,1-1 0,0 0 0,0 0 0,-1 0 0,13-3 0,-19 3 0,0 0 0,1-1 0,-1 1 0,0 0 0,0 0 0,0 0 0,0 0 0,1 0 0,-1 0 0,0-1 0,0 1 0,0 0 0,0 0 0,0 0 0,0 0 0,0-1 0,1 1 0,-1 0 0,0 0 0,0 0 0,0-1 0,0 1 0,0 0 0,0 0 0,0 0 0,0-1 0,0 1 0,0 0 0,0 0 0,0 0 0,0-1 0,0 1 0,0 0 0,0 0 0,0 0 0,0-1 0,-1 1 0,1 0 0,0 0 0,0 0 0,0-1 0,0 1 0,0 0 0,0 0 0,-1 0 0,1 0 0,0 0 0,0-1 0,0 1 0,-15-14 0,-17-10 0,24 19 0,-14-9 0,0 1 0,-40-17 0,115 54 0,-37-16 0,0 0 0,0-2 0,34 10 0,-47-16 0,0 1 0,-1 0 0,1-1 0,-1 1 0,1 0 0,-1 0 0,1 0 0,-1 0 0,0 1 0,1-1 0,-1 0 0,0 1 0,0 0 0,0 0 0,2 2 0,-3-2 0,0-1 0,0 0 0,-1 1 0,1-1 0,-1 1 0,1-1 0,-1 1 0,0-1 0,1 1 0,-1-1 0,0 1 0,0-1 0,0 1 0,0-1 0,-1 1 0,1-1 0,0 1 0,0-1 0,-2 3 0,0 1 0,-1 1 0,0-1 0,0 0 0,0 0 0,-1-1 0,1 1 0,-1-1 0,0 0 0,0 0 0,-1 0 0,-8 6 0,-84 49-1365,90-55-5461</inkml:trace>
  <inkml:trace contextRef="#ctx0" brushRef="#br0" timeOffset="20646.74">4415 1614 24575,'0'41'0,"1"3"0,-2 0 0,-1 0 0,-16 77 0,15-101 0,0 0 0,2 1 0,0-1 0,1 1 0,5 36 0,-1-52-1365</inkml:trace>
  <inkml:trace contextRef="#ctx0" brushRef="#br0" timeOffset="21161.91">5100 1637 24575,'2'1'0,"1"-1"0,-1 1 0,0 0 0,0-1 0,-1 1 0,1 0 0,0 0 0,0 0 0,0 1 0,-1-1 0,1 0 0,0 1 0,-1-1 0,1 1 0,-1-1 0,0 1 0,1 0 0,-1 0 0,0-1 0,0 1 0,0 0 0,-1 0 0,1 0 0,0 0 0,-1 0 0,1 0 0,-1 0 0,1 0 0,-1 3 0,8 72 0,-8-67 0,1 6-115,-1 0-93,1 0-1,1 0 1,0 0 0,1 0-1,8 24 1,-8-32-6618</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7-20T14:48:24.800"/>
    </inkml:context>
    <inkml:brush xml:id="br0">
      <inkml:brushProperty name="width" value="0.035" units="cm"/>
      <inkml:brushProperty name="height" value="0.035" units="cm"/>
      <inkml:brushProperty name="color" value="#33CCFF"/>
    </inkml:brush>
  </inkml:definitions>
  <inkml:trace contextRef="#ctx0" brushRef="#br0">169 757 24575,'-14'-145'0,"13"122"0,-1 0 0,-6-32 0,3 32 0,2-1 0,-1-32 0,-7-77 0,5 101 0,-2 29 0,-5 18 0,-2 25 0,13-34 0,0-1 0,0 1 0,0 0 0,-1 0 0,0-1 0,-6 11 0,5-17 0,3-10 0,5-12 0,-3 21 0,0-1 0,0 0 0,0 0 0,0 1 0,0-1 0,1 1 0,-1-1 0,1 1 0,0 0 0,0 0 0,0-1 0,0 1 0,0 1 0,0-1 0,1 0 0,-1 0 0,1 1 0,-1-1 0,1 1 0,-1 0 0,5-2 0,-3 3 0,0-1 0,-1 1 0,1 0 0,0 0 0,0 0 0,0 0 0,-1 1 0,1 0 0,0-1 0,-1 1 0,1 1 0,-1-1 0,1 0 0,-1 1 0,1 0 0,4 3 0,9 2-1365,-9-4-5461</inkml:trace>
  <inkml:trace contextRef="#ctx0" brushRef="#br0" timeOffset="498.77">1 60 24575,'39'0'0,"0"-1"0,-1-2 0,55-12 0,-17 1 0,29-8 0,-95 20-1365,-1 0-5461</inkml:trace>
  <inkml:trace contextRef="#ctx0" brushRef="#br0" timeOffset="2071.5">1275 145 24575,'2'12'0,"2"-18"0,2-22 0,-6 25 0,-1 0 0,1 0 0,-1 0 0,1 0 0,-1 0 0,0 0 0,0 0 0,0 0 0,-1 1 0,1-1 0,-1 0 0,1 1 0,-1-1 0,-2-2 0,3 5 0,1-1 0,0 1 0,0 0 0,-1 0 0,1 0 0,0-1 0,-1 1 0,1 0 0,0 0 0,0 0 0,-1 0 0,1 0 0,0-1 0,-1 1 0,1 0 0,0 0 0,-1 0 0,1 0 0,0 0 0,-1 0 0,1 0 0,0 0 0,-1 0 0,1 0 0,0 0 0,-1 1 0,1-1 0,0 0 0,-1 0 0,1 0 0,0 0 0,0 0 0,-1 1 0,1-1 0,0 0 0,-1 0 0,1 0 0,0 1 0,0-1 0,-7 28 0,8 2 0,-1-28 0,0-1 0,0 0 0,1 0 0,-1 0 0,0 0 0,1 0 0,-1 1 0,1-1 0,-1 0 0,1 0 0,-1 0 0,1 0 0,0 0 0,-1-1 0,1 1 0,0 0 0,0 0 0,0 0 0,0-1 0,0 1 0,0 0 0,0-1 0,1 2 0,-2-2-2,1 0 1,-1 0-1,0 0 0,0 0 0,1 0 0,-1 0 0,0 0 0,0 0 0,0 0 1,1 0-1,-1 0 0,0 0 0,0 0 0,1 0 0,-1 0 0,0 0 0,0 0 1,1 0-1,-1 0 0,0 0 0,0 0 0,0-1 0,1 1 0,-1 0 0,0 0 1,0 0-1,0 0 0,0 0 0,1-1 0,-1 1 0,0 0 0,0 0 1,0 0-1,0-1 0,0 1 0,1 0 0,-1 0 0,0 0 0,0-1 0,0 1 1,0 0-1,0-1 0,-1-14 202,-5-4-1685</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7-20T14:49:34.492"/>
    </inkml:context>
    <inkml:brush xml:id="br0">
      <inkml:brushProperty name="width" value="0.035" units="cm"/>
      <inkml:brushProperty name="height" value="0.035" units="cm"/>
      <inkml:brushProperty name="color" value="#33CCFF"/>
    </inkml:brush>
  </inkml:definitions>
  <inkml:trace contextRef="#ctx0" brushRef="#br0">5 275 24575,'-3'-53'0,"2"-38"0,1 83 0,1 0 0,0 0 0,0 1 0,1-1 0,0 0 0,0 1 0,1-1 0,6-11 0,-7 16 0,0-1 0,0 0 0,1 1 0,-1 0 0,1-1 0,0 1 0,0 0 0,1 0 0,-1 1 0,0-1 0,1 1 0,0 0 0,0-1 0,-1 2 0,1-1 0,7-2 0,-9 4 0,1 0 0,-1 0 0,1 0 0,-1 0 0,0 0 0,1 0 0,-1 1 0,0-1 0,1 1 0,-1 0 0,0 0 0,0 0 0,0 0 0,1 0 0,-1 0 0,0 0 0,0 1 0,-1-1 0,1 1 0,0-1 0,0 1 0,-1 0 0,1 0 0,-1 0 0,1 0 0,-1 0 0,0 0 0,0 0 0,0 0 0,0 0 0,1 4 0,7 15 0,0 0 0,-2 1 0,10 41 0,-14-25 0,-4 78 0,0-43 0,0-60 0,-1 0 0,0 0 0,0 0 0,-2-1 0,1 1 0,-1-1 0,-1 0 0,0 0 0,-1 0 0,-12 17 0,18-28 0,-1-1 0,1 1 0,-1 0 0,1 0 0,-1 0 0,1 0 0,-1-1 0,1 1 0,0 0 0,0 0 0,-1 0 0,1 0 0,0 0 0,0 0 0,0 0 0,0 0 0,0 0 0,0 0 0,0 0 0,1 0 0,-1-1 0,0 1 0,0 0 0,1 0 0,-1 0 0,0 0 0,1 0 0,0 0 0,1 1 0,-1 0 0,1 0 0,0-1 0,0 1 0,0-1 0,0 1 0,1-1 0,-1 0 0,0 0 0,4 2 0,9 1 0,-1 0 0,28 3 0,-36-7 0,22 3 0,0-1 0,0-2 0,30-3 0,-57 3-59,0 0 0,0 0-1,0 0 1,0 0-1,0-1 1,1 1 0,-1 0-1,0-1 1,0 1 0,0-1-1,0 1 1,-1-1 0,1 0-1,0 1 1,0-1-1,0 0 1,0 1 0,-1-1-1,1 0 1,0 0 0,0 0-1,0-1 1,2-6-6767</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7-20T14:49:33.266"/>
    </inkml:context>
    <inkml:brush xml:id="br0">
      <inkml:brushProperty name="width" value="0.035" units="cm"/>
      <inkml:brushProperty name="height" value="0.035" units="cm"/>
      <inkml:brushProperty name="color" value="#33CCFF"/>
    </inkml:brush>
  </inkml:definitions>
  <inkml:trace contextRef="#ctx0" brushRef="#br0">103 36 24575,'1'-1'0,"-1"-1"0,0 0 0,1 1 0,-1-1 0,1 1 0,-1-1 0,1 1 0,0-1 0,0 1 0,0-1 0,0 1 0,0-1 0,0 1 0,0 0 0,0 0 0,0-1 0,1 1 0,-1 0 0,0 0 0,1 0 0,-1 1 0,1-1 0,-1 0 0,1 0 0,-1 1 0,1-1 0,0 1 0,-1 0 0,1-1 0,0 1 0,-1 0 0,3 0 0,63-2 0,-53 3 0,-10-1 0,3-1 0,0 1 0,-1 1 0,1-1 0,0 1 0,-1 0 0,1 1 0,7 2 0,-12-3 0,0 0 0,0 1 0,0-1 0,0 1 0,0 0 0,0-1 0,0 1 0,-1 0 0,1 0 0,-1 0 0,1 0 0,-1 1 0,0-1 0,0 0 0,0 0 0,0 1 0,0-1 0,-1 1 0,1-1 0,-1 0 0,1 1 0,-1 4 0,6 29 0,5 48 0,-11-80 0,1 1 0,-2 0 0,1 0 0,0 0 0,-1-1 0,0 1 0,0 0 0,0-1 0,-1 1 0,1-1 0,-1 0 0,0 1 0,-6 7 0,3-7 0,0 0 0,-1-1 0,0 1 0,0-1 0,0 0 0,0 0 0,-12 4 0,10-4 0,0 0 0,0 0 0,1 1 0,-13 10 0,12-10 0,-1 1 0,0-1 0,0 0 0,0-1 0,-1 0 0,0 0 0,-18 3 0,-26 12 0,52-18 0,-33 12 0,35-13 0,-1 1 0,1-1 0,-1 0 0,0 1 0,1-1 0,-1 0 0,0 0 0,1 1 0,-1-1 0,0 0 0,1 0 0,-1 0 0,0 0 0,0 0 0,1 0 0,-1 0 0,0 0 0,1-1 0,-1 1 0,0 0 0,1 0 0,-1 0 0,0-1 0,1 1 0,-1 0 0,0-1 0,1 1 0,-1-1 0,1 1 0,-1 0 0,1-1 0,-1 1 0,1-1 0,-1 0 0,1 1 0,-1-1 0,1 1 0,0-1 0,-1 0 0,1 1 0,0-1 0,-1-1 0,2 1 0,-1 0 0,1 0 0,-1 0 0,1 0 0,0 0 0,-1 0 0,1 0 0,0 0 0,0 0 0,-1 0 0,1 0 0,0 0 0,0 0 0,0 0 0,0 1 0,0-1 0,0 1 0,1-1 0,-1 0 0,0 1 0,0 0 0,0-1 0,0 1 0,1 0 0,-1 0 0,0-1 0,2 1 0,35-5 0,-27 5 0,-1-1 0,1 2 0,0-1 0,-1 2 0,1-1 0,-1 1 0,1 1 0,-1 0 0,11 5 0,98 42 0,-63-28 0,18 6 0,-72-28-65,-1 1 0,0-1 0,0 0 0,0 0 0,1 0 0,-1 0 0,0 0 0,0 0 0,1 0 0,-1 0 0,0 0 0,0 0 0,0-1 0,1 1 0,-1 0 0,0-1 0,0 1 0,0-1 0,0 1 0,2-2 0</inkml:trace>
  <inkml:trace contextRef="#ctx0" brushRef="#br0" timeOffset="354.03">669 288 24575,'1'0'0,"0"1"0,0 0 0,0-1 0,0 1 0,1 0 0,-1 0 0,-1-1 0,1 1 0,0 0 0,0 0 0,0 0 0,0 0 0,-1 0 0,1 0 0,0 0 0,-1 0 0,1 1 0,-1-1 0,1 0 0,-1 0 0,0 0 0,1 1 0,-1-1 0,0 2 0,6 31 0,-5-18-103,0 1 162,0-1 0,-1 0 0,-4 29 0,4-41-124,-1-1 0,0 1 0,0-1 0,0 1-1,0-1 1,0 0 0,-1 1 0,0-1 0,0 0 0,0 0 0,0 0-1,0 0 1,0 0 0,-1-1 0,1 1 0,-1-1 0,0 1 0,0-1 0,0 0-1,0 0 1,0 0 0,-5 1 0,0 0-6761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7-20T14:49:21.906"/>
    </inkml:context>
    <inkml:brush xml:id="br0">
      <inkml:brushProperty name="width" value="0.035" units="cm"/>
      <inkml:brushProperty name="height" value="0.035" units="cm"/>
      <inkml:brushProperty name="color" value="#33CCFF"/>
    </inkml:brush>
  </inkml:definitions>
  <inkml:trace contextRef="#ctx0" brushRef="#br0">4174 24 24575,'-12'186'0,"-1"-58"0,11-106 0,-7 160 0,7-151 0,-1-1 0,-11 43 0,6-31 0,-33 214 0,34-189 0,6-44 0,-2 0 0,-5 22 0,-10 64 0,8-44 0,-12 178 0,3-26 0,8 29 0,-1-20 0,-2 12 0,2-89 0,10 17 0,4 135 0,11-208 0,-8-64 0,3 56 0,-7-45 0,10 51 0,1 14 0,5 56 0,-8-98 0,0 82 0,3 42 0,0 35 0,0 9 0,-1-40 0,2 115 0,-11-169 0,-5 146 0,3-283 0,0 8 0,0-1 0,-1 1 0,0-1 0,0 1 0,-1-1 0,0 0 0,0 1 0,-1-1 0,-6 12 0,8-19-35,1 1 0,-1-1 0,1 0 0,-1 0 0,1 1 0,-1-1 0,1 0 0,-1 0 0,1 0 0,-1 1 0,1-1 0,-1 0 0,1 0 0,-1 0 0,1 0 0,-1 0 0,1 0 0,-1 0 0,1 0 0,-1 0 0,0-1 0,1 1 0,-1 0 0,1 0 0,-1 0 0,1-1 0,-1 1 0,1 0 0,0 0 0,-1-1 0,1 1 0,-1 0 0,1-1 0,0 1 0,-1-1 0,1 1 0,0-1 0,-1 0 0,-3-5-6791</inkml:trace>
  <inkml:trace contextRef="#ctx0" brushRef="#br0" timeOffset="1286.05">0 2826 24575,'1'1'0,"-1"0"0,1 0 0,0 0 0,-1 0 0,1-1 0,0 1 0,0 0 0,-1 0 0,1-1 0,0 1 0,0 0 0,0-1 0,0 1 0,0-1 0,0 1 0,0-1 0,0 0 0,0 1 0,0-1 0,2 0 0,29 8 0,-25-6 0,185 33 0,-6-18 0,21 4-574,-123-14 407,198 2 194,14 2-378,691 13-1457,-670-26-732,470-10 792,-20-15 1878,-615 11-130,67-2 0,34 3 4027,-173 9-3074,300-30 1098,-125 24-2051,-46-2 0,78 12 0,-154 3 0,113 11 0,7 1 0,-247-13 0,699 19 0,-246-12 0,-261-9 0,-178 2 0,0 1 0,0 1 0,0 1 0,37 10 0,-41-10 0,0-1 0,0 0 0,0-1 0,32-2 0,-29 0 0,-1 1 0,1 1 0,25 4 0,40 3 0,-65-7 0,1 1 0,-1 0 0,26 7 0,-29-6 0,0 0 0,0-1 0,30 0 0,24 4 0,-26-2 0,-1-1 0,77-5 0,-28-1 0,88 3-1365,-170 0-5461</inkml:trace>
  <inkml:trace contextRef="#ctx0" brushRef="#br0" timeOffset="6184.77">8781 3163 24575,'-3'1'0,"0"-1"0,1 1 0,-1-1 0,1 1 0,-1 0 0,1 0 0,-1 0 0,1 0 0,0 0 0,-1 1 0,1-1 0,0 1 0,0-1 0,0 1 0,0 0 0,0 0 0,0 0 0,1 0 0,-3 3 0,-30 55 0,8-14 0,18-33 25,0 0 0,0 0-1,2 1 1,-10 23 0,-10 23-1514,21-52-5337</inkml:trace>
  <inkml:trace contextRef="#ctx0" brushRef="#br0" timeOffset="6694.26">8660 3139 24575,'2'1'0,"0"-1"0,0 1 0,0 0 0,0 0 0,0 1 0,0-1 0,0 0 0,0 1 0,0-1 0,-1 1 0,1-1 0,-1 1 0,1 0 0,-1 0 0,1 0 0,-1 0 0,0 0 0,0 0 0,0 0 0,0 0 0,0 0 0,-1 0 0,2 3 0,16 58 0,-17-58 0,3 16-227,2 0-1,1 0 1,1 0-1,1-1 1,15 27-1,-21-40-6598</inkml:trace>
  <inkml:trace contextRef="#ctx0" brushRef="#br0" timeOffset="8342.09">4440 1 24575,'1'3'0,"0"0"0,0 0 0,0 0 0,0 0 0,1-1 0,-1 1 0,1 0 0,0 0 0,0-1 0,0 1 0,0-1 0,0 0 0,0 1 0,1-1 0,-1 0 0,1-1 0,0 1 0,-1 0 0,1-1 0,6 3 0,-3-1 0,0 0 0,1 0 0,-1-1 0,1 0 0,-1 0 0,1 0 0,0-1 0,13 1 0,-18-3 0,0 1 0,0-1 0,0 0 0,0 0 0,0 0 0,0 0 0,0 0 0,0 0 0,0-1 0,-1 1 0,1 0 0,0-1 0,-1 0 0,1 1 0,-1-1 0,0 0 0,0 0 0,1 0 0,-1 0 0,-1 0 0,1 0 0,0 0 0,0 0 0,-1 0 0,1 0 0,-1 0 0,1-1 0,-1 1 0,0 0 0,0 0 0,-1-3 0,2 21 0,1 0 0,6 28 0,1 8 0,-5-3 0,-3-34 0,0 1 0,1-1 0,0 0 0,6 19 0,-1-7 0,-1 1 0,-1-1 0,1 37 0,1 6 0,-7-63 0,1 0 0,-1 1 0,0-1 0,-1 0 0,-1 11 0,2-18 0,0 1 0,-1 0 0,1-1 0,0 1 0,0 0 0,0-1 0,-1 1 0,1 0 0,0-1 0,0 1 0,-1-1 0,1 1 0,-1-1 0,1 1 0,-1 0 0,1-1 0,-1 0 0,1 1 0,-1-1 0,1 1 0,-1-1 0,1 0 0,-1 1 0,1-1 0,-2 1 0,1-2 0,0 1 0,-1 0 0,1-1 0,0 0 0,0 1 0,0-1 0,-1 1 0,1-1 0,0 0 0,0 0 0,0 0 0,0 0 0,0 0 0,1 0 0,-1 0 0,0 0 0,0 0 0,1 0 0,-2-2 0,-18-24 0,16 22 0,-1 1 0,2-1 0,-1-1 0,0 1 0,1 0 0,0-1 0,1 0 0,-1 1 0,1-1 0,0 0 0,0 0 0,1-1 0,0 1 0,-1-12 0,2 15 0,-1 0 0,1-1 0,1 1 0,-1-1 0,0 1 0,1 0 0,-1-1 0,1 1 0,0 0 0,0 0 0,1 0 0,-1-1 0,1 1 0,-1 0 0,1 1 0,0-1 0,0 0 0,0 0 0,0 1 0,1 0 0,-1-1 0,1 1 0,5-4 0,0 2 0,0 1 0,0 0 0,1 0 0,-1 0 0,1 1 0,-1 1 0,1-1 0,9 1 0,-8-1 18,0 0-1,-1 0 1,1-1-1,0-1 1,15-7-1,-17 7-201,0 0 1,0 1-1,0 0 0,1 0 0,-1 1 1,1 0-1,15-1 0,-13 3-6642</inkml:trace>
  <inkml:trace contextRef="#ctx0" brushRef="#br0" timeOffset="18277.55">5209 2874 24575,'0'2'0,"0"3"0,0 3 0,0 1 0,0 2 0,0 1 0,0 0 0,2-1 0,1-1 0,0 0 0,-1 0 0,-1 1 0,0 0 0,0 0 0,-1-1-8191</inkml:trace>
  <inkml:trace contextRef="#ctx0" brushRef="#br0" timeOffset="21230.05">5136 1648 24575,'0'2'0,"-2"1"0,-1 1 0,1 3 0,0 2 0,0 1 0,3 0 0,1-5 0,1-5 0,-1-4 0,-1-4 0,0-3 0,-2 2 0,-1 3 0,-1 5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7-20T14:49:48.626"/>
    </inkml:context>
    <inkml:brush xml:id="br0">
      <inkml:brushProperty name="width" value="0.035" units="cm"/>
      <inkml:brushProperty name="height" value="0.035" units="cm"/>
      <inkml:brushProperty name="color" value="#33CCFF"/>
    </inkml:brush>
  </inkml:definitions>
  <inkml:trace contextRef="#ctx0" brushRef="#br0">1 157 24575,'2'0'0,"3"0"0,2 0 0,2 0 0,2 0 0,1 0 0,0 0 0,1 0 0,0 0 0,-1 0 0,0 0 0,1 0 0,-1 0 0,-2 0-8191</inkml:trace>
  <inkml:trace contextRef="#ctx0" brushRef="#br0" timeOffset="1067.24">313 26 24575,'0'-1'0,"1"0"0,-1 0 0,1 0 0,0-1 0,0 1 0,0 0 0,-1 1 0,1-1 0,0 0 0,0 0 0,0 0 0,0 0 0,1 1 0,-1-1 0,0 0 0,0 1 0,0-1 0,1 1 0,-1 0 0,0-1 0,0 1 0,3 0 0,29-7 0,-29 6 0,1 1 0,-1-1 0,0 1 0,0 0 0,0 0 0,0 0 0,1 1 0,-1 0 0,0-1 0,0 1 0,0 1 0,0-1 0,0 1 0,0-1 0,-1 1 0,1 0 0,0 0 0,3 3 0,-4 0 0,0-1 0,1 0 0,-1 1 0,-1 0 0,1-1 0,-1 1 0,0 0 0,0 0 0,0 1 0,-1-1 0,0 0 0,0 1 0,1 7 0,3 17 0,-3-17 0,0-1 0,0 1 0,-1 0 0,-1 15 0,-1-24 0,1-1 0,-1 1 0,1-1 0,-1 1 0,0-1 0,0 0 0,-1 1 0,1-1 0,-1 0 0,0 0 0,0 0 0,0 0 0,0 0 0,0-1 0,0 1 0,-1 0 0,1-1 0,-1 0 0,-6 4 0,3-1 0,0-1 0,0 0 0,-1-1 0,0 1 0,0-1 0,0-1 0,0 1 0,0-1 0,-10 1 0,24-4-72,1 0 1,-1 0-1,1 0 0,-1 1 0,1 0 0,0 1 0,-1-1 0,1 1 1,-1 1-1,1 0 0,-1 0 0,0 0 0,0 1 0,0 0 0,0 0 1,0 1-1,-1 0 0,11 8 0,-11-6-6754</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7-20T14:49:50.347"/>
    </inkml:context>
    <inkml:brush xml:id="br0">
      <inkml:brushProperty name="width" value="0.035" units="cm"/>
      <inkml:brushProperty name="height" value="0.035" units="cm"/>
      <inkml:brushProperty name="color" value="#33CCFF"/>
    </inkml:brush>
  </inkml:definitions>
  <inkml:trace contextRef="#ctx0" brushRef="#br0">36 0 24575,'2'0'0,"0"1"0,-1-1 0,1 1 0,0-1 0,-1 1 0,1-1 0,-1 1 0,1 0 0,-1 0 0,1 0 0,-1 0 0,1 0 0,-1 0 0,0 0 0,0 0 0,0 0 0,0 1 0,0-1 0,0 0 0,0 1 0,0-1 0,0 1 0,0-1 0,-1 1 0,1 0 0,-1-1 0,1 1 0,-1-1 0,0 1 0,1 0 0,-1 2 0,3 59 0,-4-54 0,2 66 0,-3 52 0,0-117-105,0-1 0,-1 0 0,0 0 0,0 0 0,-1 0 0,-1-1 0,1 0 0,-2 0 0,1 0 0,-1 0 0,0-1 0,-9 9 0,8-10-6721</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7-20T14:49:51.992"/>
    </inkml:context>
    <inkml:brush xml:id="br0">
      <inkml:brushProperty name="width" value="0.035" units="cm"/>
      <inkml:brushProperty name="height" value="0.035" units="cm"/>
      <inkml:brushProperty name="color" value="#33CCFF"/>
    </inkml:brush>
  </inkml:definitions>
  <inkml:trace contextRef="#ctx0" brushRef="#br0">1 1 24575,'1'0'0,"-1"1"0,1-1 0,0 1 0,0-1 0,-1 1 0,1 0 0,-1-1 0,1 1 0,0 0 0,-1-1 0,1 1 0,-1 0 0,1 0 0,-1 0 0,0-1 0,1 1 0,-1 0 0,0 0 0,1 0 0,-1 0 0,0 0 0,0 0 0,0-1 0,0 1 0,0 0 0,0 1 0,1 31 0,-1-29 0,-1 66 0,2 55 0,-1-123 0,1 0 0,0 0 0,-1 0 0,1 0 0,0-1 0,0 1 0,0 0 0,0 0 0,0 0 0,1-1 0,-1 1 0,0-1 0,1 1 0,-1-1 0,1 1 0,0-1 0,-1 0 0,1 0 0,0 0 0,0 0 0,0 0 0,-1 0 0,1 0 0,0-1 0,0 1 0,0-1 0,1 1 0,-1-1 0,0 0 0,3 0 0,-3 0 0,0 0 0,0 1 0,0-1 0,0-1 0,-1 1 0,1 0 0,0 0 0,0-1 0,0 1 0,-1-1 0,1 1 0,0-1 0,-1 0 0,1 0 0,0 1 0,-1-1 0,1-1 0,-1 1 0,1 0 0,-1 0 0,0 0 0,1-1 0,-1 1 0,0-1 0,0 1 0,0-1 0,0 1 0,0-1 0,-1 0 0,1 1 0,0-1 0,-1 0 0,1 1 0,-1-1 0,1-2 0,-3-34 0,2 30 0,-1 1 0,1 0 0,0 0 0,0 0 0,1-1 0,1-6 0,-2 14 0,0 0 0,0 0 0,0-1 0,0 1 0,0 0 0,0 0 0,0 0 0,1 0 0,-1 0 0,0 0 0,0-1 0,0 1 0,0 0 0,0 0 0,0 0 0,0 0 0,0 0 0,1 0 0,-1 0 0,0 0 0,0 0 0,0 0 0,0-1 0,0 1 0,0 0 0,1 0 0,-1 0 0,0 0 0,0 0 0,0 0 0,0 0 0,0 0 0,1 0 0,-1 0 0,0 0 0,0 0 0,0 0 0,0 0 0,0 1 0,1-1 0,-1 0 0,0 0 0,0 0 0,0 0 0,0 0 0,0 0 0,0 0 0,1 0 0,-1 0 0,0 0 0,0 1 0,0-1 0,0 0 0,0 0 0,0 0 0,0 0 0,0 0 0,0 0 0,0 1 0,11 13 0,4 19 0,-12-15 0,-1 1 0,0 34 0,2 28 0,19 84 0,-11-112-1365,-10-45-5461</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7-20T14:49:56.158"/>
    </inkml:context>
    <inkml:brush xml:id="br0">
      <inkml:brushProperty name="width" value="0.035" units="cm"/>
      <inkml:brushProperty name="height" value="0.035" units="cm"/>
      <inkml:brushProperty name="color" value="#33CCFF"/>
    </inkml:brush>
  </inkml:definitions>
  <inkml:trace contextRef="#ctx0" brushRef="#br0">1918 37 24575,'-90'-2'0,"-97"4"0,149 2 0,-80 4 0,-51 3 0,48 1 0,-34 0 0,103-9 0,-101-5 0,21-10 0,101 8 0,-46-12 0,14 2 0,-105 3 0,74 5 0,69 6 0,1-1 0,-26-5 0,-16 6 52,58 1-181,0 0 0,0-1 1,0 1-1,0-2 0,0 1 0,0-1 0,1 0 0,-1-1 1,0 0-1,-10-3 0,10-1-6697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7-20T14:49:59.502"/>
    </inkml:context>
    <inkml:brush xml:id="br0">
      <inkml:brushProperty name="width" value="0.035" units="cm"/>
      <inkml:brushProperty name="height" value="0.035" units="cm"/>
      <inkml:brushProperty name="color" value="#33CCFF"/>
    </inkml:brush>
  </inkml:definitions>
  <inkml:trace contextRef="#ctx0" brushRef="#br0">0 0 24575,'0'2'0,"0"3"0,0 3 0,0 1 0,0 2 0,0 1 0,0 0 0,2-1 0,3-3 0,3-3 0,-1-4 0,-1-5 0,-1-3 0,-2-3 0,-2 1-8191</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7-20T14:50:04.418"/>
    </inkml:context>
    <inkml:brush xml:id="br0">
      <inkml:brushProperty name="width" value="0.035" units="cm"/>
      <inkml:brushProperty name="height" value="0.035" units="cm"/>
      <inkml:brushProperty name="color" value="#33CCFF"/>
    </inkml:brush>
  </inkml:definitions>
  <inkml:trace contextRef="#ctx0" brushRef="#br0">278 84 24575,'0'-3'0,"0"1"0,-1-1 0,0 0 0,1 0 0,-1 1 0,0-1 0,0 0 0,0 1 0,-1-1 0,1 1 0,-1-1 0,1 1 0,-1 0 0,0-1 0,0 1 0,0 0 0,0 0 0,0 1 0,0-1 0,-1 0 0,1 1 0,0-1 0,-1 1 0,0 0 0,1 0 0,-1 0 0,0 0 0,-2-1 0,-13-3 0,-1 1 0,1 1 0,-25-2 0,10 1 0,30 4 0,0-1 0,1 0 0,-1 1 0,0 0 0,0 0 0,0 0 0,1 0 0,-1 0 0,0 1 0,0-1 0,0 1 0,1 0 0,-1-1 0,0 1 0,1 1 0,-1-1 0,1 0 0,-1 1 0,1-1 0,0 1 0,0-1 0,-1 1 0,1 0 0,0 0 0,1 0 0,-4 4 0,1 1 0,1 1 0,0-1 0,0 0 0,1 1 0,0-1 0,1 1 0,-1 0 0,0 13 0,1-11 0,1-1 0,-1 1 0,1 0 0,1 0 0,0-1 0,3 14 0,-3-20 0,0 1 0,0-1 0,1 0 0,-1 0 0,1 0 0,0 0 0,0-1 0,0 1 0,0 0 0,0-1 0,1 1 0,-1-1 0,1 0 0,-1 0 0,1 0 0,0 0 0,0 0 0,0-1 0,0 1 0,0-1 0,4 1 0,93 26 0,-99-28 0,1 1 0,0-1 0,-1 0 0,1 0 0,0 0 0,0-1 0,-1 1 0,1 0 0,0-1 0,-1 1 0,1-1 0,-1 1 0,1-1 0,0 0 0,-1 0 0,1 1 0,-1-1 0,0 0 0,1-1 0,-1 1 0,0 0 0,0 0 0,1 0 0,-1-1 0,0 1 0,0-1 0,-1 1 0,2-3 0,3-5 0,-2 0 0,1 0 0,-1 0 0,2-10 0,-1 0 0,23-110 0,-26 128-44,-1-1 0,0 1 0,1 0 0,-1 0 0,0 0 0,0 0 0,0 0 0,0 0 0,0 0 0,0 0 0,-1-1 0,1 1 0,0 0 0,0 0 0,-1 0 0,1 0 0,-1 0 0,1 0-1,-1 0 1,1 0 0,-1 0 0,1 0 0,-1 1 0,0-1 0,0 0 0,0 0 0,1 0 0,-1 1 0,0-1 0,-1 0 0,-6-2-6782</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493.909259490742" createdVersion="8" refreshedVersion="8" minRefreshableVersion="3" recordCount="999" xr:uid="{E7F90504-B019-47EE-95DA-D4B7D640FF25}">
  <cacheSource type="worksheet">
    <worksheetSource name="pivot_data"/>
  </cacheSource>
  <cacheFields count="14">
    <cacheField name="Date" numFmtId="14">
      <sharedItems containsSemiMixedTypes="0" containsNonDate="0" containsDate="1" containsString="0" minDate="2013-09-28T00:00:00" maxDate="2014-09-29T00:00:00" count="345">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5T00:00:00"/>
        <d v="2013-10-16T00:00:00"/>
        <d v="2013-10-17T00:00:00"/>
        <d v="2013-10-18T00:00:00"/>
        <d v="2013-10-19T00:00:00"/>
        <d v="2013-10-20T00:00:00"/>
        <d v="2013-10-21T00:00:00"/>
        <d v="2013-10-22T00:00:00"/>
        <d v="2013-10-23T00:00:00"/>
        <d v="2013-10-24T00:00:00"/>
        <d v="2013-10-25T00:00:00"/>
        <d v="2013-10-27T00:00:00"/>
        <d v="2013-10-28T00:00:00"/>
        <d v="2013-10-30T00:00:00"/>
        <d v="2013-10-31T00:00:00"/>
        <d v="2013-11-01T00:00:00"/>
        <d v="2013-11-02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21T00:00:00"/>
        <d v="2013-12-22T00:00:00"/>
        <d v="2013-12-23T00:00:00"/>
        <d v="2013-12-24T00:00:00"/>
        <d v="2013-12-25T00:00:00"/>
        <d v="2013-12-26T00:00:00"/>
        <d v="2013-12-27T00:00:00"/>
        <d v="2013-12-28T00:00:00"/>
        <d v="2013-12-29T00:00:00"/>
        <d v="2013-12-30T00:00:00"/>
        <d v="2013-12-31T00:00:00"/>
        <d v="2014-01-01T00:00:00"/>
        <d v="2014-01-02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8T00:00:00"/>
        <d v="2014-03-09T00:00:00"/>
        <d v="2014-03-10T00:00:00"/>
        <d v="2014-03-11T00:00:00"/>
        <d v="2014-03-12T00:00:00"/>
        <d v="2014-03-13T00:00:00"/>
        <d v="2014-03-14T00:00:00"/>
        <d v="2014-03-15T00:00:00"/>
        <d v="2014-03-16T00:00:00"/>
        <d v="2014-03-17T00:00:00"/>
        <d v="2014-03-18T00:00:00"/>
        <d v="2014-03-19T00:00:00"/>
        <d v="2014-03-20T00:00:00"/>
        <d v="2014-03-22T00:00:00"/>
        <d v="2014-03-23T00:00:00"/>
        <d v="2014-03-24T00:00:00"/>
        <d v="2014-03-25T00:00:00"/>
        <d v="2014-03-26T00:00:00"/>
        <d v="2014-03-27T00:00:00"/>
        <d v="2014-03-28T00:00:00"/>
        <d v="2014-03-29T00:00:00"/>
        <d v="2014-03-30T00:00:00"/>
        <d v="2014-03-31T00:00:00"/>
        <d v="2014-04-02T00:00:00"/>
        <d v="2014-04-03T00:00:00"/>
        <d v="2014-04-04T00:00:00"/>
        <d v="2014-04-05T00:00:00"/>
        <d v="2014-04-06T00:00:00"/>
        <d v="2014-04-07T00:00:00"/>
        <d v="2014-04-08T00:00:00"/>
        <d v="2014-04-09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7T00:00:00"/>
        <d v="2014-04-28T00:00:00"/>
        <d v="2014-04-29T00:00:00"/>
        <d v="2014-04-30T00:00:00"/>
        <d v="2014-05-02T00:00:00"/>
        <d v="2014-05-03T00:00:00"/>
        <d v="2014-05-04T00:00:00"/>
        <d v="2014-05-05T00:00:00"/>
        <d v="2014-05-07T00:00:00"/>
        <d v="2014-05-08T00:00:00"/>
        <d v="2014-05-09T00:00:00"/>
        <d v="2014-05-10T00:00:00"/>
        <d v="2014-05-11T00:00:00"/>
        <d v="2014-05-12T00:00:00"/>
        <d v="2014-05-13T00:00:00"/>
        <d v="2014-05-14T00:00:00"/>
        <d v="2014-05-15T00:00:00"/>
        <d v="2014-05-16T00:00:00"/>
        <d v="2014-05-17T00:00:00"/>
        <d v="2014-05-18T00:00:00"/>
        <d v="2014-05-19T00:00:00"/>
        <d v="2014-05-20T00:00:00"/>
        <d v="2014-05-21T00:00:00"/>
        <d v="2014-05-22T00:00:00"/>
        <d v="2014-05-23T00:00:00"/>
        <d v="2014-05-24T00:00:00"/>
        <d v="2014-05-25T00:00:00"/>
        <d v="2014-05-26T00:00:00"/>
        <d v="2014-05-27T00:00:00"/>
        <d v="2014-05-28T00:00:00"/>
        <d v="2014-05-29T00:00:00"/>
        <d v="2014-05-30T00:00:00"/>
        <d v="2014-05-31T00:00:00"/>
        <d v="2014-06-01T00:00:00"/>
        <d v="2014-06-02T00:00:00"/>
        <d v="2014-06-03T00:00:00"/>
        <d v="2014-06-04T00:00:00"/>
        <d v="2014-06-05T00:00:00"/>
        <d v="2014-06-06T00:00:00"/>
        <d v="2014-06-07T00:00:00"/>
        <d v="2014-06-08T00:00:00"/>
        <d v="2014-06-09T00:00:00"/>
        <d v="2014-06-10T00:00:00"/>
        <d v="2014-06-11T00:00:00"/>
        <d v="2014-06-12T00:00:00"/>
        <d v="2014-06-13T00:00:00"/>
        <d v="2014-06-14T00:00:00"/>
        <d v="2014-06-15T00:00:00"/>
        <d v="2014-06-17T00:00:00"/>
        <d v="2014-06-18T00:00:00"/>
        <d v="2014-06-19T00:00:00"/>
        <d v="2014-06-21T00:00:00"/>
        <d v="2014-06-22T00:00:00"/>
        <d v="2014-06-23T00:00:00"/>
        <d v="2014-06-24T00:00:00"/>
        <d v="2014-06-25T00:00:00"/>
        <d v="2014-06-26T00:00:00"/>
        <d v="2014-06-27T00:00:00"/>
        <d v="2014-06-28T00:00:00"/>
        <d v="2014-06-29T00:00:00"/>
        <d v="2014-06-30T00:00:00"/>
        <d v="2014-07-01T00:00:00"/>
        <d v="2014-07-02T00:00:00"/>
        <d v="2014-07-03T00:00:00"/>
        <d v="2014-07-04T00:00:00"/>
        <d v="2014-07-05T00:00:00"/>
        <d v="2014-07-06T00:00:00"/>
        <d v="2014-07-07T00:00:00"/>
        <d v="2014-07-08T00:00:00"/>
        <d v="2014-07-09T00:00:00"/>
        <d v="2014-07-10T00:00:00"/>
        <d v="2014-07-11T00:00:00"/>
        <d v="2014-07-12T00:00:00"/>
        <d v="2014-07-13T00:00:00"/>
        <d v="2014-07-14T00:00:00"/>
        <d v="2014-07-15T00:00:00"/>
        <d v="2014-07-18T00:00:00"/>
        <d v="2014-07-19T00:00:00"/>
        <d v="2014-07-20T00:00:00"/>
        <d v="2014-07-21T00:00:00"/>
        <d v="2014-07-22T00:00:00"/>
        <d v="2014-07-23T00:00:00"/>
        <d v="2014-07-24T00:00:00"/>
        <d v="2014-07-25T00:00:00"/>
        <d v="2014-07-26T00:00:00"/>
        <d v="2014-07-27T00:00:00"/>
        <d v="2014-07-28T00:00:00"/>
        <d v="2014-07-29T00:00:00"/>
        <d v="2014-07-30T00:00:00"/>
        <d v="2014-07-31T00:00:00"/>
        <d v="2014-08-01T00:00:00"/>
        <d v="2014-08-02T00:00:00"/>
        <d v="2014-08-03T00:00:00"/>
        <d v="2014-08-04T00:00:00"/>
        <d v="2014-08-05T00:00:00"/>
        <d v="2014-08-06T00:00:00"/>
        <d v="2014-08-07T00:00:00"/>
        <d v="2014-08-08T00:00:00"/>
        <d v="2014-08-09T00:00:00"/>
        <d v="2014-08-10T00:00:00"/>
        <d v="2014-08-11T00:00:00"/>
        <d v="2014-08-12T00:00:00"/>
        <d v="2014-08-13T00:00:00"/>
        <d v="2014-08-14T00:00:00"/>
        <d v="2014-08-15T00:00:00"/>
        <d v="2014-08-16T00:00:00"/>
        <d v="2014-08-17T00:00:00"/>
        <d v="2014-08-18T00:00:00"/>
        <d v="2014-08-19T00:00:00"/>
        <d v="2014-08-20T00:00:00"/>
        <d v="2014-08-22T00:00:00"/>
        <d v="2014-08-23T00:00:00"/>
        <d v="2014-08-24T00:00:00"/>
        <d v="2014-08-25T00:00:00"/>
        <d v="2014-08-26T00:00:00"/>
        <d v="2014-08-27T00:00:00"/>
        <d v="2014-08-28T00:00:00"/>
        <d v="2014-08-29T00:00:00"/>
        <d v="2014-08-30T00:00:00"/>
        <d v="2014-08-31T00:00:00"/>
        <d v="2014-09-01T00:00:00"/>
        <d v="2014-09-02T00:00:00"/>
        <d v="2014-09-04T00:00:00"/>
        <d v="2014-09-05T00:00:00"/>
        <d v="2014-09-06T00:00:00"/>
        <d v="2014-09-07T00:00:00"/>
        <d v="2014-09-08T00:00:00"/>
        <d v="2014-09-09T00:00:00"/>
        <d v="2014-09-10T00:00:00"/>
        <d v="2014-09-11T00:00:00"/>
        <d v="2014-09-12T00:00:00"/>
        <d v="2014-09-13T00:00:00"/>
        <d v="2014-09-14T00:00:00"/>
        <d v="2014-09-15T00:00:00"/>
        <d v="2014-09-16T00:00:00"/>
        <d v="2014-09-17T00:00:00"/>
        <d v="2014-09-18T00:00:00"/>
        <d v="2014-09-19T00:00:00"/>
        <d v="2014-09-20T00:00:00"/>
        <d v="2014-09-21T00:00:00"/>
        <d v="2014-09-22T00:00:00"/>
        <d v="2014-09-23T00:00:00"/>
        <d v="2014-09-24T00:00:00"/>
        <d v="2014-09-25T00:00:00"/>
        <d v="2014-09-26T00:00:00"/>
        <d v="2014-09-27T00:00:00"/>
        <d v="2014-09-28T00:00:00"/>
      </sharedItems>
      <fieldGroup par="12"/>
    </cacheField>
    <cacheField name="Sales Rep Name" numFmtId="0">
      <sharedItems count="5">
        <s v="Arjun"/>
        <s v="Joe"/>
        <s v="Martha"/>
        <s v="Bob"/>
        <s v="Jane"/>
      </sharedItems>
    </cacheField>
    <cacheField name="Geography" numFmtId="0">
      <sharedItems count="5">
        <s v="Australia"/>
        <s v="US"/>
        <s v="Asia"/>
        <s v="Europe"/>
        <s v="Canada"/>
      </sharedItems>
    </cacheField>
    <cacheField name="Product" numFmtId="0">
      <sharedItems count="3">
        <s v="Software"/>
        <s v="Service"/>
        <s v="Hardware"/>
      </sharedItems>
    </cacheField>
    <cacheField name="Revenue" numFmtId="0">
      <sharedItems containsSemiMixedTypes="0" containsString="0" containsNumber="1" containsInteger="1" minValue="102" maxValue="77777"/>
    </cacheField>
    <cacheField name="Margin" numFmtId="0">
      <sharedItems containsSemiMixedTypes="0" containsString="0" containsNumber="1" minValue="0.2" maxValue="0.5"/>
    </cacheField>
    <cacheField name="Seconds (Date)" numFmtId="0" databaseField="0">
      <fieldGroup base="0">
        <rangePr groupBy="seconds" startDate="2013-09-28T00:00:00" endDate="2014-09-29T00:00:00"/>
        <groupItems count="62">
          <s v="&lt;28-09-2013"/>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9-09-2014"/>
        </groupItems>
      </fieldGroup>
    </cacheField>
    <cacheField name="Minutes (Date)" numFmtId="0" databaseField="0">
      <fieldGroup base="0">
        <rangePr groupBy="minutes" startDate="2013-09-28T00:00:00" endDate="2014-09-29T00:00:00"/>
        <groupItems count="62">
          <s v="&lt;28-09-2013"/>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9-09-2014"/>
        </groupItems>
      </fieldGroup>
    </cacheField>
    <cacheField name="Hours (Date)" numFmtId="0" databaseField="0">
      <fieldGroup base="0">
        <rangePr groupBy="hours" startDate="2013-09-28T00:00:00" endDate="2014-09-29T00:00:00"/>
        <groupItems count="26">
          <s v="&lt;28-09-2013"/>
          <s v="00"/>
          <s v="01"/>
          <s v="02"/>
          <s v="03"/>
          <s v="04"/>
          <s v="05"/>
          <s v="06"/>
          <s v="07"/>
          <s v="08"/>
          <s v="09"/>
          <s v="10"/>
          <s v="11"/>
          <s v="12"/>
          <s v="13"/>
          <s v="14"/>
          <s v="15"/>
          <s v="16"/>
          <s v="17"/>
          <s v="18"/>
          <s v="19"/>
          <s v="20"/>
          <s v="21"/>
          <s v="22"/>
          <s v="23"/>
          <s v="&gt;29-09-2014"/>
        </groupItems>
      </fieldGroup>
    </cacheField>
    <cacheField name="Days (Date)" numFmtId="0" databaseField="0">
      <fieldGroup base="0">
        <rangePr groupBy="days" startDate="2013-09-28T00:00:00" endDate="2014-09-29T00:00:00"/>
        <groupItems count="368">
          <s v="&lt;28-09-201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9-09-2014"/>
        </groupItems>
      </fieldGroup>
    </cacheField>
    <cacheField name="Months (Date)" numFmtId="0" databaseField="0">
      <fieldGroup base="0">
        <rangePr groupBy="months" startDate="2013-09-28T00:00:00" endDate="2014-09-29T00:00:00"/>
        <groupItems count="14">
          <s v="&lt;28-09-2013"/>
          <s v="Jan"/>
          <s v="Feb"/>
          <s v="Mar"/>
          <s v="Apr"/>
          <s v="May"/>
          <s v="Jun"/>
          <s v="Jul"/>
          <s v="Aug"/>
          <s v="Sep"/>
          <s v="Oct"/>
          <s v="Nov"/>
          <s v="Dec"/>
          <s v="&gt;29-09-2014"/>
        </groupItems>
      </fieldGroup>
    </cacheField>
    <cacheField name="Quarters (Date)" numFmtId="0" databaseField="0">
      <fieldGroup base="0">
        <rangePr groupBy="quarters" startDate="2013-09-28T00:00:00" endDate="2014-09-29T00:00:00"/>
        <groupItems count="6">
          <s v="&lt;28-09-2013"/>
          <s v="Qtr1"/>
          <s v="Qtr2"/>
          <s v="Qtr3"/>
          <s v="Qtr4"/>
          <s v="&gt;29-09-2014"/>
        </groupItems>
      </fieldGroup>
    </cacheField>
    <cacheField name="Years (Date)" numFmtId="0" databaseField="0">
      <fieldGroup base="0">
        <rangePr groupBy="years" startDate="2013-09-28T00:00:00" endDate="2014-09-29T00:00:00"/>
        <groupItems count="4">
          <s v="&lt;28-09-2013"/>
          <s v="2013"/>
          <s v="2014"/>
          <s v="&gt;29-09-2014"/>
        </groupItems>
      </fieldGroup>
    </cacheField>
    <cacheField name="Reveune_k" numFmtId="0" formula="Revenue /1000" databaseField="0"/>
  </cacheFields>
  <extLst>
    <ext xmlns:x14="http://schemas.microsoft.com/office/spreadsheetml/2009/9/main" uri="{725AE2AE-9491-48be-B2B4-4EB974FC3084}">
      <x14:pivotCacheDefinition pivotCacheId="120713619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493.909261689812" createdVersion="8" refreshedVersion="8" minRefreshableVersion="3" recordCount="999" xr:uid="{41B536D4-D42D-42E3-B1EE-CC81B8078143}">
  <cacheSource type="worksheet">
    <worksheetSource ref="A1:F1000" sheet="Data"/>
  </cacheSource>
  <cacheFields count="6">
    <cacheField name="Date" numFmtId="14">
      <sharedItems containsSemiMixedTypes="0" containsNonDate="0" containsDate="1" containsString="0" minDate="2013-09-28T00:00:00" maxDate="2014-09-29T00:00:00"/>
    </cacheField>
    <cacheField name="Sales Rep Name" numFmtId="0">
      <sharedItems count="5">
        <s v="Arjun"/>
        <s v="Joe"/>
        <s v="Martha"/>
        <s v="Bob"/>
        <s v="Jane"/>
      </sharedItems>
    </cacheField>
    <cacheField name="Geography" numFmtId="0">
      <sharedItems/>
    </cacheField>
    <cacheField name="Product" numFmtId="0">
      <sharedItems/>
    </cacheField>
    <cacheField name="Revenue" numFmtId="0">
      <sharedItems containsSemiMixedTypes="0" containsString="0" containsNumber="1" containsInteger="1" minValue="102" maxValue="77777"/>
    </cacheField>
    <cacheField name="Margin" numFmtId="0">
      <sharedItems containsSemiMixedTypes="0" containsString="0" containsNumber="1" minValue="0.2" maxValue="0.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493.909261921297" createdVersion="8" refreshedVersion="8" minRefreshableVersion="3" recordCount="8" xr:uid="{1BD65A36-4099-4906-84BC-795D18E92C59}">
  <cacheSource type="worksheet">
    <worksheetSource ref="M9:N17" sheet="Pivot Table"/>
  </cacheSource>
  <cacheFields count="2">
    <cacheField name="Student" numFmtId="0">
      <sharedItems count="4">
        <s v="S1"/>
        <s v="S2"/>
        <s v="S3"/>
        <s v="S4"/>
      </sharedItems>
    </cacheField>
    <cacheField name="Marks" numFmtId="0">
      <sharedItems containsSemiMixedTypes="0" containsString="0" containsNumber="1" containsInteger="1" minValue="15" maxValue="6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raj Ahmad" refreshedDate="45493.926745138888" backgroundQuery="1" createdVersion="8" refreshedVersion="8" minRefreshableVersion="3" recordCount="0" supportSubquery="1" supportAdvancedDrill="1" xr:uid="{97E2C294-CD86-4F1C-9CCC-9313C2F90373}">
  <cacheSource type="external" connectionId="1"/>
  <cacheFields count="0"/>
  <cacheHierarchies count="8">
    <cacheHierarchy uniqueName="[pivot_data].[Date]" caption="Date" attribute="1" time="1" defaultMemberUniqueName="[pivot_data].[Date].[All]" allUniqueName="[pivot_data].[Date].[All]" dimensionUniqueName="[pivot_data]" displayFolder="" count="0" memberValueDatatype="7" unbalanced="0"/>
    <cacheHierarchy uniqueName="[pivot_data].[Sales Rep Name]" caption="Sales Rep Name" attribute="1" defaultMemberUniqueName="[pivot_data].[Sales Rep Name].[All]" allUniqueName="[pivot_data].[Sales Rep Name].[All]" dimensionUniqueName="[pivot_data]" displayFolder="" count="0" memberValueDatatype="130" unbalanced="0"/>
    <cacheHierarchy uniqueName="[pivot_data].[Geography]" caption="Geography" attribute="1" defaultMemberUniqueName="[pivot_data].[Geography].[All]" allUniqueName="[pivot_data].[Geography].[All]" dimensionUniqueName="[pivot_data]" displayFolder="" count="0" memberValueDatatype="130" unbalanced="0"/>
    <cacheHierarchy uniqueName="[pivot_data].[Product]" caption="Product" attribute="1" defaultMemberUniqueName="[pivot_data].[Product].[All]" allUniqueName="[pivot_data].[Product].[All]" dimensionUniqueName="[pivot_data]" displayFolder="" count="0" memberValueDatatype="130" unbalanced="0"/>
    <cacheHierarchy uniqueName="[pivot_data].[Revenue]" caption="Revenue" attribute="1" defaultMemberUniqueName="[pivot_data].[Revenue].[All]" allUniqueName="[pivot_data].[Revenue].[All]" dimensionUniqueName="[pivot_data]" displayFolder="" count="0" memberValueDatatype="20" unbalanced="0"/>
    <cacheHierarchy uniqueName="[pivot_data].[Margin]" caption="Margin" attribute="1" defaultMemberUniqueName="[pivot_data].[Margin].[All]" allUniqueName="[pivot_data].[Margin].[All]" dimensionUniqueName="[pivot_data]" displayFolder="" count="0" memberValueDatatype="5" unbalanced="0"/>
    <cacheHierarchy uniqueName="[Measures].[__XL_Count pivot_data]" caption="__XL_Count pivot_data" measure="1" displayFolder="" measureGroup="pivot_data" count="0" hidden="1"/>
    <cacheHierarchy uniqueName="[Measures].[__No measures defined]" caption="__No measures defined" measure="1" displayFolder="" count="0" hidden="1"/>
  </cacheHierarchies>
  <kpis count="0"/>
  <dimensions count="2">
    <dimension measure="1" name="Measures" uniqueName="[Measures]" caption="Measures"/>
    <dimension name="pivot_data" uniqueName="[pivot_data]" caption="pivot_data"/>
  </dimensions>
  <measureGroups count="1">
    <measureGroup name="pivot_data" caption="pivot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x v="0"/>
    <x v="0"/>
    <x v="0"/>
    <x v="0"/>
    <n v="194"/>
    <n v="0.34"/>
  </r>
  <r>
    <x v="0"/>
    <x v="1"/>
    <x v="1"/>
    <x v="1"/>
    <n v="124"/>
    <n v="0.31"/>
  </r>
  <r>
    <x v="0"/>
    <x v="1"/>
    <x v="2"/>
    <x v="0"/>
    <n v="711"/>
    <n v="0.2"/>
  </r>
  <r>
    <x v="0"/>
    <x v="2"/>
    <x v="0"/>
    <x v="2"/>
    <n v="895"/>
    <n v="0.46"/>
  </r>
  <r>
    <x v="1"/>
    <x v="2"/>
    <x v="3"/>
    <x v="1"/>
    <n v="581"/>
    <n v="0.26"/>
  </r>
  <r>
    <x v="1"/>
    <x v="0"/>
    <x v="0"/>
    <x v="1"/>
    <n v="938"/>
    <n v="0.2"/>
  </r>
  <r>
    <x v="2"/>
    <x v="1"/>
    <x v="2"/>
    <x v="1"/>
    <n v="305"/>
    <n v="0.2"/>
  </r>
  <r>
    <x v="2"/>
    <x v="3"/>
    <x v="1"/>
    <x v="2"/>
    <n v="902"/>
    <n v="0.2"/>
  </r>
  <r>
    <x v="3"/>
    <x v="0"/>
    <x v="1"/>
    <x v="2"/>
    <n v="282"/>
    <n v="0.48"/>
  </r>
  <r>
    <x v="4"/>
    <x v="3"/>
    <x v="0"/>
    <x v="2"/>
    <n v="435"/>
    <n v="0.49"/>
  </r>
  <r>
    <x v="4"/>
    <x v="3"/>
    <x v="3"/>
    <x v="2"/>
    <n v="869"/>
    <n v="0.25"/>
  </r>
  <r>
    <x v="5"/>
    <x v="2"/>
    <x v="3"/>
    <x v="2"/>
    <n v="334"/>
    <n v="0.43"/>
  </r>
  <r>
    <x v="6"/>
    <x v="1"/>
    <x v="2"/>
    <x v="2"/>
    <n v="537"/>
    <n v="0.38"/>
  </r>
  <r>
    <x v="6"/>
    <x v="0"/>
    <x v="2"/>
    <x v="0"/>
    <n v="630"/>
    <n v="0.45"/>
  </r>
  <r>
    <x v="6"/>
    <x v="0"/>
    <x v="0"/>
    <x v="1"/>
    <n v="500"/>
    <n v="0.2"/>
  </r>
  <r>
    <x v="7"/>
    <x v="0"/>
    <x v="0"/>
    <x v="0"/>
    <n v="360"/>
    <n v="0.3"/>
  </r>
  <r>
    <x v="7"/>
    <x v="1"/>
    <x v="0"/>
    <x v="0"/>
    <n v="894"/>
    <n v="0.5"/>
  </r>
  <r>
    <x v="8"/>
    <x v="4"/>
    <x v="4"/>
    <x v="1"/>
    <n v="996"/>
    <n v="0.28999999999999998"/>
  </r>
  <r>
    <x v="8"/>
    <x v="3"/>
    <x v="4"/>
    <x v="2"/>
    <n v="998"/>
    <n v="0.44"/>
  </r>
  <r>
    <x v="8"/>
    <x v="2"/>
    <x v="3"/>
    <x v="1"/>
    <n v="477"/>
    <n v="0.33"/>
  </r>
  <r>
    <x v="8"/>
    <x v="1"/>
    <x v="3"/>
    <x v="2"/>
    <n v="295"/>
    <n v="0.32"/>
  </r>
  <r>
    <x v="9"/>
    <x v="2"/>
    <x v="3"/>
    <x v="1"/>
    <n v="441"/>
    <n v="0.27"/>
  </r>
  <r>
    <x v="9"/>
    <x v="2"/>
    <x v="0"/>
    <x v="0"/>
    <n v="663"/>
    <n v="0.45"/>
  </r>
  <r>
    <x v="9"/>
    <x v="0"/>
    <x v="1"/>
    <x v="0"/>
    <n v="435"/>
    <n v="0.48"/>
  </r>
  <r>
    <x v="9"/>
    <x v="2"/>
    <x v="1"/>
    <x v="1"/>
    <n v="637"/>
    <n v="0.37"/>
  </r>
  <r>
    <x v="9"/>
    <x v="2"/>
    <x v="2"/>
    <x v="0"/>
    <n v="877"/>
    <n v="0.45"/>
  </r>
  <r>
    <x v="9"/>
    <x v="1"/>
    <x v="2"/>
    <x v="1"/>
    <n v="632"/>
    <n v="0.32"/>
  </r>
  <r>
    <x v="9"/>
    <x v="2"/>
    <x v="3"/>
    <x v="0"/>
    <n v="369"/>
    <n v="0.24"/>
  </r>
  <r>
    <x v="10"/>
    <x v="3"/>
    <x v="3"/>
    <x v="2"/>
    <n v="289"/>
    <n v="0.44"/>
  </r>
  <r>
    <x v="10"/>
    <x v="1"/>
    <x v="4"/>
    <x v="0"/>
    <n v="314"/>
    <n v="0.28000000000000003"/>
  </r>
  <r>
    <x v="10"/>
    <x v="1"/>
    <x v="0"/>
    <x v="2"/>
    <n v="404"/>
    <n v="0.23"/>
  </r>
  <r>
    <x v="10"/>
    <x v="4"/>
    <x v="4"/>
    <x v="0"/>
    <n v="720"/>
    <n v="0.2"/>
  </r>
  <r>
    <x v="10"/>
    <x v="2"/>
    <x v="3"/>
    <x v="1"/>
    <n v="680"/>
    <n v="0.35000000000000003"/>
  </r>
  <r>
    <x v="10"/>
    <x v="0"/>
    <x v="1"/>
    <x v="2"/>
    <n v="687"/>
    <n v="0.21"/>
  </r>
  <r>
    <x v="11"/>
    <x v="3"/>
    <x v="2"/>
    <x v="2"/>
    <n v="188"/>
    <n v="0.27"/>
  </r>
  <r>
    <x v="11"/>
    <x v="1"/>
    <x v="2"/>
    <x v="2"/>
    <n v="368"/>
    <n v="0.26"/>
  </r>
  <r>
    <x v="12"/>
    <x v="3"/>
    <x v="2"/>
    <x v="1"/>
    <n v="565"/>
    <n v="0.33"/>
  </r>
  <r>
    <x v="12"/>
    <x v="2"/>
    <x v="3"/>
    <x v="0"/>
    <n v="236"/>
    <n v="0.32"/>
  </r>
  <r>
    <x v="12"/>
    <x v="2"/>
    <x v="3"/>
    <x v="2"/>
    <n v="359"/>
    <n v="0.45"/>
  </r>
  <r>
    <x v="13"/>
    <x v="3"/>
    <x v="1"/>
    <x v="1"/>
    <n v="830"/>
    <n v="0.46"/>
  </r>
  <r>
    <x v="14"/>
    <x v="3"/>
    <x v="1"/>
    <x v="2"/>
    <n v="218"/>
    <n v="0.36"/>
  </r>
  <r>
    <x v="15"/>
    <x v="3"/>
    <x v="4"/>
    <x v="2"/>
    <n v="946"/>
    <n v="0.36"/>
  </r>
  <r>
    <x v="15"/>
    <x v="2"/>
    <x v="0"/>
    <x v="2"/>
    <n v="724"/>
    <n v="0.25"/>
  </r>
  <r>
    <x v="15"/>
    <x v="3"/>
    <x v="3"/>
    <x v="2"/>
    <n v="188"/>
    <n v="0.45"/>
  </r>
  <r>
    <x v="16"/>
    <x v="4"/>
    <x v="4"/>
    <x v="1"/>
    <n v="514"/>
    <n v="0.46"/>
  </r>
  <r>
    <x v="16"/>
    <x v="4"/>
    <x v="1"/>
    <x v="2"/>
    <n v="542"/>
    <n v="0.31"/>
  </r>
  <r>
    <x v="16"/>
    <x v="2"/>
    <x v="2"/>
    <x v="1"/>
    <n v="603"/>
    <n v="0.3"/>
  </r>
  <r>
    <x v="16"/>
    <x v="1"/>
    <x v="3"/>
    <x v="1"/>
    <n v="630"/>
    <n v="0.4"/>
  </r>
  <r>
    <x v="16"/>
    <x v="2"/>
    <x v="1"/>
    <x v="2"/>
    <n v="476"/>
    <n v="0.3"/>
  </r>
  <r>
    <x v="16"/>
    <x v="3"/>
    <x v="1"/>
    <x v="0"/>
    <n v="424"/>
    <n v="0.31"/>
  </r>
  <r>
    <x v="17"/>
    <x v="0"/>
    <x v="4"/>
    <x v="2"/>
    <n v="795"/>
    <n v="0.38"/>
  </r>
  <r>
    <x v="17"/>
    <x v="0"/>
    <x v="0"/>
    <x v="1"/>
    <n v="128"/>
    <n v="0.49"/>
  </r>
  <r>
    <x v="17"/>
    <x v="0"/>
    <x v="4"/>
    <x v="0"/>
    <n v="529"/>
    <n v="0.32"/>
  </r>
  <r>
    <x v="18"/>
    <x v="4"/>
    <x v="4"/>
    <x v="0"/>
    <n v="290"/>
    <n v="0.46"/>
  </r>
  <r>
    <x v="18"/>
    <x v="3"/>
    <x v="0"/>
    <x v="2"/>
    <n v="429"/>
    <n v="0.25"/>
  </r>
  <r>
    <x v="19"/>
    <x v="2"/>
    <x v="2"/>
    <x v="0"/>
    <n v="341"/>
    <n v="0.24"/>
  </r>
  <r>
    <x v="20"/>
    <x v="0"/>
    <x v="4"/>
    <x v="2"/>
    <n v="191"/>
    <n v="0.32"/>
  </r>
  <r>
    <x v="21"/>
    <x v="3"/>
    <x v="0"/>
    <x v="1"/>
    <n v="229"/>
    <n v="0.45"/>
  </r>
  <r>
    <x v="21"/>
    <x v="3"/>
    <x v="0"/>
    <x v="1"/>
    <n v="366"/>
    <n v="0.33"/>
  </r>
  <r>
    <x v="21"/>
    <x v="3"/>
    <x v="3"/>
    <x v="2"/>
    <n v="987"/>
    <n v="0.47000000000000003"/>
  </r>
  <r>
    <x v="22"/>
    <x v="1"/>
    <x v="0"/>
    <x v="0"/>
    <n v="180"/>
    <n v="0.2"/>
  </r>
  <r>
    <x v="22"/>
    <x v="1"/>
    <x v="0"/>
    <x v="2"/>
    <n v="821"/>
    <n v="0.3"/>
  </r>
  <r>
    <x v="22"/>
    <x v="1"/>
    <x v="0"/>
    <x v="2"/>
    <n v="614"/>
    <n v="0.3"/>
  </r>
  <r>
    <x v="22"/>
    <x v="0"/>
    <x v="3"/>
    <x v="2"/>
    <n v="257"/>
    <n v="0.21"/>
  </r>
  <r>
    <x v="22"/>
    <x v="1"/>
    <x v="0"/>
    <x v="2"/>
    <n v="321"/>
    <n v="0.49"/>
  </r>
  <r>
    <x v="23"/>
    <x v="0"/>
    <x v="1"/>
    <x v="2"/>
    <n v="182"/>
    <n v="0.33"/>
  </r>
  <r>
    <x v="23"/>
    <x v="4"/>
    <x v="0"/>
    <x v="1"/>
    <n v="834"/>
    <n v="0.25"/>
  </r>
  <r>
    <x v="23"/>
    <x v="4"/>
    <x v="0"/>
    <x v="2"/>
    <n v="672"/>
    <n v="0.21"/>
  </r>
  <r>
    <x v="23"/>
    <x v="4"/>
    <x v="4"/>
    <x v="2"/>
    <n v="832"/>
    <n v="0.47000000000000003"/>
  </r>
  <r>
    <x v="24"/>
    <x v="1"/>
    <x v="1"/>
    <x v="2"/>
    <n v="527"/>
    <n v="0.31"/>
  </r>
  <r>
    <x v="25"/>
    <x v="0"/>
    <x v="3"/>
    <x v="0"/>
    <n v="524"/>
    <n v="0.26"/>
  </r>
  <r>
    <x v="25"/>
    <x v="0"/>
    <x v="2"/>
    <x v="1"/>
    <n v="155"/>
    <n v="0.21"/>
  </r>
  <r>
    <x v="26"/>
    <x v="0"/>
    <x v="0"/>
    <x v="0"/>
    <n v="126"/>
    <n v="0.48"/>
  </r>
  <r>
    <x v="26"/>
    <x v="4"/>
    <x v="1"/>
    <x v="2"/>
    <n v="517"/>
    <n v="0.42"/>
  </r>
  <r>
    <x v="27"/>
    <x v="0"/>
    <x v="0"/>
    <x v="2"/>
    <n v="138"/>
    <n v="0.31"/>
  </r>
  <r>
    <x v="28"/>
    <x v="1"/>
    <x v="3"/>
    <x v="2"/>
    <n v="621"/>
    <n v="0.23"/>
  </r>
  <r>
    <x v="28"/>
    <x v="2"/>
    <x v="3"/>
    <x v="1"/>
    <n v="194"/>
    <n v="0.45"/>
  </r>
  <r>
    <x v="28"/>
    <x v="4"/>
    <x v="4"/>
    <x v="1"/>
    <n v="180"/>
    <n v="0.35000000000000003"/>
  </r>
  <r>
    <x v="28"/>
    <x v="1"/>
    <x v="3"/>
    <x v="1"/>
    <n v="400"/>
    <n v="0.2"/>
  </r>
  <r>
    <x v="29"/>
    <x v="2"/>
    <x v="1"/>
    <x v="0"/>
    <n v="894"/>
    <n v="0.31"/>
  </r>
  <r>
    <x v="29"/>
    <x v="2"/>
    <x v="4"/>
    <x v="2"/>
    <n v="77777"/>
    <n v="0.21"/>
  </r>
  <r>
    <x v="30"/>
    <x v="1"/>
    <x v="3"/>
    <x v="1"/>
    <n v="848"/>
    <n v="0.42"/>
  </r>
  <r>
    <x v="30"/>
    <x v="3"/>
    <x v="1"/>
    <x v="0"/>
    <n v="531"/>
    <n v="0.25"/>
  </r>
  <r>
    <x v="30"/>
    <x v="3"/>
    <x v="0"/>
    <x v="1"/>
    <n v="313"/>
    <n v="0.32"/>
  </r>
  <r>
    <x v="30"/>
    <x v="4"/>
    <x v="2"/>
    <x v="0"/>
    <n v="399"/>
    <n v="0.42"/>
  </r>
  <r>
    <x v="30"/>
    <x v="4"/>
    <x v="2"/>
    <x v="0"/>
    <n v="603"/>
    <n v="0.47000000000000003"/>
  </r>
  <r>
    <x v="31"/>
    <x v="1"/>
    <x v="0"/>
    <x v="1"/>
    <n v="824"/>
    <n v="0.47000000000000003"/>
  </r>
  <r>
    <x v="32"/>
    <x v="2"/>
    <x v="2"/>
    <x v="2"/>
    <n v="534"/>
    <n v="0.42"/>
  </r>
  <r>
    <x v="32"/>
    <x v="2"/>
    <x v="2"/>
    <x v="2"/>
    <n v="545"/>
    <n v="0.34"/>
  </r>
  <r>
    <x v="33"/>
    <x v="4"/>
    <x v="4"/>
    <x v="2"/>
    <n v="691"/>
    <n v="0.32"/>
  </r>
  <r>
    <x v="34"/>
    <x v="3"/>
    <x v="1"/>
    <x v="2"/>
    <n v="786"/>
    <n v="0.22"/>
  </r>
  <r>
    <x v="34"/>
    <x v="3"/>
    <x v="0"/>
    <x v="2"/>
    <n v="331"/>
    <n v="0.26"/>
  </r>
  <r>
    <x v="35"/>
    <x v="0"/>
    <x v="4"/>
    <x v="0"/>
    <n v="780"/>
    <n v="0.4"/>
  </r>
  <r>
    <x v="35"/>
    <x v="2"/>
    <x v="4"/>
    <x v="0"/>
    <n v="413"/>
    <n v="0.28000000000000003"/>
  </r>
  <r>
    <x v="35"/>
    <x v="3"/>
    <x v="4"/>
    <x v="0"/>
    <n v="742"/>
    <n v="0.32"/>
  </r>
  <r>
    <x v="36"/>
    <x v="1"/>
    <x v="4"/>
    <x v="2"/>
    <n v="395"/>
    <n v="0.45"/>
  </r>
  <r>
    <x v="36"/>
    <x v="1"/>
    <x v="1"/>
    <x v="2"/>
    <n v="619"/>
    <n v="0.33"/>
  </r>
  <r>
    <x v="37"/>
    <x v="4"/>
    <x v="4"/>
    <x v="2"/>
    <n v="245"/>
    <n v="0.39"/>
  </r>
  <r>
    <x v="37"/>
    <x v="1"/>
    <x v="3"/>
    <x v="2"/>
    <n v="322"/>
    <n v="0.34"/>
  </r>
  <r>
    <x v="38"/>
    <x v="2"/>
    <x v="3"/>
    <x v="0"/>
    <n v="138"/>
    <n v="0.35000000000000003"/>
  </r>
  <r>
    <x v="38"/>
    <x v="2"/>
    <x v="3"/>
    <x v="1"/>
    <n v="906"/>
    <n v="0.5"/>
  </r>
  <r>
    <x v="39"/>
    <x v="1"/>
    <x v="0"/>
    <x v="0"/>
    <n v="327"/>
    <n v="0.41000000000000003"/>
  </r>
  <r>
    <x v="39"/>
    <x v="3"/>
    <x v="4"/>
    <x v="1"/>
    <n v="203"/>
    <n v="0.35000000000000003"/>
  </r>
  <r>
    <x v="39"/>
    <x v="4"/>
    <x v="4"/>
    <x v="0"/>
    <n v="337"/>
    <n v="0.49"/>
  </r>
  <r>
    <x v="40"/>
    <x v="3"/>
    <x v="1"/>
    <x v="1"/>
    <n v="586"/>
    <n v="0.36"/>
  </r>
  <r>
    <x v="40"/>
    <x v="4"/>
    <x v="3"/>
    <x v="0"/>
    <n v="287"/>
    <n v="0.21"/>
  </r>
  <r>
    <x v="41"/>
    <x v="1"/>
    <x v="0"/>
    <x v="0"/>
    <n v="441"/>
    <n v="0.22"/>
  </r>
  <r>
    <x v="41"/>
    <x v="1"/>
    <x v="1"/>
    <x v="2"/>
    <n v="648"/>
    <n v="0.2"/>
  </r>
  <r>
    <x v="41"/>
    <x v="4"/>
    <x v="3"/>
    <x v="2"/>
    <n v="781"/>
    <n v="0.22"/>
  </r>
  <r>
    <x v="42"/>
    <x v="1"/>
    <x v="0"/>
    <x v="2"/>
    <n v="325"/>
    <n v="0.46"/>
  </r>
  <r>
    <x v="43"/>
    <x v="1"/>
    <x v="0"/>
    <x v="1"/>
    <n v="687"/>
    <n v="0.38"/>
  </r>
  <r>
    <x v="43"/>
    <x v="3"/>
    <x v="2"/>
    <x v="2"/>
    <n v="721"/>
    <n v="0.28000000000000003"/>
  </r>
  <r>
    <x v="43"/>
    <x v="2"/>
    <x v="2"/>
    <x v="0"/>
    <n v="844"/>
    <n v="0.47000000000000003"/>
  </r>
  <r>
    <x v="43"/>
    <x v="3"/>
    <x v="1"/>
    <x v="1"/>
    <n v="646"/>
    <n v="0.21"/>
  </r>
  <r>
    <x v="43"/>
    <x v="2"/>
    <x v="2"/>
    <x v="2"/>
    <n v="557"/>
    <n v="0.22"/>
  </r>
  <r>
    <x v="44"/>
    <x v="3"/>
    <x v="1"/>
    <x v="0"/>
    <n v="616"/>
    <n v="0.27"/>
  </r>
  <r>
    <x v="44"/>
    <x v="2"/>
    <x v="0"/>
    <x v="2"/>
    <n v="644"/>
    <n v="0.23"/>
  </r>
  <r>
    <x v="44"/>
    <x v="1"/>
    <x v="1"/>
    <x v="2"/>
    <n v="422"/>
    <n v="0.26"/>
  </r>
  <r>
    <x v="44"/>
    <x v="3"/>
    <x v="3"/>
    <x v="2"/>
    <n v="709"/>
    <n v="0.26"/>
  </r>
  <r>
    <x v="44"/>
    <x v="4"/>
    <x v="0"/>
    <x v="2"/>
    <n v="213"/>
    <n v="0.4"/>
  </r>
  <r>
    <x v="45"/>
    <x v="3"/>
    <x v="2"/>
    <x v="1"/>
    <n v="321"/>
    <n v="0.28999999999999998"/>
  </r>
  <r>
    <x v="45"/>
    <x v="3"/>
    <x v="1"/>
    <x v="2"/>
    <n v="143"/>
    <n v="0.38"/>
  </r>
  <r>
    <x v="45"/>
    <x v="4"/>
    <x v="2"/>
    <x v="1"/>
    <n v="177"/>
    <n v="0.5"/>
  </r>
  <r>
    <x v="46"/>
    <x v="4"/>
    <x v="3"/>
    <x v="2"/>
    <n v="174"/>
    <n v="0.49"/>
  </r>
  <r>
    <x v="46"/>
    <x v="0"/>
    <x v="2"/>
    <x v="2"/>
    <n v="142"/>
    <n v="0.4"/>
  </r>
  <r>
    <x v="47"/>
    <x v="2"/>
    <x v="1"/>
    <x v="0"/>
    <n v="657"/>
    <n v="0.49"/>
  </r>
  <r>
    <x v="48"/>
    <x v="1"/>
    <x v="2"/>
    <x v="1"/>
    <n v="380"/>
    <n v="0.31"/>
  </r>
  <r>
    <x v="48"/>
    <x v="0"/>
    <x v="3"/>
    <x v="0"/>
    <n v="857"/>
    <n v="0.4"/>
  </r>
  <r>
    <x v="48"/>
    <x v="1"/>
    <x v="1"/>
    <x v="1"/>
    <n v="229"/>
    <n v="0.24"/>
  </r>
  <r>
    <x v="49"/>
    <x v="3"/>
    <x v="3"/>
    <x v="0"/>
    <n v="622"/>
    <n v="0.47000000000000003"/>
  </r>
  <r>
    <x v="49"/>
    <x v="4"/>
    <x v="4"/>
    <x v="1"/>
    <n v="546"/>
    <n v="0.35000000000000003"/>
  </r>
  <r>
    <x v="50"/>
    <x v="0"/>
    <x v="0"/>
    <x v="1"/>
    <n v="765"/>
    <n v="0.23"/>
  </r>
  <r>
    <x v="50"/>
    <x v="2"/>
    <x v="0"/>
    <x v="2"/>
    <n v="264"/>
    <n v="0.2"/>
  </r>
  <r>
    <x v="50"/>
    <x v="4"/>
    <x v="4"/>
    <x v="0"/>
    <n v="387"/>
    <n v="0.34"/>
  </r>
  <r>
    <x v="50"/>
    <x v="1"/>
    <x v="2"/>
    <x v="1"/>
    <n v="249"/>
    <n v="0.3"/>
  </r>
  <r>
    <x v="51"/>
    <x v="0"/>
    <x v="3"/>
    <x v="2"/>
    <n v="293"/>
    <n v="0.21"/>
  </r>
  <r>
    <x v="52"/>
    <x v="4"/>
    <x v="2"/>
    <x v="0"/>
    <n v="904"/>
    <n v="0.42"/>
  </r>
  <r>
    <x v="52"/>
    <x v="0"/>
    <x v="4"/>
    <x v="2"/>
    <n v="745"/>
    <n v="0.33"/>
  </r>
  <r>
    <x v="53"/>
    <x v="2"/>
    <x v="3"/>
    <x v="2"/>
    <n v="685"/>
    <n v="0.38"/>
  </r>
  <r>
    <x v="53"/>
    <x v="4"/>
    <x v="1"/>
    <x v="1"/>
    <n v="371"/>
    <n v="0.27"/>
  </r>
  <r>
    <x v="54"/>
    <x v="0"/>
    <x v="3"/>
    <x v="0"/>
    <n v="578"/>
    <n v="0.4"/>
  </r>
  <r>
    <x v="55"/>
    <x v="4"/>
    <x v="1"/>
    <x v="0"/>
    <n v="156"/>
    <n v="0.34"/>
  </r>
  <r>
    <x v="55"/>
    <x v="0"/>
    <x v="3"/>
    <x v="0"/>
    <n v="800"/>
    <n v="0.2"/>
  </r>
  <r>
    <x v="56"/>
    <x v="4"/>
    <x v="4"/>
    <x v="2"/>
    <n v="425"/>
    <n v="0.26"/>
  </r>
  <r>
    <x v="56"/>
    <x v="4"/>
    <x v="1"/>
    <x v="1"/>
    <n v="958"/>
    <n v="0.49"/>
  </r>
  <r>
    <x v="57"/>
    <x v="3"/>
    <x v="4"/>
    <x v="2"/>
    <n v="633"/>
    <n v="0.2"/>
  </r>
  <r>
    <x v="58"/>
    <x v="4"/>
    <x v="0"/>
    <x v="2"/>
    <n v="796"/>
    <n v="0.45"/>
  </r>
  <r>
    <x v="58"/>
    <x v="2"/>
    <x v="4"/>
    <x v="1"/>
    <n v="452"/>
    <n v="0.38"/>
  </r>
  <r>
    <x v="59"/>
    <x v="3"/>
    <x v="2"/>
    <x v="0"/>
    <n v="211"/>
    <n v="0.21"/>
  </r>
  <r>
    <x v="59"/>
    <x v="3"/>
    <x v="4"/>
    <x v="2"/>
    <n v="720"/>
    <n v="0.28999999999999998"/>
  </r>
  <r>
    <x v="60"/>
    <x v="4"/>
    <x v="0"/>
    <x v="0"/>
    <n v="512"/>
    <n v="0.2"/>
  </r>
  <r>
    <x v="60"/>
    <x v="0"/>
    <x v="1"/>
    <x v="1"/>
    <n v="914"/>
    <n v="0.3"/>
  </r>
  <r>
    <x v="60"/>
    <x v="3"/>
    <x v="3"/>
    <x v="1"/>
    <n v="147"/>
    <n v="0.36"/>
  </r>
  <r>
    <x v="60"/>
    <x v="0"/>
    <x v="0"/>
    <x v="2"/>
    <n v="116"/>
    <n v="0.47000000000000003"/>
  </r>
  <r>
    <x v="61"/>
    <x v="0"/>
    <x v="1"/>
    <x v="0"/>
    <n v="495"/>
    <n v="0.25"/>
  </r>
  <r>
    <x v="61"/>
    <x v="2"/>
    <x v="4"/>
    <x v="1"/>
    <n v="664"/>
    <n v="0.26"/>
  </r>
  <r>
    <x v="61"/>
    <x v="1"/>
    <x v="4"/>
    <x v="2"/>
    <n v="531"/>
    <n v="0.37"/>
  </r>
  <r>
    <x v="62"/>
    <x v="2"/>
    <x v="2"/>
    <x v="2"/>
    <n v="525"/>
    <n v="0.25"/>
  </r>
  <r>
    <x v="63"/>
    <x v="4"/>
    <x v="1"/>
    <x v="2"/>
    <n v="694"/>
    <n v="0.44"/>
  </r>
  <r>
    <x v="63"/>
    <x v="3"/>
    <x v="4"/>
    <x v="2"/>
    <n v="729"/>
    <n v="0.49"/>
  </r>
  <r>
    <x v="63"/>
    <x v="1"/>
    <x v="4"/>
    <x v="0"/>
    <n v="161"/>
    <n v="0.32"/>
  </r>
  <r>
    <x v="63"/>
    <x v="1"/>
    <x v="3"/>
    <x v="1"/>
    <n v="403"/>
    <n v="0.26"/>
  </r>
  <r>
    <x v="64"/>
    <x v="3"/>
    <x v="2"/>
    <x v="1"/>
    <n v="919"/>
    <n v="0.37"/>
  </r>
  <r>
    <x v="64"/>
    <x v="4"/>
    <x v="4"/>
    <x v="2"/>
    <n v="229"/>
    <n v="0.24"/>
  </r>
  <r>
    <x v="65"/>
    <x v="0"/>
    <x v="0"/>
    <x v="2"/>
    <n v="398"/>
    <n v="0.45"/>
  </r>
  <r>
    <x v="66"/>
    <x v="0"/>
    <x v="3"/>
    <x v="1"/>
    <n v="992"/>
    <n v="0.23"/>
  </r>
  <r>
    <x v="66"/>
    <x v="4"/>
    <x v="2"/>
    <x v="1"/>
    <n v="595"/>
    <n v="0.2"/>
  </r>
  <r>
    <x v="67"/>
    <x v="2"/>
    <x v="4"/>
    <x v="2"/>
    <n v="697"/>
    <n v="0.47000000000000003"/>
  </r>
  <r>
    <x v="67"/>
    <x v="2"/>
    <x v="1"/>
    <x v="1"/>
    <n v="531"/>
    <n v="0.36"/>
  </r>
  <r>
    <x v="67"/>
    <x v="3"/>
    <x v="0"/>
    <x v="1"/>
    <n v="219"/>
    <n v="0.4"/>
  </r>
  <r>
    <x v="68"/>
    <x v="4"/>
    <x v="2"/>
    <x v="0"/>
    <n v="586"/>
    <n v="0.22"/>
  </r>
  <r>
    <x v="68"/>
    <x v="3"/>
    <x v="3"/>
    <x v="0"/>
    <n v="175"/>
    <n v="0.46"/>
  </r>
  <r>
    <x v="68"/>
    <x v="1"/>
    <x v="3"/>
    <x v="2"/>
    <n v="303"/>
    <n v="0.34"/>
  </r>
  <r>
    <x v="68"/>
    <x v="1"/>
    <x v="0"/>
    <x v="2"/>
    <n v="438"/>
    <n v="0.31"/>
  </r>
  <r>
    <x v="68"/>
    <x v="0"/>
    <x v="4"/>
    <x v="1"/>
    <n v="941"/>
    <n v="0.23"/>
  </r>
  <r>
    <x v="69"/>
    <x v="2"/>
    <x v="2"/>
    <x v="0"/>
    <n v="818"/>
    <n v="0.28000000000000003"/>
  </r>
  <r>
    <x v="69"/>
    <x v="4"/>
    <x v="3"/>
    <x v="1"/>
    <n v="765"/>
    <n v="0.32"/>
  </r>
  <r>
    <x v="69"/>
    <x v="2"/>
    <x v="2"/>
    <x v="0"/>
    <n v="702"/>
    <n v="0.49"/>
  </r>
  <r>
    <x v="69"/>
    <x v="1"/>
    <x v="4"/>
    <x v="1"/>
    <n v="651"/>
    <n v="0.31"/>
  </r>
  <r>
    <x v="70"/>
    <x v="2"/>
    <x v="0"/>
    <x v="2"/>
    <n v="929"/>
    <n v="0.34"/>
  </r>
  <r>
    <x v="70"/>
    <x v="0"/>
    <x v="0"/>
    <x v="1"/>
    <n v="313"/>
    <n v="0.21"/>
  </r>
  <r>
    <x v="70"/>
    <x v="2"/>
    <x v="2"/>
    <x v="1"/>
    <n v="989"/>
    <n v="0.3"/>
  </r>
  <r>
    <x v="71"/>
    <x v="3"/>
    <x v="0"/>
    <x v="0"/>
    <n v="434"/>
    <n v="0.26"/>
  </r>
  <r>
    <x v="71"/>
    <x v="0"/>
    <x v="1"/>
    <x v="1"/>
    <n v="817"/>
    <n v="0.32"/>
  </r>
  <r>
    <x v="71"/>
    <x v="2"/>
    <x v="4"/>
    <x v="0"/>
    <n v="671"/>
    <n v="0.25"/>
  </r>
  <r>
    <x v="72"/>
    <x v="3"/>
    <x v="1"/>
    <x v="1"/>
    <n v="691"/>
    <n v="0.37"/>
  </r>
  <r>
    <x v="72"/>
    <x v="4"/>
    <x v="4"/>
    <x v="2"/>
    <n v="107"/>
    <n v="0.22"/>
  </r>
  <r>
    <x v="72"/>
    <x v="2"/>
    <x v="1"/>
    <x v="0"/>
    <n v="421"/>
    <n v="0.28999999999999998"/>
  </r>
  <r>
    <x v="73"/>
    <x v="3"/>
    <x v="1"/>
    <x v="2"/>
    <n v="271"/>
    <n v="0.35000000000000003"/>
  </r>
  <r>
    <x v="73"/>
    <x v="3"/>
    <x v="3"/>
    <x v="1"/>
    <n v="560"/>
    <n v="0.25"/>
  </r>
  <r>
    <x v="74"/>
    <x v="2"/>
    <x v="3"/>
    <x v="2"/>
    <n v="371"/>
    <n v="0.36"/>
  </r>
  <r>
    <x v="74"/>
    <x v="4"/>
    <x v="3"/>
    <x v="0"/>
    <n v="819"/>
    <n v="0.26"/>
  </r>
  <r>
    <x v="74"/>
    <x v="1"/>
    <x v="2"/>
    <x v="2"/>
    <n v="860"/>
    <n v="0.49"/>
  </r>
  <r>
    <x v="74"/>
    <x v="1"/>
    <x v="2"/>
    <x v="1"/>
    <n v="887"/>
    <n v="0.36"/>
  </r>
  <r>
    <x v="74"/>
    <x v="1"/>
    <x v="3"/>
    <x v="2"/>
    <n v="934"/>
    <n v="0.39"/>
  </r>
  <r>
    <x v="74"/>
    <x v="4"/>
    <x v="2"/>
    <x v="1"/>
    <n v="919"/>
    <n v="0.31"/>
  </r>
  <r>
    <x v="74"/>
    <x v="4"/>
    <x v="0"/>
    <x v="2"/>
    <n v="774"/>
    <n v="0.26"/>
  </r>
  <r>
    <x v="75"/>
    <x v="1"/>
    <x v="3"/>
    <x v="0"/>
    <n v="735"/>
    <n v="0.33"/>
  </r>
  <r>
    <x v="75"/>
    <x v="2"/>
    <x v="1"/>
    <x v="0"/>
    <n v="244"/>
    <n v="0.28999999999999998"/>
  </r>
  <r>
    <x v="75"/>
    <x v="4"/>
    <x v="3"/>
    <x v="1"/>
    <n v="492"/>
    <n v="0.3"/>
  </r>
  <r>
    <x v="75"/>
    <x v="4"/>
    <x v="1"/>
    <x v="2"/>
    <n v="148"/>
    <n v="0.42"/>
  </r>
  <r>
    <x v="75"/>
    <x v="1"/>
    <x v="3"/>
    <x v="0"/>
    <n v="246"/>
    <n v="0.4"/>
  </r>
  <r>
    <x v="76"/>
    <x v="0"/>
    <x v="2"/>
    <x v="0"/>
    <n v="952"/>
    <n v="0.35000000000000003"/>
  </r>
  <r>
    <x v="76"/>
    <x v="2"/>
    <x v="1"/>
    <x v="0"/>
    <n v="848"/>
    <n v="0.47000000000000003"/>
  </r>
  <r>
    <x v="76"/>
    <x v="3"/>
    <x v="4"/>
    <x v="1"/>
    <n v="808"/>
    <n v="0.43"/>
  </r>
  <r>
    <x v="77"/>
    <x v="1"/>
    <x v="4"/>
    <x v="1"/>
    <n v="116"/>
    <n v="0.33"/>
  </r>
  <r>
    <x v="77"/>
    <x v="4"/>
    <x v="4"/>
    <x v="1"/>
    <n v="210"/>
    <n v="0.32"/>
  </r>
  <r>
    <x v="77"/>
    <x v="4"/>
    <x v="1"/>
    <x v="2"/>
    <n v="189"/>
    <n v="0.43"/>
  </r>
  <r>
    <x v="78"/>
    <x v="4"/>
    <x v="1"/>
    <x v="1"/>
    <n v="983"/>
    <n v="0.23"/>
  </r>
  <r>
    <x v="78"/>
    <x v="4"/>
    <x v="2"/>
    <x v="2"/>
    <n v="107"/>
    <n v="0.33"/>
  </r>
  <r>
    <x v="78"/>
    <x v="3"/>
    <x v="2"/>
    <x v="1"/>
    <n v="460"/>
    <n v="0.22"/>
  </r>
  <r>
    <x v="78"/>
    <x v="1"/>
    <x v="1"/>
    <x v="2"/>
    <n v="700"/>
    <n v="0.35000000000000003"/>
  </r>
  <r>
    <x v="78"/>
    <x v="0"/>
    <x v="2"/>
    <x v="0"/>
    <n v="187"/>
    <n v="0.38"/>
  </r>
  <r>
    <x v="79"/>
    <x v="2"/>
    <x v="0"/>
    <x v="2"/>
    <n v="848"/>
    <n v="0.28999999999999998"/>
  </r>
  <r>
    <x v="79"/>
    <x v="2"/>
    <x v="1"/>
    <x v="2"/>
    <n v="425"/>
    <n v="0.44"/>
  </r>
  <r>
    <x v="79"/>
    <x v="3"/>
    <x v="1"/>
    <x v="2"/>
    <n v="485"/>
    <n v="0.48"/>
  </r>
  <r>
    <x v="80"/>
    <x v="0"/>
    <x v="0"/>
    <x v="0"/>
    <n v="720"/>
    <n v="0.28999999999999998"/>
  </r>
  <r>
    <x v="81"/>
    <x v="0"/>
    <x v="0"/>
    <x v="1"/>
    <n v="661"/>
    <n v="0.47000000000000003"/>
  </r>
  <r>
    <x v="81"/>
    <x v="1"/>
    <x v="2"/>
    <x v="1"/>
    <n v="240"/>
    <n v="0.35000000000000003"/>
  </r>
  <r>
    <x v="81"/>
    <x v="3"/>
    <x v="2"/>
    <x v="2"/>
    <n v="662"/>
    <n v="0.2"/>
  </r>
  <r>
    <x v="82"/>
    <x v="0"/>
    <x v="2"/>
    <x v="1"/>
    <n v="376"/>
    <n v="0.47000000000000003"/>
  </r>
  <r>
    <x v="82"/>
    <x v="2"/>
    <x v="1"/>
    <x v="0"/>
    <n v="422"/>
    <n v="0.28000000000000003"/>
  </r>
  <r>
    <x v="83"/>
    <x v="2"/>
    <x v="0"/>
    <x v="0"/>
    <n v="670"/>
    <n v="0.46"/>
  </r>
  <r>
    <x v="83"/>
    <x v="1"/>
    <x v="3"/>
    <x v="1"/>
    <n v="939"/>
    <n v="0.38"/>
  </r>
  <r>
    <x v="83"/>
    <x v="0"/>
    <x v="3"/>
    <x v="2"/>
    <n v="316"/>
    <n v="0.39"/>
  </r>
  <r>
    <x v="84"/>
    <x v="3"/>
    <x v="3"/>
    <x v="1"/>
    <n v="408"/>
    <n v="0.37"/>
  </r>
  <r>
    <x v="84"/>
    <x v="2"/>
    <x v="3"/>
    <x v="0"/>
    <n v="713"/>
    <n v="0.34"/>
  </r>
  <r>
    <x v="85"/>
    <x v="4"/>
    <x v="1"/>
    <x v="2"/>
    <n v="453"/>
    <n v="0.44"/>
  </r>
  <r>
    <x v="85"/>
    <x v="1"/>
    <x v="2"/>
    <x v="1"/>
    <n v="874"/>
    <n v="0.39"/>
  </r>
  <r>
    <x v="85"/>
    <x v="1"/>
    <x v="2"/>
    <x v="2"/>
    <n v="865"/>
    <n v="0.36"/>
  </r>
  <r>
    <x v="85"/>
    <x v="2"/>
    <x v="1"/>
    <x v="2"/>
    <n v="293"/>
    <n v="0.45"/>
  </r>
  <r>
    <x v="86"/>
    <x v="0"/>
    <x v="0"/>
    <x v="2"/>
    <n v="698"/>
    <n v="0.41000000000000003"/>
  </r>
  <r>
    <x v="86"/>
    <x v="0"/>
    <x v="2"/>
    <x v="0"/>
    <n v="980"/>
    <n v="0.27"/>
  </r>
  <r>
    <x v="86"/>
    <x v="2"/>
    <x v="0"/>
    <x v="0"/>
    <n v="874"/>
    <n v="0.31"/>
  </r>
  <r>
    <x v="86"/>
    <x v="0"/>
    <x v="0"/>
    <x v="1"/>
    <n v="303"/>
    <n v="0.31"/>
  </r>
  <r>
    <x v="86"/>
    <x v="3"/>
    <x v="4"/>
    <x v="1"/>
    <n v="609"/>
    <n v="0.47000000000000003"/>
  </r>
  <r>
    <x v="87"/>
    <x v="1"/>
    <x v="3"/>
    <x v="2"/>
    <n v="887"/>
    <n v="0.27"/>
  </r>
  <r>
    <x v="87"/>
    <x v="1"/>
    <x v="0"/>
    <x v="2"/>
    <n v="462"/>
    <n v="0.23"/>
  </r>
  <r>
    <x v="87"/>
    <x v="1"/>
    <x v="0"/>
    <x v="2"/>
    <n v="162"/>
    <n v="0.45"/>
  </r>
  <r>
    <x v="88"/>
    <x v="0"/>
    <x v="3"/>
    <x v="2"/>
    <n v="851"/>
    <n v="0.46"/>
  </r>
  <r>
    <x v="88"/>
    <x v="4"/>
    <x v="2"/>
    <x v="0"/>
    <n v="298"/>
    <n v="0.37"/>
  </r>
  <r>
    <x v="88"/>
    <x v="2"/>
    <x v="3"/>
    <x v="0"/>
    <n v="721"/>
    <n v="0.22"/>
  </r>
  <r>
    <x v="88"/>
    <x v="2"/>
    <x v="2"/>
    <x v="0"/>
    <n v="223"/>
    <n v="0.2"/>
  </r>
  <r>
    <x v="89"/>
    <x v="4"/>
    <x v="3"/>
    <x v="1"/>
    <n v="897"/>
    <n v="0.35000000000000003"/>
  </r>
  <r>
    <x v="89"/>
    <x v="2"/>
    <x v="1"/>
    <x v="0"/>
    <n v="762"/>
    <n v="0.34"/>
  </r>
  <r>
    <x v="89"/>
    <x v="3"/>
    <x v="2"/>
    <x v="1"/>
    <n v="260"/>
    <n v="0.32"/>
  </r>
  <r>
    <x v="89"/>
    <x v="2"/>
    <x v="2"/>
    <x v="2"/>
    <n v="208"/>
    <n v="0.49"/>
  </r>
  <r>
    <x v="89"/>
    <x v="0"/>
    <x v="4"/>
    <x v="2"/>
    <n v="126"/>
    <n v="0.48"/>
  </r>
  <r>
    <x v="90"/>
    <x v="4"/>
    <x v="2"/>
    <x v="1"/>
    <n v="844"/>
    <n v="0.37"/>
  </r>
  <r>
    <x v="90"/>
    <x v="4"/>
    <x v="0"/>
    <x v="1"/>
    <n v="425"/>
    <n v="0.44"/>
  </r>
  <r>
    <x v="90"/>
    <x v="0"/>
    <x v="1"/>
    <x v="0"/>
    <n v="415"/>
    <n v="0.48"/>
  </r>
  <r>
    <x v="91"/>
    <x v="2"/>
    <x v="2"/>
    <x v="1"/>
    <n v="978"/>
    <n v="0.33"/>
  </r>
  <r>
    <x v="91"/>
    <x v="4"/>
    <x v="4"/>
    <x v="0"/>
    <n v="704"/>
    <n v="0.35000000000000003"/>
  </r>
  <r>
    <x v="91"/>
    <x v="2"/>
    <x v="3"/>
    <x v="1"/>
    <n v="329"/>
    <n v="0.4"/>
  </r>
  <r>
    <x v="92"/>
    <x v="0"/>
    <x v="3"/>
    <x v="0"/>
    <n v="298"/>
    <n v="0.2"/>
  </r>
  <r>
    <x v="92"/>
    <x v="1"/>
    <x v="2"/>
    <x v="0"/>
    <n v="194"/>
    <n v="0.35000000000000003"/>
  </r>
  <r>
    <x v="92"/>
    <x v="0"/>
    <x v="1"/>
    <x v="0"/>
    <n v="735"/>
    <n v="0.3"/>
  </r>
  <r>
    <x v="92"/>
    <x v="0"/>
    <x v="1"/>
    <x v="1"/>
    <n v="676"/>
    <n v="0.46"/>
  </r>
  <r>
    <x v="93"/>
    <x v="4"/>
    <x v="1"/>
    <x v="1"/>
    <n v="503"/>
    <n v="0.25"/>
  </r>
  <r>
    <x v="94"/>
    <x v="0"/>
    <x v="3"/>
    <x v="2"/>
    <n v="709"/>
    <n v="0.39"/>
  </r>
  <r>
    <x v="94"/>
    <x v="0"/>
    <x v="4"/>
    <x v="2"/>
    <n v="456"/>
    <n v="0.28999999999999998"/>
  </r>
  <r>
    <x v="94"/>
    <x v="2"/>
    <x v="0"/>
    <x v="0"/>
    <n v="641"/>
    <n v="0.2"/>
  </r>
  <r>
    <x v="94"/>
    <x v="0"/>
    <x v="2"/>
    <x v="2"/>
    <n v="103"/>
    <n v="0.36"/>
  </r>
  <r>
    <x v="95"/>
    <x v="2"/>
    <x v="2"/>
    <x v="1"/>
    <n v="332"/>
    <n v="0.33"/>
  </r>
  <r>
    <x v="95"/>
    <x v="2"/>
    <x v="0"/>
    <x v="2"/>
    <n v="956"/>
    <n v="0.25"/>
  </r>
  <r>
    <x v="95"/>
    <x v="2"/>
    <x v="3"/>
    <x v="1"/>
    <n v="669"/>
    <n v="0.46"/>
  </r>
  <r>
    <x v="95"/>
    <x v="1"/>
    <x v="2"/>
    <x v="0"/>
    <n v="744"/>
    <n v="0.2"/>
  </r>
  <r>
    <x v="96"/>
    <x v="4"/>
    <x v="3"/>
    <x v="0"/>
    <n v="534"/>
    <n v="0.37"/>
  </r>
  <r>
    <x v="96"/>
    <x v="0"/>
    <x v="2"/>
    <x v="0"/>
    <n v="603"/>
    <n v="0.26"/>
  </r>
  <r>
    <x v="96"/>
    <x v="2"/>
    <x v="2"/>
    <x v="1"/>
    <n v="556"/>
    <n v="0.4"/>
  </r>
  <r>
    <x v="97"/>
    <x v="0"/>
    <x v="3"/>
    <x v="2"/>
    <n v="717"/>
    <n v="0.46"/>
  </r>
  <r>
    <x v="97"/>
    <x v="2"/>
    <x v="4"/>
    <x v="2"/>
    <n v="858"/>
    <n v="0.27"/>
  </r>
  <r>
    <x v="97"/>
    <x v="4"/>
    <x v="3"/>
    <x v="0"/>
    <n v="361"/>
    <n v="0.28000000000000003"/>
  </r>
  <r>
    <x v="98"/>
    <x v="3"/>
    <x v="2"/>
    <x v="2"/>
    <n v="651"/>
    <n v="0.41000000000000003"/>
  </r>
  <r>
    <x v="98"/>
    <x v="4"/>
    <x v="3"/>
    <x v="1"/>
    <n v="712"/>
    <n v="0.35000000000000003"/>
  </r>
  <r>
    <x v="98"/>
    <x v="0"/>
    <x v="3"/>
    <x v="1"/>
    <n v="369"/>
    <n v="0.23"/>
  </r>
  <r>
    <x v="98"/>
    <x v="2"/>
    <x v="2"/>
    <x v="1"/>
    <n v="570"/>
    <n v="0.3"/>
  </r>
  <r>
    <x v="99"/>
    <x v="0"/>
    <x v="1"/>
    <x v="0"/>
    <n v="847"/>
    <n v="0.34"/>
  </r>
  <r>
    <x v="100"/>
    <x v="2"/>
    <x v="2"/>
    <x v="1"/>
    <n v="297"/>
    <n v="0.49"/>
  </r>
  <r>
    <x v="100"/>
    <x v="0"/>
    <x v="4"/>
    <x v="1"/>
    <n v="952"/>
    <n v="0.3"/>
  </r>
  <r>
    <x v="100"/>
    <x v="2"/>
    <x v="2"/>
    <x v="2"/>
    <n v="839"/>
    <n v="0.43"/>
  </r>
  <r>
    <x v="100"/>
    <x v="4"/>
    <x v="4"/>
    <x v="1"/>
    <n v="891"/>
    <n v="0.3"/>
  </r>
  <r>
    <x v="101"/>
    <x v="2"/>
    <x v="2"/>
    <x v="0"/>
    <n v="237"/>
    <n v="0.49"/>
  </r>
  <r>
    <x v="101"/>
    <x v="0"/>
    <x v="0"/>
    <x v="0"/>
    <n v="620"/>
    <n v="0.49"/>
  </r>
  <r>
    <x v="101"/>
    <x v="2"/>
    <x v="2"/>
    <x v="1"/>
    <n v="916"/>
    <n v="0.38"/>
  </r>
  <r>
    <x v="101"/>
    <x v="0"/>
    <x v="0"/>
    <x v="2"/>
    <n v="450"/>
    <n v="0.24"/>
  </r>
  <r>
    <x v="102"/>
    <x v="0"/>
    <x v="3"/>
    <x v="0"/>
    <n v="665"/>
    <n v="0.23"/>
  </r>
  <r>
    <x v="102"/>
    <x v="2"/>
    <x v="2"/>
    <x v="1"/>
    <n v="960"/>
    <n v="0.26"/>
  </r>
  <r>
    <x v="102"/>
    <x v="1"/>
    <x v="4"/>
    <x v="2"/>
    <n v="518"/>
    <n v="0.5"/>
  </r>
  <r>
    <x v="102"/>
    <x v="3"/>
    <x v="1"/>
    <x v="2"/>
    <n v="272"/>
    <n v="0.28999999999999998"/>
  </r>
  <r>
    <x v="102"/>
    <x v="0"/>
    <x v="1"/>
    <x v="0"/>
    <n v="418"/>
    <n v="0.3"/>
  </r>
  <r>
    <x v="103"/>
    <x v="3"/>
    <x v="0"/>
    <x v="1"/>
    <n v="733"/>
    <n v="0.27"/>
  </r>
  <r>
    <x v="103"/>
    <x v="0"/>
    <x v="4"/>
    <x v="2"/>
    <n v="765"/>
    <n v="0.38"/>
  </r>
  <r>
    <x v="104"/>
    <x v="0"/>
    <x v="2"/>
    <x v="0"/>
    <n v="302"/>
    <n v="0.42"/>
  </r>
  <r>
    <x v="104"/>
    <x v="4"/>
    <x v="4"/>
    <x v="1"/>
    <n v="873"/>
    <n v="0.27"/>
  </r>
  <r>
    <x v="104"/>
    <x v="1"/>
    <x v="3"/>
    <x v="1"/>
    <n v="943"/>
    <n v="0.44"/>
  </r>
  <r>
    <x v="105"/>
    <x v="4"/>
    <x v="4"/>
    <x v="0"/>
    <n v="855"/>
    <n v="0.41000000000000003"/>
  </r>
  <r>
    <x v="105"/>
    <x v="0"/>
    <x v="2"/>
    <x v="2"/>
    <n v="229"/>
    <n v="0.21"/>
  </r>
  <r>
    <x v="105"/>
    <x v="1"/>
    <x v="4"/>
    <x v="2"/>
    <n v="840"/>
    <n v="0.3"/>
  </r>
  <r>
    <x v="105"/>
    <x v="3"/>
    <x v="2"/>
    <x v="1"/>
    <n v="772"/>
    <n v="0.28000000000000003"/>
  </r>
  <r>
    <x v="106"/>
    <x v="4"/>
    <x v="2"/>
    <x v="2"/>
    <n v="491"/>
    <n v="0.41000000000000003"/>
  </r>
  <r>
    <x v="107"/>
    <x v="1"/>
    <x v="2"/>
    <x v="0"/>
    <n v="118"/>
    <n v="0.24"/>
  </r>
  <r>
    <x v="107"/>
    <x v="0"/>
    <x v="0"/>
    <x v="1"/>
    <n v="947"/>
    <n v="0.43"/>
  </r>
  <r>
    <x v="107"/>
    <x v="3"/>
    <x v="0"/>
    <x v="2"/>
    <n v="166"/>
    <n v="0.27"/>
  </r>
  <r>
    <x v="108"/>
    <x v="2"/>
    <x v="2"/>
    <x v="0"/>
    <n v="348"/>
    <n v="0.39"/>
  </r>
  <r>
    <x v="108"/>
    <x v="1"/>
    <x v="4"/>
    <x v="1"/>
    <n v="943"/>
    <n v="0.25"/>
  </r>
  <r>
    <x v="109"/>
    <x v="4"/>
    <x v="2"/>
    <x v="0"/>
    <n v="419"/>
    <n v="0.21"/>
  </r>
  <r>
    <x v="109"/>
    <x v="3"/>
    <x v="3"/>
    <x v="1"/>
    <n v="564"/>
    <n v="0.23"/>
  </r>
  <r>
    <x v="110"/>
    <x v="1"/>
    <x v="4"/>
    <x v="0"/>
    <n v="807"/>
    <n v="0.5"/>
  </r>
  <r>
    <x v="110"/>
    <x v="0"/>
    <x v="1"/>
    <x v="2"/>
    <n v="919"/>
    <n v="0.41000000000000003"/>
  </r>
  <r>
    <x v="111"/>
    <x v="3"/>
    <x v="2"/>
    <x v="1"/>
    <n v="242"/>
    <n v="0.4"/>
  </r>
  <r>
    <x v="112"/>
    <x v="1"/>
    <x v="4"/>
    <x v="1"/>
    <n v="432"/>
    <n v="0.34"/>
  </r>
  <r>
    <x v="112"/>
    <x v="0"/>
    <x v="3"/>
    <x v="2"/>
    <n v="911"/>
    <n v="0.45"/>
  </r>
  <r>
    <x v="112"/>
    <x v="1"/>
    <x v="2"/>
    <x v="2"/>
    <n v="913"/>
    <n v="0.39"/>
  </r>
  <r>
    <x v="112"/>
    <x v="1"/>
    <x v="4"/>
    <x v="1"/>
    <n v="713"/>
    <n v="0.4"/>
  </r>
  <r>
    <x v="112"/>
    <x v="3"/>
    <x v="2"/>
    <x v="2"/>
    <n v="326"/>
    <n v="0.27"/>
  </r>
  <r>
    <x v="113"/>
    <x v="4"/>
    <x v="3"/>
    <x v="1"/>
    <n v="105"/>
    <n v="0.32"/>
  </r>
  <r>
    <x v="113"/>
    <x v="3"/>
    <x v="0"/>
    <x v="2"/>
    <n v="149"/>
    <n v="0.26"/>
  </r>
  <r>
    <x v="113"/>
    <x v="4"/>
    <x v="3"/>
    <x v="1"/>
    <n v="513"/>
    <n v="0.38"/>
  </r>
  <r>
    <x v="114"/>
    <x v="2"/>
    <x v="0"/>
    <x v="1"/>
    <n v="795"/>
    <n v="0.41000000000000003"/>
  </r>
  <r>
    <x v="115"/>
    <x v="1"/>
    <x v="4"/>
    <x v="1"/>
    <n v="593"/>
    <n v="0.48"/>
  </r>
  <r>
    <x v="116"/>
    <x v="2"/>
    <x v="1"/>
    <x v="1"/>
    <n v="621"/>
    <n v="0.32"/>
  </r>
  <r>
    <x v="117"/>
    <x v="2"/>
    <x v="2"/>
    <x v="1"/>
    <n v="259"/>
    <n v="0.47000000000000003"/>
  </r>
  <r>
    <x v="117"/>
    <x v="3"/>
    <x v="3"/>
    <x v="0"/>
    <n v="437"/>
    <n v="0.25"/>
  </r>
  <r>
    <x v="118"/>
    <x v="1"/>
    <x v="4"/>
    <x v="1"/>
    <n v="917"/>
    <n v="0.45"/>
  </r>
  <r>
    <x v="118"/>
    <x v="2"/>
    <x v="2"/>
    <x v="1"/>
    <n v="248"/>
    <n v="0.28000000000000003"/>
  </r>
  <r>
    <x v="118"/>
    <x v="4"/>
    <x v="3"/>
    <x v="1"/>
    <n v="854"/>
    <n v="0.45"/>
  </r>
  <r>
    <x v="118"/>
    <x v="2"/>
    <x v="3"/>
    <x v="2"/>
    <n v="333"/>
    <n v="0.34"/>
  </r>
  <r>
    <x v="119"/>
    <x v="1"/>
    <x v="3"/>
    <x v="1"/>
    <n v="777"/>
    <n v="0.45"/>
  </r>
  <r>
    <x v="120"/>
    <x v="4"/>
    <x v="1"/>
    <x v="1"/>
    <n v="102"/>
    <n v="0.2"/>
  </r>
  <r>
    <x v="120"/>
    <x v="4"/>
    <x v="2"/>
    <x v="1"/>
    <n v="633"/>
    <n v="0.35000000000000003"/>
  </r>
  <r>
    <x v="121"/>
    <x v="1"/>
    <x v="3"/>
    <x v="1"/>
    <n v="205"/>
    <n v="0.45"/>
  </r>
  <r>
    <x v="122"/>
    <x v="4"/>
    <x v="2"/>
    <x v="1"/>
    <n v="221"/>
    <n v="0.37"/>
  </r>
  <r>
    <x v="123"/>
    <x v="2"/>
    <x v="1"/>
    <x v="2"/>
    <n v="628"/>
    <n v="0.23"/>
  </r>
  <r>
    <x v="123"/>
    <x v="4"/>
    <x v="3"/>
    <x v="0"/>
    <n v="833"/>
    <n v="0.27"/>
  </r>
  <r>
    <x v="123"/>
    <x v="4"/>
    <x v="2"/>
    <x v="0"/>
    <n v="291"/>
    <n v="0.39"/>
  </r>
  <r>
    <x v="123"/>
    <x v="2"/>
    <x v="3"/>
    <x v="0"/>
    <n v="248"/>
    <n v="0.46"/>
  </r>
  <r>
    <x v="123"/>
    <x v="2"/>
    <x v="4"/>
    <x v="1"/>
    <n v="688"/>
    <n v="0.42"/>
  </r>
  <r>
    <x v="123"/>
    <x v="3"/>
    <x v="0"/>
    <x v="2"/>
    <n v="120"/>
    <n v="0.48"/>
  </r>
  <r>
    <x v="124"/>
    <x v="4"/>
    <x v="2"/>
    <x v="2"/>
    <n v="390"/>
    <n v="0.4"/>
  </r>
  <r>
    <x v="124"/>
    <x v="3"/>
    <x v="0"/>
    <x v="2"/>
    <n v="387"/>
    <n v="0.47000000000000003"/>
  </r>
  <r>
    <x v="125"/>
    <x v="4"/>
    <x v="0"/>
    <x v="2"/>
    <n v="616"/>
    <n v="0.22"/>
  </r>
  <r>
    <x v="125"/>
    <x v="0"/>
    <x v="3"/>
    <x v="2"/>
    <n v="227"/>
    <n v="0.38"/>
  </r>
  <r>
    <x v="126"/>
    <x v="0"/>
    <x v="2"/>
    <x v="2"/>
    <n v="743"/>
    <n v="0.44"/>
  </r>
  <r>
    <x v="126"/>
    <x v="0"/>
    <x v="1"/>
    <x v="1"/>
    <n v="109"/>
    <n v="0.44"/>
  </r>
  <r>
    <x v="126"/>
    <x v="0"/>
    <x v="3"/>
    <x v="0"/>
    <n v="230"/>
    <n v="0.46"/>
  </r>
  <r>
    <x v="126"/>
    <x v="4"/>
    <x v="4"/>
    <x v="2"/>
    <n v="653"/>
    <n v="0.25"/>
  </r>
  <r>
    <x v="127"/>
    <x v="3"/>
    <x v="1"/>
    <x v="2"/>
    <n v="885"/>
    <n v="0.41000000000000003"/>
  </r>
  <r>
    <x v="128"/>
    <x v="4"/>
    <x v="3"/>
    <x v="0"/>
    <n v="546"/>
    <n v="0.37"/>
  </r>
  <r>
    <x v="129"/>
    <x v="4"/>
    <x v="1"/>
    <x v="0"/>
    <n v="242"/>
    <n v="0.5"/>
  </r>
  <r>
    <x v="129"/>
    <x v="0"/>
    <x v="2"/>
    <x v="1"/>
    <n v="590"/>
    <n v="0.47000000000000003"/>
  </r>
  <r>
    <x v="129"/>
    <x v="4"/>
    <x v="4"/>
    <x v="0"/>
    <n v="337"/>
    <n v="0.25"/>
  </r>
  <r>
    <x v="129"/>
    <x v="1"/>
    <x v="1"/>
    <x v="1"/>
    <n v="413"/>
    <n v="0.21"/>
  </r>
  <r>
    <x v="130"/>
    <x v="3"/>
    <x v="0"/>
    <x v="0"/>
    <n v="777"/>
    <n v="0.28000000000000003"/>
  </r>
  <r>
    <x v="130"/>
    <x v="0"/>
    <x v="3"/>
    <x v="2"/>
    <n v="626"/>
    <n v="0.3"/>
  </r>
  <r>
    <x v="130"/>
    <x v="1"/>
    <x v="4"/>
    <x v="1"/>
    <n v="643"/>
    <n v="0.28000000000000003"/>
  </r>
  <r>
    <x v="130"/>
    <x v="1"/>
    <x v="4"/>
    <x v="1"/>
    <n v="709"/>
    <n v="0.33"/>
  </r>
  <r>
    <x v="130"/>
    <x v="0"/>
    <x v="4"/>
    <x v="0"/>
    <n v="852"/>
    <n v="0.28000000000000003"/>
  </r>
  <r>
    <x v="131"/>
    <x v="1"/>
    <x v="2"/>
    <x v="0"/>
    <n v="240"/>
    <n v="0.4"/>
  </r>
  <r>
    <x v="131"/>
    <x v="0"/>
    <x v="1"/>
    <x v="2"/>
    <n v="940"/>
    <n v="0.39"/>
  </r>
  <r>
    <x v="131"/>
    <x v="1"/>
    <x v="4"/>
    <x v="1"/>
    <n v="532"/>
    <n v="0.33"/>
  </r>
  <r>
    <x v="131"/>
    <x v="1"/>
    <x v="0"/>
    <x v="2"/>
    <n v="537"/>
    <n v="0.42"/>
  </r>
  <r>
    <x v="132"/>
    <x v="4"/>
    <x v="2"/>
    <x v="0"/>
    <n v="802"/>
    <n v="0.31"/>
  </r>
  <r>
    <x v="133"/>
    <x v="2"/>
    <x v="3"/>
    <x v="1"/>
    <n v="419"/>
    <n v="0.34"/>
  </r>
  <r>
    <x v="133"/>
    <x v="4"/>
    <x v="1"/>
    <x v="1"/>
    <n v="137"/>
    <n v="0.28000000000000003"/>
  </r>
  <r>
    <x v="134"/>
    <x v="2"/>
    <x v="1"/>
    <x v="1"/>
    <n v="753"/>
    <n v="0.5"/>
  </r>
  <r>
    <x v="134"/>
    <x v="3"/>
    <x v="0"/>
    <x v="0"/>
    <n v="658"/>
    <n v="0.45"/>
  </r>
  <r>
    <x v="134"/>
    <x v="4"/>
    <x v="0"/>
    <x v="0"/>
    <n v="884"/>
    <n v="0.26"/>
  </r>
  <r>
    <x v="134"/>
    <x v="1"/>
    <x v="3"/>
    <x v="1"/>
    <n v="719"/>
    <n v="0.2"/>
  </r>
  <r>
    <x v="135"/>
    <x v="4"/>
    <x v="0"/>
    <x v="0"/>
    <n v="672"/>
    <n v="0.24"/>
  </r>
  <r>
    <x v="135"/>
    <x v="4"/>
    <x v="0"/>
    <x v="1"/>
    <n v="505"/>
    <n v="0.37"/>
  </r>
  <r>
    <x v="136"/>
    <x v="3"/>
    <x v="0"/>
    <x v="2"/>
    <n v="742"/>
    <n v="0.33"/>
  </r>
  <r>
    <x v="137"/>
    <x v="2"/>
    <x v="1"/>
    <x v="2"/>
    <n v="786"/>
    <n v="0.37"/>
  </r>
  <r>
    <x v="137"/>
    <x v="3"/>
    <x v="2"/>
    <x v="0"/>
    <n v="356"/>
    <n v="0.3"/>
  </r>
  <r>
    <x v="137"/>
    <x v="2"/>
    <x v="2"/>
    <x v="2"/>
    <n v="106"/>
    <n v="0.36"/>
  </r>
  <r>
    <x v="137"/>
    <x v="2"/>
    <x v="4"/>
    <x v="0"/>
    <n v="181"/>
    <n v="0.34"/>
  </r>
  <r>
    <x v="137"/>
    <x v="3"/>
    <x v="2"/>
    <x v="2"/>
    <n v="262"/>
    <n v="0.28999999999999998"/>
  </r>
  <r>
    <x v="137"/>
    <x v="3"/>
    <x v="1"/>
    <x v="0"/>
    <n v="805"/>
    <n v="0.42"/>
  </r>
  <r>
    <x v="137"/>
    <x v="2"/>
    <x v="1"/>
    <x v="2"/>
    <n v="517"/>
    <n v="0.3"/>
  </r>
  <r>
    <x v="138"/>
    <x v="3"/>
    <x v="0"/>
    <x v="0"/>
    <n v="313"/>
    <n v="0.26"/>
  </r>
  <r>
    <x v="138"/>
    <x v="1"/>
    <x v="0"/>
    <x v="2"/>
    <n v="216"/>
    <n v="0.36"/>
  </r>
  <r>
    <x v="138"/>
    <x v="1"/>
    <x v="1"/>
    <x v="2"/>
    <n v="528"/>
    <n v="0.3"/>
  </r>
  <r>
    <x v="139"/>
    <x v="2"/>
    <x v="2"/>
    <x v="1"/>
    <n v="449"/>
    <n v="0.39"/>
  </r>
  <r>
    <x v="139"/>
    <x v="2"/>
    <x v="3"/>
    <x v="1"/>
    <n v="255"/>
    <n v="0.47000000000000003"/>
  </r>
  <r>
    <x v="139"/>
    <x v="3"/>
    <x v="3"/>
    <x v="1"/>
    <n v="931"/>
    <n v="0.39"/>
  </r>
  <r>
    <x v="139"/>
    <x v="3"/>
    <x v="3"/>
    <x v="2"/>
    <n v="666"/>
    <n v="0.27"/>
  </r>
  <r>
    <x v="139"/>
    <x v="1"/>
    <x v="1"/>
    <x v="0"/>
    <n v="448"/>
    <n v="0.39"/>
  </r>
  <r>
    <x v="140"/>
    <x v="2"/>
    <x v="0"/>
    <x v="0"/>
    <n v="801"/>
    <n v="0.42"/>
  </r>
  <r>
    <x v="141"/>
    <x v="1"/>
    <x v="2"/>
    <x v="1"/>
    <n v="764"/>
    <n v="0.37"/>
  </r>
  <r>
    <x v="141"/>
    <x v="2"/>
    <x v="3"/>
    <x v="0"/>
    <n v="215"/>
    <n v="0.33"/>
  </r>
  <r>
    <x v="142"/>
    <x v="4"/>
    <x v="4"/>
    <x v="0"/>
    <n v="155"/>
    <n v="0.43"/>
  </r>
  <r>
    <x v="142"/>
    <x v="3"/>
    <x v="3"/>
    <x v="1"/>
    <n v="216"/>
    <n v="0.48"/>
  </r>
  <r>
    <x v="143"/>
    <x v="4"/>
    <x v="3"/>
    <x v="1"/>
    <n v="402"/>
    <n v="0.28000000000000003"/>
  </r>
  <r>
    <x v="143"/>
    <x v="0"/>
    <x v="3"/>
    <x v="1"/>
    <n v="958"/>
    <n v="0.24"/>
  </r>
  <r>
    <x v="143"/>
    <x v="2"/>
    <x v="1"/>
    <x v="1"/>
    <n v="216"/>
    <n v="0.2"/>
  </r>
  <r>
    <x v="144"/>
    <x v="0"/>
    <x v="1"/>
    <x v="0"/>
    <n v="361"/>
    <n v="0.38"/>
  </r>
  <r>
    <x v="145"/>
    <x v="3"/>
    <x v="2"/>
    <x v="2"/>
    <n v="811"/>
    <n v="0.47000000000000003"/>
  </r>
  <r>
    <x v="145"/>
    <x v="4"/>
    <x v="2"/>
    <x v="2"/>
    <n v="485"/>
    <n v="0.31"/>
  </r>
  <r>
    <x v="146"/>
    <x v="3"/>
    <x v="3"/>
    <x v="1"/>
    <n v="537"/>
    <n v="0.45"/>
  </r>
  <r>
    <x v="146"/>
    <x v="1"/>
    <x v="2"/>
    <x v="0"/>
    <n v="469"/>
    <n v="0.44"/>
  </r>
  <r>
    <x v="146"/>
    <x v="2"/>
    <x v="1"/>
    <x v="1"/>
    <n v="862"/>
    <n v="0.5"/>
  </r>
  <r>
    <x v="147"/>
    <x v="0"/>
    <x v="2"/>
    <x v="1"/>
    <n v="206"/>
    <n v="0.46"/>
  </r>
  <r>
    <x v="148"/>
    <x v="1"/>
    <x v="1"/>
    <x v="0"/>
    <n v="434"/>
    <n v="0.21"/>
  </r>
  <r>
    <x v="148"/>
    <x v="2"/>
    <x v="0"/>
    <x v="1"/>
    <n v="736"/>
    <n v="0.26"/>
  </r>
  <r>
    <x v="148"/>
    <x v="3"/>
    <x v="0"/>
    <x v="1"/>
    <n v="442"/>
    <n v="0.43"/>
  </r>
  <r>
    <x v="149"/>
    <x v="1"/>
    <x v="3"/>
    <x v="1"/>
    <n v="921"/>
    <n v="0.42"/>
  </r>
  <r>
    <x v="149"/>
    <x v="2"/>
    <x v="4"/>
    <x v="0"/>
    <n v="312"/>
    <n v="0.36"/>
  </r>
  <r>
    <x v="150"/>
    <x v="4"/>
    <x v="3"/>
    <x v="1"/>
    <n v="888"/>
    <n v="0.38"/>
  </r>
  <r>
    <x v="150"/>
    <x v="3"/>
    <x v="4"/>
    <x v="0"/>
    <n v="576"/>
    <n v="0.42"/>
  </r>
  <r>
    <x v="150"/>
    <x v="4"/>
    <x v="3"/>
    <x v="2"/>
    <n v="445"/>
    <n v="0.38"/>
  </r>
  <r>
    <x v="150"/>
    <x v="2"/>
    <x v="3"/>
    <x v="2"/>
    <n v="338"/>
    <n v="0.2"/>
  </r>
  <r>
    <x v="150"/>
    <x v="1"/>
    <x v="3"/>
    <x v="0"/>
    <n v="649"/>
    <n v="0.26"/>
  </r>
  <r>
    <x v="151"/>
    <x v="3"/>
    <x v="2"/>
    <x v="2"/>
    <n v="524"/>
    <n v="0.45"/>
  </r>
  <r>
    <x v="151"/>
    <x v="3"/>
    <x v="1"/>
    <x v="1"/>
    <n v="386"/>
    <n v="0.28000000000000003"/>
  </r>
  <r>
    <x v="151"/>
    <x v="4"/>
    <x v="0"/>
    <x v="0"/>
    <n v="555"/>
    <n v="0.2"/>
  </r>
  <r>
    <x v="151"/>
    <x v="4"/>
    <x v="2"/>
    <x v="1"/>
    <n v="874"/>
    <n v="0.21"/>
  </r>
  <r>
    <x v="151"/>
    <x v="2"/>
    <x v="4"/>
    <x v="2"/>
    <n v="506"/>
    <n v="0.24"/>
  </r>
  <r>
    <x v="152"/>
    <x v="3"/>
    <x v="0"/>
    <x v="1"/>
    <n v="664"/>
    <n v="0.49"/>
  </r>
  <r>
    <x v="152"/>
    <x v="4"/>
    <x v="1"/>
    <x v="2"/>
    <n v="783"/>
    <n v="0.28999999999999998"/>
  </r>
  <r>
    <x v="152"/>
    <x v="2"/>
    <x v="0"/>
    <x v="2"/>
    <n v="495"/>
    <n v="0.4"/>
  </r>
  <r>
    <x v="152"/>
    <x v="1"/>
    <x v="4"/>
    <x v="0"/>
    <n v="540"/>
    <n v="0.42"/>
  </r>
  <r>
    <x v="153"/>
    <x v="4"/>
    <x v="1"/>
    <x v="0"/>
    <n v="264"/>
    <n v="0.25"/>
  </r>
  <r>
    <x v="154"/>
    <x v="3"/>
    <x v="3"/>
    <x v="1"/>
    <n v="839"/>
    <n v="0.41000000000000003"/>
  </r>
  <r>
    <x v="154"/>
    <x v="0"/>
    <x v="2"/>
    <x v="0"/>
    <n v="257"/>
    <n v="0.35000000000000003"/>
  </r>
  <r>
    <x v="154"/>
    <x v="3"/>
    <x v="1"/>
    <x v="1"/>
    <n v="153"/>
    <n v="0.37"/>
  </r>
  <r>
    <x v="154"/>
    <x v="4"/>
    <x v="0"/>
    <x v="1"/>
    <n v="797"/>
    <n v="0.34"/>
  </r>
  <r>
    <x v="154"/>
    <x v="3"/>
    <x v="0"/>
    <x v="0"/>
    <n v="722"/>
    <n v="0.46"/>
  </r>
  <r>
    <x v="155"/>
    <x v="3"/>
    <x v="3"/>
    <x v="0"/>
    <n v="796"/>
    <n v="0.43"/>
  </r>
  <r>
    <x v="156"/>
    <x v="1"/>
    <x v="2"/>
    <x v="0"/>
    <n v="717"/>
    <n v="0.31"/>
  </r>
  <r>
    <x v="156"/>
    <x v="3"/>
    <x v="2"/>
    <x v="1"/>
    <n v="685"/>
    <n v="0.41000000000000003"/>
  </r>
  <r>
    <x v="156"/>
    <x v="0"/>
    <x v="0"/>
    <x v="1"/>
    <n v="997"/>
    <n v="0.28000000000000003"/>
  </r>
  <r>
    <x v="157"/>
    <x v="4"/>
    <x v="2"/>
    <x v="2"/>
    <n v="363"/>
    <n v="0.49"/>
  </r>
  <r>
    <x v="157"/>
    <x v="3"/>
    <x v="4"/>
    <x v="2"/>
    <n v="496"/>
    <n v="0.32"/>
  </r>
  <r>
    <x v="157"/>
    <x v="4"/>
    <x v="0"/>
    <x v="1"/>
    <n v="203"/>
    <n v="0.36"/>
  </r>
  <r>
    <x v="158"/>
    <x v="3"/>
    <x v="4"/>
    <x v="2"/>
    <n v="258"/>
    <n v="0.44"/>
  </r>
  <r>
    <x v="158"/>
    <x v="4"/>
    <x v="0"/>
    <x v="1"/>
    <n v="570"/>
    <n v="0.21"/>
  </r>
  <r>
    <x v="158"/>
    <x v="0"/>
    <x v="4"/>
    <x v="0"/>
    <n v="891"/>
    <n v="0.45"/>
  </r>
  <r>
    <x v="158"/>
    <x v="0"/>
    <x v="1"/>
    <x v="0"/>
    <n v="490"/>
    <n v="0.21"/>
  </r>
  <r>
    <x v="158"/>
    <x v="4"/>
    <x v="3"/>
    <x v="0"/>
    <n v="353"/>
    <n v="0.37"/>
  </r>
  <r>
    <x v="158"/>
    <x v="1"/>
    <x v="0"/>
    <x v="2"/>
    <n v="166"/>
    <n v="0.41000000000000003"/>
  </r>
  <r>
    <x v="158"/>
    <x v="1"/>
    <x v="2"/>
    <x v="2"/>
    <n v="524"/>
    <n v="0.26"/>
  </r>
  <r>
    <x v="158"/>
    <x v="1"/>
    <x v="0"/>
    <x v="2"/>
    <n v="323"/>
    <n v="0.35000000000000003"/>
  </r>
  <r>
    <x v="159"/>
    <x v="4"/>
    <x v="4"/>
    <x v="0"/>
    <n v="446"/>
    <n v="0.25"/>
  </r>
  <r>
    <x v="159"/>
    <x v="3"/>
    <x v="0"/>
    <x v="0"/>
    <n v="380"/>
    <n v="0.3"/>
  </r>
  <r>
    <x v="159"/>
    <x v="0"/>
    <x v="3"/>
    <x v="1"/>
    <n v="575"/>
    <n v="0.48"/>
  </r>
  <r>
    <x v="160"/>
    <x v="4"/>
    <x v="3"/>
    <x v="1"/>
    <n v="354"/>
    <n v="0.36"/>
  </r>
  <r>
    <x v="161"/>
    <x v="2"/>
    <x v="3"/>
    <x v="1"/>
    <n v="943"/>
    <n v="0.21"/>
  </r>
  <r>
    <x v="161"/>
    <x v="3"/>
    <x v="1"/>
    <x v="1"/>
    <n v="152"/>
    <n v="0.38"/>
  </r>
  <r>
    <x v="161"/>
    <x v="0"/>
    <x v="0"/>
    <x v="2"/>
    <n v="778"/>
    <n v="0.3"/>
  </r>
  <r>
    <x v="161"/>
    <x v="4"/>
    <x v="2"/>
    <x v="1"/>
    <n v="197"/>
    <n v="0.3"/>
  </r>
  <r>
    <x v="162"/>
    <x v="3"/>
    <x v="1"/>
    <x v="1"/>
    <n v="218"/>
    <n v="0.27"/>
  </r>
  <r>
    <x v="163"/>
    <x v="1"/>
    <x v="3"/>
    <x v="2"/>
    <n v="128"/>
    <n v="0.32"/>
  </r>
  <r>
    <x v="163"/>
    <x v="0"/>
    <x v="2"/>
    <x v="1"/>
    <n v="944"/>
    <n v="0.23"/>
  </r>
  <r>
    <x v="163"/>
    <x v="2"/>
    <x v="1"/>
    <x v="0"/>
    <n v="906"/>
    <n v="0.44"/>
  </r>
  <r>
    <x v="163"/>
    <x v="1"/>
    <x v="4"/>
    <x v="2"/>
    <n v="831"/>
    <n v="0.28999999999999998"/>
  </r>
  <r>
    <x v="164"/>
    <x v="2"/>
    <x v="3"/>
    <x v="0"/>
    <n v="770"/>
    <n v="0.5"/>
  </r>
  <r>
    <x v="164"/>
    <x v="2"/>
    <x v="0"/>
    <x v="1"/>
    <n v="858"/>
    <n v="0.47000000000000003"/>
  </r>
  <r>
    <x v="164"/>
    <x v="0"/>
    <x v="4"/>
    <x v="1"/>
    <n v="669"/>
    <n v="0.34"/>
  </r>
  <r>
    <x v="164"/>
    <x v="2"/>
    <x v="4"/>
    <x v="2"/>
    <n v="166"/>
    <n v="0.38"/>
  </r>
  <r>
    <x v="165"/>
    <x v="3"/>
    <x v="1"/>
    <x v="2"/>
    <n v="617"/>
    <n v="0.41000000000000003"/>
  </r>
  <r>
    <x v="166"/>
    <x v="1"/>
    <x v="2"/>
    <x v="1"/>
    <n v="450"/>
    <n v="0.2"/>
  </r>
  <r>
    <x v="167"/>
    <x v="1"/>
    <x v="1"/>
    <x v="2"/>
    <n v="785"/>
    <n v="0.31"/>
  </r>
  <r>
    <x v="167"/>
    <x v="1"/>
    <x v="4"/>
    <x v="2"/>
    <n v="871"/>
    <n v="0.21"/>
  </r>
  <r>
    <x v="168"/>
    <x v="2"/>
    <x v="2"/>
    <x v="0"/>
    <n v="411"/>
    <n v="0.25"/>
  </r>
  <r>
    <x v="168"/>
    <x v="0"/>
    <x v="0"/>
    <x v="0"/>
    <n v="659"/>
    <n v="0.47000000000000003"/>
  </r>
  <r>
    <x v="168"/>
    <x v="3"/>
    <x v="0"/>
    <x v="0"/>
    <n v="360"/>
    <n v="0.5"/>
  </r>
  <r>
    <x v="168"/>
    <x v="0"/>
    <x v="0"/>
    <x v="2"/>
    <n v="874"/>
    <n v="0.27"/>
  </r>
  <r>
    <x v="168"/>
    <x v="2"/>
    <x v="3"/>
    <x v="0"/>
    <n v="315"/>
    <n v="0.2"/>
  </r>
  <r>
    <x v="168"/>
    <x v="4"/>
    <x v="0"/>
    <x v="0"/>
    <n v="376"/>
    <n v="0.43"/>
  </r>
  <r>
    <x v="169"/>
    <x v="0"/>
    <x v="4"/>
    <x v="2"/>
    <n v="138"/>
    <n v="0.31"/>
  </r>
  <r>
    <x v="169"/>
    <x v="3"/>
    <x v="1"/>
    <x v="0"/>
    <n v="902"/>
    <n v="0.42"/>
  </r>
  <r>
    <x v="170"/>
    <x v="0"/>
    <x v="0"/>
    <x v="1"/>
    <n v="314"/>
    <n v="0.31"/>
  </r>
  <r>
    <x v="170"/>
    <x v="2"/>
    <x v="3"/>
    <x v="1"/>
    <n v="732"/>
    <n v="0.48"/>
  </r>
  <r>
    <x v="170"/>
    <x v="1"/>
    <x v="4"/>
    <x v="0"/>
    <n v="343"/>
    <n v="0.21"/>
  </r>
  <r>
    <x v="170"/>
    <x v="1"/>
    <x v="1"/>
    <x v="0"/>
    <n v="254"/>
    <n v="0.21"/>
  </r>
  <r>
    <x v="170"/>
    <x v="1"/>
    <x v="3"/>
    <x v="1"/>
    <n v="519"/>
    <n v="0.25"/>
  </r>
  <r>
    <x v="171"/>
    <x v="3"/>
    <x v="1"/>
    <x v="1"/>
    <n v="774"/>
    <n v="0.38"/>
  </r>
  <r>
    <x v="171"/>
    <x v="4"/>
    <x v="3"/>
    <x v="2"/>
    <n v="339"/>
    <n v="0.39"/>
  </r>
  <r>
    <x v="172"/>
    <x v="1"/>
    <x v="1"/>
    <x v="0"/>
    <n v="811"/>
    <n v="0.42"/>
  </r>
  <r>
    <x v="172"/>
    <x v="0"/>
    <x v="0"/>
    <x v="0"/>
    <n v="172"/>
    <n v="0.45"/>
  </r>
  <r>
    <x v="172"/>
    <x v="3"/>
    <x v="2"/>
    <x v="1"/>
    <n v="620"/>
    <n v="0.48"/>
  </r>
  <r>
    <x v="173"/>
    <x v="2"/>
    <x v="3"/>
    <x v="2"/>
    <n v="476"/>
    <n v="0.4"/>
  </r>
  <r>
    <x v="173"/>
    <x v="0"/>
    <x v="2"/>
    <x v="1"/>
    <n v="705"/>
    <n v="0.48"/>
  </r>
  <r>
    <x v="174"/>
    <x v="2"/>
    <x v="1"/>
    <x v="2"/>
    <n v="124"/>
    <n v="0.5"/>
  </r>
  <r>
    <x v="174"/>
    <x v="1"/>
    <x v="2"/>
    <x v="1"/>
    <n v="739"/>
    <n v="0.25"/>
  </r>
  <r>
    <x v="175"/>
    <x v="1"/>
    <x v="3"/>
    <x v="2"/>
    <n v="134"/>
    <n v="0.5"/>
  </r>
  <r>
    <x v="175"/>
    <x v="1"/>
    <x v="0"/>
    <x v="2"/>
    <n v="841"/>
    <n v="0.44"/>
  </r>
  <r>
    <x v="176"/>
    <x v="0"/>
    <x v="4"/>
    <x v="2"/>
    <n v="652"/>
    <n v="0.49"/>
  </r>
  <r>
    <x v="176"/>
    <x v="0"/>
    <x v="3"/>
    <x v="1"/>
    <n v="340"/>
    <n v="0.5"/>
  </r>
  <r>
    <x v="176"/>
    <x v="1"/>
    <x v="3"/>
    <x v="1"/>
    <n v="823"/>
    <n v="0.25"/>
  </r>
  <r>
    <x v="176"/>
    <x v="1"/>
    <x v="2"/>
    <x v="2"/>
    <n v="646"/>
    <n v="0.46"/>
  </r>
  <r>
    <x v="176"/>
    <x v="0"/>
    <x v="2"/>
    <x v="0"/>
    <n v="812"/>
    <n v="0.38"/>
  </r>
  <r>
    <x v="176"/>
    <x v="1"/>
    <x v="3"/>
    <x v="1"/>
    <n v="634"/>
    <n v="0.22"/>
  </r>
  <r>
    <x v="177"/>
    <x v="1"/>
    <x v="1"/>
    <x v="2"/>
    <n v="853"/>
    <n v="0.5"/>
  </r>
  <r>
    <x v="178"/>
    <x v="0"/>
    <x v="0"/>
    <x v="1"/>
    <n v="191"/>
    <n v="0.37"/>
  </r>
  <r>
    <x v="178"/>
    <x v="0"/>
    <x v="3"/>
    <x v="1"/>
    <n v="442"/>
    <n v="0.48"/>
  </r>
  <r>
    <x v="178"/>
    <x v="2"/>
    <x v="4"/>
    <x v="0"/>
    <n v="344"/>
    <n v="0.42"/>
  </r>
  <r>
    <x v="179"/>
    <x v="1"/>
    <x v="2"/>
    <x v="0"/>
    <n v="355"/>
    <n v="0.3"/>
  </r>
  <r>
    <x v="179"/>
    <x v="4"/>
    <x v="0"/>
    <x v="1"/>
    <n v="130"/>
    <n v="0.33"/>
  </r>
  <r>
    <x v="180"/>
    <x v="0"/>
    <x v="0"/>
    <x v="2"/>
    <n v="416"/>
    <n v="0.3"/>
  </r>
  <r>
    <x v="180"/>
    <x v="2"/>
    <x v="0"/>
    <x v="0"/>
    <n v="503"/>
    <n v="0.33"/>
  </r>
  <r>
    <x v="180"/>
    <x v="2"/>
    <x v="3"/>
    <x v="1"/>
    <n v="152"/>
    <n v="0.34"/>
  </r>
  <r>
    <x v="181"/>
    <x v="2"/>
    <x v="0"/>
    <x v="0"/>
    <n v="212"/>
    <n v="0.22"/>
  </r>
  <r>
    <x v="181"/>
    <x v="3"/>
    <x v="0"/>
    <x v="1"/>
    <n v="395"/>
    <n v="0.38"/>
  </r>
  <r>
    <x v="181"/>
    <x v="4"/>
    <x v="0"/>
    <x v="1"/>
    <n v="566"/>
    <n v="0.4"/>
  </r>
  <r>
    <x v="182"/>
    <x v="1"/>
    <x v="0"/>
    <x v="1"/>
    <n v="948"/>
    <n v="0.36"/>
  </r>
  <r>
    <x v="182"/>
    <x v="4"/>
    <x v="0"/>
    <x v="2"/>
    <n v="855"/>
    <n v="0.37"/>
  </r>
  <r>
    <x v="182"/>
    <x v="4"/>
    <x v="2"/>
    <x v="1"/>
    <n v="657"/>
    <n v="0.44"/>
  </r>
  <r>
    <x v="183"/>
    <x v="2"/>
    <x v="3"/>
    <x v="2"/>
    <n v="930"/>
    <n v="0.2"/>
  </r>
  <r>
    <x v="183"/>
    <x v="2"/>
    <x v="1"/>
    <x v="0"/>
    <n v="397"/>
    <n v="0.2"/>
  </r>
  <r>
    <x v="184"/>
    <x v="2"/>
    <x v="0"/>
    <x v="0"/>
    <n v="673"/>
    <n v="0.48"/>
  </r>
  <r>
    <x v="184"/>
    <x v="3"/>
    <x v="1"/>
    <x v="2"/>
    <n v="120"/>
    <n v="0.37"/>
  </r>
  <r>
    <x v="185"/>
    <x v="4"/>
    <x v="2"/>
    <x v="1"/>
    <n v="720"/>
    <n v="0.46"/>
  </r>
  <r>
    <x v="185"/>
    <x v="1"/>
    <x v="0"/>
    <x v="2"/>
    <n v="231"/>
    <n v="0.22"/>
  </r>
  <r>
    <x v="185"/>
    <x v="1"/>
    <x v="1"/>
    <x v="2"/>
    <n v="720"/>
    <n v="0.47000000000000003"/>
  </r>
  <r>
    <x v="185"/>
    <x v="3"/>
    <x v="1"/>
    <x v="1"/>
    <n v="987"/>
    <n v="0.43"/>
  </r>
  <r>
    <x v="185"/>
    <x v="2"/>
    <x v="0"/>
    <x v="1"/>
    <n v="320"/>
    <n v="0.36"/>
  </r>
  <r>
    <x v="186"/>
    <x v="3"/>
    <x v="1"/>
    <x v="1"/>
    <n v="563"/>
    <n v="0.49"/>
  </r>
  <r>
    <x v="186"/>
    <x v="4"/>
    <x v="2"/>
    <x v="2"/>
    <n v="549"/>
    <n v="0.45"/>
  </r>
  <r>
    <x v="186"/>
    <x v="0"/>
    <x v="3"/>
    <x v="1"/>
    <n v="434"/>
    <n v="0.25"/>
  </r>
  <r>
    <x v="187"/>
    <x v="1"/>
    <x v="4"/>
    <x v="0"/>
    <n v="962"/>
    <n v="0.27"/>
  </r>
  <r>
    <x v="187"/>
    <x v="0"/>
    <x v="1"/>
    <x v="0"/>
    <n v="431"/>
    <n v="0.44"/>
  </r>
  <r>
    <x v="188"/>
    <x v="0"/>
    <x v="2"/>
    <x v="2"/>
    <n v="722"/>
    <n v="0.28000000000000003"/>
  </r>
  <r>
    <x v="188"/>
    <x v="1"/>
    <x v="2"/>
    <x v="0"/>
    <n v="242"/>
    <n v="0.42"/>
  </r>
  <r>
    <x v="188"/>
    <x v="2"/>
    <x v="4"/>
    <x v="1"/>
    <n v="148"/>
    <n v="0.25"/>
  </r>
  <r>
    <x v="189"/>
    <x v="1"/>
    <x v="0"/>
    <x v="2"/>
    <n v="655"/>
    <n v="0.35000000000000003"/>
  </r>
  <r>
    <x v="189"/>
    <x v="3"/>
    <x v="4"/>
    <x v="2"/>
    <n v="343"/>
    <n v="0.45"/>
  </r>
  <r>
    <x v="190"/>
    <x v="4"/>
    <x v="2"/>
    <x v="1"/>
    <n v="938"/>
    <n v="0.25"/>
  </r>
  <r>
    <x v="191"/>
    <x v="3"/>
    <x v="0"/>
    <x v="0"/>
    <n v="272"/>
    <n v="0.5"/>
  </r>
  <r>
    <x v="191"/>
    <x v="2"/>
    <x v="4"/>
    <x v="2"/>
    <n v="167"/>
    <n v="0.41000000000000003"/>
  </r>
  <r>
    <x v="191"/>
    <x v="2"/>
    <x v="3"/>
    <x v="2"/>
    <n v="224"/>
    <n v="0.31"/>
  </r>
  <r>
    <x v="192"/>
    <x v="1"/>
    <x v="1"/>
    <x v="2"/>
    <n v="620"/>
    <n v="0.3"/>
  </r>
  <r>
    <x v="192"/>
    <x v="4"/>
    <x v="4"/>
    <x v="2"/>
    <n v="546"/>
    <n v="0.2"/>
  </r>
  <r>
    <x v="192"/>
    <x v="4"/>
    <x v="0"/>
    <x v="2"/>
    <n v="676"/>
    <n v="0.48"/>
  </r>
  <r>
    <x v="192"/>
    <x v="0"/>
    <x v="0"/>
    <x v="0"/>
    <n v="877"/>
    <n v="0.44"/>
  </r>
  <r>
    <x v="192"/>
    <x v="1"/>
    <x v="4"/>
    <x v="1"/>
    <n v="564"/>
    <n v="0.38"/>
  </r>
  <r>
    <x v="192"/>
    <x v="2"/>
    <x v="3"/>
    <x v="1"/>
    <n v="594"/>
    <n v="0.34"/>
  </r>
  <r>
    <x v="193"/>
    <x v="1"/>
    <x v="2"/>
    <x v="2"/>
    <n v="825"/>
    <n v="0.5"/>
  </r>
  <r>
    <x v="193"/>
    <x v="1"/>
    <x v="4"/>
    <x v="1"/>
    <n v="856"/>
    <n v="0.4"/>
  </r>
  <r>
    <x v="194"/>
    <x v="2"/>
    <x v="4"/>
    <x v="2"/>
    <n v="361"/>
    <n v="0.43"/>
  </r>
  <r>
    <x v="194"/>
    <x v="1"/>
    <x v="2"/>
    <x v="1"/>
    <n v="892"/>
    <n v="0.38"/>
  </r>
  <r>
    <x v="195"/>
    <x v="4"/>
    <x v="3"/>
    <x v="1"/>
    <n v="924"/>
    <n v="0.46"/>
  </r>
  <r>
    <x v="195"/>
    <x v="0"/>
    <x v="0"/>
    <x v="2"/>
    <n v="552"/>
    <n v="0.25"/>
  </r>
  <r>
    <x v="195"/>
    <x v="2"/>
    <x v="3"/>
    <x v="1"/>
    <n v="375"/>
    <n v="0.4"/>
  </r>
  <r>
    <x v="195"/>
    <x v="2"/>
    <x v="2"/>
    <x v="2"/>
    <n v="322"/>
    <n v="0.25"/>
  </r>
  <r>
    <x v="195"/>
    <x v="1"/>
    <x v="4"/>
    <x v="0"/>
    <n v="539"/>
    <n v="0.28000000000000003"/>
  </r>
  <r>
    <x v="195"/>
    <x v="1"/>
    <x v="4"/>
    <x v="2"/>
    <n v="606"/>
    <n v="0.49"/>
  </r>
  <r>
    <x v="196"/>
    <x v="4"/>
    <x v="0"/>
    <x v="1"/>
    <n v="903"/>
    <n v="0.27"/>
  </r>
  <r>
    <x v="196"/>
    <x v="0"/>
    <x v="2"/>
    <x v="2"/>
    <n v="838"/>
    <n v="0.41000000000000003"/>
  </r>
  <r>
    <x v="197"/>
    <x v="4"/>
    <x v="0"/>
    <x v="0"/>
    <n v="644"/>
    <n v="0.35000000000000003"/>
  </r>
  <r>
    <x v="197"/>
    <x v="2"/>
    <x v="2"/>
    <x v="1"/>
    <n v="881"/>
    <n v="0.3"/>
  </r>
  <r>
    <x v="197"/>
    <x v="4"/>
    <x v="4"/>
    <x v="2"/>
    <n v="462"/>
    <n v="0.23"/>
  </r>
  <r>
    <x v="197"/>
    <x v="2"/>
    <x v="0"/>
    <x v="1"/>
    <n v="525"/>
    <n v="0.47000000000000003"/>
  </r>
  <r>
    <x v="197"/>
    <x v="2"/>
    <x v="4"/>
    <x v="0"/>
    <n v="616"/>
    <n v="0.5"/>
  </r>
  <r>
    <x v="198"/>
    <x v="0"/>
    <x v="1"/>
    <x v="2"/>
    <n v="869"/>
    <n v="0.24"/>
  </r>
  <r>
    <x v="198"/>
    <x v="1"/>
    <x v="4"/>
    <x v="0"/>
    <n v="343"/>
    <n v="0.23"/>
  </r>
  <r>
    <x v="198"/>
    <x v="1"/>
    <x v="1"/>
    <x v="0"/>
    <n v="156"/>
    <n v="0.38"/>
  </r>
  <r>
    <x v="198"/>
    <x v="1"/>
    <x v="1"/>
    <x v="2"/>
    <n v="633"/>
    <n v="0.43"/>
  </r>
  <r>
    <x v="199"/>
    <x v="1"/>
    <x v="0"/>
    <x v="2"/>
    <n v="873"/>
    <n v="0.46"/>
  </r>
  <r>
    <x v="199"/>
    <x v="3"/>
    <x v="3"/>
    <x v="2"/>
    <n v="663"/>
    <n v="0.49"/>
  </r>
  <r>
    <x v="200"/>
    <x v="0"/>
    <x v="4"/>
    <x v="1"/>
    <n v="148"/>
    <n v="0.46"/>
  </r>
  <r>
    <x v="201"/>
    <x v="2"/>
    <x v="1"/>
    <x v="2"/>
    <n v="883"/>
    <n v="0.45"/>
  </r>
  <r>
    <x v="201"/>
    <x v="2"/>
    <x v="0"/>
    <x v="1"/>
    <n v="148"/>
    <n v="0.5"/>
  </r>
  <r>
    <x v="201"/>
    <x v="1"/>
    <x v="1"/>
    <x v="2"/>
    <n v="342"/>
    <n v="0.41000000000000003"/>
  </r>
  <r>
    <x v="201"/>
    <x v="1"/>
    <x v="4"/>
    <x v="1"/>
    <n v="935"/>
    <n v="0.26"/>
  </r>
  <r>
    <x v="201"/>
    <x v="0"/>
    <x v="2"/>
    <x v="2"/>
    <n v="902"/>
    <n v="0.25"/>
  </r>
  <r>
    <x v="201"/>
    <x v="3"/>
    <x v="1"/>
    <x v="1"/>
    <n v="986"/>
    <n v="0.48"/>
  </r>
  <r>
    <x v="202"/>
    <x v="2"/>
    <x v="2"/>
    <x v="0"/>
    <n v="587"/>
    <n v="0.31"/>
  </r>
  <r>
    <x v="202"/>
    <x v="3"/>
    <x v="1"/>
    <x v="1"/>
    <n v="386"/>
    <n v="0.26"/>
  </r>
  <r>
    <x v="202"/>
    <x v="2"/>
    <x v="4"/>
    <x v="1"/>
    <n v="513"/>
    <n v="0.23"/>
  </r>
  <r>
    <x v="203"/>
    <x v="0"/>
    <x v="1"/>
    <x v="1"/>
    <n v="974"/>
    <n v="0.31"/>
  </r>
  <r>
    <x v="203"/>
    <x v="0"/>
    <x v="4"/>
    <x v="0"/>
    <n v="468"/>
    <n v="0.34"/>
  </r>
  <r>
    <x v="203"/>
    <x v="3"/>
    <x v="3"/>
    <x v="0"/>
    <n v="966"/>
    <n v="0.28999999999999998"/>
  </r>
  <r>
    <x v="203"/>
    <x v="4"/>
    <x v="2"/>
    <x v="0"/>
    <n v="896"/>
    <n v="0.48"/>
  </r>
  <r>
    <x v="203"/>
    <x v="4"/>
    <x v="3"/>
    <x v="0"/>
    <n v="833"/>
    <n v="0.37"/>
  </r>
  <r>
    <x v="204"/>
    <x v="2"/>
    <x v="1"/>
    <x v="0"/>
    <n v="187"/>
    <n v="0.48"/>
  </r>
  <r>
    <x v="204"/>
    <x v="1"/>
    <x v="4"/>
    <x v="1"/>
    <n v="622"/>
    <n v="0.47000000000000003"/>
  </r>
  <r>
    <x v="204"/>
    <x v="3"/>
    <x v="4"/>
    <x v="0"/>
    <n v="290"/>
    <n v="0.33"/>
  </r>
  <r>
    <x v="205"/>
    <x v="3"/>
    <x v="3"/>
    <x v="1"/>
    <n v="920"/>
    <n v="0.47000000000000003"/>
  </r>
  <r>
    <x v="205"/>
    <x v="3"/>
    <x v="3"/>
    <x v="1"/>
    <n v="799"/>
    <n v="0.22"/>
  </r>
  <r>
    <x v="206"/>
    <x v="2"/>
    <x v="2"/>
    <x v="1"/>
    <n v="125"/>
    <n v="0.45"/>
  </r>
  <r>
    <x v="207"/>
    <x v="1"/>
    <x v="4"/>
    <x v="2"/>
    <n v="396"/>
    <n v="0.23"/>
  </r>
  <r>
    <x v="207"/>
    <x v="0"/>
    <x v="0"/>
    <x v="0"/>
    <n v="258"/>
    <n v="0.49"/>
  </r>
  <r>
    <x v="207"/>
    <x v="1"/>
    <x v="3"/>
    <x v="0"/>
    <n v="119"/>
    <n v="0.36"/>
  </r>
  <r>
    <x v="208"/>
    <x v="3"/>
    <x v="2"/>
    <x v="0"/>
    <n v="890"/>
    <n v="0.5"/>
  </r>
  <r>
    <x v="209"/>
    <x v="4"/>
    <x v="3"/>
    <x v="1"/>
    <n v="931"/>
    <n v="0.28999999999999998"/>
  </r>
  <r>
    <x v="210"/>
    <x v="2"/>
    <x v="1"/>
    <x v="1"/>
    <n v="604"/>
    <n v="0.25"/>
  </r>
  <r>
    <x v="210"/>
    <x v="1"/>
    <x v="3"/>
    <x v="0"/>
    <n v="789"/>
    <n v="0.34"/>
  </r>
  <r>
    <x v="211"/>
    <x v="0"/>
    <x v="2"/>
    <x v="1"/>
    <n v="761"/>
    <n v="0.28000000000000003"/>
  </r>
  <r>
    <x v="211"/>
    <x v="3"/>
    <x v="2"/>
    <x v="2"/>
    <n v="751"/>
    <n v="0.42"/>
  </r>
  <r>
    <x v="211"/>
    <x v="1"/>
    <x v="3"/>
    <x v="1"/>
    <n v="506"/>
    <n v="0.24"/>
  </r>
  <r>
    <x v="211"/>
    <x v="3"/>
    <x v="0"/>
    <x v="2"/>
    <n v="853"/>
    <n v="0.5"/>
  </r>
  <r>
    <x v="212"/>
    <x v="3"/>
    <x v="2"/>
    <x v="0"/>
    <n v="547"/>
    <n v="0.47000000000000003"/>
  </r>
  <r>
    <x v="213"/>
    <x v="2"/>
    <x v="1"/>
    <x v="0"/>
    <n v="249"/>
    <n v="0.21"/>
  </r>
  <r>
    <x v="213"/>
    <x v="3"/>
    <x v="4"/>
    <x v="2"/>
    <n v="834"/>
    <n v="0.39"/>
  </r>
  <r>
    <x v="213"/>
    <x v="3"/>
    <x v="1"/>
    <x v="2"/>
    <n v="458"/>
    <n v="0.47000000000000003"/>
  </r>
  <r>
    <x v="213"/>
    <x v="4"/>
    <x v="3"/>
    <x v="2"/>
    <n v="108"/>
    <n v="0.27"/>
  </r>
  <r>
    <x v="213"/>
    <x v="4"/>
    <x v="4"/>
    <x v="2"/>
    <n v="110"/>
    <n v="0.22"/>
  </r>
  <r>
    <x v="213"/>
    <x v="0"/>
    <x v="0"/>
    <x v="2"/>
    <n v="743"/>
    <n v="0.33"/>
  </r>
  <r>
    <x v="214"/>
    <x v="4"/>
    <x v="2"/>
    <x v="2"/>
    <n v="236"/>
    <n v="0.23"/>
  </r>
  <r>
    <x v="214"/>
    <x v="4"/>
    <x v="1"/>
    <x v="2"/>
    <n v="803"/>
    <n v="0.27"/>
  </r>
  <r>
    <x v="214"/>
    <x v="4"/>
    <x v="1"/>
    <x v="0"/>
    <n v="344"/>
    <n v="0.33"/>
  </r>
  <r>
    <x v="214"/>
    <x v="3"/>
    <x v="2"/>
    <x v="0"/>
    <n v="144"/>
    <n v="0.41000000000000003"/>
  </r>
  <r>
    <x v="215"/>
    <x v="3"/>
    <x v="2"/>
    <x v="1"/>
    <n v="191"/>
    <n v="0.22"/>
  </r>
  <r>
    <x v="215"/>
    <x v="1"/>
    <x v="3"/>
    <x v="1"/>
    <n v="314"/>
    <n v="0.32"/>
  </r>
  <r>
    <x v="215"/>
    <x v="0"/>
    <x v="0"/>
    <x v="0"/>
    <n v="470"/>
    <n v="0.25"/>
  </r>
  <r>
    <x v="216"/>
    <x v="3"/>
    <x v="4"/>
    <x v="2"/>
    <n v="502"/>
    <n v="0.35000000000000003"/>
  </r>
  <r>
    <x v="216"/>
    <x v="3"/>
    <x v="2"/>
    <x v="2"/>
    <n v="965"/>
    <n v="0.37"/>
  </r>
  <r>
    <x v="217"/>
    <x v="1"/>
    <x v="3"/>
    <x v="0"/>
    <n v="694"/>
    <n v="0.22"/>
  </r>
  <r>
    <x v="218"/>
    <x v="3"/>
    <x v="4"/>
    <x v="1"/>
    <n v="207"/>
    <n v="0.45"/>
  </r>
  <r>
    <x v="218"/>
    <x v="1"/>
    <x v="2"/>
    <x v="1"/>
    <n v="942"/>
    <n v="0.23"/>
  </r>
  <r>
    <x v="218"/>
    <x v="4"/>
    <x v="4"/>
    <x v="0"/>
    <n v="298"/>
    <n v="0.3"/>
  </r>
  <r>
    <x v="219"/>
    <x v="3"/>
    <x v="1"/>
    <x v="1"/>
    <n v="449"/>
    <n v="0.34"/>
  </r>
  <r>
    <x v="219"/>
    <x v="3"/>
    <x v="0"/>
    <x v="1"/>
    <n v="137"/>
    <n v="0.22"/>
  </r>
  <r>
    <x v="219"/>
    <x v="2"/>
    <x v="1"/>
    <x v="0"/>
    <n v="702"/>
    <n v="0.31"/>
  </r>
  <r>
    <x v="219"/>
    <x v="4"/>
    <x v="2"/>
    <x v="0"/>
    <n v="904"/>
    <n v="0.3"/>
  </r>
  <r>
    <x v="220"/>
    <x v="3"/>
    <x v="0"/>
    <x v="2"/>
    <n v="469"/>
    <n v="0.43"/>
  </r>
  <r>
    <x v="221"/>
    <x v="4"/>
    <x v="2"/>
    <x v="0"/>
    <n v="159"/>
    <n v="0.47000000000000003"/>
  </r>
  <r>
    <x v="221"/>
    <x v="3"/>
    <x v="2"/>
    <x v="0"/>
    <n v="668"/>
    <n v="0.36"/>
  </r>
  <r>
    <x v="221"/>
    <x v="0"/>
    <x v="2"/>
    <x v="2"/>
    <n v="336"/>
    <n v="0.32"/>
  </r>
  <r>
    <x v="221"/>
    <x v="3"/>
    <x v="0"/>
    <x v="2"/>
    <n v="415"/>
    <n v="0.2"/>
  </r>
  <r>
    <x v="221"/>
    <x v="0"/>
    <x v="1"/>
    <x v="0"/>
    <n v="413"/>
    <n v="0.34"/>
  </r>
  <r>
    <x v="222"/>
    <x v="3"/>
    <x v="4"/>
    <x v="0"/>
    <n v="720"/>
    <n v="0.5"/>
  </r>
  <r>
    <x v="223"/>
    <x v="0"/>
    <x v="2"/>
    <x v="1"/>
    <n v="702"/>
    <n v="0.23"/>
  </r>
  <r>
    <x v="223"/>
    <x v="4"/>
    <x v="3"/>
    <x v="0"/>
    <n v="471"/>
    <n v="0.28999999999999998"/>
  </r>
  <r>
    <x v="223"/>
    <x v="4"/>
    <x v="2"/>
    <x v="1"/>
    <n v="539"/>
    <n v="0.24"/>
  </r>
  <r>
    <x v="223"/>
    <x v="0"/>
    <x v="1"/>
    <x v="2"/>
    <n v="255"/>
    <n v="0.3"/>
  </r>
  <r>
    <x v="223"/>
    <x v="0"/>
    <x v="0"/>
    <x v="1"/>
    <n v="823"/>
    <n v="0.24"/>
  </r>
  <r>
    <x v="224"/>
    <x v="2"/>
    <x v="0"/>
    <x v="1"/>
    <n v="490"/>
    <n v="0.35000000000000003"/>
  </r>
  <r>
    <x v="224"/>
    <x v="3"/>
    <x v="2"/>
    <x v="1"/>
    <n v="557"/>
    <n v="0.28999999999999998"/>
  </r>
  <r>
    <x v="224"/>
    <x v="2"/>
    <x v="4"/>
    <x v="0"/>
    <n v="120"/>
    <n v="0.33"/>
  </r>
  <r>
    <x v="225"/>
    <x v="3"/>
    <x v="4"/>
    <x v="1"/>
    <n v="172"/>
    <n v="0.3"/>
  </r>
  <r>
    <x v="226"/>
    <x v="3"/>
    <x v="3"/>
    <x v="2"/>
    <n v="888"/>
    <n v="0.33"/>
  </r>
  <r>
    <x v="226"/>
    <x v="0"/>
    <x v="4"/>
    <x v="2"/>
    <n v="609"/>
    <n v="0.49"/>
  </r>
  <r>
    <x v="226"/>
    <x v="3"/>
    <x v="0"/>
    <x v="2"/>
    <n v="854"/>
    <n v="0.45"/>
  </r>
  <r>
    <x v="226"/>
    <x v="2"/>
    <x v="4"/>
    <x v="1"/>
    <n v="276"/>
    <n v="0.34"/>
  </r>
  <r>
    <x v="227"/>
    <x v="4"/>
    <x v="0"/>
    <x v="1"/>
    <n v="755"/>
    <n v="0.38"/>
  </r>
  <r>
    <x v="227"/>
    <x v="2"/>
    <x v="1"/>
    <x v="0"/>
    <n v="745"/>
    <n v="0.26"/>
  </r>
  <r>
    <x v="227"/>
    <x v="2"/>
    <x v="2"/>
    <x v="0"/>
    <n v="691"/>
    <n v="0.49"/>
  </r>
  <r>
    <x v="228"/>
    <x v="3"/>
    <x v="0"/>
    <x v="1"/>
    <n v="558"/>
    <n v="0.41000000000000003"/>
  </r>
  <r>
    <x v="228"/>
    <x v="4"/>
    <x v="0"/>
    <x v="0"/>
    <n v="355"/>
    <n v="0.38"/>
  </r>
  <r>
    <x v="228"/>
    <x v="4"/>
    <x v="1"/>
    <x v="0"/>
    <n v="281"/>
    <n v="0.27"/>
  </r>
  <r>
    <x v="228"/>
    <x v="1"/>
    <x v="0"/>
    <x v="0"/>
    <n v="542"/>
    <n v="0.31"/>
  </r>
  <r>
    <x v="228"/>
    <x v="4"/>
    <x v="4"/>
    <x v="0"/>
    <n v="785"/>
    <n v="0.32"/>
  </r>
  <r>
    <x v="228"/>
    <x v="2"/>
    <x v="4"/>
    <x v="1"/>
    <n v="262"/>
    <n v="0.22"/>
  </r>
  <r>
    <x v="228"/>
    <x v="0"/>
    <x v="3"/>
    <x v="0"/>
    <n v="309"/>
    <n v="0.22"/>
  </r>
  <r>
    <x v="228"/>
    <x v="0"/>
    <x v="0"/>
    <x v="0"/>
    <n v="228"/>
    <n v="0.24"/>
  </r>
  <r>
    <x v="229"/>
    <x v="2"/>
    <x v="0"/>
    <x v="0"/>
    <n v="650"/>
    <n v="0.32"/>
  </r>
  <r>
    <x v="229"/>
    <x v="0"/>
    <x v="3"/>
    <x v="1"/>
    <n v="451"/>
    <n v="0.32"/>
  </r>
  <r>
    <x v="229"/>
    <x v="3"/>
    <x v="1"/>
    <x v="2"/>
    <n v="960"/>
    <n v="0.37"/>
  </r>
  <r>
    <x v="229"/>
    <x v="3"/>
    <x v="1"/>
    <x v="0"/>
    <n v="305"/>
    <n v="0.43"/>
  </r>
  <r>
    <x v="230"/>
    <x v="0"/>
    <x v="4"/>
    <x v="2"/>
    <n v="624"/>
    <n v="0.36"/>
  </r>
  <r>
    <x v="230"/>
    <x v="2"/>
    <x v="1"/>
    <x v="0"/>
    <n v="178"/>
    <n v="0.48"/>
  </r>
  <r>
    <x v="231"/>
    <x v="0"/>
    <x v="0"/>
    <x v="1"/>
    <n v="869"/>
    <n v="0.38"/>
  </r>
  <r>
    <x v="231"/>
    <x v="0"/>
    <x v="4"/>
    <x v="2"/>
    <n v="758"/>
    <n v="0.2"/>
  </r>
  <r>
    <x v="231"/>
    <x v="1"/>
    <x v="1"/>
    <x v="1"/>
    <n v="558"/>
    <n v="0.24"/>
  </r>
  <r>
    <x v="231"/>
    <x v="4"/>
    <x v="0"/>
    <x v="0"/>
    <n v="894"/>
    <n v="0.22"/>
  </r>
  <r>
    <x v="232"/>
    <x v="1"/>
    <x v="0"/>
    <x v="2"/>
    <n v="316"/>
    <n v="0.42"/>
  </r>
  <r>
    <x v="233"/>
    <x v="2"/>
    <x v="0"/>
    <x v="0"/>
    <n v="875"/>
    <n v="0.22"/>
  </r>
  <r>
    <x v="233"/>
    <x v="2"/>
    <x v="2"/>
    <x v="0"/>
    <n v="163"/>
    <n v="0.22"/>
  </r>
  <r>
    <x v="233"/>
    <x v="2"/>
    <x v="0"/>
    <x v="2"/>
    <n v="133"/>
    <n v="0.3"/>
  </r>
  <r>
    <x v="233"/>
    <x v="0"/>
    <x v="1"/>
    <x v="2"/>
    <n v="260"/>
    <n v="0.42"/>
  </r>
  <r>
    <x v="233"/>
    <x v="3"/>
    <x v="4"/>
    <x v="2"/>
    <n v="241"/>
    <n v="0.33"/>
  </r>
  <r>
    <x v="234"/>
    <x v="4"/>
    <x v="0"/>
    <x v="0"/>
    <n v="443"/>
    <n v="0.3"/>
  </r>
  <r>
    <x v="234"/>
    <x v="3"/>
    <x v="3"/>
    <x v="1"/>
    <n v="987"/>
    <n v="0.27"/>
  </r>
  <r>
    <x v="234"/>
    <x v="2"/>
    <x v="4"/>
    <x v="2"/>
    <n v="325"/>
    <n v="0.34"/>
  </r>
  <r>
    <x v="235"/>
    <x v="2"/>
    <x v="2"/>
    <x v="2"/>
    <n v="995"/>
    <n v="0.3"/>
  </r>
  <r>
    <x v="235"/>
    <x v="2"/>
    <x v="3"/>
    <x v="0"/>
    <n v="144"/>
    <n v="0.33"/>
  </r>
  <r>
    <x v="235"/>
    <x v="1"/>
    <x v="0"/>
    <x v="0"/>
    <n v="674"/>
    <n v="0.49"/>
  </r>
  <r>
    <x v="236"/>
    <x v="4"/>
    <x v="0"/>
    <x v="2"/>
    <n v="728"/>
    <n v="0.35000000000000003"/>
  </r>
  <r>
    <x v="236"/>
    <x v="3"/>
    <x v="0"/>
    <x v="0"/>
    <n v="636"/>
    <n v="0.2"/>
  </r>
  <r>
    <x v="236"/>
    <x v="0"/>
    <x v="0"/>
    <x v="2"/>
    <n v="563"/>
    <n v="0.4"/>
  </r>
  <r>
    <x v="237"/>
    <x v="1"/>
    <x v="4"/>
    <x v="2"/>
    <n v="361"/>
    <n v="0.37"/>
  </r>
  <r>
    <x v="237"/>
    <x v="3"/>
    <x v="3"/>
    <x v="0"/>
    <n v="545"/>
    <n v="0.23"/>
  </r>
  <r>
    <x v="237"/>
    <x v="3"/>
    <x v="4"/>
    <x v="0"/>
    <n v="916"/>
    <n v="0.38"/>
  </r>
  <r>
    <x v="237"/>
    <x v="0"/>
    <x v="4"/>
    <x v="1"/>
    <n v="420"/>
    <n v="0.37"/>
  </r>
  <r>
    <x v="238"/>
    <x v="2"/>
    <x v="3"/>
    <x v="2"/>
    <n v="793"/>
    <n v="0.23"/>
  </r>
  <r>
    <x v="238"/>
    <x v="0"/>
    <x v="3"/>
    <x v="1"/>
    <n v="251"/>
    <n v="0.39"/>
  </r>
  <r>
    <x v="239"/>
    <x v="0"/>
    <x v="3"/>
    <x v="2"/>
    <n v="872"/>
    <n v="0.5"/>
  </r>
  <r>
    <x v="239"/>
    <x v="3"/>
    <x v="1"/>
    <x v="1"/>
    <n v="859"/>
    <n v="0.36"/>
  </r>
  <r>
    <x v="239"/>
    <x v="1"/>
    <x v="0"/>
    <x v="2"/>
    <n v="948"/>
    <n v="0.35000000000000003"/>
  </r>
  <r>
    <x v="239"/>
    <x v="4"/>
    <x v="3"/>
    <x v="0"/>
    <n v="890"/>
    <n v="0.24"/>
  </r>
  <r>
    <x v="239"/>
    <x v="1"/>
    <x v="2"/>
    <x v="2"/>
    <n v="725"/>
    <n v="0.23"/>
  </r>
  <r>
    <x v="239"/>
    <x v="1"/>
    <x v="2"/>
    <x v="0"/>
    <n v="960"/>
    <n v="0.21"/>
  </r>
  <r>
    <x v="240"/>
    <x v="0"/>
    <x v="4"/>
    <x v="1"/>
    <n v="775"/>
    <n v="0.34"/>
  </r>
  <r>
    <x v="241"/>
    <x v="4"/>
    <x v="0"/>
    <x v="0"/>
    <n v="290"/>
    <n v="0.37"/>
  </r>
  <r>
    <x v="241"/>
    <x v="4"/>
    <x v="1"/>
    <x v="0"/>
    <n v="843"/>
    <n v="0.42"/>
  </r>
  <r>
    <x v="241"/>
    <x v="3"/>
    <x v="4"/>
    <x v="0"/>
    <n v="939"/>
    <n v="0.26"/>
  </r>
  <r>
    <x v="242"/>
    <x v="0"/>
    <x v="2"/>
    <x v="1"/>
    <n v="422"/>
    <n v="0.44"/>
  </r>
  <r>
    <x v="242"/>
    <x v="0"/>
    <x v="2"/>
    <x v="2"/>
    <n v="246"/>
    <n v="0.28999999999999998"/>
  </r>
  <r>
    <x v="242"/>
    <x v="1"/>
    <x v="2"/>
    <x v="1"/>
    <n v="929"/>
    <n v="0.44"/>
  </r>
  <r>
    <x v="242"/>
    <x v="4"/>
    <x v="3"/>
    <x v="1"/>
    <n v="828"/>
    <n v="0.28999999999999998"/>
  </r>
  <r>
    <x v="243"/>
    <x v="3"/>
    <x v="0"/>
    <x v="0"/>
    <n v="512"/>
    <n v="0.42"/>
  </r>
  <r>
    <x v="243"/>
    <x v="1"/>
    <x v="0"/>
    <x v="0"/>
    <n v="865"/>
    <n v="0.37"/>
  </r>
  <r>
    <x v="244"/>
    <x v="0"/>
    <x v="0"/>
    <x v="1"/>
    <n v="605"/>
    <n v="0.4"/>
  </r>
  <r>
    <x v="244"/>
    <x v="2"/>
    <x v="2"/>
    <x v="0"/>
    <n v="201"/>
    <n v="0.35000000000000003"/>
  </r>
  <r>
    <x v="244"/>
    <x v="3"/>
    <x v="3"/>
    <x v="2"/>
    <n v="410"/>
    <n v="0.32"/>
  </r>
  <r>
    <x v="245"/>
    <x v="1"/>
    <x v="1"/>
    <x v="1"/>
    <n v="376"/>
    <n v="0.44"/>
  </r>
  <r>
    <x v="245"/>
    <x v="0"/>
    <x v="2"/>
    <x v="1"/>
    <n v="670"/>
    <n v="0.47000000000000003"/>
  </r>
  <r>
    <x v="246"/>
    <x v="2"/>
    <x v="4"/>
    <x v="2"/>
    <n v="470"/>
    <n v="0.47000000000000003"/>
  </r>
  <r>
    <x v="246"/>
    <x v="1"/>
    <x v="2"/>
    <x v="2"/>
    <n v="163"/>
    <n v="0.3"/>
  </r>
  <r>
    <x v="246"/>
    <x v="4"/>
    <x v="3"/>
    <x v="1"/>
    <n v="787"/>
    <n v="0.38"/>
  </r>
  <r>
    <x v="246"/>
    <x v="1"/>
    <x v="4"/>
    <x v="2"/>
    <n v="198"/>
    <n v="0.47000000000000003"/>
  </r>
  <r>
    <x v="247"/>
    <x v="0"/>
    <x v="0"/>
    <x v="2"/>
    <n v="145"/>
    <n v="0.34"/>
  </r>
  <r>
    <x v="247"/>
    <x v="4"/>
    <x v="3"/>
    <x v="0"/>
    <n v="248"/>
    <n v="0.44"/>
  </r>
  <r>
    <x v="247"/>
    <x v="0"/>
    <x v="2"/>
    <x v="1"/>
    <n v="917"/>
    <n v="0.4"/>
  </r>
  <r>
    <x v="248"/>
    <x v="1"/>
    <x v="4"/>
    <x v="2"/>
    <n v="438"/>
    <n v="0.47000000000000003"/>
  </r>
  <r>
    <x v="248"/>
    <x v="1"/>
    <x v="0"/>
    <x v="2"/>
    <n v="594"/>
    <n v="0.24"/>
  </r>
  <r>
    <x v="248"/>
    <x v="0"/>
    <x v="2"/>
    <x v="1"/>
    <n v="108"/>
    <n v="0.45"/>
  </r>
  <r>
    <x v="248"/>
    <x v="1"/>
    <x v="1"/>
    <x v="0"/>
    <n v="341"/>
    <n v="0.4"/>
  </r>
  <r>
    <x v="248"/>
    <x v="0"/>
    <x v="4"/>
    <x v="2"/>
    <n v="975"/>
    <n v="0.26"/>
  </r>
  <r>
    <x v="249"/>
    <x v="0"/>
    <x v="4"/>
    <x v="2"/>
    <n v="564"/>
    <n v="0.46"/>
  </r>
  <r>
    <x v="249"/>
    <x v="0"/>
    <x v="0"/>
    <x v="1"/>
    <n v="542"/>
    <n v="0.37"/>
  </r>
  <r>
    <x v="250"/>
    <x v="3"/>
    <x v="2"/>
    <x v="0"/>
    <n v="799"/>
    <n v="0.4"/>
  </r>
  <r>
    <x v="250"/>
    <x v="1"/>
    <x v="4"/>
    <x v="0"/>
    <n v="987"/>
    <n v="0.36"/>
  </r>
  <r>
    <x v="250"/>
    <x v="0"/>
    <x v="4"/>
    <x v="0"/>
    <n v="314"/>
    <n v="0.26"/>
  </r>
  <r>
    <x v="251"/>
    <x v="1"/>
    <x v="1"/>
    <x v="1"/>
    <n v="588"/>
    <n v="0.28000000000000003"/>
  </r>
  <r>
    <x v="252"/>
    <x v="0"/>
    <x v="1"/>
    <x v="2"/>
    <n v="982"/>
    <n v="0.28000000000000003"/>
  </r>
  <r>
    <x v="252"/>
    <x v="2"/>
    <x v="1"/>
    <x v="1"/>
    <n v="764"/>
    <n v="0.45"/>
  </r>
  <r>
    <x v="252"/>
    <x v="4"/>
    <x v="3"/>
    <x v="1"/>
    <n v="952"/>
    <n v="0.33"/>
  </r>
  <r>
    <x v="252"/>
    <x v="4"/>
    <x v="4"/>
    <x v="0"/>
    <n v="464"/>
    <n v="0.46"/>
  </r>
  <r>
    <x v="252"/>
    <x v="0"/>
    <x v="3"/>
    <x v="0"/>
    <n v="829"/>
    <n v="0.25"/>
  </r>
  <r>
    <x v="253"/>
    <x v="1"/>
    <x v="1"/>
    <x v="0"/>
    <n v="891"/>
    <n v="0.24"/>
  </r>
  <r>
    <x v="254"/>
    <x v="2"/>
    <x v="4"/>
    <x v="2"/>
    <n v="446"/>
    <n v="0.5"/>
  </r>
  <r>
    <x v="254"/>
    <x v="1"/>
    <x v="3"/>
    <x v="2"/>
    <n v="797"/>
    <n v="0.22"/>
  </r>
  <r>
    <x v="254"/>
    <x v="0"/>
    <x v="4"/>
    <x v="0"/>
    <n v="626"/>
    <n v="0.41000000000000003"/>
  </r>
  <r>
    <x v="255"/>
    <x v="0"/>
    <x v="4"/>
    <x v="0"/>
    <n v="960"/>
    <n v="0.32"/>
  </r>
  <r>
    <x v="255"/>
    <x v="2"/>
    <x v="4"/>
    <x v="1"/>
    <n v="608"/>
    <n v="0.28000000000000003"/>
  </r>
  <r>
    <x v="255"/>
    <x v="1"/>
    <x v="2"/>
    <x v="2"/>
    <n v="625"/>
    <n v="0.31"/>
  </r>
  <r>
    <x v="255"/>
    <x v="2"/>
    <x v="3"/>
    <x v="1"/>
    <n v="378"/>
    <n v="0.27"/>
  </r>
  <r>
    <x v="255"/>
    <x v="0"/>
    <x v="2"/>
    <x v="1"/>
    <n v="861"/>
    <n v="0.28000000000000003"/>
  </r>
  <r>
    <x v="256"/>
    <x v="4"/>
    <x v="1"/>
    <x v="1"/>
    <n v="267"/>
    <n v="0.42"/>
  </r>
  <r>
    <x v="256"/>
    <x v="2"/>
    <x v="3"/>
    <x v="0"/>
    <n v="292"/>
    <n v="0.28999999999999998"/>
  </r>
  <r>
    <x v="257"/>
    <x v="0"/>
    <x v="0"/>
    <x v="1"/>
    <n v="933"/>
    <n v="0.24"/>
  </r>
  <r>
    <x v="257"/>
    <x v="2"/>
    <x v="4"/>
    <x v="0"/>
    <n v="872"/>
    <n v="0.28000000000000003"/>
  </r>
  <r>
    <x v="257"/>
    <x v="4"/>
    <x v="0"/>
    <x v="2"/>
    <n v="580"/>
    <n v="0.28000000000000003"/>
  </r>
  <r>
    <x v="257"/>
    <x v="4"/>
    <x v="2"/>
    <x v="1"/>
    <n v="573"/>
    <n v="0.4"/>
  </r>
  <r>
    <x v="258"/>
    <x v="2"/>
    <x v="3"/>
    <x v="0"/>
    <n v="718"/>
    <n v="0.39"/>
  </r>
  <r>
    <x v="258"/>
    <x v="4"/>
    <x v="0"/>
    <x v="0"/>
    <n v="152"/>
    <n v="0.43"/>
  </r>
  <r>
    <x v="259"/>
    <x v="4"/>
    <x v="4"/>
    <x v="0"/>
    <n v="745"/>
    <n v="0.46"/>
  </r>
  <r>
    <x v="259"/>
    <x v="3"/>
    <x v="4"/>
    <x v="2"/>
    <n v="601"/>
    <n v="0.5"/>
  </r>
  <r>
    <x v="260"/>
    <x v="0"/>
    <x v="0"/>
    <x v="1"/>
    <n v="547"/>
    <n v="0.32"/>
  </r>
  <r>
    <x v="261"/>
    <x v="0"/>
    <x v="3"/>
    <x v="0"/>
    <n v="740"/>
    <n v="0.2"/>
  </r>
  <r>
    <x v="261"/>
    <x v="4"/>
    <x v="1"/>
    <x v="2"/>
    <n v="912"/>
    <n v="0.31"/>
  </r>
  <r>
    <x v="262"/>
    <x v="4"/>
    <x v="0"/>
    <x v="0"/>
    <n v="623"/>
    <n v="0.41000000000000003"/>
  </r>
  <r>
    <x v="262"/>
    <x v="4"/>
    <x v="2"/>
    <x v="2"/>
    <n v="937"/>
    <n v="0.24"/>
  </r>
  <r>
    <x v="262"/>
    <x v="4"/>
    <x v="3"/>
    <x v="1"/>
    <n v="504"/>
    <n v="0.37"/>
  </r>
  <r>
    <x v="263"/>
    <x v="4"/>
    <x v="4"/>
    <x v="1"/>
    <n v="932"/>
    <n v="0.46"/>
  </r>
  <r>
    <x v="263"/>
    <x v="3"/>
    <x v="2"/>
    <x v="2"/>
    <n v="665"/>
    <n v="0.34"/>
  </r>
  <r>
    <x v="263"/>
    <x v="1"/>
    <x v="3"/>
    <x v="0"/>
    <n v="162"/>
    <n v="0.28000000000000003"/>
  </r>
  <r>
    <x v="263"/>
    <x v="2"/>
    <x v="3"/>
    <x v="1"/>
    <n v="186"/>
    <n v="0.46"/>
  </r>
  <r>
    <x v="264"/>
    <x v="4"/>
    <x v="4"/>
    <x v="1"/>
    <n v="834"/>
    <n v="0.25"/>
  </r>
  <r>
    <x v="264"/>
    <x v="3"/>
    <x v="4"/>
    <x v="0"/>
    <n v="789"/>
    <n v="0.21"/>
  </r>
  <r>
    <x v="264"/>
    <x v="1"/>
    <x v="2"/>
    <x v="1"/>
    <n v="234"/>
    <n v="0.23"/>
  </r>
  <r>
    <x v="264"/>
    <x v="2"/>
    <x v="0"/>
    <x v="0"/>
    <n v="938"/>
    <n v="0.47000000000000003"/>
  </r>
  <r>
    <x v="265"/>
    <x v="3"/>
    <x v="2"/>
    <x v="1"/>
    <n v="787"/>
    <n v="0.37"/>
  </r>
  <r>
    <x v="265"/>
    <x v="0"/>
    <x v="1"/>
    <x v="2"/>
    <n v="476"/>
    <n v="0.3"/>
  </r>
  <r>
    <x v="266"/>
    <x v="3"/>
    <x v="0"/>
    <x v="0"/>
    <n v="724"/>
    <n v="0.39"/>
  </r>
  <r>
    <x v="267"/>
    <x v="3"/>
    <x v="3"/>
    <x v="0"/>
    <n v="548"/>
    <n v="0.3"/>
  </r>
  <r>
    <x v="267"/>
    <x v="2"/>
    <x v="2"/>
    <x v="0"/>
    <n v="220"/>
    <n v="0.26"/>
  </r>
  <r>
    <x v="267"/>
    <x v="0"/>
    <x v="0"/>
    <x v="2"/>
    <n v="302"/>
    <n v="0.28999999999999998"/>
  </r>
  <r>
    <x v="267"/>
    <x v="3"/>
    <x v="4"/>
    <x v="2"/>
    <n v="482"/>
    <n v="0.48"/>
  </r>
  <r>
    <x v="267"/>
    <x v="3"/>
    <x v="0"/>
    <x v="2"/>
    <n v="338"/>
    <n v="0.28000000000000003"/>
  </r>
  <r>
    <x v="267"/>
    <x v="1"/>
    <x v="2"/>
    <x v="2"/>
    <n v="445"/>
    <n v="0.2"/>
  </r>
  <r>
    <x v="268"/>
    <x v="0"/>
    <x v="2"/>
    <x v="2"/>
    <n v="574"/>
    <n v="0.4"/>
  </r>
  <r>
    <x v="268"/>
    <x v="3"/>
    <x v="0"/>
    <x v="2"/>
    <n v="277"/>
    <n v="0.26"/>
  </r>
  <r>
    <x v="268"/>
    <x v="3"/>
    <x v="3"/>
    <x v="0"/>
    <n v="342"/>
    <n v="0.34"/>
  </r>
  <r>
    <x v="268"/>
    <x v="0"/>
    <x v="3"/>
    <x v="1"/>
    <n v="915"/>
    <n v="0.35000000000000003"/>
  </r>
  <r>
    <x v="268"/>
    <x v="3"/>
    <x v="4"/>
    <x v="0"/>
    <n v="666"/>
    <n v="0.21"/>
  </r>
  <r>
    <x v="268"/>
    <x v="3"/>
    <x v="4"/>
    <x v="0"/>
    <n v="955"/>
    <n v="0.23"/>
  </r>
  <r>
    <x v="268"/>
    <x v="1"/>
    <x v="1"/>
    <x v="2"/>
    <n v="408"/>
    <n v="0.48"/>
  </r>
  <r>
    <x v="269"/>
    <x v="1"/>
    <x v="1"/>
    <x v="1"/>
    <n v="218"/>
    <n v="0.24"/>
  </r>
  <r>
    <x v="269"/>
    <x v="3"/>
    <x v="1"/>
    <x v="2"/>
    <n v="879"/>
    <n v="0.36"/>
  </r>
  <r>
    <x v="269"/>
    <x v="2"/>
    <x v="3"/>
    <x v="2"/>
    <n v="786"/>
    <n v="0.47000000000000003"/>
  </r>
  <r>
    <x v="270"/>
    <x v="3"/>
    <x v="2"/>
    <x v="1"/>
    <n v="838"/>
    <n v="0.26"/>
  </r>
  <r>
    <x v="270"/>
    <x v="4"/>
    <x v="1"/>
    <x v="0"/>
    <n v="948"/>
    <n v="0.35000000000000003"/>
  </r>
  <r>
    <x v="271"/>
    <x v="1"/>
    <x v="1"/>
    <x v="1"/>
    <n v="907"/>
    <n v="0.39"/>
  </r>
  <r>
    <x v="271"/>
    <x v="1"/>
    <x v="1"/>
    <x v="2"/>
    <n v="510"/>
    <n v="0.33"/>
  </r>
  <r>
    <x v="271"/>
    <x v="3"/>
    <x v="2"/>
    <x v="1"/>
    <n v="159"/>
    <n v="0.47000000000000003"/>
  </r>
  <r>
    <x v="271"/>
    <x v="0"/>
    <x v="2"/>
    <x v="1"/>
    <n v="289"/>
    <n v="0.33"/>
  </r>
  <r>
    <x v="272"/>
    <x v="1"/>
    <x v="3"/>
    <x v="2"/>
    <n v="291"/>
    <n v="0.31"/>
  </r>
  <r>
    <x v="272"/>
    <x v="3"/>
    <x v="1"/>
    <x v="1"/>
    <n v="457"/>
    <n v="0.36"/>
  </r>
  <r>
    <x v="272"/>
    <x v="1"/>
    <x v="3"/>
    <x v="0"/>
    <n v="137"/>
    <n v="0.39"/>
  </r>
  <r>
    <x v="273"/>
    <x v="0"/>
    <x v="1"/>
    <x v="1"/>
    <n v="906"/>
    <n v="0.42"/>
  </r>
  <r>
    <x v="273"/>
    <x v="0"/>
    <x v="0"/>
    <x v="1"/>
    <n v="645"/>
    <n v="0.27"/>
  </r>
  <r>
    <x v="273"/>
    <x v="4"/>
    <x v="4"/>
    <x v="0"/>
    <n v="304"/>
    <n v="0.2"/>
  </r>
  <r>
    <x v="273"/>
    <x v="4"/>
    <x v="2"/>
    <x v="0"/>
    <n v="422"/>
    <n v="0.39"/>
  </r>
  <r>
    <x v="274"/>
    <x v="2"/>
    <x v="3"/>
    <x v="1"/>
    <n v="834"/>
    <n v="0.46"/>
  </r>
  <r>
    <x v="274"/>
    <x v="2"/>
    <x v="2"/>
    <x v="0"/>
    <n v="921"/>
    <n v="0.28000000000000003"/>
  </r>
  <r>
    <x v="274"/>
    <x v="3"/>
    <x v="1"/>
    <x v="1"/>
    <n v="765"/>
    <n v="0.2"/>
  </r>
  <r>
    <x v="274"/>
    <x v="1"/>
    <x v="2"/>
    <x v="2"/>
    <n v="660"/>
    <n v="0.31"/>
  </r>
  <r>
    <x v="274"/>
    <x v="3"/>
    <x v="1"/>
    <x v="2"/>
    <n v="486"/>
    <n v="0.42"/>
  </r>
  <r>
    <x v="275"/>
    <x v="0"/>
    <x v="3"/>
    <x v="2"/>
    <n v="608"/>
    <n v="0.35000000000000003"/>
  </r>
  <r>
    <x v="275"/>
    <x v="4"/>
    <x v="1"/>
    <x v="0"/>
    <n v="988"/>
    <n v="0.46"/>
  </r>
  <r>
    <x v="276"/>
    <x v="4"/>
    <x v="2"/>
    <x v="2"/>
    <n v="932"/>
    <n v="0.38"/>
  </r>
  <r>
    <x v="277"/>
    <x v="2"/>
    <x v="0"/>
    <x v="1"/>
    <n v="994"/>
    <n v="0.5"/>
  </r>
  <r>
    <x v="277"/>
    <x v="2"/>
    <x v="2"/>
    <x v="1"/>
    <n v="686"/>
    <n v="0.28999999999999998"/>
  </r>
  <r>
    <x v="277"/>
    <x v="3"/>
    <x v="2"/>
    <x v="1"/>
    <n v="820"/>
    <n v="0.22"/>
  </r>
  <r>
    <x v="277"/>
    <x v="2"/>
    <x v="0"/>
    <x v="2"/>
    <n v="771"/>
    <n v="0.5"/>
  </r>
  <r>
    <x v="278"/>
    <x v="0"/>
    <x v="3"/>
    <x v="2"/>
    <n v="412"/>
    <n v="0.47000000000000003"/>
  </r>
  <r>
    <x v="278"/>
    <x v="2"/>
    <x v="1"/>
    <x v="1"/>
    <n v="852"/>
    <n v="0.49"/>
  </r>
  <r>
    <x v="279"/>
    <x v="3"/>
    <x v="4"/>
    <x v="2"/>
    <n v="868"/>
    <n v="0.33"/>
  </r>
  <r>
    <x v="279"/>
    <x v="0"/>
    <x v="2"/>
    <x v="1"/>
    <n v="816"/>
    <n v="0.24"/>
  </r>
  <r>
    <x v="280"/>
    <x v="1"/>
    <x v="2"/>
    <x v="1"/>
    <n v="751"/>
    <n v="0.22"/>
  </r>
  <r>
    <x v="280"/>
    <x v="3"/>
    <x v="4"/>
    <x v="0"/>
    <n v="855"/>
    <n v="0.38"/>
  </r>
  <r>
    <x v="280"/>
    <x v="0"/>
    <x v="3"/>
    <x v="0"/>
    <n v="868"/>
    <n v="0.31"/>
  </r>
  <r>
    <x v="281"/>
    <x v="2"/>
    <x v="1"/>
    <x v="0"/>
    <n v="541"/>
    <n v="0.28000000000000003"/>
  </r>
  <r>
    <x v="281"/>
    <x v="1"/>
    <x v="2"/>
    <x v="0"/>
    <n v="660"/>
    <n v="0.22"/>
  </r>
  <r>
    <x v="282"/>
    <x v="4"/>
    <x v="4"/>
    <x v="0"/>
    <n v="633"/>
    <n v="0.46"/>
  </r>
  <r>
    <x v="283"/>
    <x v="2"/>
    <x v="1"/>
    <x v="0"/>
    <n v="294"/>
    <n v="0.28999999999999998"/>
  </r>
  <r>
    <x v="284"/>
    <x v="3"/>
    <x v="4"/>
    <x v="0"/>
    <n v="877"/>
    <n v="0.45"/>
  </r>
  <r>
    <x v="284"/>
    <x v="4"/>
    <x v="1"/>
    <x v="1"/>
    <n v="124"/>
    <n v="0.37"/>
  </r>
  <r>
    <x v="285"/>
    <x v="0"/>
    <x v="0"/>
    <x v="2"/>
    <n v="644"/>
    <n v="0.22"/>
  </r>
  <r>
    <x v="285"/>
    <x v="3"/>
    <x v="1"/>
    <x v="0"/>
    <n v="113"/>
    <n v="0.33"/>
  </r>
  <r>
    <x v="285"/>
    <x v="1"/>
    <x v="4"/>
    <x v="1"/>
    <n v="123"/>
    <n v="0.25"/>
  </r>
  <r>
    <x v="285"/>
    <x v="3"/>
    <x v="3"/>
    <x v="1"/>
    <n v="628"/>
    <n v="0.31"/>
  </r>
  <r>
    <x v="286"/>
    <x v="1"/>
    <x v="3"/>
    <x v="0"/>
    <n v="619"/>
    <n v="0.48"/>
  </r>
  <r>
    <x v="286"/>
    <x v="2"/>
    <x v="1"/>
    <x v="1"/>
    <n v="908"/>
    <n v="0.28999999999999998"/>
  </r>
  <r>
    <x v="286"/>
    <x v="1"/>
    <x v="1"/>
    <x v="1"/>
    <n v="162"/>
    <n v="0.22"/>
  </r>
  <r>
    <x v="286"/>
    <x v="2"/>
    <x v="0"/>
    <x v="2"/>
    <n v="121"/>
    <n v="0.39"/>
  </r>
  <r>
    <x v="286"/>
    <x v="4"/>
    <x v="2"/>
    <x v="1"/>
    <n v="455"/>
    <n v="0.48"/>
  </r>
  <r>
    <x v="287"/>
    <x v="3"/>
    <x v="1"/>
    <x v="0"/>
    <n v="239"/>
    <n v="0.5"/>
  </r>
  <r>
    <x v="287"/>
    <x v="2"/>
    <x v="2"/>
    <x v="2"/>
    <n v="112"/>
    <n v="0.46"/>
  </r>
  <r>
    <x v="288"/>
    <x v="2"/>
    <x v="1"/>
    <x v="0"/>
    <n v="735"/>
    <n v="0.38"/>
  </r>
  <r>
    <x v="288"/>
    <x v="1"/>
    <x v="4"/>
    <x v="1"/>
    <n v="452"/>
    <n v="0.41000000000000003"/>
  </r>
  <r>
    <x v="289"/>
    <x v="0"/>
    <x v="1"/>
    <x v="1"/>
    <n v="383"/>
    <n v="0.47000000000000003"/>
  </r>
  <r>
    <x v="289"/>
    <x v="3"/>
    <x v="1"/>
    <x v="2"/>
    <n v="414"/>
    <n v="0.46"/>
  </r>
  <r>
    <x v="289"/>
    <x v="0"/>
    <x v="1"/>
    <x v="0"/>
    <n v="968"/>
    <n v="0.46"/>
  </r>
  <r>
    <x v="289"/>
    <x v="2"/>
    <x v="4"/>
    <x v="1"/>
    <n v="391"/>
    <n v="0.3"/>
  </r>
  <r>
    <x v="290"/>
    <x v="3"/>
    <x v="1"/>
    <x v="1"/>
    <n v="557"/>
    <n v="0.34"/>
  </r>
  <r>
    <x v="290"/>
    <x v="3"/>
    <x v="3"/>
    <x v="1"/>
    <n v="446"/>
    <n v="0.44"/>
  </r>
  <r>
    <x v="290"/>
    <x v="4"/>
    <x v="4"/>
    <x v="0"/>
    <n v="574"/>
    <n v="0.39"/>
  </r>
  <r>
    <x v="291"/>
    <x v="2"/>
    <x v="2"/>
    <x v="1"/>
    <n v="486"/>
    <n v="0.28999999999999998"/>
  </r>
  <r>
    <x v="291"/>
    <x v="1"/>
    <x v="1"/>
    <x v="0"/>
    <n v="808"/>
    <n v="0.25"/>
  </r>
  <r>
    <x v="291"/>
    <x v="0"/>
    <x v="2"/>
    <x v="1"/>
    <n v="755"/>
    <n v="0.2"/>
  </r>
  <r>
    <x v="291"/>
    <x v="4"/>
    <x v="1"/>
    <x v="2"/>
    <n v="727"/>
    <n v="0.25"/>
  </r>
  <r>
    <x v="291"/>
    <x v="1"/>
    <x v="0"/>
    <x v="0"/>
    <n v="164"/>
    <n v="0.2"/>
  </r>
  <r>
    <x v="291"/>
    <x v="3"/>
    <x v="4"/>
    <x v="0"/>
    <n v="330"/>
    <n v="0.24"/>
  </r>
  <r>
    <x v="291"/>
    <x v="1"/>
    <x v="2"/>
    <x v="0"/>
    <n v="719"/>
    <n v="0.39"/>
  </r>
  <r>
    <x v="291"/>
    <x v="4"/>
    <x v="0"/>
    <x v="2"/>
    <n v="625"/>
    <n v="0.28000000000000003"/>
  </r>
  <r>
    <x v="291"/>
    <x v="3"/>
    <x v="1"/>
    <x v="2"/>
    <n v="174"/>
    <n v="0.22"/>
  </r>
  <r>
    <x v="292"/>
    <x v="4"/>
    <x v="2"/>
    <x v="0"/>
    <n v="821"/>
    <n v="0.5"/>
  </r>
  <r>
    <x v="292"/>
    <x v="4"/>
    <x v="4"/>
    <x v="2"/>
    <n v="392"/>
    <n v="0.49"/>
  </r>
  <r>
    <x v="292"/>
    <x v="1"/>
    <x v="1"/>
    <x v="2"/>
    <n v="690"/>
    <n v="0.43"/>
  </r>
  <r>
    <x v="293"/>
    <x v="2"/>
    <x v="1"/>
    <x v="2"/>
    <n v="877"/>
    <n v="0.46"/>
  </r>
  <r>
    <x v="293"/>
    <x v="4"/>
    <x v="1"/>
    <x v="1"/>
    <n v="558"/>
    <n v="0.32"/>
  </r>
  <r>
    <x v="293"/>
    <x v="1"/>
    <x v="2"/>
    <x v="2"/>
    <n v="756"/>
    <n v="0.46"/>
  </r>
  <r>
    <x v="294"/>
    <x v="4"/>
    <x v="2"/>
    <x v="1"/>
    <n v="445"/>
    <n v="0.28000000000000003"/>
  </r>
  <r>
    <x v="294"/>
    <x v="0"/>
    <x v="0"/>
    <x v="0"/>
    <n v="379"/>
    <n v="0.41000000000000003"/>
  </r>
  <r>
    <x v="294"/>
    <x v="1"/>
    <x v="1"/>
    <x v="2"/>
    <n v="549"/>
    <n v="0.3"/>
  </r>
  <r>
    <x v="294"/>
    <x v="4"/>
    <x v="2"/>
    <x v="1"/>
    <n v="523"/>
    <n v="0.38"/>
  </r>
  <r>
    <x v="294"/>
    <x v="1"/>
    <x v="3"/>
    <x v="0"/>
    <n v="599"/>
    <n v="0.5"/>
  </r>
  <r>
    <x v="294"/>
    <x v="0"/>
    <x v="2"/>
    <x v="2"/>
    <n v="935"/>
    <n v="0.5"/>
  </r>
  <r>
    <x v="294"/>
    <x v="2"/>
    <x v="2"/>
    <x v="0"/>
    <n v="770"/>
    <n v="0.45"/>
  </r>
  <r>
    <x v="295"/>
    <x v="2"/>
    <x v="2"/>
    <x v="0"/>
    <n v="799"/>
    <n v="0.3"/>
  </r>
  <r>
    <x v="295"/>
    <x v="4"/>
    <x v="3"/>
    <x v="2"/>
    <n v="832"/>
    <n v="0.25"/>
  </r>
  <r>
    <x v="295"/>
    <x v="2"/>
    <x v="0"/>
    <x v="2"/>
    <n v="657"/>
    <n v="0.21"/>
  </r>
  <r>
    <x v="296"/>
    <x v="2"/>
    <x v="3"/>
    <x v="1"/>
    <n v="244"/>
    <n v="0.46"/>
  </r>
  <r>
    <x v="296"/>
    <x v="3"/>
    <x v="3"/>
    <x v="2"/>
    <n v="820"/>
    <n v="0.38"/>
  </r>
  <r>
    <x v="296"/>
    <x v="1"/>
    <x v="3"/>
    <x v="0"/>
    <n v="916"/>
    <n v="0.45"/>
  </r>
  <r>
    <x v="297"/>
    <x v="0"/>
    <x v="0"/>
    <x v="1"/>
    <n v="626"/>
    <n v="0.2"/>
  </r>
  <r>
    <x v="297"/>
    <x v="0"/>
    <x v="1"/>
    <x v="0"/>
    <n v="306"/>
    <n v="0.33"/>
  </r>
  <r>
    <x v="297"/>
    <x v="4"/>
    <x v="3"/>
    <x v="0"/>
    <n v="345"/>
    <n v="0.4"/>
  </r>
  <r>
    <x v="298"/>
    <x v="3"/>
    <x v="3"/>
    <x v="1"/>
    <n v="944"/>
    <n v="0.48"/>
  </r>
  <r>
    <x v="298"/>
    <x v="0"/>
    <x v="0"/>
    <x v="0"/>
    <n v="895"/>
    <n v="0.4"/>
  </r>
  <r>
    <x v="298"/>
    <x v="4"/>
    <x v="3"/>
    <x v="2"/>
    <n v="770"/>
    <n v="0.28000000000000003"/>
  </r>
  <r>
    <x v="299"/>
    <x v="2"/>
    <x v="0"/>
    <x v="2"/>
    <n v="897"/>
    <n v="0.5"/>
  </r>
  <r>
    <x v="299"/>
    <x v="0"/>
    <x v="1"/>
    <x v="0"/>
    <n v="746"/>
    <n v="0.32"/>
  </r>
  <r>
    <x v="300"/>
    <x v="0"/>
    <x v="3"/>
    <x v="1"/>
    <n v="447"/>
    <n v="0.46"/>
  </r>
  <r>
    <x v="300"/>
    <x v="1"/>
    <x v="3"/>
    <x v="2"/>
    <n v="222"/>
    <n v="0.32"/>
  </r>
  <r>
    <x v="301"/>
    <x v="1"/>
    <x v="2"/>
    <x v="2"/>
    <n v="377"/>
    <n v="0.43"/>
  </r>
  <r>
    <x v="301"/>
    <x v="1"/>
    <x v="3"/>
    <x v="0"/>
    <n v="527"/>
    <n v="0.48"/>
  </r>
  <r>
    <x v="301"/>
    <x v="1"/>
    <x v="3"/>
    <x v="0"/>
    <n v="563"/>
    <n v="0.45"/>
  </r>
  <r>
    <x v="302"/>
    <x v="3"/>
    <x v="3"/>
    <x v="0"/>
    <n v="283"/>
    <n v="0.34"/>
  </r>
  <r>
    <x v="302"/>
    <x v="3"/>
    <x v="3"/>
    <x v="2"/>
    <n v="580"/>
    <n v="0.22"/>
  </r>
  <r>
    <x v="302"/>
    <x v="4"/>
    <x v="1"/>
    <x v="2"/>
    <n v="411"/>
    <n v="0.41000000000000003"/>
  </r>
  <r>
    <x v="303"/>
    <x v="3"/>
    <x v="0"/>
    <x v="1"/>
    <n v="149"/>
    <n v="0.48"/>
  </r>
  <r>
    <x v="303"/>
    <x v="3"/>
    <x v="1"/>
    <x v="2"/>
    <n v="366"/>
    <n v="0.23"/>
  </r>
  <r>
    <x v="304"/>
    <x v="2"/>
    <x v="1"/>
    <x v="2"/>
    <n v="381"/>
    <n v="0.37"/>
  </r>
  <r>
    <x v="304"/>
    <x v="1"/>
    <x v="3"/>
    <x v="0"/>
    <n v="534"/>
    <n v="0.21"/>
  </r>
  <r>
    <x v="304"/>
    <x v="4"/>
    <x v="2"/>
    <x v="0"/>
    <n v="949"/>
    <n v="0.21"/>
  </r>
  <r>
    <x v="304"/>
    <x v="0"/>
    <x v="4"/>
    <x v="1"/>
    <n v="662"/>
    <n v="0.25"/>
  </r>
  <r>
    <x v="304"/>
    <x v="3"/>
    <x v="4"/>
    <x v="2"/>
    <n v="306"/>
    <n v="0.26"/>
  </r>
  <r>
    <x v="304"/>
    <x v="0"/>
    <x v="4"/>
    <x v="0"/>
    <n v="757"/>
    <n v="0.39"/>
  </r>
  <r>
    <x v="305"/>
    <x v="4"/>
    <x v="3"/>
    <x v="1"/>
    <n v="319"/>
    <n v="0.38"/>
  </r>
  <r>
    <x v="305"/>
    <x v="3"/>
    <x v="3"/>
    <x v="0"/>
    <n v="765"/>
    <n v="0.26"/>
  </r>
  <r>
    <x v="306"/>
    <x v="2"/>
    <x v="1"/>
    <x v="0"/>
    <n v="526"/>
    <n v="0.4"/>
  </r>
  <r>
    <x v="306"/>
    <x v="0"/>
    <x v="4"/>
    <x v="0"/>
    <n v="161"/>
    <n v="0.47000000000000003"/>
  </r>
  <r>
    <x v="306"/>
    <x v="0"/>
    <x v="1"/>
    <x v="1"/>
    <n v="534"/>
    <n v="0.36"/>
  </r>
  <r>
    <x v="306"/>
    <x v="2"/>
    <x v="2"/>
    <x v="0"/>
    <n v="716"/>
    <n v="0.34"/>
  </r>
  <r>
    <x v="307"/>
    <x v="3"/>
    <x v="2"/>
    <x v="0"/>
    <n v="406"/>
    <n v="0.41000000000000003"/>
  </r>
  <r>
    <x v="307"/>
    <x v="3"/>
    <x v="1"/>
    <x v="1"/>
    <n v="246"/>
    <n v="0.44"/>
  </r>
  <r>
    <x v="307"/>
    <x v="4"/>
    <x v="3"/>
    <x v="1"/>
    <n v="348"/>
    <n v="0.31"/>
  </r>
  <r>
    <x v="308"/>
    <x v="0"/>
    <x v="3"/>
    <x v="0"/>
    <n v="123"/>
    <n v="0.45"/>
  </r>
  <r>
    <x v="308"/>
    <x v="2"/>
    <x v="0"/>
    <x v="1"/>
    <n v="697"/>
    <n v="0.44"/>
  </r>
  <r>
    <x v="308"/>
    <x v="2"/>
    <x v="3"/>
    <x v="0"/>
    <n v="174"/>
    <n v="0.43"/>
  </r>
  <r>
    <x v="308"/>
    <x v="4"/>
    <x v="0"/>
    <x v="0"/>
    <n v="237"/>
    <n v="0.2"/>
  </r>
  <r>
    <x v="308"/>
    <x v="0"/>
    <x v="2"/>
    <x v="1"/>
    <n v="114"/>
    <n v="0.25"/>
  </r>
  <r>
    <x v="308"/>
    <x v="0"/>
    <x v="2"/>
    <x v="1"/>
    <n v="344"/>
    <n v="0.24"/>
  </r>
  <r>
    <x v="309"/>
    <x v="2"/>
    <x v="3"/>
    <x v="2"/>
    <n v="568"/>
    <n v="0.38"/>
  </r>
  <r>
    <x v="309"/>
    <x v="2"/>
    <x v="1"/>
    <x v="1"/>
    <n v="759"/>
    <n v="0.39"/>
  </r>
  <r>
    <x v="309"/>
    <x v="4"/>
    <x v="0"/>
    <x v="0"/>
    <n v="623"/>
    <n v="0.41000000000000003"/>
  </r>
  <r>
    <x v="310"/>
    <x v="2"/>
    <x v="4"/>
    <x v="0"/>
    <n v="492"/>
    <n v="0.47000000000000003"/>
  </r>
  <r>
    <x v="310"/>
    <x v="0"/>
    <x v="4"/>
    <x v="0"/>
    <n v="945"/>
    <n v="0.43"/>
  </r>
  <r>
    <x v="310"/>
    <x v="0"/>
    <x v="4"/>
    <x v="1"/>
    <n v="181"/>
    <n v="0.46"/>
  </r>
  <r>
    <x v="310"/>
    <x v="3"/>
    <x v="2"/>
    <x v="0"/>
    <n v="845"/>
    <n v="0.35000000000000003"/>
  </r>
  <r>
    <x v="311"/>
    <x v="3"/>
    <x v="0"/>
    <x v="1"/>
    <n v="618"/>
    <n v="0.47000000000000003"/>
  </r>
  <r>
    <x v="312"/>
    <x v="3"/>
    <x v="1"/>
    <x v="0"/>
    <n v="370"/>
    <n v="0.35000000000000003"/>
  </r>
  <r>
    <x v="313"/>
    <x v="0"/>
    <x v="1"/>
    <x v="2"/>
    <n v="337"/>
    <n v="0.46"/>
  </r>
  <r>
    <x v="313"/>
    <x v="1"/>
    <x v="4"/>
    <x v="1"/>
    <n v="617"/>
    <n v="0.49"/>
  </r>
  <r>
    <x v="314"/>
    <x v="0"/>
    <x v="3"/>
    <x v="2"/>
    <n v="655"/>
    <n v="0.26"/>
  </r>
  <r>
    <x v="314"/>
    <x v="2"/>
    <x v="3"/>
    <x v="1"/>
    <n v="130"/>
    <n v="0.2"/>
  </r>
  <r>
    <x v="314"/>
    <x v="4"/>
    <x v="2"/>
    <x v="1"/>
    <n v="292"/>
    <n v="0.34"/>
  </r>
  <r>
    <x v="315"/>
    <x v="1"/>
    <x v="4"/>
    <x v="1"/>
    <n v="684"/>
    <n v="0.42"/>
  </r>
  <r>
    <x v="315"/>
    <x v="1"/>
    <x v="2"/>
    <x v="2"/>
    <n v="281"/>
    <n v="0.32"/>
  </r>
  <r>
    <x v="316"/>
    <x v="1"/>
    <x v="4"/>
    <x v="2"/>
    <n v="388"/>
    <n v="0.5"/>
  </r>
  <r>
    <x v="316"/>
    <x v="0"/>
    <x v="2"/>
    <x v="0"/>
    <n v="973"/>
    <n v="0.38"/>
  </r>
  <r>
    <x v="317"/>
    <x v="2"/>
    <x v="0"/>
    <x v="2"/>
    <n v="410"/>
    <n v="0.2"/>
  </r>
  <r>
    <x v="318"/>
    <x v="0"/>
    <x v="0"/>
    <x v="0"/>
    <n v="665"/>
    <n v="0.2"/>
  </r>
  <r>
    <x v="318"/>
    <x v="0"/>
    <x v="2"/>
    <x v="2"/>
    <n v="513"/>
    <n v="0.4"/>
  </r>
  <r>
    <x v="318"/>
    <x v="4"/>
    <x v="0"/>
    <x v="2"/>
    <n v="716"/>
    <n v="0.27"/>
  </r>
  <r>
    <x v="318"/>
    <x v="3"/>
    <x v="0"/>
    <x v="1"/>
    <n v="308"/>
    <n v="0.49"/>
  </r>
  <r>
    <x v="319"/>
    <x v="4"/>
    <x v="2"/>
    <x v="1"/>
    <n v="137"/>
    <n v="0.27"/>
  </r>
  <r>
    <x v="319"/>
    <x v="3"/>
    <x v="1"/>
    <x v="1"/>
    <n v="669"/>
    <n v="0.33"/>
  </r>
  <r>
    <x v="319"/>
    <x v="4"/>
    <x v="3"/>
    <x v="2"/>
    <n v="480"/>
    <n v="0.45"/>
  </r>
  <r>
    <x v="319"/>
    <x v="2"/>
    <x v="0"/>
    <x v="0"/>
    <n v="642"/>
    <n v="0.25"/>
  </r>
  <r>
    <x v="320"/>
    <x v="3"/>
    <x v="2"/>
    <x v="2"/>
    <n v="806"/>
    <n v="0.28000000000000003"/>
  </r>
  <r>
    <x v="320"/>
    <x v="4"/>
    <x v="0"/>
    <x v="1"/>
    <n v="906"/>
    <n v="0.44"/>
  </r>
  <r>
    <x v="320"/>
    <x v="1"/>
    <x v="2"/>
    <x v="0"/>
    <n v="827"/>
    <n v="0.38"/>
  </r>
  <r>
    <x v="320"/>
    <x v="2"/>
    <x v="4"/>
    <x v="0"/>
    <n v="334"/>
    <n v="0.41000000000000003"/>
  </r>
  <r>
    <x v="321"/>
    <x v="4"/>
    <x v="2"/>
    <x v="2"/>
    <n v="373"/>
    <n v="0.38"/>
  </r>
  <r>
    <x v="322"/>
    <x v="4"/>
    <x v="3"/>
    <x v="2"/>
    <n v="394"/>
    <n v="0.23"/>
  </r>
  <r>
    <x v="322"/>
    <x v="2"/>
    <x v="1"/>
    <x v="2"/>
    <n v="203"/>
    <n v="0.3"/>
  </r>
  <r>
    <x v="322"/>
    <x v="0"/>
    <x v="3"/>
    <x v="2"/>
    <n v="667"/>
    <n v="0.43"/>
  </r>
  <r>
    <x v="322"/>
    <x v="1"/>
    <x v="0"/>
    <x v="2"/>
    <n v="149"/>
    <n v="0.35000000000000003"/>
  </r>
  <r>
    <x v="322"/>
    <x v="3"/>
    <x v="3"/>
    <x v="0"/>
    <n v="238"/>
    <n v="0.48"/>
  </r>
  <r>
    <x v="323"/>
    <x v="4"/>
    <x v="2"/>
    <x v="0"/>
    <n v="281"/>
    <n v="0.36"/>
  </r>
  <r>
    <x v="323"/>
    <x v="2"/>
    <x v="2"/>
    <x v="2"/>
    <n v="280"/>
    <n v="0.47000000000000003"/>
  </r>
  <r>
    <x v="323"/>
    <x v="0"/>
    <x v="2"/>
    <x v="1"/>
    <n v="376"/>
    <n v="0.36"/>
  </r>
  <r>
    <x v="324"/>
    <x v="0"/>
    <x v="3"/>
    <x v="0"/>
    <n v="511"/>
    <n v="0.47000000000000003"/>
  </r>
  <r>
    <x v="324"/>
    <x v="2"/>
    <x v="0"/>
    <x v="1"/>
    <n v="617"/>
    <n v="0.48"/>
  </r>
  <r>
    <x v="324"/>
    <x v="2"/>
    <x v="2"/>
    <x v="0"/>
    <n v="774"/>
    <n v="0.3"/>
  </r>
  <r>
    <x v="325"/>
    <x v="0"/>
    <x v="2"/>
    <x v="1"/>
    <n v="980"/>
    <n v="0.37"/>
  </r>
  <r>
    <x v="325"/>
    <x v="4"/>
    <x v="2"/>
    <x v="1"/>
    <n v="298"/>
    <n v="0.26"/>
  </r>
  <r>
    <x v="326"/>
    <x v="3"/>
    <x v="1"/>
    <x v="1"/>
    <n v="614"/>
    <n v="0.23"/>
  </r>
  <r>
    <x v="326"/>
    <x v="1"/>
    <x v="2"/>
    <x v="2"/>
    <n v="983"/>
    <n v="0.37"/>
  </r>
  <r>
    <x v="326"/>
    <x v="4"/>
    <x v="0"/>
    <x v="1"/>
    <n v="500"/>
    <n v="0.33"/>
  </r>
  <r>
    <x v="326"/>
    <x v="2"/>
    <x v="3"/>
    <x v="2"/>
    <n v="310"/>
    <n v="0.2"/>
  </r>
  <r>
    <x v="326"/>
    <x v="0"/>
    <x v="3"/>
    <x v="0"/>
    <n v="134"/>
    <n v="0.5"/>
  </r>
  <r>
    <x v="327"/>
    <x v="3"/>
    <x v="0"/>
    <x v="1"/>
    <n v="740"/>
    <n v="0.35000000000000003"/>
  </r>
  <r>
    <x v="327"/>
    <x v="0"/>
    <x v="2"/>
    <x v="0"/>
    <n v="858"/>
    <n v="0.3"/>
  </r>
  <r>
    <x v="328"/>
    <x v="0"/>
    <x v="2"/>
    <x v="2"/>
    <n v="257"/>
    <n v="0.21"/>
  </r>
  <r>
    <x v="329"/>
    <x v="1"/>
    <x v="2"/>
    <x v="1"/>
    <n v="317"/>
    <n v="0.35000000000000003"/>
  </r>
  <r>
    <x v="329"/>
    <x v="2"/>
    <x v="1"/>
    <x v="2"/>
    <n v="735"/>
    <n v="0.36"/>
  </r>
  <r>
    <x v="330"/>
    <x v="2"/>
    <x v="2"/>
    <x v="1"/>
    <n v="640"/>
    <n v="0.45"/>
  </r>
  <r>
    <x v="330"/>
    <x v="4"/>
    <x v="3"/>
    <x v="1"/>
    <n v="183"/>
    <n v="0.22"/>
  </r>
  <r>
    <x v="331"/>
    <x v="4"/>
    <x v="1"/>
    <x v="1"/>
    <n v="429"/>
    <n v="0.21"/>
  </r>
  <r>
    <x v="331"/>
    <x v="2"/>
    <x v="3"/>
    <x v="0"/>
    <n v="668"/>
    <n v="0.43"/>
  </r>
  <r>
    <x v="332"/>
    <x v="0"/>
    <x v="3"/>
    <x v="0"/>
    <n v="902"/>
    <n v="0.26"/>
  </r>
  <r>
    <x v="332"/>
    <x v="0"/>
    <x v="0"/>
    <x v="0"/>
    <n v="157"/>
    <n v="0.48"/>
  </r>
  <r>
    <x v="332"/>
    <x v="4"/>
    <x v="3"/>
    <x v="1"/>
    <n v="375"/>
    <n v="0.4"/>
  </r>
  <r>
    <x v="332"/>
    <x v="2"/>
    <x v="1"/>
    <x v="0"/>
    <n v="381"/>
    <n v="0.22"/>
  </r>
  <r>
    <x v="332"/>
    <x v="1"/>
    <x v="0"/>
    <x v="2"/>
    <n v="397"/>
    <n v="0.31"/>
  </r>
  <r>
    <x v="333"/>
    <x v="1"/>
    <x v="0"/>
    <x v="0"/>
    <n v="228"/>
    <n v="0.26"/>
  </r>
  <r>
    <x v="334"/>
    <x v="3"/>
    <x v="0"/>
    <x v="0"/>
    <n v="311"/>
    <n v="0.28999999999999998"/>
  </r>
  <r>
    <x v="334"/>
    <x v="2"/>
    <x v="2"/>
    <x v="2"/>
    <n v="585"/>
    <n v="0.41000000000000003"/>
  </r>
  <r>
    <x v="334"/>
    <x v="1"/>
    <x v="3"/>
    <x v="0"/>
    <n v="635"/>
    <n v="0.41000000000000003"/>
  </r>
  <r>
    <x v="334"/>
    <x v="4"/>
    <x v="1"/>
    <x v="1"/>
    <n v="525"/>
    <n v="0.2"/>
  </r>
  <r>
    <x v="335"/>
    <x v="1"/>
    <x v="1"/>
    <x v="0"/>
    <n v="846"/>
    <n v="0.23"/>
  </r>
  <r>
    <x v="335"/>
    <x v="2"/>
    <x v="2"/>
    <x v="2"/>
    <n v="486"/>
    <n v="0.22"/>
  </r>
  <r>
    <x v="335"/>
    <x v="4"/>
    <x v="1"/>
    <x v="0"/>
    <n v="754"/>
    <n v="0.48"/>
  </r>
  <r>
    <x v="335"/>
    <x v="2"/>
    <x v="3"/>
    <x v="2"/>
    <n v="815"/>
    <n v="0.3"/>
  </r>
  <r>
    <x v="336"/>
    <x v="1"/>
    <x v="0"/>
    <x v="2"/>
    <n v="672"/>
    <n v="0.5"/>
  </r>
  <r>
    <x v="336"/>
    <x v="4"/>
    <x v="0"/>
    <x v="2"/>
    <n v="344"/>
    <n v="0.26"/>
  </r>
  <r>
    <x v="336"/>
    <x v="3"/>
    <x v="0"/>
    <x v="1"/>
    <n v="521"/>
    <n v="0.36"/>
  </r>
  <r>
    <x v="337"/>
    <x v="2"/>
    <x v="4"/>
    <x v="2"/>
    <n v="447"/>
    <n v="0.49"/>
  </r>
  <r>
    <x v="337"/>
    <x v="0"/>
    <x v="2"/>
    <x v="0"/>
    <n v="916"/>
    <n v="0.28000000000000003"/>
  </r>
  <r>
    <x v="338"/>
    <x v="0"/>
    <x v="2"/>
    <x v="0"/>
    <n v="281"/>
    <n v="0.32"/>
  </r>
  <r>
    <x v="339"/>
    <x v="0"/>
    <x v="3"/>
    <x v="0"/>
    <n v="716"/>
    <n v="0.49"/>
  </r>
  <r>
    <x v="339"/>
    <x v="1"/>
    <x v="0"/>
    <x v="0"/>
    <n v="697"/>
    <n v="0.28999999999999998"/>
  </r>
  <r>
    <x v="339"/>
    <x v="4"/>
    <x v="0"/>
    <x v="2"/>
    <n v="247"/>
    <n v="0.32"/>
  </r>
  <r>
    <x v="340"/>
    <x v="2"/>
    <x v="0"/>
    <x v="2"/>
    <n v="507"/>
    <n v="0.36"/>
  </r>
  <r>
    <x v="340"/>
    <x v="4"/>
    <x v="3"/>
    <x v="0"/>
    <n v="338"/>
    <n v="0.32"/>
  </r>
  <r>
    <x v="340"/>
    <x v="2"/>
    <x v="4"/>
    <x v="0"/>
    <n v="912"/>
    <n v="0.39"/>
  </r>
  <r>
    <x v="340"/>
    <x v="2"/>
    <x v="1"/>
    <x v="1"/>
    <n v="974"/>
    <n v="0.3"/>
  </r>
  <r>
    <x v="341"/>
    <x v="1"/>
    <x v="0"/>
    <x v="1"/>
    <n v="478"/>
    <n v="0.37"/>
  </r>
  <r>
    <x v="341"/>
    <x v="4"/>
    <x v="3"/>
    <x v="2"/>
    <n v="804"/>
    <n v="0.5"/>
  </r>
  <r>
    <x v="342"/>
    <x v="3"/>
    <x v="4"/>
    <x v="0"/>
    <n v="770"/>
    <n v="0.31"/>
  </r>
  <r>
    <x v="342"/>
    <x v="1"/>
    <x v="1"/>
    <x v="1"/>
    <n v="764"/>
    <n v="0.33"/>
  </r>
  <r>
    <x v="342"/>
    <x v="1"/>
    <x v="0"/>
    <x v="2"/>
    <n v="588"/>
    <n v="0.32"/>
  </r>
  <r>
    <x v="342"/>
    <x v="3"/>
    <x v="2"/>
    <x v="1"/>
    <n v="198"/>
    <n v="0.28999999999999998"/>
  </r>
  <r>
    <x v="342"/>
    <x v="0"/>
    <x v="4"/>
    <x v="0"/>
    <n v="711"/>
    <n v="0.42"/>
  </r>
  <r>
    <x v="343"/>
    <x v="3"/>
    <x v="2"/>
    <x v="1"/>
    <n v="422"/>
    <n v="0.25"/>
  </r>
  <r>
    <x v="343"/>
    <x v="1"/>
    <x v="2"/>
    <x v="1"/>
    <n v="550"/>
    <n v="0.25"/>
  </r>
  <r>
    <x v="344"/>
    <x v="0"/>
    <x v="3"/>
    <x v="1"/>
    <n v="465"/>
    <n v="0.42"/>
  </r>
  <r>
    <x v="344"/>
    <x v="1"/>
    <x v="1"/>
    <x v="1"/>
    <n v="719"/>
    <n v="0.26"/>
  </r>
  <r>
    <x v="344"/>
    <x v="3"/>
    <x v="3"/>
    <x v="1"/>
    <n v="340"/>
    <n v="0.28000000000000003"/>
  </r>
  <r>
    <x v="344"/>
    <x v="0"/>
    <x v="1"/>
    <x v="2"/>
    <n v="874"/>
    <n v="0.21"/>
  </r>
  <r>
    <x v="344"/>
    <x v="0"/>
    <x v="0"/>
    <x v="0"/>
    <n v="710"/>
    <n v="0.3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d v="2013-09-28T00:00:00"/>
    <x v="0"/>
    <s v="Australia"/>
    <s v="Software"/>
    <n v="194"/>
    <n v="0.34"/>
  </r>
  <r>
    <d v="2013-09-28T00:00:00"/>
    <x v="1"/>
    <s v="US"/>
    <s v="Service"/>
    <n v="124"/>
    <n v="0.31"/>
  </r>
  <r>
    <d v="2013-09-28T00:00:00"/>
    <x v="1"/>
    <s v="Asia"/>
    <s v="Software"/>
    <n v="711"/>
    <n v="0.2"/>
  </r>
  <r>
    <d v="2013-09-28T00:00:00"/>
    <x v="2"/>
    <s v="Australia"/>
    <s v="Hardware"/>
    <n v="895"/>
    <n v="0.46"/>
  </r>
  <r>
    <d v="2013-09-29T00:00:00"/>
    <x v="2"/>
    <s v="Europe"/>
    <s v="Service"/>
    <n v="581"/>
    <n v="0.26"/>
  </r>
  <r>
    <d v="2013-09-29T00:00:00"/>
    <x v="0"/>
    <s v="Australia"/>
    <s v="Service"/>
    <n v="938"/>
    <n v="0.2"/>
  </r>
  <r>
    <d v="2013-09-30T00:00:00"/>
    <x v="1"/>
    <s v="Asia"/>
    <s v="Service"/>
    <n v="305"/>
    <n v="0.2"/>
  </r>
  <r>
    <d v="2013-09-30T00:00:00"/>
    <x v="3"/>
    <s v="US"/>
    <s v="Hardware"/>
    <n v="902"/>
    <n v="0.2"/>
  </r>
  <r>
    <d v="2013-10-01T00:00:00"/>
    <x v="0"/>
    <s v="US"/>
    <s v="Hardware"/>
    <n v="282"/>
    <n v="0.48"/>
  </r>
  <r>
    <d v="2013-10-02T00:00:00"/>
    <x v="3"/>
    <s v="Australia"/>
    <s v="Hardware"/>
    <n v="435"/>
    <n v="0.49"/>
  </r>
  <r>
    <d v="2013-10-02T00:00:00"/>
    <x v="3"/>
    <s v="Europe"/>
    <s v="Hardware"/>
    <n v="869"/>
    <n v="0.25"/>
  </r>
  <r>
    <d v="2013-10-03T00:00:00"/>
    <x v="2"/>
    <s v="Europe"/>
    <s v="Hardware"/>
    <n v="334"/>
    <n v="0.43"/>
  </r>
  <r>
    <d v="2013-10-04T00:00:00"/>
    <x v="1"/>
    <s v="Asia"/>
    <s v="Hardware"/>
    <n v="537"/>
    <n v="0.38"/>
  </r>
  <r>
    <d v="2013-10-04T00:00:00"/>
    <x v="0"/>
    <s v="Asia"/>
    <s v="Software"/>
    <n v="630"/>
    <n v="0.45"/>
  </r>
  <r>
    <d v="2013-10-04T00:00:00"/>
    <x v="0"/>
    <s v="Australia"/>
    <s v="Service"/>
    <n v="500"/>
    <n v="0.2"/>
  </r>
  <r>
    <d v="2013-10-05T00:00:00"/>
    <x v="0"/>
    <s v="Australia"/>
    <s v="Software"/>
    <n v="360"/>
    <n v="0.3"/>
  </r>
  <r>
    <d v="2013-10-05T00:00:00"/>
    <x v="1"/>
    <s v="Australia"/>
    <s v="Software"/>
    <n v="894"/>
    <n v="0.5"/>
  </r>
  <r>
    <d v="2013-10-06T00:00:00"/>
    <x v="4"/>
    <s v="Canada"/>
    <s v="Service"/>
    <n v="996"/>
    <n v="0.28999999999999998"/>
  </r>
  <r>
    <d v="2013-10-06T00:00:00"/>
    <x v="3"/>
    <s v="Canada"/>
    <s v="Hardware"/>
    <n v="998"/>
    <n v="0.44"/>
  </r>
  <r>
    <d v="2013-10-06T00:00:00"/>
    <x v="2"/>
    <s v="Europe"/>
    <s v="Service"/>
    <n v="477"/>
    <n v="0.33"/>
  </r>
  <r>
    <d v="2013-10-06T00:00:00"/>
    <x v="1"/>
    <s v="Europe"/>
    <s v="Hardware"/>
    <n v="295"/>
    <n v="0.32"/>
  </r>
  <r>
    <d v="2013-10-07T00:00:00"/>
    <x v="2"/>
    <s v="Europe"/>
    <s v="Service"/>
    <n v="441"/>
    <n v="0.27"/>
  </r>
  <r>
    <d v="2013-10-07T00:00:00"/>
    <x v="2"/>
    <s v="Australia"/>
    <s v="Software"/>
    <n v="663"/>
    <n v="0.45"/>
  </r>
  <r>
    <d v="2013-10-07T00:00:00"/>
    <x v="0"/>
    <s v="US"/>
    <s v="Software"/>
    <n v="435"/>
    <n v="0.48"/>
  </r>
  <r>
    <d v="2013-10-07T00:00:00"/>
    <x v="2"/>
    <s v="US"/>
    <s v="Service"/>
    <n v="637"/>
    <n v="0.37"/>
  </r>
  <r>
    <d v="2013-10-07T00:00:00"/>
    <x v="2"/>
    <s v="Asia"/>
    <s v="Software"/>
    <n v="877"/>
    <n v="0.45"/>
  </r>
  <r>
    <d v="2013-10-07T00:00:00"/>
    <x v="1"/>
    <s v="Asia"/>
    <s v="Service"/>
    <n v="632"/>
    <n v="0.32"/>
  </r>
  <r>
    <d v="2013-10-07T00:00:00"/>
    <x v="2"/>
    <s v="Europe"/>
    <s v="Software"/>
    <n v="369"/>
    <n v="0.24"/>
  </r>
  <r>
    <d v="2013-10-08T00:00:00"/>
    <x v="3"/>
    <s v="Europe"/>
    <s v="Hardware"/>
    <n v="289"/>
    <n v="0.44"/>
  </r>
  <r>
    <d v="2013-10-08T00:00:00"/>
    <x v="1"/>
    <s v="Canada"/>
    <s v="Software"/>
    <n v="314"/>
    <n v="0.28000000000000003"/>
  </r>
  <r>
    <d v="2013-10-08T00:00:00"/>
    <x v="1"/>
    <s v="Australia"/>
    <s v="Hardware"/>
    <n v="404"/>
    <n v="0.23"/>
  </r>
  <r>
    <d v="2013-10-08T00:00:00"/>
    <x v="4"/>
    <s v="Canada"/>
    <s v="Software"/>
    <n v="720"/>
    <n v="0.2"/>
  </r>
  <r>
    <d v="2013-10-08T00:00:00"/>
    <x v="2"/>
    <s v="Europe"/>
    <s v="Service"/>
    <n v="680"/>
    <n v="0.35000000000000003"/>
  </r>
  <r>
    <d v="2013-10-08T00:00:00"/>
    <x v="0"/>
    <s v="US"/>
    <s v="Hardware"/>
    <n v="687"/>
    <n v="0.21"/>
  </r>
  <r>
    <d v="2013-10-09T00:00:00"/>
    <x v="3"/>
    <s v="Asia"/>
    <s v="Hardware"/>
    <n v="188"/>
    <n v="0.27"/>
  </r>
  <r>
    <d v="2013-10-09T00:00:00"/>
    <x v="1"/>
    <s v="Asia"/>
    <s v="Hardware"/>
    <n v="368"/>
    <n v="0.26"/>
  </r>
  <r>
    <d v="2013-10-10T00:00:00"/>
    <x v="3"/>
    <s v="Asia"/>
    <s v="Service"/>
    <n v="565"/>
    <n v="0.33"/>
  </r>
  <r>
    <d v="2013-10-10T00:00:00"/>
    <x v="2"/>
    <s v="Europe"/>
    <s v="Software"/>
    <n v="236"/>
    <n v="0.32"/>
  </r>
  <r>
    <d v="2013-10-10T00:00:00"/>
    <x v="2"/>
    <s v="Europe"/>
    <s v="Hardware"/>
    <n v="359"/>
    <n v="0.45"/>
  </r>
  <r>
    <d v="2013-10-11T00:00:00"/>
    <x v="3"/>
    <s v="US"/>
    <s v="Service"/>
    <n v="830"/>
    <n v="0.46"/>
  </r>
  <r>
    <d v="2013-10-12T00:00:00"/>
    <x v="3"/>
    <s v="US"/>
    <s v="Hardware"/>
    <n v="218"/>
    <n v="0.36"/>
  </r>
  <r>
    <d v="2013-10-13T00:00:00"/>
    <x v="3"/>
    <s v="Canada"/>
    <s v="Hardware"/>
    <n v="946"/>
    <n v="0.36"/>
  </r>
  <r>
    <d v="2013-10-13T00:00:00"/>
    <x v="2"/>
    <s v="Australia"/>
    <s v="Hardware"/>
    <n v="724"/>
    <n v="0.25"/>
  </r>
  <r>
    <d v="2013-10-13T00:00:00"/>
    <x v="3"/>
    <s v="Europe"/>
    <s v="Hardware"/>
    <n v="188"/>
    <n v="0.45"/>
  </r>
  <r>
    <d v="2013-10-14T00:00:00"/>
    <x v="4"/>
    <s v="Canada"/>
    <s v="Service"/>
    <n v="514"/>
    <n v="0.46"/>
  </r>
  <r>
    <d v="2013-10-14T00:00:00"/>
    <x v="4"/>
    <s v="US"/>
    <s v="Hardware"/>
    <n v="542"/>
    <n v="0.31"/>
  </r>
  <r>
    <d v="2013-10-14T00:00:00"/>
    <x v="2"/>
    <s v="Asia"/>
    <s v="Service"/>
    <n v="603"/>
    <n v="0.3"/>
  </r>
  <r>
    <d v="2013-10-14T00:00:00"/>
    <x v="1"/>
    <s v="Europe"/>
    <s v="Service"/>
    <n v="630"/>
    <n v="0.4"/>
  </r>
  <r>
    <d v="2013-10-14T00:00:00"/>
    <x v="2"/>
    <s v="US"/>
    <s v="Hardware"/>
    <n v="476"/>
    <n v="0.3"/>
  </r>
  <r>
    <d v="2013-10-14T00:00:00"/>
    <x v="3"/>
    <s v="US"/>
    <s v="Software"/>
    <n v="424"/>
    <n v="0.31"/>
  </r>
  <r>
    <d v="2013-10-15T00:00:00"/>
    <x v="0"/>
    <s v="Canada"/>
    <s v="Hardware"/>
    <n v="795"/>
    <n v="0.38"/>
  </r>
  <r>
    <d v="2013-10-15T00:00:00"/>
    <x v="0"/>
    <s v="Australia"/>
    <s v="Service"/>
    <n v="128"/>
    <n v="0.49"/>
  </r>
  <r>
    <d v="2013-10-15T00:00:00"/>
    <x v="0"/>
    <s v="Canada"/>
    <s v="Software"/>
    <n v="529"/>
    <n v="0.32"/>
  </r>
  <r>
    <d v="2013-10-16T00:00:00"/>
    <x v="4"/>
    <s v="Canada"/>
    <s v="Software"/>
    <n v="290"/>
    <n v="0.46"/>
  </r>
  <r>
    <d v="2013-10-16T00:00:00"/>
    <x v="3"/>
    <s v="Australia"/>
    <s v="Hardware"/>
    <n v="429"/>
    <n v="0.25"/>
  </r>
  <r>
    <d v="2013-10-17T00:00:00"/>
    <x v="2"/>
    <s v="Asia"/>
    <s v="Software"/>
    <n v="341"/>
    <n v="0.24"/>
  </r>
  <r>
    <d v="2013-10-18T00:00:00"/>
    <x v="0"/>
    <s v="Canada"/>
    <s v="Hardware"/>
    <n v="191"/>
    <n v="0.32"/>
  </r>
  <r>
    <d v="2013-10-19T00:00:00"/>
    <x v="3"/>
    <s v="Australia"/>
    <s v="Service"/>
    <n v="229"/>
    <n v="0.45"/>
  </r>
  <r>
    <d v="2013-10-19T00:00:00"/>
    <x v="3"/>
    <s v="Australia"/>
    <s v="Service"/>
    <n v="366"/>
    <n v="0.33"/>
  </r>
  <r>
    <d v="2013-10-19T00:00:00"/>
    <x v="3"/>
    <s v="Europe"/>
    <s v="Hardware"/>
    <n v="987"/>
    <n v="0.47000000000000003"/>
  </r>
  <r>
    <d v="2013-10-20T00:00:00"/>
    <x v="1"/>
    <s v="Australia"/>
    <s v="Software"/>
    <n v="180"/>
    <n v="0.2"/>
  </r>
  <r>
    <d v="2013-10-20T00:00:00"/>
    <x v="1"/>
    <s v="Australia"/>
    <s v="Hardware"/>
    <n v="821"/>
    <n v="0.3"/>
  </r>
  <r>
    <d v="2013-10-20T00:00:00"/>
    <x v="1"/>
    <s v="Australia"/>
    <s v="Hardware"/>
    <n v="614"/>
    <n v="0.3"/>
  </r>
  <r>
    <d v="2013-10-20T00:00:00"/>
    <x v="0"/>
    <s v="Europe"/>
    <s v="Hardware"/>
    <n v="257"/>
    <n v="0.21"/>
  </r>
  <r>
    <d v="2013-10-20T00:00:00"/>
    <x v="1"/>
    <s v="Australia"/>
    <s v="Hardware"/>
    <n v="321"/>
    <n v="0.49"/>
  </r>
  <r>
    <d v="2013-10-21T00:00:00"/>
    <x v="0"/>
    <s v="US"/>
    <s v="Hardware"/>
    <n v="182"/>
    <n v="0.33"/>
  </r>
  <r>
    <d v="2013-10-21T00:00:00"/>
    <x v="4"/>
    <s v="Australia"/>
    <s v="Service"/>
    <n v="834"/>
    <n v="0.25"/>
  </r>
  <r>
    <d v="2013-10-21T00:00:00"/>
    <x v="4"/>
    <s v="Australia"/>
    <s v="Hardware"/>
    <n v="672"/>
    <n v="0.21"/>
  </r>
  <r>
    <d v="2013-10-21T00:00:00"/>
    <x v="4"/>
    <s v="Canada"/>
    <s v="Hardware"/>
    <n v="832"/>
    <n v="0.47000000000000003"/>
  </r>
  <r>
    <d v="2013-10-22T00:00:00"/>
    <x v="1"/>
    <s v="US"/>
    <s v="Hardware"/>
    <n v="527"/>
    <n v="0.31"/>
  </r>
  <r>
    <d v="2013-10-23T00:00:00"/>
    <x v="0"/>
    <s v="Europe"/>
    <s v="Software"/>
    <n v="524"/>
    <n v="0.26"/>
  </r>
  <r>
    <d v="2013-10-23T00:00:00"/>
    <x v="0"/>
    <s v="Asia"/>
    <s v="Service"/>
    <n v="155"/>
    <n v="0.21"/>
  </r>
  <r>
    <d v="2013-10-24T00:00:00"/>
    <x v="0"/>
    <s v="Australia"/>
    <s v="Software"/>
    <n v="126"/>
    <n v="0.48"/>
  </r>
  <r>
    <d v="2013-10-24T00:00:00"/>
    <x v="4"/>
    <s v="US"/>
    <s v="Hardware"/>
    <n v="517"/>
    <n v="0.42"/>
  </r>
  <r>
    <d v="2013-10-25T00:00:00"/>
    <x v="0"/>
    <s v="Australia"/>
    <s v="Hardware"/>
    <n v="138"/>
    <n v="0.31"/>
  </r>
  <r>
    <d v="2013-10-27T00:00:00"/>
    <x v="1"/>
    <s v="Europe"/>
    <s v="Hardware"/>
    <n v="621"/>
    <n v="0.23"/>
  </r>
  <r>
    <d v="2013-10-27T00:00:00"/>
    <x v="2"/>
    <s v="Europe"/>
    <s v="Service"/>
    <n v="194"/>
    <n v="0.45"/>
  </r>
  <r>
    <d v="2013-10-27T00:00:00"/>
    <x v="4"/>
    <s v="Canada"/>
    <s v="Service"/>
    <n v="180"/>
    <n v="0.35000000000000003"/>
  </r>
  <r>
    <d v="2013-10-27T00:00:00"/>
    <x v="1"/>
    <s v="Europe"/>
    <s v="Service"/>
    <n v="400"/>
    <n v="0.2"/>
  </r>
  <r>
    <d v="2013-10-28T00:00:00"/>
    <x v="2"/>
    <s v="US"/>
    <s v="Software"/>
    <n v="894"/>
    <n v="0.31"/>
  </r>
  <r>
    <d v="2013-10-28T00:00:00"/>
    <x v="2"/>
    <s v="Canada"/>
    <s v="Hardware"/>
    <n v="77777"/>
    <n v="0.21"/>
  </r>
  <r>
    <d v="2013-10-30T00:00:00"/>
    <x v="1"/>
    <s v="Europe"/>
    <s v="Service"/>
    <n v="848"/>
    <n v="0.42"/>
  </r>
  <r>
    <d v="2013-10-30T00:00:00"/>
    <x v="3"/>
    <s v="US"/>
    <s v="Software"/>
    <n v="531"/>
    <n v="0.25"/>
  </r>
  <r>
    <d v="2013-10-30T00:00:00"/>
    <x v="3"/>
    <s v="Australia"/>
    <s v="Service"/>
    <n v="313"/>
    <n v="0.32"/>
  </r>
  <r>
    <d v="2013-10-30T00:00:00"/>
    <x v="4"/>
    <s v="Asia"/>
    <s v="Software"/>
    <n v="399"/>
    <n v="0.42"/>
  </r>
  <r>
    <d v="2013-10-30T00:00:00"/>
    <x v="4"/>
    <s v="Asia"/>
    <s v="Software"/>
    <n v="603"/>
    <n v="0.47000000000000003"/>
  </r>
  <r>
    <d v="2013-10-31T00:00:00"/>
    <x v="1"/>
    <s v="Australia"/>
    <s v="Service"/>
    <n v="824"/>
    <n v="0.47000000000000003"/>
  </r>
  <r>
    <d v="2013-11-01T00:00:00"/>
    <x v="2"/>
    <s v="Asia"/>
    <s v="Hardware"/>
    <n v="534"/>
    <n v="0.42"/>
  </r>
  <r>
    <d v="2013-11-01T00:00:00"/>
    <x v="2"/>
    <s v="Asia"/>
    <s v="Hardware"/>
    <n v="545"/>
    <n v="0.34"/>
  </r>
  <r>
    <d v="2013-11-02T00:00:00"/>
    <x v="4"/>
    <s v="Canada"/>
    <s v="Hardware"/>
    <n v="691"/>
    <n v="0.32"/>
  </r>
  <r>
    <d v="2013-11-04T00:00:00"/>
    <x v="3"/>
    <s v="US"/>
    <s v="Hardware"/>
    <n v="786"/>
    <n v="0.22"/>
  </r>
  <r>
    <d v="2013-11-04T00:00:00"/>
    <x v="3"/>
    <s v="Australia"/>
    <s v="Hardware"/>
    <n v="331"/>
    <n v="0.26"/>
  </r>
  <r>
    <d v="2013-11-05T00:00:00"/>
    <x v="0"/>
    <s v="Canada"/>
    <s v="Software"/>
    <n v="780"/>
    <n v="0.4"/>
  </r>
  <r>
    <d v="2013-11-05T00:00:00"/>
    <x v="2"/>
    <s v="Canada"/>
    <s v="Software"/>
    <n v="413"/>
    <n v="0.28000000000000003"/>
  </r>
  <r>
    <d v="2013-11-05T00:00:00"/>
    <x v="3"/>
    <s v="Canada"/>
    <s v="Software"/>
    <n v="742"/>
    <n v="0.32"/>
  </r>
  <r>
    <d v="2013-11-06T00:00:00"/>
    <x v="1"/>
    <s v="Canada"/>
    <s v="Hardware"/>
    <n v="395"/>
    <n v="0.45"/>
  </r>
  <r>
    <d v="2013-11-06T00:00:00"/>
    <x v="1"/>
    <s v="US"/>
    <s v="Hardware"/>
    <n v="619"/>
    <n v="0.33"/>
  </r>
  <r>
    <d v="2013-11-07T00:00:00"/>
    <x v="4"/>
    <s v="Canada"/>
    <s v="Hardware"/>
    <n v="245"/>
    <n v="0.39"/>
  </r>
  <r>
    <d v="2013-11-07T00:00:00"/>
    <x v="1"/>
    <s v="Europe"/>
    <s v="Hardware"/>
    <n v="322"/>
    <n v="0.34"/>
  </r>
  <r>
    <d v="2013-11-08T00:00:00"/>
    <x v="2"/>
    <s v="Europe"/>
    <s v="Software"/>
    <n v="138"/>
    <n v="0.35000000000000003"/>
  </r>
  <r>
    <d v="2013-11-08T00:00:00"/>
    <x v="2"/>
    <s v="Europe"/>
    <s v="Service"/>
    <n v="906"/>
    <n v="0.5"/>
  </r>
  <r>
    <d v="2013-11-09T00:00:00"/>
    <x v="1"/>
    <s v="Australia"/>
    <s v="Software"/>
    <n v="327"/>
    <n v="0.41000000000000003"/>
  </r>
  <r>
    <d v="2013-11-09T00:00:00"/>
    <x v="3"/>
    <s v="Canada"/>
    <s v="Service"/>
    <n v="203"/>
    <n v="0.35000000000000003"/>
  </r>
  <r>
    <d v="2013-11-09T00:00:00"/>
    <x v="4"/>
    <s v="Canada"/>
    <s v="Software"/>
    <n v="337"/>
    <n v="0.49"/>
  </r>
  <r>
    <d v="2013-11-10T00:00:00"/>
    <x v="3"/>
    <s v="US"/>
    <s v="Service"/>
    <n v="586"/>
    <n v="0.36"/>
  </r>
  <r>
    <d v="2013-11-10T00:00:00"/>
    <x v="4"/>
    <s v="Europe"/>
    <s v="Software"/>
    <n v="287"/>
    <n v="0.21"/>
  </r>
  <r>
    <d v="2013-11-11T00:00:00"/>
    <x v="1"/>
    <s v="Australia"/>
    <s v="Software"/>
    <n v="441"/>
    <n v="0.22"/>
  </r>
  <r>
    <d v="2013-11-11T00:00:00"/>
    <x v="1"/>
    <s v="US"/>
    <s v="Hardware"/>
    <n v="648"/>
    <n v="0.2"/>
  </r>
  <r>
    <d v="2013-11-11T00:00:00"/>
    <x v="4"/>
    <s v="Europe"/>
    <s v="Hardware"/>
    <n v="781"/>
    <n v="0.22"/>
  </r>
  <r>
    <d v="2013-11-12T00:00:00"/>
    <x v="1"/>
    <s v="Australia"/>
    <s v="Hardware"/>
    <n v="325"/>
    <n v="0.46"/>
  </r>
  <r>
    <d v="2013-11-13T00:00:00"/>
    <x v="1"/>
    <s v="Australia"/>
    <s v="Service"/>
    <n v="687"/>
    <n v="0.38"/>
  </r>
  <r>
    <d v="2013-11-13T00:00:00"/>
    <x v="3"/>
    <s v="Asia"/>
    <s v="Hardware"/>
    <n v="721"/>
    <n v="0.28000000000000003"/>
  </r>
  <r>
    <d v="2013-11-13T00:00:00"/>
    <x v="2"/>
    <s v="Asia"/>
    <s v="Software"/>
    <n v="844"/>
    <n v="0.47000000000000003"/>
  </r>
  <r>
    <d v="2013-11-13T00:00:00"/>
    <x v="3"/>
    <s v="US"/>
    <s v="Service"/>
    <n v="646"/>
    <n v="0.21"/>
  </r>
  <r>
    <d v="2013-11-13T00:00:00"/>
    <x v="2"/>
    <s v="Asia"/>
    <s v="Hardware"/>
    <n v="557"/>
    <n v="0.22"/>
  </r>
  <r>
    <d v="2013-11-14T00:00:00"/>
    <x v="3"/>
    <s v="US"/>
    <s v="Software"/>
    <n v="616"/>
    <n v="0.27"/>
  </r>
  <r>
    <d v="2013-11-14T00:00:00"/>
    <x v="2"/>
    <s v="Australia"/>
    <s v="Hardware"/>
    <n v="644"/>
    <n v="0.23"/>
  </r>
  <r>
    <d v="2013-11-14T00:00:00"/>
    <x v="1"/>
    <s v="US"/>
    <s v="Hardware"/>
    <n v="422"/>
    <n v="0.26"/>
  </r>
  <r>
    <d v="2013-11-14T00:00:00"/>
    <x v="3"/>
    <s v="Europe"/>
    <s v="Hardware"/>
    <n v="709"/>
    <n v="0.26"/>
  </r>
  <r>
    <d v="2013-11-14T00:00:00"/>
    <x v="4"/>
    <s v="Australia"/>
    <s v="Hardware"/>
    <n v="213"/>
    <n v="0.4"/>
  </r>
  <r>
    <d v="2013-11-15T00:00:00"/>
    <x v="3"/>
    <s v="Asia"/>
    <s v="Service"/>
    <n v="321"/>
    <n v="0.28999999999999998"/>
  </r>
  <r>
    <d v="2013-11-15T00:00:00"/>
    <x v="3"/>
    <s v="US"/>
    <s v="Hardware"/>
    <n v="143"/>
    <n v="0.38"/>
  </r>
  <r>
    <d v="2013-11-15T00:00:00"/>
    <x v="4"/>
    <s v="Asia"/>
    <s v="Service"/>
    <n v="177"/>
    <n v="0.5"/>
  </r>
  <r>
    <d v="2013-11-16T00:00:00"/>
    <x v="4"/>
    <s v="Europe"/>
    <s v="Hardware"/>
    <n v="174"/>
    <n v="0.49"/>
  </r>
  <r>
    <d v="2013-11-16T00:00:00"/>
    <x v="0"/>
    <s v="Asia"/>
    <s v="Hardware"/>
    <n v="142"/>
    <n v="0.4"/>
  </r>
  <r>
    <d v="2013-11-17T00:00:00"/>
    <x v="2"/>
    <s v="US"/>
    <s v="Software"/>
    <n v="657"/>
    <n v="0.49"/>
  </r>
  <r>
    <d v="2013-11-18T00:00:00"/>
    <x v="1"/>
    <s v="Asia"/>
    <s v="Service"/>
    <n v="380"/>
    <n v="0.31"/>
  </r>
  <r>
    <d v="2013-11-18T00:00:00"/>
    <x v="0"/>
    <s v="Europe"/>
    <s v="Software"/>
    <n v="857"/>
    <n v="0.4"/>
  </r>
  <r>
    <d v="2013-11-18T00:00:00"/>
    <x v="1"/>
    <s v="US"/>
    <s v="Service"/>
    <n v="229"/>
    <n v="0.24"/>
  </r>
  <r>
    <d v="2013-11-19T00:00:00"/>
    <x v="3"/>
    <s v="Europe"/>
    <s v="Software"/>
    <n v="622"/>
    <n v="0.47000000000000003"/>
  </r>
  <r>
    <d v="2013-11-19T00:00:00"/>
    <x v="4"/>
    <s v="Canada"/>
    <s v="Service"/>
    <n v="546"/>
    <n v="0.35000000000000003"/>
  </r>
  <r>
    <d v="2013-11-20T00:00:00"/>
    <x v="0"/>
    <s v="Australia"/>
    <s v="Service"/>
    <n v="765"/>
    <n v="0.23"/>
  </r>
  <r>
    <d v="2013-11-20T00:00:00"/>
    <x v="2"/>
    <s v="Australia"/>
    <s v="Hardware"/>
    <n v="264"/>
    <n v="0.2"/>
  </r>
  <r>
    <d v="2013-11-20T00:00:00"/>
    <x v="4"/>
    <s v="Canada"/>
    <s v="Software"/>
    <n v="387"/>
    <n v="0.34"/>
  </r>
  <r>
    <d v="2013-11-20T00:00:00"/>
    <x v="1"/>
    <s v="Asia"/>
    <s v="Service"/>
    <n v="249"/>
    <n v="0.3"/>
  </r>
  <r>
    <d v="2013-11-21T00:00:00"/>
    <x v="0"/>
    <s v="Europe"/>
    <s v="Hardware"/>
    <n v="293"/>
    <n v="0.21"/>
  </r>
  <r>
    <d v="2013-11-22T00:00:00"/>
    <x v="4"/>
    <s v="Asia"/>
    <s v="Software"/>
    <n v="904"/>
    <n v="0.42"/>
  </r>
  <r>
    <d v="2013-11-22T00:00:00"/>
    <x v="0"/>
    <s v="Canada"/>
    <s v="Hardware"/>
    <n v="745"/>
    <n v="0.33"/>
  </r>
  <r>
    <d v="2013-11-24T00:00:00"/>
    <x v="2"/>
    <s v="Europe"/>
    <s v="Hardware"/>
    <n v="685"/>
    <n v="0.38"/>
  </r>
  <r>
    <d v="2013-11-24T00:00:00"/>
    <x v="4"/>
    <s v="US"/>
    <s v="Service"/>
    <n v="371"/>
    <n v="0.27"/>
  </r>
  <r>
    <d v="2013-11-25T00:00:00"/>
    <x v="0"/>
    <s v="Europe"/>
    <s v="Software"/>
    <n v="578"/>
    <n v="0.4"/>
  </r>
  <r>
    <d v="2013-11-26T00:00:00"/>
    <x v="4"/>
    <s v="US"/>
    <s v="Software"/>
    <n v="156"/>
    <n v="0.34"/>
  </r>
  <r>
    <d v="2013-11-26T00:00:00"/>
    <x v="0"/>
    <s v="Europe"/>
    <s v="Software"/>
    <n v="800"/>
    <n v="0.2"/>
  </r>
  <r>
    <d v="2013-11-27T00:00:00"/>
    <x v="4"/>
    <s v="Canada"/>
    <s v="Hardware"/>
    <n v="425"/>
    <n v="0.26"/>
  </r>
  <r>
    <d v="2013-11-27T00:00:00"/>
    <x v="4"/>
    <s v="US"/>
    <s v="Service"/>
    <n v="958"/>
    <n v="0.49"/>
  </r>
  <r>
    <d v="2013-11-28T00:00:00"/>
    <x v="3"/>
    <s v="Canada"/>
    <s v="Hardware"/>
    <n v="633"/>
    <n v="0.2"/>
  </r>
  <r>
    <d v="2013-11-29T00:00:00"/>
    <x v="4"/>
    <s v="Australia"/>
    <s v="Hardware"/>
    <n v="796"/>
    <n v="0.45"/>
  </r>
  <r>
    <d v="2013-11-29T00:00:00"/>
    <x v="2"/>
    <s v="Canada"/>
    <s v="Service"/>
    <n v="452"/>
    <n v="0.38"/>
  </r>
  <r>
    <d v="2013-11-30T00:00:00"/>
    <x v="3"/>
    <s v="Asia"/>
    <s v="Software"/>
    <n v="211"/>
    <n v="0.21"/>
  </r>
  <r>
    <d v="2013-11-30T00:00:00"/>
    <x v="3"/>
    <s v="Canada"/>
    <s v="Hardware"/>
    <n v="720"/>
    <n v="0.28999999999999998"/>
  </r>
  <r>
    <d v="2013-12-01T00:00:00"/>
    <x v="4"/>
    <s v="Australia"/>
    <s v="Software"/>
    <n v="512"/>
    <n v="0.2"/>
  </r>
  <r>
    <d v="2013-12-01T00:00:00"/>
    <x v="0"/>
    <s v="US"/>
    <s v="Service"/>
    <n v="914"/>
    <n v="0.3"/>
  </r>
  <r>
    <d v="2013-12-01T00:00:00"/>
    <x v="3"/>
    <s v="Europe"/>
    <s v="Service"/>
    <n v="147"/>
    <n v="0.36"/>
  </r>
  <r>
    <d v="2013-12-01T00:00:00"/>
    <x v="0"/>
    <s v="Australia"/>
    <s v="Hardware"/>
    <n v="116"/>
    <n v="0.47000000000000003"/>
  </r>
  <r>
    <d v="2013-12-02T00:00:00"/>
    <x v="0"/>
    <s v="US"/>
    <s v="Software"/>
    <n v="495"/>
    <n v="0.25"/>
  </r>
  <r>
    <d v="2013-12-02T00:00:00"/>
    <x v="2"/>
    <s v="Canada"/>
    <s v="Service"/>
    <n v="664"/>
    <n v="0.26"/>
  </r>
  <r>
    <d v="2013-12-02T00:00:00"/>
    <x v="1"/>
    <s v="Canada"/>
    <s v="Hardware"/>
    <n v="531"/>
    <n v="0.37"/>
  </r>
  <r>
    <d v="2013-12-03T00:00:00"/>
    <x v="2"/>
    <s v="Asia"/>
    <s v="Hardware"/>
    <n v="525"/>
    <n v="0.25"/>
  </r>
  <r>
    <d v="2013-12-04T00:00:00"/>
    <x v="4"/>
    <s v="US"/>
    <s v="Hardware"/>
    <n v="694"/>
    <n v="0.44"/>
  </r>
  <r>
    <d v="2013-12-04T00:00:00"/>
    <x v="3"/>
    <s v="Canada"/>
    <s v="Hardware"/>
    <n v="729"/>
    <n v="0.49"/>
  </r>
  <r>
    <d v="2013-12-04T00:00:00"/>
    <x v="1"/>
    <s v="Canada"/>
    <s v="Software"/>
    <n v="161"/>
    <n v="0.32"/>
  </r>
  <r>
    <d v="2013-12-04T00:00:00"/>
    <x v="1"/>
    <s v="Europe"/>
    <s v="Service"/>
    <n v="403"/>
    <n v="0.26"/>
  </r>
  <r>
    <d v="2013-12-05T00:00:00"/>
    <x v="3"/>
    <s v="Asia"/>
    <s v="Service"/>
    <n v="919"/>
    <n v="0.37"/>
  </r>
  <r>
    <d v="2013-12-05T00:00:00"/>
    <x v="4"/>
    <s v="Canada"/>
    <s v="Hardware"/>
    <n v="229"/>
    <n v="0.24"/>
  </r>
  <r>
    <d v="2013-12-06T00:00:00"/>
    <x v="0"/>
    <s v="Australia"/>
    <s v="Hardware"/>
    <n v="398"/>
    <n v="0.45"/>
  </r>
  <r>
    <d v="2013-12-07T00:00:00"/>
    <x v="0"/>
    <s v="Europe"/>
    <s v="Service"/>
    <n v="992"/>
    <n v="0.23"/>
  </r>
  <r>
    <d v="2013-12-07T00:00:00"/>
    <x v="4"/>
    <s v="Asia"/>
    <s v="Service"/>
    <n v="595"/>
    <n v="0.2"/>
  </r>
  <r>
    <d v="2013-12-08T00:00:00"/>
    <x v="2"/>
    <s v="Canada"/>
    <s v="Hardware"/>
    <n v="697"/>
    <n v="0.47000000000000003"/>
  </r>
  <r>
    <d v="2013-12-08T00:00:00"/>
    <x v="2"/>
    <s v="US"/>
    <s v="Service"/>
    <n v="531"/>
    <n v="0.36"/>
  </r>
  <r>
    <d v="2013-12-08T00:00:00"/>
    <x v="3"/>
    <s v="Australia"/>
    <s v="Service"/>
    <n v="219"/>
    <n v="0.4"/>
  </r>
  <r>
    <d v="2013-12-09T00:00:00"/>
    <x v="4"/>
    <s v="Asia"/>
    <s v="Software"/>
    <n v="586"/>
    <n v="0.22"/>
  </r>
  <r>
    <d v="2013-12-09T00:00:00"/>
    <x v="3"/>
    <s v="Europe"/>
    <s v="Software"/>
    <n v="175"/>
    <n v="0.46"/>
  </r>
  <r>
    <d v="2013-12-09T00:00:00"/>
    <x v="1"/>
    <s v="Europe"/>
    <s v="Hardware"/>
    <n v="303"/>
    <n v="0.34"/>
  </r>
  <r>
    <d v="2013-12-09T00:00:00"/>
    <x v="1"/>
    <s v="Australia"/>
    <s v="Hardware"/>
    <n v="438"/>
    <n v="0.31"/>
  </r>
  <r>
    <d v="2013-12-09T00:00:00"/>
    <x v="0"/>
    <s v="Canada"/>
    <s v="Service"/>
    <n v="941"/>
    <n v="0.23"/>
  </r>
  <r>
    <d v="2013-12-10T00:00:00"/>
    <x v="2"/>
    <s v="Asia"/>
    <s v="Software"/>
    <n v="818"/>
    <n v="0.28000000000000003"/>
  </r>
  <r>
    <d v="2013-12-10T00:00:00"/>
    <x v="4"/>
    <s v="Europe"/>
    <s v="Service"/>
    <n v="765"/>
    <n v="0.32"/>
  </r>
  <r>
    <d v="2013-12-10T00:00:00"/>
    <x v="2"/>
    <s v="Asia"/>
    <s v="Software"/>
    <n v="702"/>
    <n v="0.49"/>
  </r>
  <r>
    <d v="2013-12-10T00:00:00"/>
    <x v="1"/>
    <s v="Canada"/>
    <s v="Service"/>
    <n v="651"/>
    <n v="0.31"/>
  </r>
  <r>
    <d v="2013-12-11T00:00:00"/>
    <x v="2"/>
    <s v="Australia"/>
    <s v="Hardware"/>
    <n v="929"/>
    <n v="0.34"/>
  </r>
  <r>
    <d v="2013-12-11T00:00:00"/>
    <x v="0"/>
    <s v="Australia"/>
    <s v="Service"/>
    <n v="313"/>
    <n v="0.21"/>
  </r>
  <r>
    <d v="2013-12-11T00:00:00"/>
    <x v="2"/>
    <s v="Asia"/>
    <s v="Service"/>
    <n v="989"/>
    <n v="0.3"/>
  </r>
  <r>
    <d v="2013-12-12T00:00:00"/>
    <x v="3"/>
    <s v="Australia"/>
    <s v="Software"/>
    <n v="434"/>
    <n v="0.26"/>
  </r>
  <r>
    <d v="2013-12-12T00:00:00"/>
    <x v="0"/>
    <s v="US"/>
    <s v="Service"/>
    <n v="817"/>
    <n v="0.32"/>
  </r>
  <r>
    <d v="2013-12-12T00:00:00"/>
    <x v="2"/>
    <s v="Canada"/>
    <s v="Software"/>
    <n v="671"/>
    <n v="0.25"/>
  </r>
  <r>
    <d v="2013-12-13T00:00:00"/>
    <x v="3"/>
    <s v="US"/>
    <s v="Service"/>
    <n v="691"/>
    <n v="0.37"/>
  </r>
  <r>
    <d v="2013-12-13T00:00:00"/>
    <x v="4"/>
    <s v="Canada"/>
    <s v="Hardware"/>
    <n v="107"/>
    <n v="0.22"/>
  </r>
  <r>
    <d v="2013-12-13T00:00:00"/>
    <x v="2"/>
    <s v="US"/>
    <s v="Software"/>
    <n v="421"/>
    <n v="0.28999999999999998"/>
  </r>
  <r>
    <d v="2013-12-14T00:00:00"/>
    <x v="3"/>
    <s v="US"/>
    <s v="Hardware"/>
    <n v="271"/>
    <n v="0.35000000000000003"/>
  </r>
  <r>
    <d v="2013-12-14T00:00:00"/>
    <x v="3"/>
    <s v="Europe"/>
    <s v="Service"/>
    <n v="560"/>
    <n v="0.25"/>
  </r>
  <r>
    <d v="2013-12-15T00:00:00"/>
    <x v="2"/>
    <s v="Europe"/>
    <s v="Hardware"/>
    <n v="371"/>
    <n v="0.36"/>
  </r>
  <r>
    <d v="2013-12-15T00:00:00"/>
    <x v="4"/>
    <s v="Europe"/>
    <s v="Software"/>
    <n v="819"/>
    <n v="0.26"/>
  </r>
  <r>
    <d v="2013-12-15T00:00:00"/>
    <x v="1"/>
    <s v="Asia"/>
    <s v="Hardware"/>
    <n v="860"/>
    <n v="0.49"/>
  </r>
  <r>
    <d v="2013-12-15T00:00:00"/>
    <x v="1"/>
    <s v="Asia"/>
    <s v="Service"/>
    <n v="887"/>
    <n v="0.36"/>
  </r>
  <r>
    <d v="2013-12-15T00:00:00"/>
    <x v="1"/>
    <s v="Europe"/>
    <s v="Hardware"/>
    <n v="934"/>
    <n v="0.39"/>
  </r>
  <r>
    <d v="2013-12-15T00:00:00"/>
    <x v="4"/>
    <s v="Asia"/>
    <s v="Service"/>
    <n v="919"/>
    <n v="0.31"/>
  </r>
  <r>
    <d v="2013-12-15T00:00:00"/>
    <x v="4"/>
    <s v="Australia"/>
    <s v="Hardware"/>
    <n v="774"/>
    <n v="0.26"/>
  </r>
  <r>
    <d v="2013-12-16T00:00:00"/>
    <x v="1"/>
    <s v="Europe"/>
    <s v="Software"/>
    <n v="735"/>
    <n v="0.33"/>
  </r>
  <r>
    <d v="2013-12-16T00:00:00"/>
    <x v="2"/>
    <s v="US"/>
    <s v="Software"/>
    <n v="244"/>
    <n v="0.28999999999999998"/>
  </r>
  <r>
    <d v="2013-12-16T00:00:00"/>
    <x v="4"/>
    <s v="Europe"/>
    <s v="Service"/>
    <n v="492"/>
    <n v="0.3"/>
  </r>
  <r>
    <d v="2013-12-16T00:00:00"/>
    <x v="4"/>
    <s v="US"/>
    <s v="Hardware"/>
    <n v="148"/>
    <n v="0.42"/>
  </r>
  <r>
    <d v="2013-12-16T00:00:00"/>
    <x v="1"/>
    <s v="Europe"/>
    <s v="Software"/>
    <n v="246"/>
    <n v="0.4"/>
  </r>
  <r>
    <d v="2013-12-17T00:00:00"/>
    <x v="0"/>
    <s v="Asia"/>
    <s v="Software"/>
    <n v="952"/>
    <n v="0.35000000000000003"/>
  </r>
  <r>
    <d v="2013-12-17T00:00:00"/>
    <x v="2"/>
    <s v="US"/>
    <s v="Software"/>
    <n v="848"/>
    <n v="0.47000000000000003"/>
  </r>
  <r>
    <d v="2013-12-17T00:00:00"/>
    <x v="3"/>
    <s v="Canada"/>
    <s v="Service"/>
    <n v="808"/>
    <n v="0.43"/>
  </r>
  <r>
    <d v="2013-12-18T00:00:00"/>
    <x v="1"/>
    <s v="Canada"/>
    <s v="Service"/>
    <n v="116"/>
    <n v="0.33"/>
  </r>
  <r>
    <d v="2013-12-18T00:00:00"/>
    <x v="4"/>
    <s v="Canada"/>
    <s v="Service"/>
    <n v="210"/>
    <n v="0.32"/>
  </r>
  <r>
    <d v="2013-12-18T00:00:00"/>
    <x v="4"/>
    <s v="US"/>
    <s v="Hardware"/>
    <n v="189"/>
    <n v="0.43"/>
  </r>
  <r>
    <d v="2013-12-21T00:00:00"/>
    <x v="4"/>
    <s v="US"/>
    <s v="Service"/>
    <n v="983"/>
    <n v="0.23"/>
  </r>
  <r>
    <d v="2013-12-21T00:00:00"/>
    <x v="4"/>
    <s v="Asia"/>
    <s v="Hardware"/>
    <n v="107"/>
    <n v="0.33"/>
  </r>
  <r>
    <d v="2013-12-21T00:00:00"/>
    <x v="3"/>
    <s v="Asia"/>
    <s v="Service"/>
    <n v="460"/>
    <n v="0.22"/>
  </r>
  <r>
    <d v="2013-12-21T00:00:00"/>
    <x v="1"/>
    <s v="US"/>
    <s v="Hardware"/>
    <n v="700"/>
    <n v="0.35000000000000003"/>
  </r>
  <r>
    <d v="2013-12-21T00:00:00"/>
    <x v="0"/>
    <s v="Asia"/>
    <s v="Software"/>
    <n v="187"/>
    <n v="0.38"/>
  </r>
  <r>
    <d v="2013-12-22T00:00:00"/>
    <x v="2"/>
    <s v="Australia"/>
    <s v="Hardware"/>
    <n v="848"/>
    <n v="0.28999999999999998"/>
  </r>
  <r>
    <d v="2013-12-22T00:00:00"/>
    <x v="2"/>
    <s v="US"/>
    <s v="Hardware"/>
    <n v="425"/>
    <n v="0.44"/>
  </r>
  <r>
    <d v="2013-12-22T00:00:00"/>
    <x v="3"/>
    <s v="US"/>
    <s v="Hardware"/>
    <n v="485"/>
    <n v="0.48"/>
  </r>
  <r>
    <d v="2013-12-23T00:00:00"/>
    <x v="0"/>
    <s v="Australia"/>
    <s v="Software"/>
    <n v="720"/>
    <n v="0.28999999999999998"/>
  </r>
  <r>
    <d v="2013-12-24T00:00:00"/>
    <x v="0"/>
    <s v="Australia"/>
    <s v="Service"/>
    <n v="661"/>
    <n v="0.47000000000000003"/>
  </r>
  <r>
    <d v="2013-12-24T00:00:00"/>
    <x v="1"/>
    <s v="Asia"/>
    <s v="Service"/>
    <n v="240"/>
    <n v="0.35000000000000003"/>
  </r>
  <r>
    <d v="2013-12-24T00:00:00"/>
    <x v="3"/>
    <s v="Asia"/>
    <s v="Hardware"/>
    <n v="662"/>
    <n v="0.2"/>
  </r>
  <r>
    <d v="2013-12-25T00:00:00"/>
    <x v="0"/>
    <s v="Asia"/>
    <s v="Service"/>
    <n v="376"/>
    <n v="0.47000000000000003"/>
  </r>
  <r>
    <d v="2013-12-25T00:00:00"/>
    <x v="2"/>
    <s v="US"/>
    <s v="Software"/>
    <n v="422"/>
    <n v="0.28000000000000003"/>
  </r>
  <r>
    <d v="2013-12-26T00:00:00"/>
    <x v="2"/>
    <s v="Australia"/>
    <s v="Software"/>
    <n v="670"/>
    <n v="0.46"/>
  </r>
  <r>
    <d v="2013-12-26T00:00:00"/>
    <x v="1"/>
    <s v="Europe"/>
    <s v="Service"/>
    <n v="939"/>
    <n v="0.38"/>
  </r>
  <r>
    <d v="2013-12-26T00:00:00"/>
    <x v="0"/>
    <s v="Europe"/>
    <s v="Hardware"/>
    <n v="316"/>
    <n v="0.39"/>
  </r>
  <r>
    <d v="2013-12-27T00:00:00"/>
    <x v="3"/>
    <s v="Europe"/>
    <s v="Service"/>
    <n v="408"/>
    <n v="0.37"/>
  </r>
  <r>
    <d v="2013-12-27T00:00:00"/>
    <x v="2"/>
    <s v="Europe"/>
    <s v="Software"/>
    <n v="713"/>
    <n v="0.34"/>
  </r>
  <r>
    <d v="2013-12-28T00:00:00"/>
    <x v="4"/>
    <s v="US"/>
    <s v="Hardware"/>
    <n v="453"/>
    <n v="0.44"/>
  </r>
  <r>
    <d v="2013-12-28T00:00:00"/>
    <x v="1"/>
    <s v="Asia"/>
    <s v="Service"/>
    <n v="874"/>
    <n v="0.39"/>
  </r>
  <r>
    <d v="2013-12-28T00:00:00"/>
    <x v="1"/>
    <s v="Asia"/>
    <s v="Hardware"/>
    <n v="865"/>
    <n v="0.36"/>
  </r>
  <r>
    <d v="2013-12-28T00:00:00"/>
    <x v="2"/>
    <s v="US"/>
    <s v="Hardware"/>
    <n v="293"/>
    <n v="0.45"/>
  </r>
  <r>
    <d v="2013-12-29T00:00:00"/>
    <x v="0"/>
    <s v="Australia"/>
    <s v="Hardware"/>
    <n v="698"/>
    <n v="0.41000000000000003"/>
  </r>
  <r>
    <d v="2013-12-29T00:00:00"/>
    <x v="0"/>
    <s v="Asia"/>
    <s v="Software"/>
    <n v="980"/>
    <n v="0.27"/>
  </r>
  <r>
    <d v="2013-12-29T00:00:00"/>
    <x v="2"/>
    <s v="Australia"/>
    <s v="Software"/>
    <n v="874"/>
    <n v="0.31"/>
  </r>
  <r>
    <d v="2013-12-29T00:00:00"/>
    <x v="0"/>
    <s v="Australia"/>
    <s v="Service"/>
    <n v="303"/>
    <n v="0.31"/>
  </r>
  <r>
    <d v="2013-12-29T00:00:00"/>
    <x v="3"/>
    <s v="Canada"/>
    <s v="Service"/>
    <n v="609"/>
    <n v="0.47000000000000003"/>
  </r>
  <r>
    <d v="2013-12-30T00:00:00"/>
    <x v="1"/>
    <s v="Europe"/>
    <s v="Hardware"/>
    <n v="887"/>
    <n v="0.27"/>
  </r>
  <r>
    <d v="2013-12-30T00:00:00"/>
    <x v="1"/>
    <s v="Australia"/>
    <s v="Hardware"/>
    <n v="462"/>
    <n v="0.23"/>
  </r>
  <r>
    <d v="2013-12-30T00:00:00"/>
    <x v="1"/>
    <s v="Australia"/>
    <s v="Hardware"/>
    <n v="162"/>
    <n v="0.45"/>
  </r>
  <r>
    <d v="2013-12-31T00:00:00"/>
    <x v="0"/>
    <s v="Europe"/>
    <s v="Hardware"/>
    <n v="851"/>
    <n v="0.46"/>
  </r>
  <r>
    <d v="2013-12-31T00:00:00"/>
    <x v="4"/>
    <s v="Asia"/>
    <s v="Software"/>
    <n v="298"/>
    <n v="0.37"/>
  </r>
  <r>
    <d v="2013-12-31T00:00:00"/>
    <x v="2"/>
    <s v="Europe"/>
    <s v="Software"/>
    <n v="721"/>
    <n v="0.22"/>
  </r>
  <r>
    <d v="2013-12-31T00:00:00"/>
    <x v="2"/>
    <s v="Asia"/>
    <s v="Software"/>
    <n v="223"/>
    <n v="0.2"/>
  </r>
  <r>
    <d v="2014-01-01T00:00:00"/>
    <x v="4"/>
    <s v="Europe"/>
    <s v="Service"/>
    <n v="897"/>
    <n v="0.35000000000000003"/>
  </r>
  <r>
    <d v="2014-01-01T00:00:00"/>
    <x v="2"/>
    <s v="US"/>
    <s v="Software"/>
    <n v="762"/>
    <n v="0.34"/>
  </r>
  <r>
    <d v="2014-01-01T00:00:00"/>
    <x v="3"/>
    <s v="Asia"/>
    <s v="Service"/>
    <n v="260"/>
    <n v="0.32"/>
  </r>
  <r>
    <d v="2014-01-01T00:00:00"/>
    <x v="2"/>
    <s v="Asia"/>
    <s v="Hardware"/>
    <n v="208"/>
    <n v="0.49"/>
  </r>
  <r>
    <d v="2014-01-01T00:00:00"/>
    <x v="0"/>
    <s v="Canada"/>
    <s v="Hardware"/>
    <n v="126"/>
    <n v="0.48"/>
  </r>
  <r>
    <d v="2014-01-02T00:00:00"/>
    <x v="4"/>
    <s v="Asia"/>
    <s v="Service"/>
    <n v="844"/>
    <n v="0.37"/>
  </r>
  <r>
    <d v="2014-01-02T00:00:00"/>
    <x v="4"/>
    <s v="Australia"/>
    <s v="Service"/>
    <n v="425"/>
    <n v="0.44"/>
  </r>
  <r>
    <d v="2014-01-02T00:00:00"/>
    <x v="0"/>
    <s v="US"/>
    <s v="Software"/>
    <n v="415"/>
    <n v="0.48"/>
  </r>
  <r>
    <d v="2014-01-04T00:00:00"/>
    <x v="2"/>
    <s v="Asia"/>
    <s v="Service"/>
    <n v="978"/>
    <n v="0.33"/>
  </r>
  <r>
    <d v="2014-01-04T00:00:00"/>
    <x v="4"/>
    <s v="Canada"/>
    <s v="Software"/>
    <n v="704"/>
    <n v="0.35000000000000003"/>
  </r>
  <r>
    <d v="2014-01-04T00:00:00"/>
    <x v="2"/>
    <s v="Europe"/>
    <s v="Service"/>
    <n v="329"/>
    <n v="0.4"/>
  </r>
  <r>
    <d v="2014-01-05T00:00:00"/>
    <x v="0"/>
    <s v="Europe"/>
    <s v="Software"/>
    <n v="298"/>
    <n v="0.2"/>
  </r>
  <r>
    <d v="2014-01-05T00:00:00"/>
    <x v="1"/>
    <s v="Asia"/>
    <s v="Software"/>
    <n v="194"/>
    <n v="0.35000000000000003"/>
  </r>
  <r>
    <d v="2014-01-05T00:00:00"/>
    <x v="0"/>
    <s v="US"/>
    <s v="Software"/>
    <n v="735"/>
    <n v="0.3"/>
  </r>
  <r>
    <d v="2014-01-05T00:00:00"/>
    <x v="0"/>
    <s v="US"/>
    <s v="Service"/>
    <n v="676"/>
    <n v="0.46"/>
  </r>
  <r>
    <d v="2014-01-06T00:00:00"/>
    <x v="4"/>
    <s v="US"/>
    <s v="Service"/>
    <n v="503"/>
    <n v="0.25"/>
  </r>
  <r>
    <d v="2014-01-07T00:00:00"/>
    <x v="0"/>
    <s v="Europe"/>
    <s v="Hardware"/>
    <n v="709"/>
    <n v="0.39"/>
  </r>
  <r>
    <d v="2014-01-07T00:00:00"/>
    <x v="0"/>
    <s v="Canada"/>
    <s v="Hardware"/>
    <n v="456"/>
    <n v="0.28999999999999998"/>
  </r>
  <r>
    <d v="2014-01-07T00:00:00"/>
    <x v="2"/>
    <s v="Australia"/>
    <s v="Software"/>
    <n v="641"/>
    <n v="0.2"/>
  </r>
  <r>
    <d v="2014-01-07T00:00:00"/>
    <x v="0"/>
    <s v="Asia"/>
    <s v="Hardware"/>
    <n v="103"/>
    <n v="0.36"/>
  </r>
  <r>
    <d v="2014-01-08T00:00:00"/>
    <x v="2"/>
    <s v="Asia"/>
    <s v="Service"/>
    <n v="332"/>
    <n v="0.33"/>
  </r>
  <r>
    <d v="2014-01-08T00:00:00"/>
    <x v="2"/>
    <s v="Australia"/>
    <s v="Hardware"/>
    <n v="956"/>
    <n v="0.25"/>
  </r>
  <r>
    <d v="2014-01-08T00:00:00"/>
    <x v="2"/>
    <s v="Europe"/>
    <s v="Service"/>
    <n v="669"/>
    <n v="0.46"/>
  </r>
  <r>
    <d v="2014-01-08T00:00:00"/>
    <x v="1"/>
    <s v="Asia"/>
    <s v="Software"/>
    <n v="744"/>
    <n v="0.2"/>
  </r>
  <r>
    <d v="2014-01-09T00:00:00"/>
    <x v="4"/>
    <s v="Europe"/>
    <s v="Software"/>
    <n v="534"/>
    <n v="0.37"/>
  </r>
  <r>
    <d v="2014-01-09T00:00:00"/>
    <x v="0"/>
    <s v="Asia"/>
    <s v="Software"/>
    <n v="603"/>
    <n v="0.26"/>
  </r>
  <r>
    <d v="2014-01-09T00:00:00"/>
    <x v="2"/>
    <s v="Asia"/>
    <s v="Service"/>
    <n v="556"/>
    <n v="0.4"/>
  </r>
  <r>
    <d v="2014-01-10T00:00:00"/>
    <x v="0"/>
    <s v="Europe"/>
    <s v="Hardware"/>
    <n v="717"/>
    <n v="0.46"/>
  </r>
  <r>
    <d v="2014-01-10T00:00:00"/>
    <x v="2"/>
    <s v="Canada"/>
    <s v="Hardware"/>
    <n v="858"/>
    <n v="0.27"/>
  </r>
  <r>
    <d v="2014-01-10T00:00:00"/>
    <x v="4"/>
    <s v="Europe"/>
    <s v="Software"/>
    <n v="361"/>
    <n v="0.28000000000000003"/>
  </r>
  <r>
    <d v="2014-01-11T00:00:00"/>
    <x v="3"/>
    <s v="Asia"/>
    <s v="Hardware"/>
    <n v="651"/>
    <n v="0.41000000000000003"/>
  </r>
  <r>
    <d v="2014-01-11T00:00:00"/>
    <x v="4"/>
    <s v="Europe"/>
    <s v="Service"/>
    <n v="712"/>
    <n v="0.35000000000000003"/>
  </r>
  <r>
    <d v="2014-01-11T00:00:00"/>
    <x v="0"/>
    <s v="Europe"/>
    <s v="Service"/>
    <n v="369"/>
    <n v="0.23"/>
  </r>
  <r>
    <d v="2014-01-11T00:00:00"/>
    <x v="2"/>
    <s v="Asia"/>
    <s v="Service"/>
    <n v="570"/>
    <n v="0.3"/>
  </r>
  <r>
    <d v="2014-01-12T00:00:00"/>
    <x v="0"/>
    <s v="US"/>
    <s v="Software"/>
    <n v="847"/>
    <n v="0.34"/>
  </r>
  <r>
    <d v="2014-01-13T00:00:00"/>
    <x v="2"/>
    <s v="Asia"/>
    <s v="Service"/>
    <n v="297"/>
    <n v="0.49"/>
  </r>
  <r>
    <d v="2014-01-13T00:00:00"/>
    <x v="0"/>
    <s v="Canada"/>
    <s v="Service"/>
    <n v="952"/>
    <n v="0.3"/>
  </r>
  <r>
    <d v="2014-01-13T00:00:00"/>
    <x v="2"/>
    <s v="Asia"/>
    <s v="Hardware"/>
    <n v="839"/>
    <n v="0.43"/>
  </r>
  <r>
    <d v="2014-01-13T00:00:00"/>
    <x v="4"/>
    <s v="Canada"/>
    <s v="Service"/>
    <n v="891"/>
    <n v="0.3"/>
  </r>
  <r>
    <d v="2014-01-14T00:00:00"/>
    <x v="2"/>
    <s v="Asia"/>
    <s v="Software"/>
    <n v="237"/>
    <n v="0.49"/>
  </r>
  <r>
    <d v="2014-01-14T00:00:00"/>
    <x v="0"/>
    <s v="Australia"/>
    <s v="Software"/>
    <n v="620"/>
    <n v="0.49"/>
  </r>
  <r>
    <d v="2014-01-14T00:00:00"/>
    <x v="2"/>
    <s v="Asia"/>
    <s v="Service"/>
    <n v="916"/>
    <n v="0.38"/>
  </r>
  <r>
    <d v="2014-01-14T00:00:00"/>
    <x v="0"/>
    <s v="Australia"/>
    <s v="Hardware"/>
    <n v="450"/>
    <n v="0.24"/>
  </r>
  <r>
    <d v="2014-01-15T00:00:00"/>
    <x v="0"/>
    <s v="Europe"/>
    <s v="Software"/>
    <n v="665"/>
    <n v="0.23"/>
  </r>
  <r>
    <d v="2014-01-15T00:00:00"/>
    <x v="2"/>
    <s v="Asia"/>
    <s v="Service"/>
    <n v="960"/>
    <n v="0.26"/>
  </r>
  <r>
    <d v="2014-01-15T00:00:00"/>
    <x v="1"/>
    <s v="Canada"/>
    <s v="Hardware"/>
    <n v="518"/>
    <n v="0.5"/>
  </r>
  <r>
    <d v="2014-01-15T00:00:00"/>
    <x v="3"/>
    <s v="US"/>
    <s v="Hardware"/>
    <n v="272"/>
    <n v="0.28999999999999998"/>
  </r>
  <r>
    <d v="2014-01-15T00:00:00"/>
    <x v="0"/>
    <s v="US"/>
    <s v="Software"/>
    <n v="418"/>
    <n v="0.3"/>
  </r>
  <r>
    <d v="2014-01-16T00:00:00"/>
    <x v="3"/>
    <s v="Australia"/>
    <s v="Service"/>
    <n v="733"/>
    <n v="0.27"/>
  </r>
  <r>
    <d v="2014-01-16T00:00:00"/>
    <x v="0"/>
    <s v="Canada"/>
    <s v="Hardware"/>
    <n v="765"/>
    <n v="0.38"/>
  </r>
  <r>
    <d v="2014-01-17T00:00:00"/>
    <x v="0"/>
    <s v="Asia"/>
    <s v="Software"/>
    <n v="302"/>
    <n v="0.42"/>
  </r>
  <r>
    <d v="2014-01-17T00:00:00"/>
    <x v="4"/>
    <s v="Canada"/>
    <s v="Service"/>
    <n v="873"/>
    <n v="0.27"/>
  </r>
  <r>
    <d v="2014-01-17T00:00:00"/>
    <x v="1"/>
    <s v="Europe"/>
    <s v="Service"/>
    <n v="943"/>
    <n v="0.44"/>
  </r>
  <r>
    <d v="2014-01-18T00:00:00"/>
    <x v="4"/>
    <s v="Canada"/>
    <s v="Software"/>
    <n v="855"/>
    <n v="0.41000000000000003"/>
  </r>
  <r>
    <d v="2014-01-18T00:00:00"/>
    <x v="0"/>
    <s v="Asia"/>
    <s v="Hardware"/>
    <n v="229"/>
    <n v="0.21"/>
  </r>
  <r>
    <d v="2014-01-18T00:00:00"/>
    <x v="1"/>
    <s v="Canada"/>
    <s v="Hardware"/>
    <n v="840"/>
    <n v="0.3"/>
  </r>
  <r>
    <d v="2014-01-18T00:00:00"/>
    <x v="3"/>
    <s v="Asia"/>
    <s v="Service"/>
    <n v="772"/>
    <n v="0.28000000000000003"/>
  </r>
  <r>
    <d v="2014-01-19T00:00:00"/>
    <x v="4"/>
    <s v="Asia"/>
    <s v="Hardware"/>
    <n v="491"/>
    <n v="0.41000000000000003"/>
  </r>
  <r>
    <d v="2014-01-20T00:00:00"/>
    <x v="1"/>
    <s v="Asia"/>
    <s v="Software"/>
    <n v="118"/>
    <n v="0.24"/>
  </r>
  <r>
    <d v="2014-01-20T00:00:00"/>
    <x v="0"/>
    <s v="Australia"/>
    <s v="Service"/>
    <n v="947"/>
    <n v="0.43"/>
  </r>
  <r>
    <d v="2014-01-20T00:00:00"/>
    <x v="3"/>
    <s v="Australia"/>
    <s v="Hardware"/>
    <n v="166"/>
    <n v="0.27"/>
  </r>
  <r>
    <d v="2014-01-21T00:00:00"/>
    <x v="2"/>
    <s v="Asia"/>
    <s v="Software"/>
    <n v="348"/>
    <n v="0.39"/>
  </r>
  <r>
    <d v="2014-01-21T00:00:00"/>
    <x v="1"/>
    <s v="Canada"/>
    <s v="Service"/>
    <n v="943"/>
    <n v="0.25"/>
  </r>
  <r>
    <d v="2014-01-23T00:00:00"/>
    <x v="4"/>
    <s v="Asia"/>
    <s v="Software"/>
    <n v="419"/>
    <n v="0.21"/>
  </r>
  <r>
    <d v="2014-01-23T00:00:00"/>
    <x v="3"/>
    <s v="Europe"/>
    <s v="Service"/>
    <n v="564"/>
    <n v="0.23"/>
  </r>
  <r>
    <d v="2014-01-24T00:00:00"/>
    <x v="1"/>
    <s v="Canada"/>
    <s v="Software"/>
    <n v="807"/>
    <n v="0.5"/>
  </r>
  <r>
    <d v="2014-01-24T00:00:00"/>
    <x v="0"/>
    <s v="US"/>
    <s v="Hardware"/>
    <n v="919"/>
    <n v="0.41000000000000003"/>
  </r>
  <r>
    <d v="2014-01-25T00:00:00"/>
    <x v="3"/>
    <s v="Asia"/>
    <s v="Service"/>
    <n v="242"/>
    <n v="0.4"/>
  </r>
  <r>
    <d v="2014-01-26T00:00:00"/>
    <x v="1"/>
    <s v="Canada"/>
    <s v="Service"/>
    <n v="432"/>
    <n v="0.34"/>
  </r>
  <r>
    <d v="2014-01-26T00:00:00"/>
    <x v="0"/>
    <s v="Europe"/>
    <s v="Hardware"/>
    <n v="911"/>
    <n v="0.45"/>
  </r>
  <r>
    <d v="2014-01-26T00:00:00"/>
    <x v="1"/>
    <s v="Asia"/>
    <s v="Hardware"/>
    <n v="913"/>
    <n v="0.39"/>
  </r>
  <r>
    <d v="2014-01-26T00:00:00"/>
    <x v="1"/>
    <s v="Canada"/>
    <s v="Service"/>
    <n v="713"/>
    <n v="0.4"/>
  </r>
  <r>
    <d v="2014-01-26T00:00:00"/>
    <x v="3"/>
    <s v="Asia"/>
    <s v="Hardware"/>
    <n v="326"/>
    <n v="0.27"/>
  </r>
  <r>
    <d v="2014-01-27T00:00:00"/>
    <x v="4"/>
    <s v="Europe"/>
    <s v="Service"/>
    <n v="105"/>
    <n v="0.32"/>
  </r>
  <r>
    <d v="2014-01-27T00:00:00"/>
    <x v="3"/>
    <s v="Australia"/>
    <s v="Hardware"/>
    <n v="149"/>
    <n v="0.26"/>
  </r>
  <r>
    <d v="2014-01-27T00:00:00"/>
    <x v="4"/>
    <s v="Europe"/>
    <s v="Service"/>
    <n v="513"/>
    <n v="0.38"/>
  </r>
  <r>
    <d v="2014-01-28T00:00:00"/>
    <x v="2"/>
    <s v="Australia"/>
    <s v="Service"/>
    <n v="795"/>
    <n v="0.41000000000000003"/>
  </r>
  <r>
    <d v="2014-01-29T00:00:00"/>
    <x v="1"/>
    <s v="Canada"/>
    <s v="Service"/>
    <n v="593"/>
    <n v="0.48"/>
  </r>
  <r>
    <d v="2014-01-30T00:00:00"/>
    <x v="2"/>
    <s v="US"/>
    <s v="Service"/>
    <n v="621"/>
    <n v="0.32"/>
  </r>
  <r>
    <d v="2014-01-31T00:00:00"/>
    <x v="2"/>
    <s v="Asia"/>
    <s v="Service"/>
    <n v="259"/>
    <n v="0.47000000000000003"/>
  </r>
  <r>
    <d v="2014-01-31T00:00:00"/>
    <x v="3"/>
    <s v="Europe"/>
    <s v="Software"/>
    <n v="437"/>
    <n v="0.25"/>
  </r>
  <r>
    <d v="2014-02-01T00:00:00"/>
    <x v="1"/>
    <s v="Canada"/>
    <s v="Service"/>
    <n v="917"/>
    <n v="0.45"/>
  </r>
  <r>
    <d v="2014-02-01T00:00:00"/>
    <x v="2"/>
    <s v="Asia"/>
    <s v="Service"/>
    <n v="248"/>
    <n v="0.28000000000000003"/>
  </r>
  <r>
    <d v="2014-02-01T00:00:00"/>
    <x v="4"/>
    <s v="Europe"/>
    <s v="Service"/>
    <n v="854"/>
    <n v="0.45"/>
  </r>
  <r>
    <d v="2014-02-01T00:00:00"/>
    <x v="2"/>
    <s v="Europe"/>
    <s v="Hardware"/>
    <n v="333"/>
    <n v="0.34"/>
  </r>
  <r>
    <d v="2014-02-02T00:00:00"/>
    <x v="1"/>
    <s v="Europe"/>
    <s v="Service"/>
    <n v="777"/>
    <n v="0.45"/>
  </r>
  <r>
    <d v="2014-02-03T00:00:00"/>
    <x v="4"/>
    <s v="US"/>
    <s v="Service"/>
    <n v="102"/>
    <n v="0.2"/>
  </r>
  <r>
    <d v="2014-02-03T00:00:00"/>
    <x v="4"/>
    <s v="Asia"/>
    <s v="Service"/>
    <n v="633"/>
    <n v="0.35000000000000003"/>
  </r>
  <r>
    <d v="2014-02-04T00:00:00"/>
    <x v="1"/>
    <s v="Europe"/>
    <s v="Service"/>
    <n v="205"/>
    <n v="0.45"/>
  </r>
  <r>
    <d v="2014-02-05T00:00:00"/>
    <x v="4"/>
    <s v="Asia"/>
    <s v="Service"/>
    <n v="221"/>
    <n v="0.37"/>
  </r>
  <r>
    <d v="2014-02-06T00:00:00"/>
    <x v="2"/>
    <s v="US"/>
    <s v="Hardware"/>
    <n v="628"/>
    <n v="0.23"/>
  </r>
  <r>
    <d v="2014-02-06T00:00:00"/>
    <x v="4"/>
    <s v="Europe"/>
    <s v="Software"/>
    <n v="833"/>
    <n v="0.27"/>
  </r>
  <r>
    <d v="2014-02-06T00:00:00"/>
    <x v="4"/>
    <s v="Asia"/>
    <s v="Software"/>
    <n v="291"/>
    <n v="0.39"/>
  </r>
  <r>
    <d v="2014-02-06T00:00:00"/>
    <x v="2"/>
    <s v="Europe"/>
    <s v="Software"/>
    <n v="248"/>
    <n v="0.46"/>
  </r>
  <r>
    <d v="2014-02-06T00:00:00"/>
    <x v="2"/>
    <s v="Canada"/>
    <s v="Service"/>
    <n v="688"/>
    <n v="0.42"/>
  </r>
  <r>
    <d v="2014-02-06T00:00:00"/>
    <x v="3"/>
    <s v="Australia"/>
    <s v="Hardware"/>
    <n v="120"/>
    <n v="0.48"/>
  </r>
  <r>
    <d v="2014-02-07T00:00:00"/>
    <x v="4"/>
    <s v="Asia"/>
    <s v="Hardware"/>
    <n v="390"/>
    <n v="0.4"/>
  </r>
  <r>
    <d v="2014-02-07T00:00:00"/>
    <x v="3"/>
    <s v="Australia"/>
    <s v="Hardware"/>
    <n v="387"/>
    <n v="0.47000000000000003"/>
  </r>
  <r>
    <d v="2014-02-08T00:00:00"/>
    <x v="4"/>
    <s v="Australia"/>
    <s v="Hardware"/>
    <n v="616"/>
    <n v="0.22"/>
  </r>
  <r>
    <d v="2014-02-08T00:00:00"/>
    <x v="0"/>
    <s v="Europe"/>
    <s v="Hardware"/>
    <n v="227"/>
    <n v="0.38"/>
  </r>
  <r>
    <d v="2014-02-09T00:00:00"/>
    <x v="0"/>
    <s v="Asia"/>
    <s v="Hardware"/>
    <n v="743"/>
    <n v="0.44"/>
  </r>
  <r>
    <d v="2014-02-09T00:00:00"/>
    <x v="0"/>
    <s v="US"/>
    <s v="Service"/>
    <n v="109"/>
    <n v="0.44"/>
  </r>
  <r>
    <d v="2014-02-09T00:00:00"/>
    <x v="0"/>
    <s v="Europe"/>
    <s v="Software"/>
    <n v="230"/>
    <n v="0.46"/>
  </r>
  <r>
    <d v="2014-02-09T00:00:00"/>
    <x v="4"/>
    <s v="Canada"/>
    <s v="Hardware"/>
    <n v="653"/>
    <n v="0.25"/>
  </r>
  <r>
    <d v="2014-02-10T00:00:00"/>
    <x v="3"/>
    <s v="US"/>
    <s v="Hardware"/>
    <n v="885"/>
    <n v="0.41000000000000003"/>
  </r>
  <r>
    <d v="2014-02-11T00:00:00"/>
    <x v="4"/>
    <s v="Europe"/>
    <s v="Software"/>
    <n v="546"/>
    <n v="0.37"/>
  </r>
  <r>
    <d v="2014-02-13T00:00:00"/>
    <x v="4"/>
    <s v="US"/>
    <s v="Software"/>
    <n v="242"/>
    <n v="0.5"/>
  </r>
  <r>
    <d v="2014-02-13T00:00:00"/>
    <x v="0"/>
    <s v="Asia"/>
    <s v="Service"/>
    <n v="590"/>
    <n v="0.47000000000000003"/>
  </r>
  <r>
    <d v="2014-02-13T00:00:00"/>
    <x v="4"/>
    <s v="Canada"/>
    <s v="Software"/>
    <n v="337"/>
    <n v="0.25"/>
  </r>
  <r>
    <d v="2014-02-13T00:00:00"/>
    <x v="1"/>
    <s v="US"/>
    <s v="Service"/>
    <n v="413"/>
    <n v="0.21"/>
  </r>
  <r>
    <d v="2014-02-14T00:00:00"/>
    <x v="3"/>
    <s v="Australia"/>
    <s v="Software"/>
    <n v="777"/>
    <n v="0.28000000000000003"/>
  </r>
  <r>
    <d v="2014-02-14T00:00:00"/>
    <x v="0"/>
    <s v="Europe"/>
    <s v="Hardware"/>
    <n v="626"/>
    <n v="0.3"/>
  </r>
  <r>
    <d v="2014-02-14T00:00:00"/>
    <x v="1"/>
    <s v="Canada"/>
    <s v="Service"/>
    <n v="643"/>
    <n v="0.28000000000000003"/>
  </r>
  <r>
    <d v="2014-02-14T00:00:00"/>
    <x v="1"/>
    <s v="Canada"/>
    <s v="Service"/>
    <n v="709"/>
    <n v="0.33"/>
  </r>
  <r>
    <d v="2014-02-14T00:00:00"/>
    <x v="0"/>
    <s v="Canada"/>
    <s v="Software"/>
    <n v="852"/>
    <n v="0.28000000000000003"/>
  </r>
  <r>
    <d v="2014-02-15T00:00:00"/>
    <x v="1"/>
    <s v="Asia"/>
    <s v="Software"/>
    <n v="240"/>
    <n v="0.4"/>
  </r>
  <r>
    <d v="2014-02-15T00:00:00"/>
    <x v="0"/>
    <s v="US"/>
    <s v="Hardware"/>
    <n v="940"/>
    <n v="0.39"/>
  </r>
  <r>
    <d v="2014-02-15T00:00:00"/>
    <x v="1"/>
    <s v="Canada"/>
    <s v="Service"/>
    <n v="532"/>
    <n v="0.33"/>
  </r>
  <r>
    <d v="2014-02-15T00:00:00"/>
    <x v="1"/>
    <s v="Australia"/>
    <s v="Hardware"/>
    <n v="537"/>
    <n v="0.42"/>
  </r>
  <r>
    <d v="2014-02-16T00:00:00"/>
    <x v="4"/>
    <s v="Asia"/>
    <s v="Software"/>
    <n v="802"/>
    <n v="0.31"/>
  </r>
  <r>
    <d v="2014-02-17T00:00:00"/>
    <x v="2"/>
    <s v="Europe"/>
    <s v="Service"/>
    <n v="419"/>
    <n v="0.34"/>
  </r>
  <r>
    <d v="2014-02-17T00:00:00"/>
    <x v="4"/>
    <s v="US"/>
    <s v="Service"/>
    <n v="137"/>
    <n v="0.28000000000000003"/>
  </r>
  <r>
    <d v="2014-02-18T00:00:00"/>
    <x v="2"/>
    <s v="US"/>
    <s v="Service"/>
    <n v="753"/>
    <n v="0.5"/>
  </r>
  <r>
    <d v="2014-02-18T00:00:00"/>
    <x v="3"/>
    <s v="Australia"/>
    <s v="Software"/>
    <n v="658"/>
    <n v="0.45"/>
  </r>
  <r>
    <d v="2014-02-18T00:00:00"/>
    <x v="4"/>
    <s v="Australia"/>
    <s v="Software"/>
    <n v="884"/>
    <n v="0.26"/>
  </r>
  <r>
    <d v="2014-02-18T00:00:00"/>
    <x v="1"/>
    <s v="Europe"/>
    <s v="Service"/>
    <n v="719"/>
    <n v="0.2"/>
  </r>
  <r>
    <d v="2014-02-19T00:00:00"/>
    <x v="4"/>
    <s v="Australia"/>
    <s v="Software"/>
    <n v="672"/>
    <n v="0.24"/>
  </r>
  <r>
    <d v="2014-02-19T00:00:00"/>
    <x v="4"/>
    <s v="Australia"/>
    <s v="Service"/>
    <n v="505"/>
    <n v="0.37"/>
  </r>
  <r>
    <d v="2014-02-20T00:00:00"/>
    <x v="3"/>
    <s v="Australia"/>
    <s v="Hardware"/>
    <n v="742"/>
    <n v="0.33"/>
  </r>
  <r>
    <d v="2014-02-21T00:00:00"/>
    <x v="2"/>
    <s v="US"/>
    <s v="Hardware"/>
    <n v="786"/>
    <n v="0.37"/>
  </r>
  <r>
    <d v="2014-02-21T00:00:00"/>
    <x v="3"/>
    <s v="Asia"/>
    <s v="Software"/>
    <n v="356"/>
    <n v="0.3"/>
  </r>
  <r>
    <d v="2014-02-21T00:00:00"/>
    <x v="2"/>
    <s v="Asia"/>
    <s v="Hardware"/>
    <n v="106"/>
    <n v="0.36"/>
  </r>
  <r>
    <d v="2014-02-21T00:00:00"/>
    <x v="2"/>
    <s v="Canada"/>
    <s v="Software"/>
    <n v="181"/>
    <n v="0.34"/>
  </r>
  <r>
    <d v="2014-02-21T00:00:00"/>
    <x v="3"/>
    <s v="Asia"/>
    <s v="Hardware"/>
    <n v="262"/>
    <n v="0.28999999999999998"/>
  </r>
  <r>
    <d v="2014-02-21T00:00:00"/>
    <x v="3"/>
    <s v="US"/>
    <s v="Software"/>
    <n v="805"/>
    <n v="0.42"/>
  </r>
  <r>
    <d v="2014-02-21T00:00:00"/>
    <x v="2"/>
    <s v="US"/>
    <s v="Hardware"/>
    <n v="517"/>
    <n v="0.3"/>
  </r>
  <r>
    <d v="2014-02-22T00:00:00"/>
    <x v="3"/>
    <s v="Australia"/>
    <s v="Software"/>
    <n v="313"/>
    <n v="0.26"/>
  </r>
  <r>
    <d v="2014-02-22T00:00:00"/>
    <x v="1"/>
    <s v="Australia"/>
    <s v="Hardware"/>
    <n v="216"/>
    <n v="0.36"/>
  </r>
  <r>
    <d v="2014-02-22T00:00:00"/>
    <x v="1"/>
    <s v="US"/>
    <s v="Hardware"/>
    <n v="528"/>
    <n v="0.3"/>
  </r>
  <r>
    <d v="2014-02-23T00:00:00"/>
    <x v="2"/>
    <s v="Asia"/>
    <s v="Service"/>
    <n v="449"/>
    <n v="0.39"/>
  </r>
  <r>
    <d v="2014-02-23T00:00:00"/>
    <x v="2"/>
    <s v="Europe"/>
    <s v="Service"/>
    <n v="255"/>
    <n v="0.47000000000000003"/>
  </r>
  <r>
    <d v="2014-02-23T00:00:00"/>
    <x v="3"/>
    <s v="Europe"/>
    <s v="Service"/>
    <n v="931"/>
    <n v="0.39"/>
  </r>
  <r>
    <d v="2014-02-23T00:00:00"/>
    <x v="3"/>
    <s v="Europe"/>
    <s v="Hardware"/>
    <n v="666"/>
    <n v="0.27"/>
  </r>
  <r>
    <d v="2014-02-23T00:00:00"/>
    <x v="1"/>
    <s v="US"/>
    <s v="Software"/>
    <n v="448"/>
    <n v="0.39"/>
  </r>
  <r>
    <d v="2014-02-24T00:00:00"/>
    <x v="2"/>
    <s v="Australia"/>
    <s v="Software"/>
    <n v="801"/>
    <n v="0.42"/>
  </r>
  <r>
    <d v="2014-02-25T00:00:00"/>
    <x v="1"/>
    <s v="Asia"/>
    <s v="Service"/>
    <n v="764"/>
    <n v="0.37"/>
  </r>
  <r>
    <d v="2014-02-25T00:00:00"/>
    <x v="2"/>
    <s v="Europe"/>
    <s v="Software"/>
    <n v="215"/>
    <n v="0.33"/>
  </r>
  <r>
    <d v="2014-02-26T00:00:00"/>
    <x v="4"/>
    <s v="Canada"/>
    <s v="Software"/>
    <n v="155"/>
    <n v="0.43"/>
  </r>
  <r>
    <d v="2014-02-26T00:00:00"/>
    <x v="3"/>
    <s v="Europe"/>
    <s v="Service"/>
    <n v="216"/>
    <n v="0.48"/>
  </r>
  <r>
    <d v="2014-02-27T00:00:00"/>
    <x v="4"/>
    <s v="Europe"/>
    <s v="Service"/>
    <n v="402"/>
    <n v="0.28000000000000003"/>
  </r>
  <r>
    <d v="2014-02-27T00:00:00"/>
    <x v="0"/>
    <s v="Europe"/>
    <s v="Service"/>
    <n v="958"/>
    <n v="0.24"/>
  </r>
  <r>
    <d v="2014-02-27T00:00:00"/>
    <x v="2"/>
    <s v="US"/>
    <s v="Service"/>
    <n v="216"/>
    <n v="0.2"/>
  </r>
  <r>
    <d v="2014-02-28T00:00:00"/>
    <x v="0"/>
    <s v="US"/>
    <s v="Software"/>
    <n v="361"/>
    <n v="0.38"/>
  </r>
  <r>
    <d v="2014-03-01T00:00:00"/>
    <x v="3"/>
    <s v="Asia"/>
    <s v="Hardware"/>
    <n v="811"/>
    <n v="0.47000000000000003"/>
  </r>
  <r>
    <d v="2014-03-01T00:00:00"/>
    <x v="4"/>
    <s v="Asia"/>
    <s v="Hardware"/>
    <n v="485"/>
    <n v="0.31"/>
  </r>
  <r>
    <d v="2014-03-02T00:00:00"/>
    <x v="3"/>
    <s v="Europe"/>
    <s v="Service"/>
    <n v="537"/>
    <n v="0.45"/>
  </r>
  <r>
    <d v="2014-03-02T00:00:00"/>
    <x v="1"/>
    <s v="Asia"/>
    <s v="Software"/>
    <n v="469"/>
    <n v="0.44"/>
  </r>
  <r>
    <d v="2014-03-02T00:00:00"/>
    <x v="2"/>
    <s v="US"/>
    <s v="Service"/>
    <n v="862"/>
    <n v="0.5"/>
  </r>
  <r>
    <d v="2014-03-03T00:00:00"/>
    <x v="0"/>
    <s v="Asia"/>
    <s v="Service"/>
    <n v="206"/>
    <n v="0.46"/>
  </r>
  <r>
    <d v="2014-03-04T00:00:00"/>
    <x v="1"/>
    <s v="US"/>
    <s v="Software"/>
    <n v="434"/>
    <n v="0.21"/>
  </r>
  <r>
    <d v="2014-03-04T00:00:00"/>
    <x v="2"/>
    <s v="Australia"/>
    <s v="Service"/>
    <n v="736"/>
    <n v="0.26"/>
  </r>
  <r>
    <d v="2014-03-04T00:00:00"/>
    <x v="3"/>
    <s v="Australia"/>
    <s v="Service"/>
    <n v="442"/>
    <n v="0.43"/>
  </r>
  <r>
    <d v="2014-03-05T00:00:00"/>
    <x v="1"/>
    <s v="Europe"/>
    <s v="Service"/>
    <n v="921"/>
    <n v="0.42"/>
  </r>
  <r>
    <d v="2014-03-05T00:00:00"/>
    <x v="2"/>
    <s v="Canada"/>
    <s v="Software"/>
    <n v="312"/>
    <n v="0.36"/>
  </r>
  <r>
    <d v="2014-03-06T00:00:00"/>
    <x v="4"/>
    <s v="Europe"/>
    <s v="Service"/>
    <n v="888"/>
    <n v="0.38"/>
  </r>
  <r>
    <d v="2014-03-06T00:00:00"/>
    <x v="3"/>
    <s v="Canada"/>
    <s v="Software"/>
    <n v="576"/>
    <n v="0.42"/>
  </r>
  <r>
    <d v="2014-03-06T00:00:00"/>
    <x v="4"/>
    <s v="Europe"/>
    <s v="Hardware"/>
    <n v="445"/>
    <n v="0.38"/>
  </r>
  <r>
    <d v="2014-03-06T00:00:00"/>
    <x v="2"/>
    <s v="Europe"/>
    <s v="Hardware"/>
    <n v="338"/>
    <n v="0.2"/>
  </r>
  <r>
    <d v="2014-03-06T00:00:00"/>
    <x v="1"/>
    <s v="Europe"/>
    <s v="Software"/>
    <n v="649"/>
    <n v="0.26"/>
  </r>
  <r>
    <d v="2014-03-07T00:00:00"/>
    <x v="3"/>
    <s v="Asia"/>
    <s v="Hardware"/>
    <n v="524"/>
    <n v="0.45"/>
  </r>
  <r>
    <d v="2014-03-07T00:00:00"/>
    <x v="3"/>
    <s v="US"/>
    <s v="Service"/>
    <n v="386"/>
    <n v="0.28000000000000003"/>
  </r>
  <r>
    <d v="2014-03-07T00:00:00"/>
    <x v="4"/>
    <s v="Australia"/>
    <s v="Software"/>
    <n v="555"/>
    <n v="0.2"/>
  </r>
  <r>
    <d v="2014-03-07T00:00:00"/>
    <x v="4"/>
    <s v="Asia"/>
    <s v="Service"/>
    <n v="874"/>
    <n v="0.21"/>
  </r>
  <r>
    <d v="2014-03-07T00:00:00"/>
    <x v="2"/>
    <s v="Canada"/>
    <s v="Hardware"/>
    <n v="506"/>
    <n v="0.24"/>
  </r>
  <r>
    <d v="2014-03-08T00:00:00"/>
    <x v="3"/>
    <s v="Australia"/>
    <s v="Service"/>
    <n v="664"/>
    <n v="0.49"/>
  </r>
  <r>
    <d v="2014-03-08T00:00:00"/>
    <x v="4"/>
    <s v="US"/>
    <s v="Hardware"/>
    <n v="783"/>
    <n v="0.28999999999999998"/>
  </r>
  <r>
    <d v="2014-03-08T00:00:00"/>
    <x v="2"/>
    <s v="Australia"/>
    <s v="Hardware"/>
    <n v="495"/>
    <n v="0.4"/>
  </r>
  <r>
    <d v="2014-03-08T00:00:00"/>
    <x v="1"/>
    <s v="Canada"/>
    <s v="Software"/>
    <n v="540"/>
    <n v="0.42"/>
  </r>
  <r>
    <d v="2014-03-09T00:00:00"/>
    <x v="4"/>
    <s v="US"/>
    <s v="Software"/>
    <n v="264"/>
    <n v="0.25"/>
  </r>
  <r>
    <d v="2014-03-10T00:00:00"/>
    <x v="3"/>
    <s v="Europe"/>
    <s v="Service"/>
    <n v="839"/>
    <n v="0.41000000000000003"/>
  </r>
  <r>
    <d v="2014-03-10T00:00:00"/>
    <x v="0"/>
    <s v="Asia"/>
    <s v="Software"/>
    <n v="257"/>
    <n v="0.35000000000000003"/>
  </r>
  <r>
    <d v="2014-03-10T00:00:00"/>
    <x v="3"/>
    <s v="US"/>
    <s v="Service"/>
    <n v="153"/>
    <n v="0.37"/>
  </r>
  <r>
    <d v="2014-03-10T00:00:00"/>
    <x v="4"/>
    <s v="Australia"/>
    <s v="Service"/>
    <n v="797"/>
    <n v="0.34"/>
  </r>
  <r>
    <d v="2014-03-10T00:00:00"/>
    <x v="3"/>
    <s v="Australia"/>
    <s v="Software"/>
    <n v="722"/>
    <n v="0.46"/>
  </r>
  <r>
    <d v="2014-03-11T00:00:00"/>
    <x v="3"/>
    <s v="Europe"/>
    <s v="Software"/>
    <n v="796"/>
    <n v="0.43"/>
  </r>
  <r>
    <d v="2014-03-12T00:00:00"/>
    <x v="1"/>
    <s v="Asia"/>
    <s v="Software"/>
    <n v="717"/>
    <n v="0.31"/>
  </r>
  <r>
    <d v="2014-03-12T00:00:00"/>
    <x v="3"/>
    <s v="Asia"/>
    <s v="Service"/>
    <n v="685"/>
    <n v="0.41000000000000003"/>
  </r>
  <r>
    <d v="2014-03-12T00:00:00"/>
    <x v="0"/>
    <s v="Australia"/>
    <s v="Service"/>
    <n v="997"/>
    <n v="0.28000000000000003"/>
  </r>
  <r>
    <d v="2014-03-13T00:00:00"/>
    <x v="4"/>
    <s v="Asia"/>
    <s v="Hardware"/>
    <n v="363"/>
    <n v="0.49"/>
  </r>
  <r>
    <d v="2014-03-13T00:00:00"/>
    <x v="3"/>
    <s v="Canada"/>
    <s v="Hardware"/>
    <n v="496"/>
    <n v="0.32"/>
  </r>
  <r>
    <d v="2014-03-13T00:00:00"/>
    <x v="4"/>
    <s v="Australia"/>
    <s v="Service"/>
    <n v="203"/>
    <n v="0.36"/>
  </r>
  <r>
    <d v="2014-03-14T00:00:00"/>
    <x v="3"/>
    <s v="Canada"/>
    <s v="Hardware"/>
    <n v="258"/>
    <n v="0.44"/>
  </r>
  <r>
    <d v="2014-03-14T00:00:00"/>
    <x v="4"/>
    <s v="Australia"/>
    <s v="Service"/>
    <n v="570"/>
    <n v="0.21"/>
  </r>
  <r>
    <d v="2014-03-14T00:00:00"/>
    <x v="0"/>
    <s v="Canada"/>
    <s v="Software"/>
    <n v="891"/>
    <n v="0.45"/>
  </r>
  <r>
    <d v="2014-03-14T00:00:00"/>
    <x v="0"/>
    <s v="US"/>
    <s v="Software"/>
    <n v="490"/>
    <n v="0.21"/>
  </r>
  <r>
    <d v="2014-03-14T00:00:00"/>
    <x v="4"/>
    <s v="Europe"/>
    <s v="Software"/>
    <n v="353"/>
    <n v="0.37"/>
  </r>
  <r>
    <d v="2014-03-14T00:00:00"/>
    <x v="1"/>
    <s v="Australia"/>
    <s v="Hardware"/>
    <n v="166"/>
    <n v="0.41000000000000003"/>
  </r>
  <r>
    <d v="2014-03-14T00:00:00"/>
    <x v="1"/>
    <s v="Asia"/>
    <s v="Hardware"/>
    <n v="524"/>
    <n v="0.26"/>
  </r>
  <r>
    <d v="2014-03-14T00:00:00"/>
    <x v="1"/>
    <s v="Australia"/>
    <s v="Hardware"/>
    <n v="323"/>
    <n v="0.35000000000000003"/>
  </r>
  <r>
    <d v="2014-03-15T00:00:00"/>
    <x v="4"/>
    <s v="Canada"/>
    <s v="Software"/>
    <n v="446"/>
    <n v="0.25"/>
  </r>
  <r>
    <d v="2014-03-15T00:00:00"/>
    <x v="3"/>
    <s v="Australia"/>
    <s v="Software"/>
    <n v="380"/>
    <n v="0.3"/>
  </r>
  <r>
    <d v="2014-03-15T00:00:00"/>
    <x v="0"/>
    <s v="Europe"/>
    <s v="Service"/>
    <n v="575"/>
    <n v="0.48"/>
  </r>
  <r>
    <d v="2014-03-16T00:00:00"/>
    <x v="4"/>
    <s v="Europe"/>
    <s v="Service"/>
    <n v="354"/>
    <n v="0.36"/>
  </r>
  <r>
    <d v="2014-03-17T00:00:00"/>
    <x v="2"/>
    <s v="Europe"/>
    <s v="Service"/>
    <n v="943"/>
    <n v="0.21"/>
  </r>
  <r>
    <d v="2014-03-17T00:00:00"/>
    <x v="3"/>
    <s v="US"/>
    <s v="Service"/>
    <n v="152"/>
    <n v="0.38"/>
  </r>
  <r>
    <d v="2014-03-17T00:00:00"/>
    <x v="0"/>
    <s v="Australia"/>
    <s v="Hardware"/>
    <n v="778"/>
    <n v="0.3"/>
  </r>
  <r>
    <d v="2014-03-17T00:00:00"/>
    <x v="4"/>
    <s v="Asia"/>
    <s v="Service"/>
    <n v="197"/>
    <n v="0.3"/>
  </r>
  <r>
    <d v="2014-03-18T00:00:00"/>
    <x v="3"/>
    <s v="US"/>
    <s v="Service"/>
    <n v="218"/>
    <n v="0.27"/>
  </r>
  <r>
    <d v="2014-03-19T00:00:00"/>
    <x v="1"/>
    <s v="Europe"/>
    <s v="Hardware"/>
    <n v="128"/>
    <n v="0.32"/>
  </r>
  <r>
    <d v="2014-03-19T00:00:00"/>
    <x v="0"/>
    <s v="Asia"/>
    <s v="Service"/>
    <n v="944"/>
    <n v="0.23"/>
  </r>
  <r>
    <d v="2014-03-19T00:00:00"/>
    <x v="2"/>
    <s v="US"/>
    <s v="Software"/>
    <n v="906"/>
    <n v="0.44"/>
  </r>
  <r>
    <d v="2014-03-19T00:00:00"/>
    <x v="1"/>
    <s v="Canada"/>
    <s v="Hardware"/>
    <n v="831"/>
    <n v="0.28999999999999998"/>
  </r>
  <r>
    <d v="2014-03-20T00:00:00"/>
    <x v="2"/>
    <s v="Europe"/>
    <s v="Software"/>
    <n v="770"/>
    <n v="0.5"/>
  </r>
  <r>
    <d v="2014-03-20T00:00:00"/>
    <x v="2"/>
    <s v="Australia"/>
    <s v="Service"/>
    <n v="858"/>
    <n v="0.47000000000000003"/>
  </r>
  <r>
    <d v="2014-03-20T00:00:00"/>
    <x v="0"/>
    <s v="Canada"/>
    <s v="Service"/>
    <n v="669"/>
    <n v="0.34"/>
  </r>
  <r>
    <d v="2014-03-20T00:00:00"/>
    <x v="2"/>
    <s v="Canada"/>
    <s v="Hardware"/>
    <n v="166"/>
    <n v="0.38"/>
  </r>
  <r>
    <d v="2014-03-22T00:00:00"/>
    <x v="3"/>
    <s v="US"/>
    <s v="Hardware"/>
    <n v="617"/>
    <n v="0.41000000000000003"/>
  </r>
  <r>
    <d v="2014-03-23T00:00:00"/>
    <x v="1"/>
    <s v="Asia"/>
    <s v="Service"/>
    <n v="450"/>
    <n v="0.2"/>
  </r>
  <r>
    <d v="2014-03-24T00:00:00"/>
    <x v="1"/>
    <s v="US"/>
    <s v="Hardware"/>
    <n v="785"/>
    <n v="0.31"/>
  </r>
  <r>
    <d v="2014-03-24T00:00:00"/>
    <x v="1"/>
    <s v="Canada"/>
    <s v="Hardware"/>
    <n v="871"/>
    <n v="0.21"/>
  </r>
  <r>
    <d v="2014-03-25T00:00:00"/>
    <x v="2"/>
    <s v="Asia"/>
    <s v="Software"/>
    <n v="411"/>
    <n v="0.25"/>
  </r>
  <r>
    <d v="2014-03-25T00:00:00"/>
    <x v="0"/>
    <s v="Australia"/>
    <s v="Software"/>
    <n v="659"/>
    <n v="0.47000000000000003"/>
  </r>
  <r>
    <d v="2014-03-25T00:00:00"/>
    <x v="3"/>
    <s v="Australia"/>
    <s v="Software"/>
    <n v="360"/>
    <n v="0.5"/>
  </r>
  <r>
    <d v="2014-03-25T00:00:00"/>
    <x v="0"/>
    <s v="Australia"/>
    <s v="Hardware"/>
    <n v="874"/>
    <n v="0.27"/>
  </r>
  <r>
    <d v="2014-03-25T00:00:00"/>
    <x v="2"/>
    <s v="Europe"/>
    <s v="Software"/>
    <n v="315"/>
    <n v="0.2"/>
  </r>
  <r>
    <d v="2014-03-25T00:00:00"/>
    <x v="4"/>
    <s v="Australia"/>
    <s v="Software"/>
    <n v="376"/>
    <n v="0.43"/>
  </r>
  <r>
    <d v="2014-03-26T00:00:00"/>
    <x v="0"/>
    <s v="Canada"/>
    <s v="Hardware"/>
    <n v="138"/>
    <n v="0.31"/>
  </r>
  <r>
    <d v="2014-03-26T00:00:00"/>
    <x v="3"/>
    <s v="US"/>
    <s v="Software"/>
    <n v="902"/>
    <n v="0.42"/>
  </r>
  <r>
    <d v="2014-03-27T00:00:00"/>
    <x v="0"/>
    <s v="Australia"/>
    <s v="Service"/>
    <n v="314"/>
    <n v="0.31"/>
  </r>
  <r>
    <d v="2014-03-27T00:00:00"/>
    <x v="2"/>
    <s v="Europe"/>
    <s v="Service"/>
    <n v="732"/>
    <n v="0.48"/>
  </r>
  <r>
    <d v="2014-03-27T00:00:00"/>
    <x v="1"/>
    <s v="Canada"/>
    <s v="Software"/>
    <n v="343"/>
    <n v="0.21"/>
  </r>
  <r>
    <d v="2014-03-27T00:00:00"/>
    <x v="1"/>
    <s v="US"/>
    <s v="Software"/>
    <n v="254"/>
    <n v="0.21"/>
  </r>
  <r>
    <d v="2014-03-27T00:00:00"/>
    <x v="1"/>
    <s v="Europe"/>
    <s v="Service"/>
    <n v="519"/>
    <n v="0.25"/>
  </r>
  <r>
    <d v="2014-03-28T00:00:00"/>
    <x v="3"/>
    <s v="US"/>
    <s v="Service"/>
    <n v="774"/>
    <n v="0.38"/>
  </r>
  <r>
    <d v="2014-03-28T00:00:00"/>
    <x v="4"/>
    <s v="Europe"/>
    <s v="Hardware"/>
    <n v="339"/>
    <n v="0.39"/>
  </r>
  <r>
    <d v="2014-03-29T00:00:00"/>
    <x v="1"/>
    <s v="US"/>
    <s v="Software"/>
    <n v="811"/>
    <n v="0.42"/>
  </r>
  <r>
    <d v="2014-03-29T00:00:00"/>
    <x v="0"/>
    <s v="Australia"/>
    <s v="Software"/>
    <n v="172"/>
    <n v="0.45"/>
  </r>
  <r>
    <d v="2014-03-29T00:00:00"/>
    <x v="3"/>
    <s v="Asia"/>
    <s v="Service"/>
    <n v="620"/>
    <n v="0.48"/>
  </r>
  <r>
    <d v="2014-03-30T00:00:00"/>
    <x v="2"/>
    <s v="Europe"/>
    <s v="Hardware"/>
    <n v="476"/>
    <n v="0.4"/>
  </r>
  <r>
    <d v="2014-03-30T00:00:00"/>
    <x v="0"/>
    <s v="Asia"/>
    <s v="Service"/>
    <n v="705"/>
    <n v="0.48"/>
  </r>
  <r>
    <d v="2014-03-31T00:00:00"/>
    <x v="2"/>
    <s v="US"/>
    <s v="Hardware"/>
    <n v="124"/>
    <n v="0.5"/>
  </r>
  <r>
    <d v="2014-03-31T00:00:00"/>
    <x v="1"/>
    <s v="Asia"/>
    <s v="Service"/>
    <n v="739"/>
    <n v="0.25"/>
  </r>
  <r>
    <d v="2014-04-02T00:00:00"/>
    <x v="1"/>
    <s v="Europe"/>
    <s v="Hardware"/>
    <n v="134"/>
    <n v="0.5"/>
  </r>
  <r>
    <d v="2014-04-02T00:00:00"/>
    <x v="1"/>
    <s v="Australia"/>
    <s v="Hardware"/>
    <n v="841"/>
    <n v="0.44"/>
  </r>
  <r>
    <d v="2014-04-03T00:00:00"/>
    <x v="0"/>
    <s v="Canada"/>
    <s v="Hardware"/>
    <n v="652"/>
    <n v="0.49"/>
  </r>
  <r>
    <d v="2014-04-03T00:00:00"/>
    <x v="0"/>
    <s v="Europe"/>
    <s v="Service"/>
    <n v="340"/>
    <n v="0.5"/>
  </r>
  <r>
    <d v="2014-04-03T00:00:00"/>
    <x v="1"/>
    <s v="Europe"/>
    <s v="Service"/>
    <n v="823"/>
    <n v="0.25"/>
  </r>
  <r>
    <d v="2014-04-03T00:00:00"/>
    <x v="1"/>
    <s v="Asia"/>
    <s v="Hardware"/>
    <n v="646"/>
    <n v="0.46"/>
  </r>
  <r>
    <d v="2014-04-03T00:00:00"/>
    <x v="0"/>
    <s v="Asia"/>
    <s v="Software"/>
    <n v="812"/>
    <n v="0.38"/>
  </r>
  <r>
    <d v="2014-04-03T00:00:00"/>
    <x v="1"/>
    <s v="Europe"/>
    <s v="Service"/>
    <n v="634"/>
    <n v="0.22"/>
  </r>
  <r>
    <d v="2014-04-04T00:00:00"/>
    <x v="1"/>
    <s v="US"/>
    <s v="Hardware"/>
    <n v="853"/>
    <n v="0.5"/>
  </r>
  <r>
    <d v="2014-04-05T00:00:00"/>
    <x v="0"/>
    <s v="Australia"/>
    <s v="Service"/>
    <n v="191"/>
    <n v="0.37"/>
  </r>
  <r>
    <d v="2014-04-05T00:00:00"/>
    <x v="0"/>
    <s v="Europe"/>
    <s v="Service"/>
    <n v="442"/>
    <n v="0.48"/>
  </r>
  <r>
    <d v="2014-04-05T00:00:00"/>
    <x v="2"/>
    <s v="Canada"/>
    <s v="Software"/>
    <n v="344"/>
    <n v="0.42"/>
  </r>
  <r>
    <d v="2014-04-06T00:00:00"/>
    <x v="1"/>
    <s v="Asia"/>
    <s v="Software"/>
    <n v="355"/>
    <n v="0.3"/>
  </r>
  <r>
    <d v="2014-04-06T00:00:00"/>
    <x v="4"/>
    <s v="Australia"/>
    <s v="Service"/>
    <n v="130"/>
    <n v="0.33"/>
  </r>
  <r>
    <d v="2014-04-07T00:00:00"/>
    <x v="0"/>
    <s v="Australia"/>
    <s v="Hardware"/>
    <n v="416"/>
    <n v="0.3"/>
  </r>
  <r>
    <d v="2014-04-07T00:00:00"/>
    <x v="2"/>
    <s v="Australia"/>
    <s v="Software"/>
    <n v="503"/>
    <n v="0.33"/>
  </r>
  <r>
    <d v="2014-04-07T00:00:00"/>
    <x v="2"/>
    <s v="Europe"/>
    <s v="Service"/>
    <n v="152"/>
    <n v="0.34"/>
  </r>
  <r>
    <d v="2014-04-08T00:00:00"/>
    <x v="2"/>
    <s v="Australia"/>
    <s v="Software"/>
    <n v="212"/>
    <n v="0.22"/>
  </r>
  <r>
    <d v="2014-04-08T00:00:00"/>
    <x v="3"/>
    <s v="Australia"/>
    <s v="Service"/>
    <n v="395"/>
    <n v="0.38"/>
  </r>
  <r>
    <d v="2014-04-08T00:00:00"/>
    <x v="4"/>
    <s v="Australia"/>
    <s v="Service"/>
    <n v="566"/>
    <n v="0.4"/>
  </r>
  <r>
    <d v="2014-04-09T00:00:00"/>
    <x v="1"/>
    <s v="Australia"/>
    <s v="Service"/>
    <n v="948"/>
    <n v="0.36"/>
  </r>
  <r>
    <d v="2014-04-09T00:00:00"/>
    <x v="4"/>
    <s v="Australia"/>
    <s v="Hardware"/>
    <n v="855"/>
    <n v="0.37"/>
  </r>
  <r>
    <d v="2014-04-09T00:00:00"/>
    <x v="4"/>
    <s v="Asia"/>
    <s v="Service"/>
    <n v="657"/>
    <n v="0.44"/>
  </r>
  <r>
    <d v="2014-04-11T00:00:00"/>
    <x v="2"/>
    <s v="Europe"/>
    <s v="Hardware"/>
    <n v="930"/>
    <n v="0.2"/>
  </r>
  <r>
    <d v="2014-04-11T00:00:00"/>
    <x v="2"/>
    <s v="US"/>
    <s v="Software"/>
    <n v="397"/>
    <n v="0.2"/>
  </r>
  <r>
    <d v="2014-04-12T00:00:00"/>
    <x v="2"/>
    <s v="Australia"/>
    <s v="Software"/>
    <n v="673"/>
    <n v="0.48"/>
  </r>
  <r>
    <d v="2014-04-12T00:00:00"/>
    <x v="3"/>
    <s v="US"/>
    <s v="Hardware"/>
    <n v="120"/>
    <n v="0.37"/>
  </r>
  <r>
    <d v="2014-04-13T00:00:00"/>
    <x v="4"/>
    <s v="Asia"/>
    <s v="Service"/>
    <n v="720"/>
    <n v="0.46"/>
  </r>
  <r>
    <d v="2014-04-13T00:00:00"/>
    <x v="1"/>
    <s v="Australia"/>
    <s v="Hardware"/>
    <n v="231"/>
    <n v="0.22"/>
  </r>
  <r>
    <d v="2014-04-13T00:00:00"/>
    <x v="1"/>
    <s v="US"/>
    <s v="Hardware"/>
    <n v="720"/>
    <n v="0.47000000000000003"/>
  </r>
  <r>
    <d v="2014-04-13T00:00:00"/>
    <x v="3"/>
    <s v="US"/>
    <s v="Service"/>
    <n v="987"/>
    <n v="0.43"/>
  </r>
  <r>
    <d v="2014-04-13T00:00:00"/>
    <x v="2"/>
    <s v="Australia"/>
    <s v="Service"/>
    <n v="320"/>
    <n v="0.36"/>
  </r>
  <r>
    <d v="2014-04-14T00:00:00"/>
    <x v="3"/>
    <s v="US"/>
    <s v="Service"/>
    <n v="563"/>
    <n v="0.49"/>
  </r>
  <r>
    <d v="2014-04-14T00:00:00"/>
    <x v="4"/>
    <s v="Asia"/>
    <s v="Hardware"/>
    <n v="549"/>
    <n v="0.45"/>
  </r>
  <r>
    <d v="2014-04-14T00:00:00"/>
    <x v="0"/>
    <s v="Europe"/>
    <s v="Service"/>
    <n v="434"/>
    <n v="0.25"/>
  </r>
  <r>
    <d v="2014-04-15T00:00:00"/>
    <x v="1"/>
    <s v="Canada"/>
    <s v="Software"/>
    <n v="962"/>
    <n v="0.27"/>
  </r>
  <r>
    <d v="2014-04-15T00:00:00"/>
    <x v="0"/>
    <s v="US"/>
    <s v="Software"/>
    <n v="431"/>
    <n v="0.44"/>
  </r>
  <r>
    <d v="2014-04-16T00:00:00"/>
    <x v="0"/>
    <s v="Asia"/>
    <s v="Hardware"/>
    <n v="722"/>
    <n v="0.28000000000000003"/>
  </r>
  <r>
    <d v="2014-04-16T00:00:00"/>
    <x v="1"/>
    <s v="Asia"/>
    <s v="Software"/>
    <n v="242"/>
    <n v="0.42"/>
  </r>
  <r>
    <d v="2014-04-16T00:00:00"/>
    <x v="2"/>
    <s v="Canada"/>
    <s v="Service"/>
    <n v="148"/>
    <n v="0.25"/>
  </r>
  <r>
    <d v="2014-04-17T00:00:00"/>
    <x v="1"/>
    <s v="Australia"/>
    <s v="Hardware"/>
    <n v="655"/>
    <n v="0.35000000000000003"/>
  </r>
  <r>
    <d v="2014-04-17T00:00:00"/>
    <x v="3"/>
    <s v="Canada"/>
    <s v="Hardware"/>
    <n v="343"/>
    <n v="0.45"/>
  </r>
  <r>
    <d v="2014-04-18T00:00:00"/>
    <x v="4"/>
    <s v="Asia"/>
    <s v="Service"/>
    <n v="938"/>
    <n v="0.25"/>
  </r>
  <r>
    <d v="2014-04-19T00:00:00"/>
    <x v="3"/>
    <s v="Australia"/>
    <s v="Software"/>
    <n v="272"/>
    <n v="0.5"/>
  </r>
  <r>
    <d v="2014-04-19T00:00:00"/>
    <x v="2"/>
    <s v="Canada"/>
    <s v="Hardware"/>
    <n v="167"/>
    <n v="0.41000000000000003"/>
  </r>
  <r>
    <d v="2014-04-19T00:00:00"/>
    <x v="2"/>
    <s v="Europe"/>
    <s v="Hardware"/>
    <n v="224"/>
    <n v="0.31"/>
  </r>
  <r>
    <d v="2014-04-20T00:00:00"/>
    <x v="1"/>
    <s v="US"/>
    <s v="Hardware"/>
    <n v="620"/>
    <n v="0.3"/>
  </r>
  <r>
    <d v="2014-04-20T00:00:00"/>
    <x v="4"/>
    <s v="Canada"/>
    <s v="Hardware"/>
    <n v="546"/>
    <n v="0.2"/>
  </r>
  <r>
    <d v="2014-04-20T00:00:00"/>
    <x v="4"/>
    <s v="Australia"/>
    <s v="Hardware"/>
    <n v="676"/>
    <n v="0.48"/>
  </r>
  <r>
    <d v="2014-04-20T00:00:00"/>
    <x v="0"/>
    <s v="Australia"/>
    <s v="Software"/>
    <n v="877"/>
    <n v="0.44"/>
  </r>
  <r>
    <d v="2014-04-20T00:00:00"/>
    <x v="1"/>
    <s v="Canada"/>
    <s v="Service"/>
    <n v="564"/>
    <n v="0.38"/>
  </r>
  <r>
    <d v="2014-04-20T00:00:00"/>
    <x v="2"/>
    <s v="Europe"/>
    <s v="Service"/>
    <n v="594"/>
    <n v="0.34"/>
  </r>
  <r>
    <d v="2014-04-21T00:00:00"/>
    <x v="1"/>
    <s v="Asia"/>
    <s v="Hardware"/>
    <n v="825"/>
    <n v="0.5"/>
  </r>
  <r>
    <d v="2014-04-21T00:00:00"/>
    <x v="1"/>
    <s v="Canada"/>
    <s v="Service"/>
    <n v="856"/>
    <n v="0.4"/>
  </r>
  <r>
    <d v="2014-04-22T00:00:00"/>
    <x v="2"/>
    <s v="Canada"/>
    <s v="Hardware"/>
    <n v="361"/>
    <n v="0.43"/>
  </r>
  <r>
    <d v="2014-04-22T00:00:00"/>
    <x v="1"/>
    <s v="Asia"/>
    <s v="Service"/>
    <n v="892"/>
    <n v="0.38"/>
  </r>
  <r>
    <d v="2014-04-23T00:00:00"/>
    <x v="4"/>
    <s v="Europe"/>
    <s v="Service"/>
    <n v="924"/>
    <n v="0.46"/>
  </r>
  <r>
    <d v="2014-04-23T00:00:00"/>
    <x v="0"/>
    <s v="Australia"/>
    <s v="Hardware"/>
    <n v="552"/>
    <n v="0.25"/>
  </r>
  <r>
    <d v="2014-04-23T00:00:00"/>
    <x v="2"/>
    <s v="Europe"/>
    <s v="Service"/>
    <n v="375"/>
    <n v="0.4"/>
  </r>
  <r>
    <d v="2014-04-23T00:00:00"/>
    <x v="2"/>
    <s v="Asia"/>
    <s v="Hardware"/>
    <n v="322"/>
    <n v="0.25"/>
  </r>
  <r>
    <d v="2014-04-23T00:00:00"/>
    <x v="1"/>
    <s v="Canada"/>
    <s v="Software"/>
    <n v="539"/>
    <n v="0.28000000000000003"/>
  </r>
  <r>
    <d v="2014-04-23T00:00:00"/>
    <x v="1"/>
    <s v="Canada"/>
    <s v="Hardware"/>
    <n v="606"/>
    <n v="0.49"/>
  </r>
  <r>
    <d v="2014-04-24T00:00:00"/>
    <x v="4"/>
    <s v="Australia"/>
    <s v="Service"/>
    <n v="903"/>
    <n v="0.27"/>
  </r>
  <r>
    <d v="2014-04-24T00:00:00"/>
    <x v="0"/>
    <s v="Asia"/>
    <s v="Hardware"/>
    <n v="838"/>
    <n v="0.41000000000000003"/>
  </r>
  <r>
    <d v="2014-04-25T00:00:00"/>
    <x v="4"/>
    <s v="Australia"/>
    <s v="Software"/>
    <n v="644"/>
    <n v="0.35000000000000003"/>
  </r>
  <r>
    <d v="2014-04-25T00:00:00"/>
    <x v="2"/>
    <s v="Asia"/>
    <s v="Service"/>
    <n v="881"/>
    <n v="0.3"/>
  </r>
  <r>
    <d v="2014-04-25T00:00:00"/>
    <x v="4"/>
    <s v="Canada"/>
    <s v="Hardware"/>
    <n v="462"/>
    <n v="0.23"/>
  </r>
  <r>
    <d v="2014-04-25T00:00:00"/>
    <x v="2"/>
    <s v="Australia"/>
    <s v="Service"/>
    <n v="525"/>
    <n v="0.47000000000000003"/>
  </r>
  <r>
    <d v="2014-04-25T00:00:00"/>
    <x v="2"/>
    <s v="Canada"/>
    <s v="Software"/>
    <n v="616"/>
    <n v="0.5"/>
  </r>
  <r>
    <d v="2014-04-27T00:00:00"/>
    <x v="0"/>
    <s v="US"/>
    <s v="Hardware"/>
    <n v="869"/>
    <n v="0.24"/>
  </r>
  <r>
    <d v="2014-04-27T00:00:00"/>
    <x v="1"/>
    <s v="Canada"/>
    <s v="Software"/>
    <n v="343"/>
    <n v="0.23"/>
  </r>
  <r>
    <d v="2014-04-27T00:00:00"/>
    <x v="1"/>
    <s v="US"/>
    <s v="Software"/>
    <n v="156"/>
    <n v="0.38"/>
  </r>
  <r>
    <d v="2014-04-27T00:00:00"/>
    <x v="1"/>
    <s v="US"/>
    <s v="Hardware"/>
    <n v="633"/>
    <n v="0.43"/>
  </r>
  <r>
    <d v="2014-04-28T00:00:00"/>
    <x v="1"/>
    <s v="Australia"/>
    <s v="Hardware"/>
    <n v="873"/>
    <n v="0.46"/>
  </r>
  <r>
    <d v="2014-04-28T00:00:00"/>
    <x v="3"/>
    <s v="Europe"/>
    <s v="Hardware"/>
    <n v="663"/>
    <n v="0.49"/>
  </r>
  <r>
    <d v="2014-04-29T00:00:00"/>
    <x v="0"/>
    <s v="Canada"/>
    <s v="Service"/>
    <n v="148"/>
    <n v="0.46"/>
  </r>
  <r>
    <d v="2014-04-30T00:00:00"/>
    <x v="2"/>
    <s v="US"/>
    <s v="Hardware"/>
    <n v="883"/>
    <n v="0.45"/>
  </r>
  <r>
    <d v="2014-04-30T00:00:00"/>
    <x v="2"/>
    <s v="Australia"/>
    <s v="Service"/>
    <n v="148"/>
    <n v="0.5"/>
  </r>
  <r>
    <d v="2014-04-30T00:00:00"/>
    <x v="1"/>
    <s v="US"/>
    <s v="Hardware"/>
    <n v="342"/>
    <n v="0.41000000000000003"/>
  </r>
  <r>
    <d v="2014-04-30T00:00:00"/>
    <x v="1"/>
    <s v="Canada"/>
    <s v="Service"/>
    <n v="935"/>
    <n v="0.26"/>
  </r>
  <r>
    <d v="2014-04-30T00:00:00"/>
    <x v="0"/>
    <s v="Asia"/>
    <s v="Hardware"/>
    <n v="902"/>
    <n v="0.25"/>
  </r>
  <r>
    <d v="2014-04-30T00:00:00"/>
    <x v="3"/>
    <s v="US"/>
    <s v="Service"/>
    <n v="986"/>
    <n v="0.48"/>
  </r>
  <r>
    <d v="2014-05-02T00:00:00"/>
    <x v="2"/>
    <s v="Asia"/>
    <s v="Software"/>
    <n v="587"/>
    <n v="0.31"/>
  </r>
  <r>
    <d v="2014-05-02T00:00:00"/>
    <x v="3"/>
    <s v="US"/>
    <s v="Service"/>
    <n v="386"/>
    <n v="0.26"/>
  </r>
  <r>
    <d v="2014-05-02T00:00:00"/>
    <x v="2"/>
    <s v="Canada"/>
    <s v="Service"/>
    <n v="513"/>
    <n v="0.23"/>
  </r>
  <r>
    <d v="2014-05-03T00:00:00"/>
    <x v="0"/>
    <s v="US"/>
    <s v="Service"/>
    <n v="974"/>
    <n v="0.31"/>
  </r>
  <r>
    <d v="2014-05-03T00:00:00"/>
    <x v="0"/>
    <s v="Canada"/>
    <s v="Software"/>
    <n v="468"/>
    <n v="0.34"/>
  </r>
  <r>
    <d v="2014-05-03T00:00:00"/>
    <x v="3"/>
    <s v="Europe"/>
    <s v="Software"/>
    <n v="966"/>
    <n v="0.28999999999999998"/>
  </r>
  <r>
    <d v="2014-05-03T00:00:00"/>
    <x v="4"/>
    <s v="Asia"/>
    <s v="Software"/>
    <n v="896"/>
    <n v="0.48"/>
  </r>
  <r>
    <d v="2014-05-03T00:00:00"/>
    <x v="4"/>
    <s v="Europe"/>
    <s v="Software"/>
    <n v="833"/>
    <n v="0.37"/>
  </r>
  <r>
    <d v="2014-05-04T00:00:00"/>
    <x v="2"/>
    <s v="US"/>
    <s v="Software"/>
    <n v="187"/>
    <n v="0.48"/>
  </r>
  <r>
    <d v="2014-05-04T00:00:00"/>
    <x v="1"/>
    <s v="Canada"/>
    <s v="Service"/>
    <n v="622"/>
    <n v="0.47000000000000003"/>
  </r>
  <r>
    <d v="2014-05-04T00:00:00"/>
    <x v="3"/>
    <s v="Canada"/>
    <s v="Software"/>
    <n v="290"/>
    <n v="0.33"/>
  </r>
  <r>
    <d v="2014-05-05T00:00:00"/>
    <x v="3"/>
    <s v="Europe"/>
    <s v="Service"/>
    <n v="920"/>
    <n v="0.47000000000000003"/>
  </r>
  <r>
    <d v="2014-05-05T00:00:00"/>
    <x v="3"/>
    <s v="Europe"/>
    <s v="Service"/>
    <n v="799"/>
    <n v="0.22"/>
  </r>
  <r>
    <d v="2014-05-07T00:00:00"/>
    <x v="2"/>
    <s v="Asia"/>
    <s v="Service"/>
    <n v="125"/>
    <n v="0.45"/>
  </r>
  <r>
    <d v="2014-05-08T00:00:00"/>
    <x v="1"/>
    <s v="Canada"/>
    <s v="Hardware"/>
    <n v="396"/>
    <n v="0.23"/>
  </r>
  <r>
    <d v="2014-05-08T00:00:00"/>
    <x v="0"/>
    <s v="Australia"/>
    <s v="Software"/>
    <n v="258"/>
    <n v="0.49"/>
  </r>
  <r>
    <d v="2014-05-08T00:00:00"/>
    <x v="1"/>
    <s v="Europe"/>
    <s v="Software"/>
    <n v="119"/>
    <n v="0.36"/>
  </r>
  <r>
    <d v="2014-05-09T00:00:00"/>
    <x v="3"/>
    <s v="Asia"/>
    <s v="Software"/>
    <n v="890"/>
    <n v="0.5"/>
  </r>
  <r>
    <d v="2014-05-10T00:00:00"/>
    <x v="4"/>
    <s v="Europe"/>
    <s v="Service"/>
    <n v="931"/>
    <n v="0.28999999999999998"/>
  </r>
  <r>
    <d v="2014-05-11T00:00:00"/>
    <x v="2"/>
    <s v="US"/>
    <s v="Service"/>
    <n v="604"/>
    <n v="0.25"/>
  </r>
  <r>
    <d v="2014-05-11T00:00:00"/>
    <x v="1"/>
    <s v="Europe"/>
    <s v="Software"/>
    <n v="789"/>
    <n v="0.34"/>
  </r>
  <r>
    <d v="2014-05-12T00:00:00"/>
    <x v="0"/>
    <s v="Asia"/>
    <s v="Service"/>
    <n v="761"/>
    <n v="0.28000000000000003"/>
  </r>
  <r>
    <d v="2014-05-12T00:00:00"/>
    <x v="3"/>
    <s v="Asia"/>
    <s v="Hardware"/>
    <n v="751"/>
    <n v="0.42"/>
  </r>
  <r>
    <d v="2014-05-12T00:00:00"/>
    <x v="1"/>
    <s v="Europe"/>
    <s v="Service"/>
    <n v="506"/>
    <n v="0.24"/>
  </r>
  <r>
    <d v="2014-05-12T00:00:00"/>
    <x v="3"/>
    <s v="Australia"/>
    <s v="Hardware"/>
    <n v="853"/>
    <n v="0.5"/>
  </r>
  <r>
    <d v="2014-05-13T00:00:00"/>
    <x v="3"/>
    <s v="Asia"/>
    <s v="Software"/>
    <n v="547"/>
    <n v="0.47000000000000003"/>
  </r>
  <r>
    <d v="2014-05-14T00:00:00"/>
    <x v="2"/>
    <s v="US"/>
    <s v="Software"/>
    <n v="249"/>
    <n v="0.21"/>
  </r>
  <r>
    <d v="2014-05-14T00:00:00"/>
    <x v="3"/>
    <s v="Canada"/>
    <s v="Hardware"/>
    <n v="834"/>
    <n v="0.39"/>
  </r>
  <r>
    <d v="2014-05-14T00:00:00"/>
    <x v="3"/>
    <s v="US"/>
    <s v="Hardware"/>
    <n v="458"/>
    <n v="0.47000000000000003"/>
  </r>
  <r>
    <d v="2014-05-14T00:00:00"/>
    <x v="4"/>
    <s v="Europe"/>
    <s v="Hardware"/>
    <n v="108"/>
    <n v="0.27"/>
  </r>
  <r>
    <d v="2014-05-14T00:00:00"/>
    <x v="4"/>
    <s v="Canada"/>
    <s v="Hardware"/>
    <n v="110"/>
    <n v="0.22"/>
  </r>
  <r>
    <d v="2014-05-14T00:00:00"/>
    <x v="0"/>
    <s v="Australia"/>
    <s v="Hardware"/>
    <n v="743"/>
    <n v="0.33"/>
  </r>
  <r>
    <d v="2014-05-15T00:00:00"/>
    <x v="4"/>
    <s v="Asia"/>
    <s v="Hardware"/>
    <n v="236"/>
    <n v="0.23"/>
  </r>
  <r>
    <d v="2014-05-15T00:00:00"/>
    <x v="4"/>
    <s v="US"/>
    <s v="Hardware"/>
    <n v="803"/>
    <n v="0.27"/>
  </r>
  <r>
    <d v="2014-05-15T00:00:00"/>
    <x v="4"/>
    <s v="US"/>
    <s v="Software"/>
    <n v="344"/>
    <n v="0.33"/>
  </r>
  <r>
    <d v="2014-05-15T00:00:00"/>
    <x v="3"/>
    <s v="Asia"/>
    <s v="Software"/>
    <n v="144"/>
    <n v="0.41000000000000003"/>
  </r>
  <r>
    <d v="2014-05-16T00:00:00"/>
    <x v="3"/>
    <s v="Asia"/>
    <s v="Service"/>
    <n v="191"/>
    <n v="0.22"/>
  </r>
  <r>
    <d v="2014-05-16T00:00:00"/>
    <x v="1"/>
    <s v="Europe"/>
    <s v="Service"/>
    <n v="314"/>
    <n v="0.32"/>
  </r>
  <r>
    <d v="2014-05-16T00:00:00"/>
    <x v="0"/>
    <s v="Australia"/>
    <s v="Software"/>
    <n v="470"/>
    <n v="0.25"/>
  </r>
  <r>
    <d v="2014-05-17T00:00:00"/>
    <x v="3"/>
    <s v="Canada"/>
    <s v="Hardware"/>
    <n v="502"/>
    <n v="0.35000000000000003"/>
  </r>
  <r>
    <d v="2014-05-17T00:00:00"/>
    <x v="3"/>
    <s v="Asia"/>
    <s v="Hardware"/>
    <n v="965"/>
    <n v="0.37"/>
  </r>
  <r>
    <d v="2014-05-18T00:00:00"/>
    <x v="1"/>
    <s v="Europe"/>
    <s v="Software"/>
    <n v="694"/>
    <n v="0.22"/>
  </r>
  <r>
    <d v="2014-05-19T00:00:00"/>
    <x v="3"/>
    <s v="Canada"/>
    <s v="Service"/>
    <n v="207"/>
    <n v="0.45"/>
  </r>
  <r>
    <d v="2014-05-19T00:00:00"/>
    <x v="1"/>
    <s v="Asia"/>
    <s v="Service"/>
    <n v="942"/>
    <n v="0.23"/>
  </r>
  <r>
    <d v="2014-05-19T00:00:00"/>
    <x v="4"/>
    <s v="Canada"/>
    <s v="Software"/>
    <n v="298"/>
    <n v="0.3"/>
  </r>
  <r>
    <d v="2014-05-20T00:00:00"/>
    <x v="3"/>
    <s v="US"/>
    <s v="Service"/>
    <n v="449"/>
    <n v="0.34"/>
  </r>
  <r>
    <d v="2014-05-20T00:00:00"/>
    <x v="3"/>
    <s v="Australia"/>
    <s v="Service"/>
    <n v="137"/>
    <n v="0.22"/>
  </r>
  <r>
    <d v="2014-05-20T00:00:00"/>
    <x v="2"/>
    <s v="US"/>
    <s v="Software"/>
    <n v="702"/>
    <n v="0.31"/>
  </r>
  <r>
    <d v="2014-05-20T00:00:00"/>
    <x v="4"/>
    <s v="Asia"/>
    <s v="Software"/>
    <n v="904"/>
    <n v="0.3"/>
  </r>
  <r>
    <d v="2014-05-21T00:00:00"/>
    <x v="3"/>
    <s v="Australia"/>
    <s v="Hardware"/>
    <n v="469"/>
    <n v="0.43"/>
  </r>
  <r>
    <d v="2014-05-22T00:00:00"/>
    <x v="4"/>
    <s v="Asia"/>
    <s v="Software"/>
    <n v="159"/>
    <n v="0.47000000000000003"/>
  </r>
  <r>
    <d v="2014-05-22T00:00:00"/>
    <x v="3"/>
    <s v="Asia"/>
    <s v="Software"/>
    <n v="668"/>
    <n v="0.36"/>
  </r>
  <r>
    <d v="2014-05-22T00:00:00"/>
    <x v="0"/>
    <s v="Asia"/>
    <s v="Hardware"/>
    <n v="336"/>
    <n v="0.32"/>
  </r>
  <r>
    <d v="2014-05-22T00:00:00"/>
    <x v="3"/>
    <s v="Australia"/>
    <s v="Hardware"/>
    <n v="415"/>
    <n v="0.2"/>
  </r>
  <r>
    <d v="2014-05-22T00:00:00"/>
    <x v="0"/>
    <s v="US"/>
    <s v="Software"/>
    <n v="413"/>
    <n v="0.34"/>
  </r>
  <r>
    <d v="2014-05-23T00:00:00"/>
    <x v="3"/>
    <s v="Canada"/>
    <s v="Software"/>
    <n v="720"/>
    <n v="0.5"/>
  </r>
  <r>
    <d v="2014-05-24T00:00:00"/>
    <x v="0"/>
    <s v="Asia"/>
    <s v="Service"/>
    <n v="702"/>
    <n v="0.23"/>
  </r>
  <r>
    <d v="2014-05-24T00:00:00"/>
    <x v="4"/>
    <s v="Europe"/>
    <s v="Software"/>
    <n v="471"/>
    <n v="0.28999999999999998"/>
  </r>
  <r>
    <d v="2014-05-24T00:00:00"/>
    <x v="4"/>
    <s v="Asia"/>
    <s v="Service"/>
    <n v="539"/>
    <n v="0.24"/>
  </r>
  <r>
    <d v="2014-05-24T00:00:00"/>
    <x v="0"/>
    <s v="US"/>
    <s v="Hardware"/>
    <n v="255"/>
    <n v="0.3"/>
  </r>
  <r>
    <d v="2014-05-24T00:00:00"/>
    <x v="0"/>
    <s v="Australia"/>
    <s v="Service"/>
    <n v="823"/>
    <n v="0.24"/>
  </r>
  <r>
    <d v="2014-05-25T00:00:00"/>
    <x v="2"/>
    <s v="Australia"/>
    <s v="Service"/>
    <n v="490"/>
    <n v="0.35000000000000003"/>
  </r>
  <r>
    <d v="2014-05-25T00:00:00"/>
    <x v="3"/>
    <s v="Asia"/>
    <s v="Service"/>
    <n v="557"/>
    <n v="0.28999999999999998"/>
  </r>
  <r>
    <d v="2014-05-25T00:00:00"/>
    <x v="2"/>
    <s v="Canada"/>
    <s v="Software"/>
    <n v="120"/>
    <n v="0.33"/>
  </r>
  <r>
    <d v="2014-05-26T00:00:00"/>
    <x v="3"/>
    <s v="Canada"/>
    <s v="Service"/>
    <n v="172"/>
    <n v="0.3"/>
  </r>
  <r>
    <d v="2014-05-27T00:00:00"/>
    <x v="3"/>
    <s v="Europe"/>
    <s v="Hardware"/>
    <n v="888"/>
    <n v="0.33"/>
  </r>
  <r>
    <d v="2014-05-27T00:00:00"/>
    <x v="0"/>
    <s v="Canada"/>
    <s v="Hardware"/>
    <n v="609"/>
    <n v="0.49"/>
  </r>
  <r>
    <d v="2014-05-27T00:00:00"/>
    <x v="3"/>
    <s v="Australia"/>
    <s v="Hardware"/>
    <n v="854"/>
    <n v="0.45"/>
  </r>
  <r>
    <d v="2014-05-27T00:00:00"/>
    <x v="2"/>
    <s v="Canada"/>
    <s v="Service"/>
    <n v="276"/>
    <n v="0.34"/>
  </r>
  <r>
    <d v="2014-05-28T00:00:00"/>
    <x v="4"/>
    <s v="Australia"/>
    <s v="Service"/>
    <n v="755"/>
    <n v="0.38"/>
  </r>
  <r>
    <d v="2014-05-28T00:00:00"/>
    <x v="2"/>
    <s v="US"/>
    <s v="Software"/>
    <n v="745"/>
    <n v="0.26"/>
  </r>
  <r>
    <d v="2014-05-28T00:00:00"/>
    <x v="2"/>
    <s v="Asia"/>
    <s v="Software"/>
    <n v="691"/>
    <n v="0.49"/>
  </r>
  <r>
    <d v="2014-05-29T00:00:00"/>
    <x v="3"/>
    <s v="Australia"/>
    <s v="Service"/>
    <n v="558"/>
    <n v="0.41000000000000003"/>
  </r>
  <r>
    <d v="2014-05-29T00:00:00"/>
    <x v="4"/>
    <s v="Australia"/>
    <s v="Software"/>
    <n v="355"/>
    <n v="0.38"/>
  </r>
  <r>
    <d v="2014-05-29T00:00:00"/>
    <x v="4"/>
    <s v="US"/>
    <s v="Software"/>
    <n v="281"/>
    <n v="0.27"/>
  </r>
  <r>
    <d v="2014-05-29T00:00:00"/>
    <x v="1"/>
    <s v="Australia"/>
    <s v="Software"/>
    <n v="542"/>
    <n v="0.31"/>
  </r>
  <r>
    <d v="2014-05-29T00:00:00"/>
    <x v="4"/>
    <s v="Canada"/>
    <s v="Software"/>
    <n v="785"/>
    <n v="0.32"/>
  </r>
  <r>
    <d v="2014-05-29T00:00:00"/>
    <x v="2"/>
    <s v="Canada"/>
    <s v="Service"/>
    <n v="262"/>
    <n v="0.22"/>
  </r>
  <r>
    <d v="2014-05-29T00:00:00"/>
    <x v="0"/>
    <s v="Europe"/>
    <s v="Software"/>
    <n v="309"/>
    <n v="0.22"/>
  </r>
  <r>
    <d v="2014-05-29T00:00:00"/>
    <x v="0"/>
    <s v="Australia"/>
    <s v="Software"/>
    <n v="228"/>
    <n v="0.24"/>
  </r>
  <r>
    <d v="2014-05-30T00:00:00"/>
    <x v="2"/>
    <s v="Australia"/>
    <s v="Software"/>
    <n v="650"/>
    <n v="0.32"/>
  </r>
  <r>
    <d v="2014-05-30T00:00:00"/>
    <x v="0"/>
    <s v="Europe"/>
    <s v="Service"/>
    <n v="451"/>
    <n v="0.32"/>
  </r>
  <r>
    <d v="2014-05-30T00:00:00"/>
    <x v="3"/>
    <s v="US"/>
    <s v="Hardware"/>
    <n v="960"/>
    <n v="0.37"/>
  </r>
  <r>
    <d v="2014-05-30T00:00:00"/>
    <x v="3"/>
    <s v="US"/>
    <s v="Software"/>
    <n v="305"/>
    <n v="0.43"/>
  </r>
  <r>
    <d v="2014-05-31T00:00:00"/>
    <x v="0"/>
    <s v="Canada"/>
    <s v="Hardware"/>
    <n v="624"/>
    <n v="0.36"/>
  </r>
  <r>
    <d v="2014-05-31T00:00:00"/>
    <x v="2"/>
    <s v="US"/>
    <s v="Software"/>
    <n v="178"/>
    <n v="0.48"/>
  </r>
  <r>
    <d v="2014-06-01T00:00:00"/>
    <x v="0"/>
    <s v="Australia"/>
    <s v="Service"/>
    <n v="869"/>
    <n v="0.38"/>
  </r>
  <r>
    <d v="2014-06-01T00:00:00"/>
    <x v="0"/>
    <s v="Canada"/>
    <s v="Hardware"/>
    <n v="758"/>
    <n v="0.2"/>
  </r>
  <r>
    <d v="2014-06-01T00:00:00"/>
    <x v="1"/>
    <s v="US"/>
    <s v="Service"/>
    <n v="558"/>
    <n v="0.24"/>
  </r>
  <r>
    <d v="2014-06-01T00:00:00"/>
    <x v="4"/>
    <s v="Australia"/>
    <s v="Software"/>
    <n v="894"/>
    <n v="0.22"/>
  </r>
  <r>
    <d v="2014-06-02T00:00:00"/>
    <x v="1"/>
    <s v="Australia"/>
    <s v="Hardware"/>
    <n v="316"/>
    <n v="0.42"/>
  </r>
  <r>
    <d v="2014-06-03T00:00:00"/>
    <x v="2"/>
    <s v="Australia"/>
    <s v="Software"/>
    <n v="875"/>
    <n v="0.22"/>
  </r>
  <r>
    <d v="2014-06-03T00:00:00"/>
    <x v="2"/>
    <s v="Asia"/>
    <s v="Software"/>
    <n v="163"/>
    <n v="0.22"/>
  </r>
  <r>
    <d v="2014-06-03T00:00:00"/>
    <x v="2"/>
    <s v="Australia"/>
    <s v="Hardware"/>
    <n v="133"/>
    <n v="0.3"/>
  </r>
  <r>
    <d v="2014-06-03T00:00:00"/>
    <x v="0"/>
    <s v="US"/>
    <s v="Hardware"/>
    <n v="260"/>
    <n v="0.42"/>
  </r>
  <r>
    <d v="2014-06-03T00:00:00"/>
    <x v="3"/>
    <s v="Canada"/>
    <s v="Hardware"/>
    <n v="241"/>
    <n v="0.33"/>
  </r>
  <r>
    <d v="2014-06-04T00:00:00"/>
    <x v="4"/>
    <s v="Australia"/>
    <s v="Software"/>
    <n v="443"/>
    <n v="0.3"/>
  </r>
  <r>
    <d v="2014-06-04T00:00:00"/>
    <x v="3"/>
    <s v="Europe"/>
    <s v="Service"/>
    <n v="987"/>
    <n v="0.27"/>
  </r>
  <r>
    <d v="2014-06-04T00:00:00"/>
    <x v="2"/>
    <s v="Canada"/>
    <s v="Hardware"/>
    <n v="325"/>
    <n v="0.34"/>
  </r>
  <r>
    <d v="2014-06-05T00:00:00"/>
    <x v="2"/>
    <s v="Asia"/>
    <s v="Hardware"/>
    <n v="995"/>
    <n v="0.3"/>
  </r>
  <r>
    <d v="2014-06-05T00:00:00"/>
    <x v="2"/>
    <s v="Europe"/>
    <s v="Software"/>
    <n v="144"/>
    <n v="0.33"/>
  </r>
  <r>
    <d v="2014-06-05T00:00:00"/>
    <x v="1"/>
    <s v="Australia"/>
    <s v="Software"/>
    <n v="674"/>
    <n v="0.49"/>
  </r>
  <r>
    <d v="2014-06-06T00:00:00"/>
    <x v="4"/>
    <s v="Australia"/>
    <s v="Hardware"/>
    <n v="728"/>
    <n v="0.35000000000000003"/>
  </r>
  <r>
    <d v="2014-06-06T00:00:00"/>
    <x v="3"/>
    <s v="Australia"/>
    <s v="Software"/>
    <n v="636"/>
    <n v="0.2"/>
  </r>
  <r>
    <d v="2014-06-06T00:00:00"/>
    <x v="0"/>
    <s v="Australia"/>
    <s v="Hardware"/>
    <n v="563"/>
    <n v="0.4"/>
  </r>
  <r>
    <d v="2014-06-07T00:00:00"/>
    <x v="1"/>
    <s v="Canada"/>
    <s v="Hardware"/>
    <n v="361"/>
    <n v="0.37"/>
  </r>
  <r>
    <d v="2014-06-07T00:00:00"/>
    <x v="3"/>
    <s v="Europe"/>
    <s v="Software"/>
    <n v="545"/>
    <n v="0.23"/>
  </r>
  <r>
    <d v="2014-06-07T00:00:00"/>
    <x v="3"/>
    <s v="Canada"/>
    <s v="Software"/>
    <n v="916"/>
    <n v="0.38"/>
  </r>
  <r>
    <d v="2014-06-07T00:00:00"/>
    <x v="0"/>
    <s v="Canada"/>
    <s v="Service"/>
    <n v="420"/>
    <n v="0.37"/>
  </r>
  <r>
    <d v="2014-06-08T00:00:00"/>
    <x v="2"/>
    <s v="Europe"/>
    <s v="Hardware"/>
    <n v="793"/>
    <n v="0.23"/>
  </r>
  <r>
    <d v="2014-06-08T00:00:00"/>
    <x v="0"/>
    <s v="Europe"/>
    <s v="Service"/>
    <n v="251"/>
    <n v="0.39"/>
  </r>
  <r>
    <d v="2014-06-09T00:00:00"/>
    <x v="0"/>
    <s v="Europe"/>
    <s v="Hardware"/>
    <n v="872"/>
    <n v="0.5"/>
  </r>
  <r>
    <d v="2014-06-09T00:00:00"/>
    <x v="3"/>
    <s v="US"/>
    <s v="Service"/>
    <n v="859"/>
    <n v="0.36"/>
  </r>
  <r>
    <d v="2014-06-09T00:00:00"/>
    <x v="1"/>
    <s v="Australia"/>
    <s v="Hardware"/>
    <n v="948"/>
    <n v="0.35000000000000003"/>
  </r>
  <r>
    <d v="2014-06-09T00:00:00"/>
    <x v="4"/>
    <s v="Europe"/>
    <s v="Software"/>
    <n v="890"/>
    <n v="0.24"/>
  </r>
  <r>
    <d v="2014-06-09T00:00:00"/>
    <x v="1"/>
    <s v="Asia"/>
    <s v="Hardware"/>
    <n v="725"/>
    <n v="0.23"/>
  </r>
  <r>
    <d v="2014-06-09T00:00:00"/>
    <x v="1"/>
    <s v="Asia"/>
    <s v="Software"/>
    <n v="960"/>
    <n v="0.21"/>
  </r>
  <r>
    <d v="2014-06-10T00:00:00"/>
    <x v="0"/>
    <s v="Canada"/>
    <s v="Service"/>
    <n v="775"/>
    <n v="0.34"/>
  </r>
  <r>
    <d v="2014-06-11T00:00:00"/>
    <x v="4"/>
    <s v="Australia"/>
    <s v="Software"/>
    <n v="290"/>
    <n v="0.37"/>
  </r>
  <r>
    <d v="2014-06-11T00:00:00"/>
    <x v="4"/>
    <s v="US"/>
    <s v="Software"/>
    <n v="843"/>
    <n v="0.42"/>
  </r>
  <r>
    <d v="2014-06-11T00:00:00"/>
    <x v="3"/>
    <s v="Canada"/>
    <s v="Software"/>
    <n v="939"/>
    <n v="0.26"/>
  </r>
  <r>
    <d v="2014-06-12T00:00:00"/>
    <x v="0"/>
    <s v="Asia"/>
    <s v="Service"/>
    <n v="422"/>
    <n v="0.44"/>
  </r>
  <r>
    <d v="2014-06-12T00:00:00"/>
    <x v="0"/>
    <s v="Asia"/>
    <s v="Hardware"/>
    <n v="246"/>
    <n v="0.28999999999999998"/>
  </r>
  <r>
    <d v="2014-06-12T00:00:00"/>
    <x v="1"/>
    <s v="Asia"/>
    <s v="Service"/>
    <n v="929"/>
    <n v="0.44"/>
  </r>
  <r>
    <d v="2014-06-12T00:00:00"/>
    <x v="4"/>
    <s v="Europe"/>
    <s v="Service"/>
    <n v="828"/>
    <n v="0.28999999999999998"/>
  </r>
  <r>
    <d v="2014-06-13T00:00:00"/>
    <x v="3"/>
    <s v="Australia"/>
    <s v="Software"/>
    <n v="512"/>
    <n v="0.42"/>
  </r>
  <r>
    <d v="2014-06-13T00:00:00"/>
    <x v="1"/>
    <s v="Australia"/>
    <s v="Software"/>
    <n v="865"/>
    <n v="0.37"/>
  </r>
  <r>
    <d v="2014-06-14T00:00:00"/>
    <x v="0"/>
    <s v="Australia"/>
    <s v="Service"/>
    <n v="605"/>
    <n v="0.4"/>
  </r>
  <r>
    <d v="2014-06-14T00:00:00"/>
    <x v="2"/>
    <s v="Asia"/>
    <s v="Software"/>
    <n v="201"/>
    <n v="0.35000000000000003"/>
  </r>
  <r>
    <d v="2014-06-14T00:00:00"/>
    <x v="3"/>
    <s v="Europe"/>
    <s v="Hardware"/>
    <n v="410"/>
    <n v="0.32"/>
  </r>
  <r>
    <d v="2014-06-15T00:00:00"/>
    <x v="1"/>
    <s v="US"/>
    <s v="Service"/>
    <n v="376"/>
    <n v="0.44"/>
  </r>
  <r>
    <d v="2014-06-15T00:00:00"/>
    <x v="0"/>
    <s v="Asia"/>
    <s v="Service"/>
    <n v="670"/>
    <n v="0.47000000000000003"/>
  </r>
  <r>
    <d v="2014-06-17T00:00:00"/>
    <x v="2"/>
    <s v="Canada"/>
    <s v="Hardware"/>
    <n v="470"/>
    <n v="0.47000000000000003"/>
  </r>
  <r>
    <d v="2014-06-17T00:00:00"/>
    <x v="1"/>
    <s v="Asia"/>
    <s v="Hardware"/>
    <n v="163"/>
    <n v="0.3"/>
  </r>
  <r>
    <d v="2014-06-17T00:00:00"/>
    <x v="4"/>
    <s v="Europe"/>
    <s v="Service"/>
    <n v="787"/>
    <n v="0.38"/>
  </r>
  <r>
    <d v="2014-06-17T00:00:00"/>
    <x v="1"/>
    <s v="Canada"/>
    <s v="Hardware"/>
    <n v="198"/>
    <n v="0.47000000000000003"/>
  </r>
  <r>
    <d v="2014-06-18T00:00:00"/>
    <x v="0"/>
    <s v="Australia"/>
    <s v="Hardware"/>
    <n v="145"/>
    <n v="0.34"/>
  </r>
  <r>
    <d v="2014-06-18T00:00:00"/>
    <x v="4"/>
    <s v="Europe"/>
    <s v="Software"/>
    <n v="248"/>
    <n v="0.44"/>
  </r>
  <r>
    <d v="2014-06-18T00:00:00"/>
    <x v="0"/>
    <s v="Asia"/>
    <s v="Service"/>
    <n v="917"/>
    <n v="0.4"/>
  </r>
  <r>
    <d v="2014-06-19T00:00:00"/>
    <x v="1"/>
    <s v="Canada"/>
    <s v="Hardware"/>
    <n v="438"/>
    <n v="0.47000000000000003"/>
  </r>
  <r>
    <d v="2014-06-19T00:00:00"/>
    <x v="1"/>
    <s v="Australia"/>
    <s v="Hardware"/>
    <n v="594"/>
    <n v="0.24"/>
  </r>
  <r>
    <d v="2014-06-19T00:00:00"/>
    <x v="0"/>
    <s v="Asia"/>
    <s v="Service"/>
    <n v="108"/>
    <n v="0.45"/>
  </r>
  <r>
    <d v="2014-06-19T00:00:00"/>
    <x v="1"/>
    <s v="US"/>
    <s v="Software"/>
    <n v="341"/>
    <n v="0.4"/>
  </r>
  <r>
    <d v="2014-06-19T00:00:00"/>
    <x v="0"/>
    <s v="Canada"/>
    <s v="Hardware"/>
    <n v="975"/>
    <n v="0.26"/>
  </r>
  <r>
    <d v="2014-06-21T00:00:00"/>
    <x v="0"/>
    <s v="Canada"/>
    <s v="Hardware"/>
    <n v="564"/>
    <n v="0.46"/>
  </r>
  <r>
    <d v="2014-06-21T00:00:00"/>
    <x v="0"/>
    <s v="Australia"/>
    <s v="Service"/>
    <n v="542"/>
    <n v="0.37"/>
  </r>
  <r>
    <d v="2014-06-22T00:00:00"/>
    <x v="3"/>
    <s v="Asia"/>
    <s v="Software"/>
    <n v="799"/>
    <n v="0.4"/>
  </r>
  <r>
    <d v="2014-06-22T00:00:00"/>
    <x v="1"/>
    <s v="Canada"/>
    <s v="Software"/>
    <n v="987"/>
    <n v="0.36"/>
  </r>
  <r>
    <d v="2014-06-22T00:00:00"/>
    <x v="0"/>
    <s v="Canada"/>
    <s v="Software"/>
    <n v="314"/>
    <n v="0.26"/>
  </r>
  <r>
    <d v="2014-06-23T00:00:00"/>
    <x v="1"/>
    <s v="US"/>
    <s v="Service"/>
    <n v="588"/>
    <n v="0.28000000000000003"/>
  </r>
  <r>
    <d v="2014-06-24T00:00:00"/>
    <x v="0"/>
    <s v="US"/>
    <s v="Hardware"/>
    <n v="982"/>
    <n v="0.28000000000000003"/>
  </r>
  <r>
    <d v="2014-06-24T00:00:00"/>
    <x v="2"/>
    <s v="US"/>
    <s v="Service"/>
    <n v="764"/>
    <n v="0.45"/>
  </r>
  <r>
    <d v="2014-06-24T00:00:00"/>
    <x v="4"/>
    <s v="Europe"/>
    <s v="Service"/>
    <n v="952"/>
    <n v="0.33"/>
  </r>
  <r>
    <d v="2014-06-24T00:00:00"/>
    <x v="4"/>
    <s v="Canada"/>
    <s v="Software"/>
    <n v="464"/>
    <n v="0.46"/>
  </r>
  <r>
    <d v="2014-06-24T00:00:00"/>
    <x v="0"/>
    <s v="Europe"/>
    <s v="Software"/>
    <n v="829"/>
    <n v="0.25"/>
  </r>
  <r>
    <d v="2014-06-25T00:00:00"/>
    <x v="1"/>
    <s v="US"/>
    <s v="Software"/>
    <n v="891"/>
    <n v="0.24"/>
  </r>
  <r>
    <d v="2014-06-26T00:00:00"/>
    <x v="2"/>
    <s v="Canada"/>
    <s v="Hardware"/>
    <n v="446"/>
    <n v="0.5"/>
  </r>
  <r>
    <d v="2014-06-26T00:00:00"/>
    <x v="1"/>
    <s v="Europe"/>
    <s v="Hardware"/>
    <n v="797"/>
    <n v="0.22"/>
  </r>
  <r>
    <d v="2014-06-26T00:00:00"/>
    <x v="0"/>
    <s v="Canada"/>
    <s v="Software"/>
    <n v="626"/>
    <n v="0.41000000000000003"/>
  </r>
  <r>
    <d v="2014-06-27T00:00:00"/>
    <x v="0"/>
    <s v="Canada"/>
    <s v="Software"/>
    <n v="960"/>
    <n v="0.32"/>
  </r>
  <r>
    <d v="2014-06-27T00:00:00"/>
    <x v="2"/>
    <s v="Canada"/>
    <s v="Service"/>
    <n v="608"/>
    <n v="0.28000000000000003"/>
  </r>
  <r>
    <d v="2014-06-27T00:00:00"/>
    <x v="1"/>
    <s v="Asia"/>
    <s v="Hardware"/>
    <n v="625"/>
    <n v="0.31"/>
  </r>
  <r>
    <d v="2014-06-27T00:00:00"/>
    <x v="2"/>
    <s v="Europe"/>
    <s v="Service"/>
    <n v="378"/>
    <n v="0.27"/>
  </r>
  <r>
    <d v="2014-06-27T00:00:00"/>
    <x v="0"/>
    <s v="Asia"/>
    <s v="Service"/>
    <n v="861"/>
    <n v="0.28000000000000003"/>
  </r>
  <r>
    <d v="2014-06-28T00:00:00"/>
    <x v="4"/>
    <s v="US"/>
    <s v="Service"/>
    <n v="267"/>
    <n v="0.42"/>
  </r>
  <r>
    <d v="2014-06-28T00:00:00"/>
    <x v="2"/>
    <s v="Europe"/>
    <s v="Software"/>
    <n v="292"/>
    <n v="0.28999999999999998"/>
  </r>
  <r>
    <d v="2014-06-29T00:00:00"/>
    <x v="0"/>
    <s v="Australia"/>
    <s v="Service"/>
    <n v="933"/>
    <n v="0.24"/>
  </r>
  <r>
    <d v="2014-06-29T00:00:00"/>
    <x v="2"/>
    <s v="Canada"/>
    <s v="Software"/>
    <n v="872"/>
    <n v="0.28000000000000003"/>
  </r>
  <r>
    <d v="2014-06-29T00:00:00"/>
    <x v="4"/>
    <s v="Australia"/>
    <s v="Hardware"/>
    <n v="580"/>
    <n v="0.28000000000000003"/>
  </r>
  <r>
    <d v="2014-06-29T00:00:00"/>
    <x v="4"/>
    <s v="Asia"/>
    <s v="Service"/>
    <n v="573"/>
    <n v="0.4"/>
  </r>
  <r>
    <d v="2014-06-30T00:00:00"/>
    <x v="2"/>
    <s v="Europe"/>
    <s v="Software"/>
    <n v="718"/>
    <n v="0.39"/>
  </r>
  <r>
    <d v="2014-06-30T00:00:00"/>
    <x v="4"/>
    <s v="Australia"/>
    <s v="Software"/>
    <n v="152"/>
    <n v="0.43"/>
  </r>
  <r>
    <d v="2014-07-01T00:00:00"/>
    <x v="4"/>
    <s v="Canada"/>
    <s v="Software"/>
    <n v="745"/>
    <n v="0.46"/>
  </r>
  <r>
    <d v="2014-07-01T00:00:00"/>
    <x v="3"/>
    <s v="Canada"/>
    <s v="Hardware"/>
    <n v="601"/>
    <n v="0.5"/>
  </r>
  <r>
    <d v="2014-07-02T00:00:00"/>
    <x v="0"/>
    <s v="Australia"/>
    <s v="Service"/>
    <n v="547"/>
    <n v="0.32"/>
  </r>
  <r>
    <d v="2014-07-03T00:00:00"/>
    <x v="0"/>
    <s v="Europe"/>
    <s v="Software"/>
    <n v="740"/>
    <n v="0.2"/>
  </r>
  <r>
    <d v="2014-07-03T00:00:00"/>
    <x v="4"/>
    <s v="US"/>
    <s v="Hardware"/>
    <n v="912"/>
    <n v="0.31"/>
  </r>
  <r>
    <d v="2014-07-04T00:00:00"/>
    <x v="4"/>
    <s v="Australia"/>
    <s v="Software"/>
    <n v="623"/>
    <n v="0.41000000000000003"/>
  </r>
  <r>
    <d v="2014-07-04T00:00:00"/>
    <x v="4"/>
    <s v="Asia"/>
    <s v="Hardware"/>
    <n v="937"/>
    <n v="0.24"/>
  </r>
  <r>
    <d v="2014-07-04T00:00:00"/>
    <x v="4"/>
    <s v="Europe"/>
    <s v="Service"/>
    <n v="504"/>
    <n v="0.37"/>
  </r>
  <r>
    <d v="2014-07-05T00:00:00"/>
    <x v="4"/>
    <s v="Canada"/>
    <s v="Service"/>
    <n v="932"/>
    <n v="0.46"/>
  </r>
  <r>
    <d v="2014-07-05T00:00:00"/>
    <x v="3"/>
    <s v="Asia"/>
    <s v="Hardware"/>
    <n v="665"/>
    <n v="0.34"/>
  </r>
  <r>
    <d v="2014-07-05T00:00:00"/>
    <x v="1"/>
    <s v="Europe"/>
    <s v="Software"/>
    <n v="162"/>
    <n v="0.28000000000000003"/>
  </r>
  <r>
    <d v="2014-07-05T00:00:00"/>
    <x v="2"/>
    <s v="Europe"/>
    <s v="Service"/>
    <n v="186"/>
    <n v="0.46"/>
  </r>
  <r>
    <d v="2014-07-06T00:00:00"/>
    <x v="4"/>
    <s v="Canada"/>
    <s v="Service"/>
    <n v="834"/>
    <n v="0.25"/>
  </r>
  <r>
    <d v="2014-07-06T00:00:00"/>
    <x v="3"/>
    <s v="Canada"/>
    <s v="Software"/>
    <n v="789"/>
    <n v="0.21"/>
  </r>
  <r>
    <d v="2014-07-06T00:00:00"/>
    <x v="1"/>
    <s v="Asia"/>
    <s v="Service"/>
    <n v="234"/>
    <n v="0.23"/>
  </r>
  <r>
    <d v="2014-07-06T00:00:00"/>
    <x v="2"/>
    <s v="Australia"/>
    <s v="Software"/>
    <n v="938"/>
    <n v="0.47000000000000003"/>
  </r>
  <r>
    <d v="2014-07-07T00:00:00"/>
    <x v="3"/>
    <s v="Asia"/>
    <s v="Service"/>
    <n v="787"/>
    <n v="0.37"/>
  </r>
  <r>
    <d v="2014-07-07T00:00:00"/>
    <x v="0"/>
    <s v="US"/>
    <s v="Hardware"/>
    <n v="476"/>
    <n v="0.3"/>
  </r>
  <r>
    <d v="2014-07-08T00:00:00"/>
    <x v="3"/>
    <s v="Australia"/>
    <s v="Software"/>
    <n v="724"/>
    <n v="0.39"/>
  </r>
  <r>
    <d v="2014-07-09T00:00:00"/>
    <x v="3"/>
    <s v="Europe"/>
    <s v="Software"/>
    <n v="548"/>
    <n v="0.3"/>
  </r>
  <r>
    <d v="2014-07-09T00:00:00"/>
    <x v="2"/>
    <s v="Asia"/>
    <s v="Software"/>
    <n v="220"/>
    <n v="0.26"/>
  </r>
  <r>
    <d v="2014-07-09T00:00:00"/>
    <x v="0"/>
    <s v="Australia"/>
    <s v="Hardware"/>
    <n v="302"/>
    <n v="0.28999999999999998"/>
  </r>
  <r>
    <d v="2014-07-09T00:00:00"/>
    <x v="3"/>
    <s v="Canada"/>
    <s v="Hardware"/>
    <n v="482"/>
    <n v="0.48"/>
  </r>
  <r>
    <d v="2014-07-09T00:00:00"/>
    <x v="3"/>
    <s v="Australia"/>
    <s v="Hardware"/>
    <n v="338"/>
    <n v="0.28000000000000003"/>
  </r>
  <r>
    <d v="2014-07-09T00:00:00"/>
    <x v="1"/>
    <s v="Asia"/>
    <s v="Hardware"/>
    <n v="445"/>
    <n v="0.2"/>
  </r>
  <r>
    <d v="2014-07-10T00:00:00"/>
    <x v="0"/>
    <s v="Asia"/>
    <s v="Hardware"/>
    <n v="574"/>
    <n v="0.4"/>
  </r>
  <r>
    <d v="2014-07-10T00:00:00"/>
    <x v="3"/>
    <s v="Australia"/>
    <s v="Hardware"/>
    <n v="277"/>
    <n v="0.26"/>
  </r>
  <r>
    <d v="2014-07-10T00:00:00"/>
    <x v="3"/>
    <s v="Europe"/>
    <s v="Software"/>
    <n v="342"/>
    <n v="0.34"/>
  </r>
  <r>
    <d v="2014-07-10T00:00:00"/>
    <x v="0"/>
    <s v="Europe"/>
    <s v="Service"/>
    <n v="915"/>
    <n v="0.35000000000000003"/>
  </r>
  <r>
    <d v="2014-07-10T00:00:00"/>
    <x v="3"/>
    <s v="Canada"/>
    <s v="Software"/>
    <n v="666"/>
    <n v="0.21"/>
  </r>
  <r>
    <d v="2014-07-10T00:00:00"/>
    <x v="3"/>
    <s v="Canada"/>
    <s v="Software"/>
    <n v="955"/>
    <n v="0.23"/>
  </r>
  <r>
    <d v="2014-07-10T00:00:00"/>
    <x v="1"/>
    <s v="US"/>
    <s v="Hardware"/>
    <n v="408"/>
    <n v="0.48"/>
  </r>
  <r>
    <d v="2014-07-11T00:00:00"/>
    <x v="1"/>
    <s v="US"/>
    <s v="Service"/>
    <n v="218"/>
    <n v="0.24"/>
  </r>
  <r>
    <d v="2014-07-11T00:00:00"/>
    <x v="3"/>
    <s v="US"/>
    <s v="Hardware"/>
    <n v="879"/>
    <n v="0.36"/>
  </r>
  <r>
    <d v="2014-07-11T00:00:00"/>
    <x v="2"/>
    <s v="Europe"/>
    <s v="Hardware"/>
    <n v="786"/>
    <n v="0.47000000000000003"/>
  </r>
  <r>
    <d v="2014-07-12T00:00:00"/>
    <x v="3"/>
    <s v="Asia"/>
    <s v="Service"/>
    <n v="838"/>
    <n v="0.26"/>
  </r>
  <r>
    <d v="2014-07-12T00:00:00"/>
    <x v="4"/>
    <s v="US"/>
    <s v="Software"/>
    <n v="948"/>
    <n v="0.35000000000000003"/>
  </r>
  <r>
    <d v="2014-07-13T00:00:00"/>
    <x v="1"/>
    <s v="US"/>
    <s v="Service"/>
    <n v="907"/>
    <n v="0.39"/>
  </r>
  <r>
    <d v="2014-07-13T00:00:00"/>
    <x v="1"/>
    <s v="US"/>
    <s v="Hardware"/>
    <n v="510"/>
    <n v="0.33"/>
  </r>
  <r>
    <d v="2014-07-13T00:00:00"/>
    <x v="3"/>
    <s v="Asia"/>
    <s v="Service"/>
    <n v="159"/>
    <n v="0.47000000000000003"/>
  </r>
  <r>
    <d v="2014-07-13T00:00:00"/>
    <x v="0"/>
    <s v="Asia"/>
    <s v="Service"/>
    <n v="289"/>
    <n v="0.33"/>
  </r>
  <r>
    <d v="2014-07-14T00:00:00"/>
    <x v="1"/>
    <s v="Europe"/>
    <s v="Hardware"/>
    <n v="291"/>
    <n v="0.31"/>
  </r>
  <r>
    <d v="2014-07-14T00:00:00"/>
    <x v="3"/>
    <s v="US"/>
    <s v="Service"/>
    <n v="457"/>
    <n v="0.36"/>
  </r>
  <r>
    <d v="2014-07-14T00:00:00"/>
    <x v="1"/>
    <s v="Europe"/>
    <s v="Software"/>
    <n v="137"/>
    <n v="0.39"/>
  </r>
  <r>
    <d v="2014-07-15T00:00:00"/>
    <x v="0"/>
    <s v="US"/>
    <s v="Service"/>
    <n v="906"/>
    <n v="0.42"/>
  </r>
  <r>
    <d v="2014-07-15T00:00:00"/>
    <x v="0"/>
    <s v="Australia"/>
    <s v="Service"/>
    <n v="645"/>
    <n v="0.27"/>
  </r>
  <r>
    <d v="2014-07-15T00:00:00"/>
    <x v="4"/>
    <s v="Canada"/>
    <s v="Software"/>
    <n v="304"/>
    <n v="0.2"/>
  </r>
  <r>
    <d v="2014-07-15T00:00:00"/>
    <x v="4"/>
    <s v="Asia"/>
    <s v="Software"/>
    <n v="422"/>
    <n v="0.39"/>
  </r>
  <r>
    <d v="2014-07-18T00:00:00"/>
    <x v="2"/>
    <s v="Europe"/>
    <s v="Service"/>
    <n v="834"/>
    <n v="0.46"/>
  </r>
  <r>
    <d v="2014-07-18T00:00:00"/>
    <x v="2"/>
    <s v="Asia"/>
    <s v="Software"/>
    <n v="921"/>
    <n v="0.28000000000000003"/>
  </r>
  <r>
    <d v="2014-07-18T00:00:00"/>
    <x v="3"/>
    <s v="US"/>
    <s v="Service"/>
    <n v="765"/>
    <n v="0.2"/>
  </r>
  <r>
    <d v="2014-07-18T00:00:00"/>
    <x v="1"/>
    <s v="Asia"/>
    <s v="Hardware"/>
    <n v="660"/>
    <n v="0.31"/>
  </r>
  <r>
    <d v="2014-07-18T00:00:00"/>
    <x v="3"/>
    <s v="US"/>
    <s v="Hardware"/>
    <n v="486"/>
    <n v="0.42"/>
  </r>
  <r>
    <d v="2014-07-19T00:00:00"/>
    <x v="0"/>
    <s v="Europe"/>
    <s v="Hardware"/>
    <n v="608"/>
    <n v="0.35000000000000003"/>
  </r>
  <r>
    <d v="2014-07-19T00:00:00"/>
    <x v="4"/>
    <s v="US"/>
    <s v="Software"/>
    <n v="988"/>
    <n v="0.46"/>
  </r>
  <r>
    <d v="2014-07-20T00:00:00"/>
    <x v="4"/>
    <s v="Asia"/>
    <s v="Hardware"/>
    <n v="932"/>
    <n v="0.38"/>
  </r>
  <r>
    <d v="2014-07-21T00:00:00"/>
    <x v="2"/>
    <s v="Australia"/>
    <s v="Service"/>
    <n v="994"/>
    <n v="0.5"/>
  </r>
  <r>
    <d v="2014-07-21T00:00:00"/>
    <x v="2"/>
    <s v="Asia"/>
    <s v="Service"/>
    <n v="686"/>
    <n v="0.28999999999999998"/>
  </r>
  <r>
    <d v="2014-07-21T00:00:00"/>
    <x v="3"/>
    <s v="Asia"/>
    <s v="Service"/>
    <n v="820"/>
    <n v="0.22"/>
  </r>
  <r>
    <d v="2014-07-21T00:00:00"/>
    <x v="2"/>
    <s v="Australia"/>
    <s v="Hardware"/>
    <n v="771"/>
    <n v="0.5"/>
  </r>
  <r>
    <d v="2014-07-22T00:00:00"/>
    <x v="0"/>
    <s v="Europe"/>
    <s v="Hardware"/>
    <n v="412"/>
    <n v="0.47000000000000003"/>
  </r>
  <r>
    <d v="2014-07-22T00:00:00"/>
    <x v="2"/>
    <s v="US"/>
    <s v="Service"/>
    <n v="852"/>
    <n v="0.49"/>
  </r>
  <r>
    <d v="2014-07-23T00:00:00"/>
    <x v="3"/>
    <s v="Canada"/>
    <s v="Hardware"/>
    <n v="868"/>
    <n v="0.33"/>
  </r>
  <r>
    <d v="2014-07-23T00:00:00"/>
    <x v="0"/>
    <s v="Asia"/>
    <s v="Service"/>
    <n v="816"/>
    <n v="0.24"/>
  </r>
  <r>
    <d v="2014-07-24T00:00:00"/>
    <x v="1"/>
    <s v="Asia"/>
    <s v="Service"/>
    <n v="751"/>
    <n v="0.22"/>
  </r>
  <r>
    <d v="2014-07-24T00:00:00"/>
    <x v="3"/>
    <s v="Canada"/>
    <s v="Software"/>
    <n v="855"/>
    <n v="0.38"/>
  </r>
  <r>
    <d v="2014-07-24T00:00:00"/>
    <x v="0"/>
    <s v="Europe"/>
    <s v="Software"/>
    <n v="868"/>
    <n v="0.31"/>
  </r>
  <r>
    <d v="2014-07-25T00:00:00"/>
    <x v="2"/>
    <s v="US"/>
    <s v="Software"/>
    <n v="541"/>
    <n v="0.28000000000000003"/>
  </r>
  <r>
    <d v="2014-07-25T00:00:00"/>
    <x v="1"/>
    <s v="Asia"/>
    <s v="Software"/>
    <n v="660"/>
    <n v="0.22"/>
  </r>
  <r>
    <d v="2014-07-26T00:00:00"/>
    <x v="4"/>
    <s v="Canada"/>
    <s v="Software"/>
    <n v="633"/>
    <n v="0.46"/>
  </r>
  <r>
    <d v="2014-07-27T00:00:00"/>
    <x v="2"/>
    <s v="US"/>
    <s v="Software"/>
    <n v="294"/>
    <n v="0.28999999999999998"/>
  </r>
  <r>
    <d v="2014-07-28T00:00:00"/>
    <x v="3"/>
    <s v="Canada"/>
    <s v="Software"/>
    <n v="877"/>
    <n v="0.45"/>
  </r>
  <r>
    <d v="2014-07-28T00:00:00"/>
    <x v="4"/>
    <s v="US"/>
    <s v="Service"/>
    <n v="124"/>
    <n v="0.37"/>
  </r>
  <r>
    <d v="2014-07-29T00:00:00"/>
    <x v="0"/>
    <s v="Australia"/>
    <s v="Hardware"/>
    <n v="644"/>
    <n v="0.22"/>
  </r>
  <r>
    <d v="2014-07-29T00:00:00"/>
    <x v="3"/>
    <s v="US"/>
    <s v="Software"/>
    <n v="113"/>
    <n v="0.33"/>
  </r>
  <r>
    <d v="2014-07-29T00:00:00"/>
    <x v="1"/>
    <s v="Canada"/>
    <s v="Service"/>
    <n v="123"/>
    <n v="0.25"/>
  </r>
  <r>
    <d v="2014-07-29T00:00:00"/>
    <x v="3"/>
    <s v="Europe"/>
    <s v="Service"/>
    <n v="628"/>
    <n v="0.31"/>
  </r>
  <r>
    <d v="2014-07-30T00:00:00"/>
    <x v="1"/>
    <s v="Europe"/>
    <s v="Software"/>
    <n v="619"/>
    <n v="0.48"/>
  </r>
  <r>
    <d v="2014-07-30T00:00:00"/>
    <x v="2"/>
    <s v="US"/>
    <s v="Service"/>
    <n v="908"/>
    <n v="0.28999999999999998"/>
  </r>
  <r>
    <d v="2014-07-30T00:00:00"/>
    <x v="1"/>
    <s v="US"/>
    <s v="Service"/>
    <n v="162"/>
    <n v="0.22"/>
  </r>
  <r>
    <d v="2014-07-30T00:00:00"/>
    <x v="2"/>
    <s v="Australia"/>
    <s v="Hardware"/>
    <n v="121"/>
    <n v="0.39"/>
  </r>
  <r>
    <d v="2014-07-30T00:00:00"/>
    <x v="4"/>
    <s v="Asia"/>
    <s v="Service"/>
    <n v="455"/>
    <n v="0.48"/>
  </r>
  <r>
    <d v="2014-07-31T00:00:00"/>
    <x v="3"/>
    <s v="US"/>
    <s v="Software"/>
    <n v="239"/>
    <n v="0.5"/>
  </r>
  <r>
    <d v="2014-07-31T00:00:00"/>
    <x v="2"/>
    <s v="Asia"/>
    <s v="Hardware"/>
    <n v="112"/>
    <n v="0.46"/>
  </r>
  <r>
    <d v="2014-08-01T00:00:00"/>
    <x v="2"/>
    <s v="US"/>
    <s v="Software"/>
    <n v="735"/>
    <n v="0.38"/>
  </r>
  <r>
    <d v="2014-08-01T00:00:00"/>
    <x v="1"/>
    <s v="Canada"/>
    <s v="Service"/>
    <n v="452"/>
    <n v="0.41000000000000003"/>
  </r>
  <r>
    <d v="2014-08-02T00:00:00"/>
    <x v="0"/>
    <s v="US"/>
    <s v="Service"/>
    <n v="383"/>
    <n v="0.47000000000000003"/>
  </r>
  <r>
    <d v="2014-08-02T00:00:00"/>
    <x v="3"/>
    <s v="US"/>
    <s v="Hardware"/>
    <n v="414"/>
    <n v="0.46"/>
  </r>
  <r>
    <d v="2014-08-02T00:00:00"/>
    <x v="0"/>
    <s v="US"/>
    <s v="Software"/>
    <n v="968"/>
    <n v="0.46"/>
  </r>
  <r>
    <d v="2014-08-02T00:00:00"/>
    <x v="2"/>
    <s v="Canada"/>
    <s v="Service"/>
    <n v="391"/>
    <n v="0.3"/>
  </r>
  <r>
    <d v="2014-08-03T00:00:00"/>
    <x v="3"/>
    <s v="US"/>
    <s v="Service"/>
    <n v="557"/>
    <n v="0.34"/>
  </r>
  <r>
    <d v="2014-08-03T00:00:00"/>
    <x v="3"/>
    <s v="Europe"/>
    <s v="Service"/>
    <n v="446"/>
    <n v="0.44"/>
  </r>
  <r>
    <d v="2014-08-03T00:00:00"/>
    <x v="4"/>
    <s v="Canada"/>
    <s v="Software"/>
    <n v="574"/>
    <n v="0.39"/>
  </r>
  <r>
    <d v="2014-08-04T00:00:00"/>
    <x v="2"/>
    <s v="Asia"/>
    <s v="Service"/>
    <n v="486"/>
    <n v="0.28999999999999998"/>
  </r>
  <r>
    <d v="2014-08-04T00:00:00"/>
    <x v="1"/>
    <s v="US"/>
    <s v="Software"/>
    <n v="808"/>
    <n v="0.25"/>
  </r>
  <r>
    <d v="2014-08-04T00:00:00"/>
    <x v="0"/>
    <s v="Asia"/>
    <s v="Service"/>
    <n v="755"/>
    <n v="0.2"/>
  </r>
  <r>
    <d v="2014-08-04T00:00:00"/>
    <x v="4"/>
    <s v="US"/>
    <s v="Hardware"/>
    <n v="727"/>
    <n v="0.25"/>
  </r>
  <r>
    <d v="2014-08-04T00:00:00"/>
    <x v="1"/>
    <s v="Australia"/>
    <s v="Software"/>
    <n v="164"/>
    <n v="0.2"/>
  </r>
  <r>
    <d v="2014-08-04T00:00:00"/>
    <x v="3"/>
    <s v="Canada"/>
    <s v="Software"/>
    <n v="330"/>
    <n v="0.24"/>
  </r>
  <r>
    <d v="2014-08-04T00:00:00"/>
    <x v="1"/>
    <s v="Asia"/>
    <s v="Software"/>
    <n v="719"/>
    <n v="0.39"/>
  </r>
  <r>
    <d v="2014-08-04T00:00:00"/>
    <x v="4"/>
    <s v="Australia"/>
    <s v="Hardware"/>
    <n v="625"/>
    <n v="0.28000000000000003"/>
  </r>
  <r>
    <d v="2014-08-04T00:00:00"/>
    <x v="3"/>
    <s v="US"/>
    <s v="Hardware"/>
    <n v="174"/>
    <n v="0.22"/>
  </r>
  <r>
    <d v="2014-08-05T00:00:00"/>
    <x v="4"/>
    <s v="Asia"/>
    <s v="Software"/>
    <n v="821"/>
    <n v="0.5"/>
  </r>
  <r>
    <d v="2014-08-05T00:00:00"/>
    <x v="4"/>
    <s v="Canada"/>
    <s v="Hardware"/>
    <n v="392"/>
    <n v="0.49"/>
  </r>
  <r>
    <d v="2014-08-05T00:00:00"/>
    <x v="1"/>
    <s v="US"/>
    <s v="Hardware"/>
    <n v="690"/>
    <n v="0.43"/>
  </r>
  <r>
    <d v="2014-08-06T00:00:00"/>
    <x v="2"/>
    <s v="US"/>
    <s v="Hardware"/>
    <n v="877"/>
    <n v="0.46"/>
  </r>
  <r>
    <d v="2014-08-06T00:00:00"/>
    <x v="4"/>
    <s v="US"/>
    <s v="Service"/>
    <n v="558"/>
    <n v="0.32"/>
  </r>
  <r>
    <d v="2014-08-06T00:00:00"/>
    <x v="1"/>
    <s v="Asia"/>
    <s v="Hardware"/>
    <n v="756"/>
    <n v="0.46"/>
  </r>
  <r>
    <d v="2014-08-07T00:00:00"/>
    <x v="4"/>
    <s v="Asia"/>
    <s v="Service"/>
    <n v="445"/>
    <n v="0.28000000000000003"/>
  </r>
  <r>
    <d v="2014-08-07T00:00:00"/>
    <x v="0"/>
    <s v="Australia"/>
    <s v="Software"/>
    <n v="379"/>
    <n v="0.41000000000000003"/>
  </r>
  <r>
    <d v="2014-08-07T00:00:00"/>
    <x v="1"/>
    <s v="US"/>
    <s v="Hardware"/>
    <n v="549"/>
    <n v="0.3"/>
  </r>
  <r>
    <d v="2014-08-07T00:00:00"/>
    <x v="4"/>
    <s v="Asia"/>
    <s v="Service"/>
    <n v="523"/>
    <n v="0.38"/>
  </r>
  <r>
    <d v="2014-08-07T00:00:00"/>
    <x v="1"/>
    <s v="Europe"/>
    <s v="Software"/>
    <n v="599"/>
    <n v="0.5"/>
  </r>
  <r>
    <d v="2014-08-07T00:00:00"/>
    <x v="0"/>
    <s v="Asia"/>
    <s v="Hardware"/>
    <n v="935"/>
    <n v="0.5"/>
  </r>
  <r>
    <d v="2014-08-07T00:00:00"/>
    <x v="2"/>
    <s v="Asia"/>
    <s v="Software"/>
    <n v="770"/>
    <n v="0.45"/>
  </r>
  <r>
    <d v="2014-08-08T00:00:00"/>
    <x v="2"/>
    <s v="Asia"/>
    <s v="Software"/>
    <n v="799"/>
    <n v="0.3"/>
  </r>
  <r>
    <d v="2014-08-08T00:00:00"/>
    <x v="4"/>
    <s v="Europe"/>
    <s v="Hardware"/>
    <n v="832"/>
    <n v="0.25"/>
  </r>
  <r>
    <d v="2014-08-08T00:00:00"/>
    <x v="2"/>
    <s v="Australia"/>
    <s v="Hardware"/>
    <n v="657"/>
    <n v="0.21"/>
  </r>
  <r>
    <d v="2014-08-09T00:00:00"/>
    <x v="2"/>
    <s v="Europe"/>
    <s v="Service"/>
    <n v="244"/>
    <n v="0.46"/>
  </r>
  <r>
    <d v="2014-08-09T00:00:00"/>
    <x v="3"/>
    <s v="Europe"/>
    <s v="Hardware"/>
    <n v="820"/>
    <n v="0.38"/>
  </r>
  <r>
    <d v="2014-08-09T00:00:00"/>
    <x v="1"/>
    <s v="Europe"/>
    <s v="Software"/>
    <n v="916"/>
    <n v="0.45"/>
  </r>
  <r>
    <d v="2014-08-10T00:00:00"/>
    <x v="0"/>
    <s v="Australia"/>
    <s v="Service"/>
    <n v="626"/>
    <n v="0.2"/>
  </r>
  <r>
    <d v="2014-08-10T00:00:00"/>
    <x v="0"/>
    <s v="US"/>
    <s v="Software"/>
    <n v="306"/>
    <n v="0.33"/>
  </r>
  <r>
    <d v="2014-08-10T00:00:00"/>
    <x v="4"/>
    <s v="Europe"/>
    <s v="Software"/>
    <n v="345"/>
    <n v="0.4"/>
  </r>
  <r>
    <d v="2014-08-11T00:00:00"/>
    <x v="3"/>
    <s v="Europe"/>
    <s v="Service"/>
    <n v="944"/>
    <n v="0.48"/>
  </r>
  <r>
    <d v="2014-08-11T00:00:00"/>
    <x v="0"/>
    <s v="Australia"/>
    <s v="Software"/>
    <n v="895"/>
    <n v="0.4"/>
  </r>
  <r>
    <d v="2014-08-11T00:00:00"/>
    <x v="4"/>
    <s v="Europe"/>
    <s v="Hardware"/>
    <n v="770"/>
    <n v="0.28000000000000003"/>
  </r>
  <r>
    <d v="2014-08-12T00:00:00"/>
    <x v="2"/>
    <s v="Australia"/>
    <s v="Hardware"/>
    <n v="897"/>
    <n v="0.5"/>
  </r>
  <r>
    <d v="2014-08-12T00:00:00"/>
    <x v="0"/>
    <s v="US"/>
    <s v="Software"/>
    <n v="746"/>
    <n v="0.32"/>
  </r>
  <r>
    <d v="2014-08-13T00:00:00"/>
    <x v="0"/>
    <s v="Europe"/>
    <s v="Service"/>
    <n v="447"/>
    <n v="0.46"/>
  </r>
  <r>
    <d v="2014-08-13T00:00:00"/>
    <x v="1"/>
    <s v="Europe"/>
    <s v="Hardware"/>
    <n v="222"/>
    <n v="0.32"/>
  </r>
  <r>
    <d v="2014-08-14T00:00:00"/>
    <x v="1"/>
    <s v="Asia"/>
    <s v="Hardware"/>
    <n v="377"/>
    <n v="0.43"/>
  </r>
  <r>
    <d v="2014-08-14T00:00:00"/>
    <x v="1"/>
    <s v="Europe"/>
    <s v="Software"/>
    <n v="527"/>
    <n v="0.48"/>
  </r>
  <r>
    <d v="2014-08-14T00:00:00"/>
    <x v="1"/>
    <s v="Europe"/>
    <s v="Software"/>
    <n v="563"/>
    <n v="0.45"/>
  </r>
  <r>
    <d v="2014-08-15T00:00:00"/>
    <x v="3"/>
    <s v="Europe"/>
    <s v="Software"/>
    <n v="283"/>
    <n v="0.34"/>
  </r>
  <r>
    <d v="2014-08-15T00:00:00"/>
    <x v="3"/>
    <s v="Europe"/>
    <s v="Hardware"/>
    <n v="580"/>
    <n v="0.22"/>
  </r>
  <r>
    <d v="2014-08-15T00:00:00"/>
    <x v="4"/>
    <s v="US"/>
    <s v="Hardware"/>
    <n v="411"/>
    <n v="0.41000000000000003"/>
  </r>
  <r>
    <d v="2014-08-16T00:00:00"/>
    <x v="3"/>
    <s v="Australia"/>
    <s v="Service"/>
    <n v="149"/>
    <n v="0.48"/>
  </r>
  <r>
    <d v="2014-08-16T00:00:00"/>
    <x v="3"/>
    <s v="US"/>
    <s v="Hardware"/>
    <n v="366"/>
    <n v="0.23"/>
  </r>
  <r>
    <d v="2014-08-17T00:00:00"/>
    <x v="2"/>
    <s v="US"/>
    <s v="Hardware"/>
    <n v="381"/>
    <n v="0.37"/>
  </r>
  <r>
    <d v="2014-08-17T00:00:00"/>
    <x v="1"/>
    <s v="Europe"/>
    <s v="Software"/>
    <n v="534"/>
    <n v="0.21"/>
  </r>
  <r>
    <d v="2014-08-17T00:00:00"/>
    <x v="4"/>
    <s v="Asia"/>
    <s v="Software"/>
    <n v="949"/>
    <n v="0.21"/>
  </r>
  <r>
    <d v="2014-08-17T00:00:00"/>
    <x v="0"/>
    <s v="Canada"/>
    <s v="Service"/>
    <n v="662"/>
    <n v="0.25"/>
  </r>
  <r>
    <d v="2014-08-17T00:00:00"/>
    <x v="3"/>
    <s v="Canada"/>
    <s v="Hardware"/>
    <n v="306"/>
    <n v="0.26"/>
  </r>
  <r>
    <d v="2014-08-17T00:00:00"/>
    <x v="0"/>
    <s v="Canada"/>
    <s v="Software"/>
    <n v="757"/>
    <n v="0.39"/>
  </r>
  <r>
    <d v="2014-08-18T00:00:00"/>
    <x v="4"/>
    <s v="Europe"/>
    <s v="Service"/>
    <n v="319"/>
    <n v="0.38"/>
  </r>
  <r>
    <d v="2014-08-18T00:00:00"/>
    <x v="3"/>
    <s v="Europe"/>
    <s v="Software"/>
    <n v="765"/>
    <n v="0.26"/>
  </r>
  <r>
    <d v="2014-08-19T00:00:00"/>
    <x v="2"/>
    <s v="US"/>
    <s v="Software"/>
    <n v="526"/>
    <n v="0.4"/>
  </r>
  <r>
    <d v="2014-08-19T00:00:00"/>
    <x v="0"/>
    <s v="Canada"/>
    <s v="Software"/>
    <n v="161"/>
    <n v="0.47000000000000003"/>
  </r>
  <r>
    <d v="2014-08-19T00:00:00"/>
    <x v="0"/>
    <s v="US"/>
    <s v="Service"/>
    <n v="534"/>
    <n v="0.36"/>
  </r>
  <r>
    <d v="2014-08-19T00:00:00"/>
    <x v="2"/>
    <s v="Asia"/>
    <s v="Software"/>
    <n v="716"/>
    <n v="0.34"/>
  </r>
  <r>
    <d v="2014-08-20T00:00:00"/>
    <x v="3"/>
    <s v="Asia"/>
    <s v="Software"/>
    <n v="406"/>
    <n v="0.41000000000000003"/>
  </r>
  <r>
    <d v="2014-08-20T00:00:00"/>
    <x v="3"/>
    <s v="US"/>
    <s v="Service"/>
    <n v="246"/>
    <n v="0.44"/>
  </r>
  <r>
    <d v="2014-08-20T00:00:00"/>
    <x v="4"/>
    <s v="Europe"/>
    <s v="Service"/>
    <n v="348"/>
    <n v="0.31"/>
  </r>
  <r>
    <d v="2014-08-22T00:00:00"/>
    <x v="0"/>
    <s v="Europe"/>
    <s v="Software"/>
    <n v="123"/>
    <n v="0.45"/>
  </r>
  <r>
    <d v="2014-08-22T00:00:00"/>
    <x v="2"/>
    <s v="Australia"/>
    <s v="Service"/>
    <n v="697"/>
    <n v="0.44"/>
  </r>
  <r>
    <d v="2014-08-22T00:00:00"/>
    <x v="2"/>
    <s v="Europe"/>
    <s v="Software"/>
    <n v="174"/>
    <n v="0.43"/>
  </r>
  <r>
    <d v="2014-08-22T00:00:00"/>
    <x v="4"/>
    <s v="Australia"/>
    <s v="Software"/>
    <n v="237"/>
    <n v="0.2"/>
  </r>
  <r>
    <d v="2014-08-22T00:00:00"/>
    <x v="0"/>
    <s v="Asia"/>
    <s v="Service"/>
    <n v="114"/>
    <n v="0.25"/>
  </r>
  <r>
    <d v="2014-08-22T00:00:00"/>
    <x v="0"/>
    <s v="Asia"/>
    <s v="Service"/>
    <n v="344"/>
    <n v="0.24"/>
  </r>
  <r>
    <d v="2014-08-23T00:00:00"/>
    <x v="2"/>
    <s v="Europe"/>
    <s v="Hardware"/>
    <n v="568"/>
    <n v="0.38"/>
  </r>
  <r>
    <d v="2014-08-23T00:00:00"/>
    <x v="2"/>
    <s v="US"/>
    <s v="Service"/>
    <n v="759"/>
    <n v="0.39"/>
  </r>
  <r>
    <d v="2014-08-23T00:00:00"/>
    <x v="4"/>
    <s v="Australia"/>
    <s v="Software"/>
    <n v="623"/>
    <n v="0.41000000000000003"/>
  </r>
  <r>
    <d v="2014-08-24T00:00:00"/>
    <x v="2"/>
    <s v="Canada"/>
    <s v="Software"/>
    <n v="492"/>
    <n v="0.47000000000000003"/>
  </r>
  <r>
    <d v="2014-08-24T00:00:00"/>
    <x v="0"/>
    <s v="Canada"/>
    <s v="Software"/>
    <n v="945"/>
    <n v="0.43"/>
  </r>
  <r>
    <d v="2014-08-24T00:00:00"/>
    <x v="0"/>
    <s v="Canada"/>
    <s v="Service"/>
    <n v="181"/>
    <n v="0.46"/>
  </r>
  <r>
    <d v="2014-08-24T00:00:00"/>
    <x v="3"/>
    <s v="Asia"/>
    <s v="Software"/>
    <n v="845"/>
    <n v="0.35000000000000003"/>
  </r>
  <r>
    <d v="2014-08-25T00:00:00"/>
    <x v="3"/>
    <s v="Australia"/>
    <s v="Service"/>
    <n v="618"/>
    <n v="0.47000000000000003"/>
  </r>
  <r>
    <d v="2014-08-26T00:00:00"/>
    <x v="3"/>
    <s v="US"/>
    <s v="Software"/>
    <n v="370"/>
    <n v="0.35000000000000003"/>
  </r>
  <r>
    <d v="2014-08-27T00:00:00"/>
    <x v="0"/>
    <s v="US"/>
    <s v="Hardware"/>
    <n v="337"/>
    <n v="0.46"/>
  </r>
  <r>
    <d v="2014-08-27T00:00:00"/>
    <x v="1"/>
    <s v="Canada"/>
    <s v="Service"/>
    <n v="617"/>
    <n v="0.49"/>
  </r>
  <r>
    <d v="2014-08-28T00:00:00"/>
    <x v="0"/>
    <s v="Europe"/>
    <s v="Hardware"/>
    <n v="655"/>
    <n v="0.26"/>
  </r>
  <r>
    <d v="2014-08-28T00:00:00"/>
    <x v="2"/>
    <s v="Europe"/>
    <s v="Service"/>
    <n v="130"/>
    <n v="0.2"/>
  </r>
  <r>
    <d v="2014-08-28T00:00:00"/>
    <x v="4"/>
    <s v="Asia"/>
    <s v="Service"/>
    <n v="292"/>
    <n v="0.34"/>
  </r>
  <r>
    <d v="2014-08-29T00:00:00"/>
    <x v="1"/>
    <s v="Canada"/>
    <s v="Service"/>
    <n v="684"/>
    <n v="0.42"/>
  </r>
  <r>
    <d v="2014-08-29T00:00:00"/>
    <x v="1"/>
    <s v="Asia"/>
    <s v="Hardware"/>
    <n v="281"/>
    <n v="0.32"/>
  </r>
  <r>
    <d v="2014-08-30T00:00:00"/>
    <x v="1"/>
    <s v="Canada"/>
    <s v="Hardware"/>
    <n v="388"/>
    <n v="0.5"/>
  </r>
  <r>
    <d v="2014-08-30T00:00:00"/>
    <x v="0"/>
    <s v="Asia"/>
    <s v="Software"/>
    <n v="973"/>
    <n v="0.38"/>
  </r>
  <r>
    <d v="2014-08-31T00:00:00"/>
    <x v="2"/>
    <s v="Australia"/>
    <s v="Hardware"/>
    <n v="410"/>
    <n v="0.2"/>
  </r>
  <r>
    <d v="2014-09-01T00:00:00"/>
    <x v="0"/>
    <s v="Australia"/>
    <s v="Software"/>
    <n v="665"/>
    <n v="0.2"/>
  </r>
  <r>
    <d v="2014-09-01T00:00:00"/>
    <x v="0"/>
    <s v="Asia"/>
    <s v="Hardware"/>
    <n v="513"/>
    <n v="0.4"/>
  </r>
  <r>
    <d v="2014-09-01T00:00:00"/>
    <x v="4"/>
    <s v="Australia"/>
    <s v="Hardware"/>
    <n v="716"/>
    <n v="0.27"/>
  </r>
  <r>
    <d v="2014-09-01T00:00:00"/>
    <x v="3"/>
    <s v="Australia"/>
    <s v="Service"/>
    <n v="308"/>
    <n v="0.49"/>
  </r>
  <r>
    <d v="2014-09-02T00:00:00"/>
    <x v="4"/>
    <s v="Asia"/>
    <s v="Service"/>
    <n v="137"/>
    <n v="0.27"/>
  </r>
  <r>
    <d v="2014-09-02T00:00:00"/>
    <x v="3"/>
    <s v="US"/>
    <s v="Service"/>
    <n v="669"/>
    <n v="0.33"/>
  </r>
  <r>
    <d v="2014-09-02T00:00:00"/>
    <x v="4"/>
    <s v="Europe"/>
    <s v="Hardware"/>
    <n v="480"/>
    <n v="0.45"/>
  </r>
  <r>
    <d v="2014-09-02T00:00:00"/>
    <x v="2"/>
    <s v="Australia"/>
    <s v="Software"/>
    <n v="642"/>
    <n v="0.25"/>
  </r>
  <r>
    <d v="2014-09-04T00:00:00"/>
    <x v="3"/>
    <s v="Asia"/>
    <s v="Hardware"/>
    <n v="806"/>
    <n v="0.28000000000000003"/>
  </r>
  <r>
    <d v="2014-09-04T00:00:00"/>
    <x v="4"/>
    <s v="Australia"/>
    <s v="Service"/>
    <n v="906"/>
    <n v="0.44"/>
  </r>
  <r>
    <d v="2014-09-04T00:00:00"/>
    <x v="1"/>
    <s v="Asia"/>
    <s v="Software"/>
    <n v="827"/>
    <n v="0.38"/>
  </r>
  <r>
    <d v="2014-09-04T00:00:00"/>
    <x v="2"/>
    <s v="Canada"/>
    <s v="Software"/>
    <n v="334"/>
    <n v="0.41000000000000003"/>
  </r>
  <r>
    <d v="2014-09-05T00:00:00"/>
    <x v="4"/>
    <s v="Asia"/>
    <s v="Hardware"/>
    <n v="373"/>
    <n v="0.38"/>
  </r>
  <r>
    <d v="2014-09-06T00:00:00"/>
    <x v="4"/>
    <s v="Europe"/>
    <s v="Hardware"/>
    <n v="394"/>
    <n v="0.23"/>
  </r>
  <r>
    <d v="2014-09-06T00:00:00"/>
    <x v="2"/>
    <s v="US"/>
    <s v="Hardware"/>
    <n v="203"/>
    <n v="0.3"/>
  </r>
  <r>
    <d v="2014-09-06T00:00:00"/>
    <x v="0"/>
    <s v="Europe"/>
    <s v="Hardware"/>
    <n v="667"/>
    <n v="0.43"/>
  </r>
  <r>
    <d v="2014-09-06T00:00:00"/>
    <x v="1"/>
    <s v="Australia"/>
    <s v="Hardware"/>
    <n v="149"/>
    <n v="0.35000000000000003"/>
  </r>
  <r>
    <d v="2014-09-06T00:00:00"/>
    <x v="3"/>
    <s v="Europe"/>
    <s v="Software"/>
    <n v="238"/>
    <n v="0.48"/>
  </r>
  <r>
    <d v="2014-09-07T00:00:00"/>
    <x v="4"/>
    <s v="Asia"/>
    <s v="Software"/>
    <n v="281"/>
    <n v="0.36"/>
  </r>
  <r>
    <d v="2014-09-07T00:00:00"/>
    <x v="2"/>
    <s v="Asia"/>
    <s v="Hardware"/>
    <n v="280"/>
    <n v="0.47000000000000003"/>
  </r>
  <r>
    <d v="2014-09-07T00:00:00"/>
    <x v="0"/>
    <s v="Asia"/>
    <s v="Service"/>
    <n v="376"/>
    <n v="0.36"/>
  </r>
  <r>
    <d v="2014-09-08T00:00:00"/>
    <x v="0"/>
    <s v="Europe"/>
    <s v="Software"/>
    <n v="511"/>
    <n v="0.47000000000000003"/>
  </r>
  <r>
    <d v="2014-09-08T00:00:00"/>
    <x v="2"/>
    <s v="Australia"/>
    <s v="Service"/>
    <n v="617"/>
    <n v="0.48"/>
  </r>
  <r>
    <d v="2014-09-08T00:00:00"/>
    <x v="2"/>
    <s v="Asia"/>
    <s v="Software"/>
    <n v="774"/>
    <n v="0.3"/>
  </r>
  <r>
    <d v="2014-09-09T00:00:00"/>
    <x v="0"/>
    <s v="Asia"/>
    <s v="Service"/>
    <n v="980"/>
    <n v="0.37"/>
  </r>
  <r>
    <d v="2014-09-09T00:00:00"/>
    <x v="4"/>
    <s v="Asia"/>
    <s v="Service"/>
    <n v="298"/>
    <n v="0.26"/>
  </r>
  <r>
    <d v="2014-09-10T00:00:00"/>
    <x v="3"/>
    <s v="US"/>
    <s v="Service"/>
    <n v="614"/>
    <n v="0.23"/>
  </r>
  <r>
    <d v="2014-09-10T00:00:00"/>
    <x v="1"/>
    <s v="Asia"/>
    <s v="Hardware"/>
    <n v="983"/>
    <n v="0.37"/>
  </r>
  <r>
    <d v="2014-09-10T00:00:00"/>
    <x v="4"/>
    <s v="Australia"/>
    <s v="Service"/>
    <n v="500"/>
    <n v="0.33"/>
  </r>
  <r>
    <d v="2014-09-10T00:00:00"/>
    <x v="2"/>
    <s v="Europe"/>
    <s v="Hardware"/>
    <n v="310"/>
    <n v="0.2"/>
  </r>
  <r>
    <d v="2014-09-10T00:00:00"/>
    <x v="0"/>
    <s v="Europe"/>
    <s v="Software"/>
    <n v="134"/>
    <n v="0.5"/>
  </r>
  <r>
    <d v="2014-09-11T00:00:00"/>
    <x v="3"/>
    <s v="Australia"/>
    <s v="Service"/>
    <n v="740"/>
    <n v="0.35000000000000003"/>
  </r>
  <r>
    <d v="2014-09-11T00:00:00"/>
    <x v="0"/>
    <s v="Asia"/>
    <s v="Software"/>
    <n v="858"/>
    <n v="0.3"/>
  </r>
  <r>
    <d v="2014-09-12T00:00:00"/>
    <x v="0"/>
    <s v="Asia"/>
    <s v="Hardware"/>
    <n v="257"/>
    <n v="0.21"/>
  </r>
  <r>
    <d v="2014-09-13T00:00:00"/>
    <x v="1"/>
    <s v="Asia"/>
    <s v="Service"/>
    <n v="317"/>
    <n v="0.35000000000000003"/>
  </r>
  <r>
    <d v="2014-09-13T00:00:00"/>
    <x v="2"/>
    <s v="US"/>
    <s v="Hardware"/>
    <n v="735"/>
    <n v="0.36"/>
  </r>
  <r>
    <d v="2014-09-14T00:00:00"/>
    <x v="2"/>
    <s v="Asia"/>
    <s v="Service"/>
    <n v="640"/>
    <n v="0.45"/>
  </r>
  <r>
    <d v="2014-09-14T00:00:00"/>
    <x v="4"/>
    <s v="Europe"/>
    <s v="Service"/>
    <n v="183"/>
    <n v="0.22"/>
  </r>
  <r>
    <d v="2014-09-15T00:00:00"/>
    <x v="4"/>
    <s v="US"/>
    <s v="Service"/>
    <n v="429"/>
    <n v="0.21"/>
  </r>
  <r>
    <d v="2014-09-15T00:00:00"/>
    <x v="2"/>
    <s v="Europe"/>
    <s v="Software"/>
    <n v="668"/>
    <n v="0.43"/>
  </r>
  <r>
    <d v="2014-09-16T00:00:00"/>
    <x v="0"/>
    <s v="Europe"/>
    <s v="Software"/>
    <n v="902"/>
    <n v="0.26"/>
  </r>
  <r>
    <d v="2014-09-16T00:00:00"/>
    <x v="0"/>
    <s v="Australia"/>
    <s v="Software"/>
    <n v="157"/>
    <n v="0.48"/>
  </r>
  <r>
    <d v="2014-09-16T00:00:00"/>
    <x v="4"/>
    <s v="Europe"/>
    <s v="Service"/>
    <n v="375"/>
    <n v="0.4"/>
  </r>
  <r>
    <d v="2014-09-16T00:00:00"/>
    <x v="2"/>
    <s v="US"/>
    <s v="Software"/>
    <n v="381"/>
    <n v="0.22"/>
  </r>
  <r>
    <d v="2014-09-16T00:00:00"/>
    <x v="1"/>
    <s v="Australia"/>
    <s v="Hardware"/>
    <n v="397"/>
    <n v="0.31"/>
  </r>
  <r>
    <d v="2014-09-17T00:00:00"/>
    <x v="1"/>
    <s v="Australia"/>
    <s v="Software"/>
    <n v="228"/>
    <n v="0.26"/>
  </r>
  <r>
    <d v="2014-09-18T00:00:00"/>
    <x v="3"/>
    <s v="Australia"/>
    <s v="Software"/>
    <n v="311"/>
    <n v="0.28999999999999998"/>
  </r>
  <r>
    <d v="2014-09-18T00:00:00"/>
    <x v="2"/>
    <s v="Asia"/>
    <s v="Hardware"/>
    <n v="585"/>
    <n v="0.41000000000000003"/>
  </r>
  <r>
    <d v="2014-09-18T00:00:00"/>
    <x v="1"/>
    <s v="Europe"/>
    <s v="Software"/>
    <n v="635"/>
    <n v="0.41000000000000003"/>
  </r>
  <r>
    <d v="2014-09-18T00:00:00"/>
    <x v="4"/>
    <s v="US"/>
    <s v="Service"/>
    <n v="525"/>
    <n v="0.2"/>
  </r>
  <r>
    <d v="2014-09-19T00:00:00"/>
    <x v="1"/>
    <s v="US"/>
    <s v="Software"/>
    <n v="846"/>
    <n v="0.23"/>
  </r>
  <r>
    <d v="2014-09-19T00:00:00"/>
    <x v="2"/>
    <s v="Asia"/>
    <s v="Hardware"/>
    <n v="486"/>
    <n v="0.22"/>
  </r>
  <r>
    <d v="2014-09-19T00:00:00"/>
    <x v="4"/>
    <s v="US"/>
    <s v="Software"/>
    <n v="754"/>
    <n v="0.48"/>
  </r>
  <r>
    <d v="2014-09-19T00:00:00"/>
    <x v="2"/>
    <s v="Europe"/>
    <s v="Hardware"/>
    <n v="815"/>
    <n v="0.3"/>
  </r>
  <r>
    <d v="2014-09-20T00:00:00"/>
    <x v="1"/>
    <s v="Australia"/>
    <s v="Hardware"/>
    <n v="672"/>
    <n v="0.5"/>
  </r>
  <r>
    <d v="2014-09-20T00:00:00"/>
    <x v="4"/>
    <s v="Australia"/>
    <s v="Hardware"/>
    <n v="344"/>
    <n v="0.26"/>
  </r>
  <r>
    <d v="2014-09-20T00:00:00"/>
    <x v="3"/>
    <s v="Australia"/>
    <s v="Service"/>
    <n v="521"/>
    <n v="0.36"/>
  </r>
  <r>
    <d v="2014-09-21T00:00:00"/>
    <x v="2"/>
    <s v="Canada"/>
    <s v="Hardware"/>
    <n v="447"/>
    <n v="0.49"/>
  </r>
  <r>
    <d v="2014-09-21T00:00:00"/>
    <x v="0"/>
    <s v="Asia"/>
    <s v="Software"/>
    <n v="916"/>
    <n v="0.28000000000000003"/>
  </r>
  <r>
    <d v="2014-09-22T00:00:00"/>
    <x v="0"/>
    <s v="Asia"/>
    <s v="Software"/>
    <n v="281"/>
    <n v="0.32"/>
  </r>
  <r>
    <d v="2014-09-23T00:00:00"/>
    <x v="0"/>
    <s v="Europe"/>
    <s v="Software"/>
    <n v="716"/>
    <n v="0.49"/>
  </r>
  <r>
    <d v="2014-09-23T00:00:00"/>
    <x v="1"/>
    <s v="Australia"/>
    <s v="Software"/>
    <n v="697"/>
    <n v="0.28999999999999998"/>
  </r>
  <r>
    <d v="2014-09-23T00:00:00"/>
    <x v="4"/>
    <s v="Australia"/>
    <s v="Hardware"/>
    <n v="247"/>
    <n v="0.32"/>
  </r>
  <r>
    <d v="2014-09-24T00:00:00"/>
    <x v="2"/>
    <s v="Australia"/>
    <s v="Hardware"/>
    <n v="507"/>
    <n v="0.36"/>
  </r>
  <r>
    <d v="2014-09-24T00:00:00"/>
    <x v="4"/>
    <s v="Europe"/>
    <s v="Software"/>
    <n v="338"/>
    <n v="0.32"/>
  </r>
  <r>
    <d v="2014-09-24T00:00:00"/>
    <x v="2"/>
    <s v="Canada"/>
    <s v="Software"/>
    <n v="912"/>
    <n v="0.39"/>
  </r>
  <r>
    <d v="2014-09-24T00:00:00"/>
    <x v="2"/>
    <s v="US"/>
    <s v="Service"/>
    <n v="974"/>
    <n v="0.3"/>
  </r>
  <r>
    <d v="2014-09-25T00:00:00"/>
    <x v="1"/>
    <s v="Australia"/>
    <s v="Service"/>
    <n v="478"/>
    <n v="0.37"/>
  </r>
  <r>
    <d v="2014-09-25T00:00:00"/>
    <x v="4"/>
    <s v="Europe"/>
    <s v="Hardware"/>
    <n v="804"/>
    <n v="0.5"/>
  </r>
  <r>
    <d v="2014-09-26T00:00:00"/>
    <x v="3"/>
    <s v="Canada"/>
    <s v="Software"/>
    <n v="770"/>
    <n v="0.31"/>
  </r>
  <r>
    <d v="2014-09-26T00:00:00"/>
    <x v="1"/>
    <s v="US"/>
    <s v="Service"/>
    <n v="764"/>
    <n v="0.33"/>
  </r>
  <r>
    <d v="2014-09-26T00:00:00"/>
    <x v="1"/>
    <s v="Australia"/>
    <s v="Hardware"/>
    <n v="588"/>
    <n v="0.32"/>
  </r>
  <r>
    <d v="2014-09-26T00:00:00"/>
    <x v="3"/>
    <s v="Asia"/>
    <s v="Service"/>
    <n v="198"/>
    <n v="0.28999999999999998"/>
  </r>
  <r>
    <d v="2014-09-26T00:00:00"/>
    <x v="0"/>
    <s v="Canada"/>
    <s v="Software"/>
    <n v="711"/>
    <n v="0.42"/>
  </r>
  <r>
    <d v="2014-09-27T00:00:00"/>
    <x v="3"/>
    <s v="Asia"/>
    <s v="Service"/>
    <n v="422"/>
    <n v="0.25"/>
  </r>
  <r>
    <d v="2014-09-27T00:00:00"/>
    <x v="1"/>
    <s v="Asia"/>
    <s v="Service"/>
    <n v="550"/>
    <n v="0.25"/>
  </r>
  <r>
    <d v="2014-09-28T00:00:00"/>
    <x v="0"/>
    <s v="Europe"/>
    <s v="Service"/>
    <n v="465"/>
    <n v="0.42"/>
  </r>
  <r>
    <d v="2014-09-28T00:00:00"/>
    <x v="1"/>
    <s v="US"/>
    <s v="Service"/>
    <n v="719"/>
    <n v="0.26"/>
  </r>
  <r>
    <d v="2014-09-28T00:00:00"/>
    <x v="3"/>
    <s v="Europe"/>
    <s v="Service"/>
    <n v="340"/>
    <n v="0.28000000000000003"/>
  </r>
  <r>
    <d v="2014-09-28T00:00:00"/>
    <x v="0"/>
    <s v="US"/>
    <s v="Hardware"/>
    <n v="874"/>
    <n v="0.21"/>
  </r>
  <r>
    <d v="2014-09-28T00:00:00"/>
    <x v="0"/>
    <s v="Australia"/>
    <s v="Software"/>
    <n v="710"/>
    <n v="0.3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65"/>
  </r>
  <r>
    <x v="1"/>
    <n v="36"/>
  </r>
  <r>
    <x v="2"/>
    <n v="45"/>
  </r>
  <r>
    <x v="3"/>
    <n v="15"/>
  </r>
  <r>
    <x v="0"/>
    <n v="65"/>
  </r>
  <r>
    <x v="1"/>
    <n v="36"/>
  </r>
  <r>
    <x v="2"/>
    <n v="45"/>
  </r>
  <r>
    <x v="3"/>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AB052A-58D4-4CBB-929C-67AC9C4F45CD}" name="PivotTable1"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9:R14" firstHeaderRow="0" firstDataRow="1" firstDataCol="1"/>
  <pivotFields count="2">
    <pivotField axis="axisRow" dataField="1" showAll="0">
      <items count="5">
        <item x="0"/>
        <item x="1"/>
        <item x="2"/>
        <item x="3"/>
        <item t="default"/>
      </items>
    </pivotField>
    <pivotField dataField="1" showAll="0"/>
  </pivotFields>
  <rowFields count="1">
    <field x="0"/>
  </rowFields>
  <rowItems count="5">
    <i>
      <x/>
    </i>
    <i>
      <x v="1"/>
    </i>
    <i>
      <x v="2"/>
    </i>
    <i>
      <x v="3"/>
    </i>
    <i t="grand">
      <x/>
    </i>
  </rowItems>
  <colFields count="1">
    <field x="-2"/>
  </colFields>
  <colItems count="2">
    <i>
      <x/>
    </i>
    <i i="1">
      <x v="1"/>
    </i>
  </colItems>
  <dataFields count="2">
    <dataField name="Sum of Marks" fld="1" baseField="0" baseItem="0"/>
    <dataField name="Count of Stud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2C0DED-D350-4F35-BAAD-3BD9EC528C78}" name="PivotTable3"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18:G35" firstHeaderRow="1" firstDataRow="1" firstDataCol="0"/>
  <pivotFields count="14">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showAll="0">
      <items count="6">
        <item h="1" x="0"/>
        <item h="1" x="3"/>
        <item x="4"/>
        <item h="1" x="1"/>
        <item h="1" x="2"/>
        <item t="default"/>
      </items>
    </pivotField>
    <pivotField showAll="0">
      <items count="6">
        <item h="1" x="2"/>
        <item h="1" x="0"/>
        <item h="1" x="4"/>
        <item x="3"/>
        <item h="1" x="1"/>
        <item t="default"/>
      </items>
    </pivotField>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dragToRow="0" dragToCol="0" dragToPage="0" showAll="0" defaultSubtotal="0"/>
  </pivotFields>
  <pivotTableStyleInfo name="PivotStyleLight16" showRowHeaders="1" showColHeaders="1" showRowStripes="0" showColStripes="0" showLastColumn="1"/>
  <filters count="1">
    <filter fld="0" type="dateBetween" evalOrder="-1" id="13" name="Date">
      <autoFilter ref="A1">
        <filterColumn colId="0">
          <customFilters and="1">
            <customFilter operator="greaterThanOrEqual" val="41640"/>
            <customFilter operator="lessThanOrEqual" val="4172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1DC050-5F06-48DA-AB7D-1E7FE7E296B6}" name="Data_Range_eg"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8:C24" firstHeaderRow="1" firstDataRow="1" firstDataCol="1"/>
  <pivotFields count="6">
    <pivotField numFmtId="14" showAll="0"/>
    <pivotField axis="axisRow" showAll="0">
      <items count="6">
        <item x="0"/>
        <item x="3"/>
        <item x="4"/>
        <item x="1"/>
        <item x="2"/>
        <item t="default"/>
      </items>
    </pivotField>
    <pivotField showAll="0"/>
    <pivotField showAll="0"/>
    <pivotField dataField="1" showAll="0"/>
    <pivotField showAll="0"/>
  </pivotFields>
  <rowFields count="1">
    <field x="1"/>
  </rowFields>
  <rowItems count="6">
    <i>
      <x/>
    </i>
    <i>
      <x v="1"/>
    </i>
    <i>
      <x v="2"/>
    </i>
    <i>
      <x v="3"/>
    </i>
    <i>
      <x v="4"/>
    </i>
    <i t="grand">
      <x/>
    </i>
  </rowItems>
  <colItems count="1">
    <i/>
  </colItems>
  <dataFields count="1">
    <dataField name="Sum of Revenu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BB7BB4-F158-4819-8D31-7A7BA55E5F3C}" name="PivotTable15" cacheId="76" applyNumberFormats="0" applyBorderFormats="0" applyFontFormats="0" applyPatternFormats="0" applyAlignmentFormats="0" applyWidthHeightFormats="1" dataCaption="Values" tag="d57bc515-ad24-47b3-aa99-8953b3a856dd" updatedVersion="8" minRefreshableVersion="3" useAutoFormatting="1" itemPrintTitles="1" createdVersion="8" indent="0" outline="1" outlineData="1" multipleFieldFilters="0">
  <location ref="F139:H156" firstHeaderRow="1" firstDataRow="1" firstDataCol="0"/>
  <pivotHierarchies count="8">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y7.xlsx!pivot_data">
        <x15:activeTabTopLevelEntity name="[pivot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6AE79F-5FB4-4323-AAD9-B9588C097320}" name="PivotTable14" cacheId="74"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location ref="B144:C151" firstHeaderRow="1" firstDataRow="1" firstDataCol="1"/>
  <pivotFields count="14">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axis="axisRow" showAll="0">
      <items count="6">
        <item h="1" x="0"/>
        <item h="1" x="3"/>
        <item x="4"/>
        <item h="1" x="1"/>
        <item h="1" x="2"/>
        <item t="default"/>
      </items>
    </pivotField>
    <pivotField showAll="0">
      <items count="6">
        <item h="1" x="2"/>
        <item h="1" x="0"/>
        <item h="1" x="4"/>
        <item x="3"/>
        <item h="1" x="1"/>
        <item t="default"/>
      </items>
    </pivotField>
    <pivotField showAll="0"/>
    <pivotField dataField="1" showAll="0"/>
    <pivotField showAll="0"/>
    <pivotField showAll="0" defaultSubtota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showAll="0" defaultSubtota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axis="axisRow" showAll="0" defaultSubtotal="0">
      <items count="4">
        <item x="0"/>
        <item x="1"/>
        <item x="2"/>
        <item x="3"/>
      </items>
    </pivotField>
    <pivotField dragToRow="0" dragToCol="0" dragToPage="0" showAll="0" defaultSubtotal="0"/>
  </pivotFields>
  <rowFields count="3">
    <field x="12"/>
    <field x="10"/>
    <field x="1"/>
  </rowFields>
  <rowItems count="7">
    <i>
      <x v="2"/>
    </i>
    <i r="1">
      <x v="1"/>
    </i>
    <i r="2">
      <x v="2"/>
    </i>
    <i r="1">
      <x v="2"/>
    </i>
    <i r="2">
      <x v="2"/>
    </i>
    <i r="1">
      <x v="3"/>
    </i>
    <i r="2">
      <x v="2"/>
    </i>
  </rowItems>
  <colItems count="1">
    <i/>
  </colItems>
  <dataFields count="1">
    <dataField name="Sum of Revenue" fld="4" baseField="0" baseItem="0"/>
  </dataFields>
  <pivotTableStyleInfo name="PivotStyleLight16" showRowHeaders="1" showColHeaders="1" showRowStripes="0" showColStripes="0" showLastColumn="1"/>
  <filters count="1">
    <filter fld="0" type="dateBetween" evalOrder="-1" id="13" name="Date">
      <autoFilter ref="A1">
        <filterColumn colId="0">
          <customFilters and="1">
            <customFilter operator="greaterThanOrEqual" val="41640"/>
            <customFilter operator="lessThanOrEqual" val="4172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7EC481-6C12-42D5-AF9B-6D96FD899BB9}" name="PivotTable13"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134:D136" firstHeaderRow="0" firstDataRow="1" firstDataCol="1"/>
  <pivotFields count="14">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axis="axisRow" showAll="0">
      <items count="6">
        <item h="1" x="0"/>
        <item h="1" x="3"/>
        <item x="4"/>
        <item h="1" x="1"/>
        <item h="1" x="2"/>
        <item t="default"/>
      </items>
    </pivotField>
    <pivotField showAll="0">
      <items count="6">
        <item h="1" x="2"/>
        <item h="1" x="0"/>
        <item h="1" x="4"/>
        <item x="3"/>
        <item h="1" x="1"/>
        <item t="default"/>
      </items>
    </pivotField>
    <pivotField showAll="0"/>
    <pivotField dataField="1"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x="0"/>
        <item x="1"/>
        <item x="2"/>
        <item x="3"/>
      </items>
    </pivotField>
    <pivotField dataField="1" dragToRow="0" dragToCol="0" dragToPage="0" showAll="0" defaultSubtotal="0"/>
  </pivotFields>
  <rowFields count="1">
    <field x="1"/>
  </rowFields>
  <rowItems count="2">
    <i>
      <x v="2"/>
    </i>
    <i t="grand">
      <x/>
    </i>
  </rowItems>
  <colFields count="1">
    <field x="-2"/>
  </colFields>
  <colItems count="2">
    <i>
      <x/>
    </i>
    <i i="1">
      <x v="1"/>
    </i>
  </colItems>
  <dataFields count="2">
    <dataField name="Sum of Revenue" fld="4" baseField="0" baseItem="0"/>
    <dataField name="Sum of Reveune_k" fld="13" baseField="0" baseItem="0"/>
  </dataFields>
  <pivotTableStyleInfo name="PivotStyleMedium9" showRowHeaders="1" showColHeaders="1" showRowStripes="0" showColStripes="0" showLastColumn="1"/>
  <filters count="1">
    <filter fld="0" type="dateBetween" evalOrder="-1" id="13" name="Date">
      <autoFilter ref="A1">
        <filterColumn colId="0">
          <customFilters and="1">
            <customFilter operator="greaterThanOrEqual" val="41640"/>
            <customFilter operator="lessThanOrEqual" val="4172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F4C2F2-6B1D-4004-BA7E-F568978B4951}" name="PivotTable12"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124:C126" firstHeaderRow="1" firstDataRow="1" firstDataCol="1"/>
  <pivotFields count="14">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axis="axisRow" showAll="0">
      <items count="6">
        <item h="1" x="0"/>
        <item h="1" x="3"/>
        <item x="4"/>
        <item h="1" x="1"/>
        <item h="1" x="2"/>
        <item t="default"/>
      </items>
    </pivotField>
    <pivotField showAll="0">
      <items count="6">
        <item h="1" x="2"/>
        <item h="1" x="0"/>
        <item h="1" x="4"/>
        <item x="3"/>
        <item h="1" x="1"/>
        <item t="default"/>
      </items>
    </pivotField>
    <pivotField showAll="0"/>
    <pivotField dataField="1"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x="0"/>
        <item x="1"/>
        <item x="2"/>
        <item x="3"/>
      </items>
    </pivotField>
    <pivotField dragToRow="0" dragToCol="0" dragToPage="0" showAll="0" defaultSubtotal="0"/>
  </pivotFields>
  <rowFields count="1">
    <field x="1"/>
  </rowFields>
  <rowItems count="2">
    <i>
      <x v="2"/>
    </i>
    <i t="grand">
      <x/>
    </i>
  </rowItems>
  <colItems count="1">
    <i/>
  </colItems>
  <dataFields count="1">
    <dataField name="Sum of Revenue" fld="4" showDataAs="percentOfTotal" baseField="0" baseItem="0" numFmtId="10"/>
  </dataFields>
  <pivotTableStyleInfo name="PivotStyleLight16" showRowHeaders="1" showColHeaders="1" showRowStripes="0" showColStripes="0" showLastColumn="1"/>
  <filters count="1">
    <filter fld="0" type="dateBetween" evalOrder="-1" id="13" name="Date">
      <autoFilter ref="A1">
        <filterColumn colId="0">
          <customFilters and="1">
            <customFilter operator="greaterThanOrEqual" val="41640"/>
            <customFilter operator="lessThanOrEqual" val="4172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AC73107-E0D1-4241-80AB-35585F81CF59}" name="PivotTable11"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B101:F106" firstHeaderRow="0" firstDataRow="1" firstDataCol="1"/>
  <pivotFields count="14">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showAll="0">
      <items count="6">
        <item h="1" x="0"/>
        <item h="1" x="3"/>
        <item x="4"/>
        <item h="1" x="1"/>
        <item h="1" x="2"/>
        <item t="default"/>
      </items>
    </pivotField>
    <pivotField showAll="0">
      <items count="6">
        <item h="1" x="2"/>
        <item h="1" x="0"/>
        <item h="1" x="4"/>
        <item x="3"/>
        <item h="1" x="1"/>
        <item t="default"/>
      </items>
    </pivotField>
    <pivotField showAll="0"/>
    <pivotField dataField="1" showAll="0"/>
    <pivotField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4">
        <item sd="0" x="0"/>
        <item x="1"/>
        <item x="2"/>
        <item sd="0" x="3"/>
      </items>
    </pivotField>
    <pivotField dragToRow="0" dragToCol="0" dragToPage="0" showAll="0" defaultSubtotal="0"/>
  </pivotFields>
  <rowFields count="2">
    <field x="12"/>
    <field x="10"/>
  </rowFields>
  <rowItems count="5">
    <i>
      <x v="2"/>
    </i>
    <i r="1">
      <x v="1"/>
    </i>
    <i r="1">
      <x v="2"/>
    </i>
    <i r="1">
      <x v="3"/>
    </i>
    <i t="grand">
      <x/>
    </i>
  </rowItems>
  <colFields count="1">
    <field x="-2"/>
  </colFields>
  <colItems count="4">
    <i>
      <x/>
    </i>
    <i i="1">
      <x v="1"/>
    </i>
    <i i="2">
      <x v="2"/>
    </i>
    <i i="3">
      <x v="3"/>
    </i>
  </colItems>
  <dataFields count="4">
    <dataField name="Sum of Revenue" fld="4" baseField="0" baseItem="0"/>
    <dataField name="Sum of Revenue2" fld="4" showDataAs="runTotal" baseField="10" baseItem="1"/>
    <dataField name="Sum of Revenue3" fld="4" showDataAs="runTotal" baseField="10" baseItem="0"/>
    <dataField name="Average of Revenue4" fld="4" subtotal="average"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filters count="1">
    <filter fld="0" type="dateBetween" evalOrder="-1" id="13" name="Date">
      <autoFilter ref="A1">
        <filterColumn colId="0">
          <customFilters and="1">
            <customFilter operator="greaterThanOrEqual" val="41640"/>
            <customFilter operator="lessThanOrEqual" val="4172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153B8D9-8A40-4B7E-A9A8-8E5596110EB0}" name="PivotTable10"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90:F92" firstHeaderRow="1" firstDataRow="1" firstDataCol="1"/>
  <pivotFields count="14">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axis="axisRow" showAll="0">
      <items count="6">
        <item h="1" x="0"/>
        <item h="1" x="3"/>
        <item x="4"/>
        <item h="1" x="1"/>
        <item h="1" x="2"/>
        <item t="default"/>
      </items>
    </pivotField>
    <pivotField showAll="0">
      <items count="6">
        <item h="1" x="2"/>
        <item h="1" x="0"/>
        <item h="1" x="4"/>
        <item x="3"/>
        <item h="1" x="1"/>
        <item t="default"/>
      </items>
    </pivotField>
    <pivotField showAll="0"/>
    <pivotField showAll="0"/>
    <pivotField dataField="1"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x="0"/>
        <item x="1"/>
        <item x="2"/>
        <item x="3"/>
      </items>
    </pivotField>
    <pivotField dragToRow="0" dragToCol="0" dragToPage="0" showAll="0" defaultSubtotal="0"/>
  </pivotFields>
  <rowFields count="1">
    <field x="1"/>
  </rowFields>
  <rowItems count="2">
    <i>
      <x v="2"/>
    </i>
    <i t="grand">
      <x/>
    </i>
  </rowItems>
  <colItems count="1">
    <i/>
  </colItems>
  <dataFields count="1">
    <dataField name="Average of Margin" fld="5" subtotal="average" baseField="1" baseItem="0" numFmtId="10"/>
  </dataFields>
  <pivotTableStyleInfo name="PivotStyleLight16" showRowHeaders="1" showColHeaders="1" showRowStripes="0" showColStripes="0" showLastColumn="1"/>
  <filters count="1">
    <filter fld="0" type="dateBetween" evalOrder="-1" id="13" name="Date">
      <autoFilter ref="A1">
        <filterColumn colId="0">
          <customFilters and="1">
            <customFilter operator="greaterThanOrEqual" val="41640"/>
            <customFilter operator="lessThanOrEqual" val="4172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44743AC-7B93-47B2-B933-796D2BD7DD5A}" name="PivotTable9"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B90:C94" firstHeaderRow="1" firstDataRow="1" firstDataCol="1"/>
  <pivotFields count="14">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showAll="0">
      <items count="6">
        <item h="1" x="0"/>
        <item h="1" x="3"/>
        <item x="4"/>
        <item h="1" x="1"/>
        <item h="1" x="2"/>
        <item t="default"/>
      </items>
    </pivotField>
    <pivotField showAll="0">
      <items count="6">
        <item h="1" x="2"/>
        <item h="1" x="0"/>
        <item h="1" x="4"/>
        <item x="3"/>
        <item h="1" x="1"/>
        <item t="default"/>
      </items>
    </pivotField>
    <pivotField axis="axisRow" showAll="0">
      <items count="4">
        <item x="2"/>
        <item x="1"/>
        <item x="0"/>
        <item t="default"/>
      </items>
    </pivotField>
    <pivotField showAll="0"/>
    <pivotField dataField="1"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x="0"/>
        <item x="1"/>
        <item x="2"/>
        <item x="3"/>
      </items>
    </pivotField>
    <pivotField dragToRow="0" dragToCol="0" dragToPage="0" showAll="0" defaultSubtotal="0"/>
  </pivotFields>
  <rowFields count="1">
    <field x="3"/>
  </rowFields>
  <rowItems count="4">
    <i>
      <x/>
    </i>
    <i>
      <x v="1"/>
    </i>
    <i>
      <x v="2"/>
    </i>
    <i t="grand">
      <x/>
    </i>
  </rowItems>
  <colItems count="1">
    <i/>
  </colItems>
  <dataFields count="1">
    <dataField name="Avg_Margin" fld="5" subtotal="average" baseField="3"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3" name="Date">
      <autoFilter ref="A1">
        <filterColumn colId="0">
          <customFilters and="1">
            <customFilter operator="greaterThanOrEqual" val="41640"/>
            <customFilter operator="lessThanOrEqual" val="4172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1C3F213-6433-40C4-B4F6-407F94AA8398}" name="PivotTable8"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79:C81" firstHeaderRow="1" firstDataRow="1" firstDataCol="1" rowPageCount="1" colPageCount="1"/>
  <pivotFields count="14">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axis="axisRow" showAll="0" sortType="descending">
      <items count="6">
        <item h="1" x="0"/>
        <item h="1" x="3"/>
        <item x="4"/>
        <item h="1" x="1"/>
        <item h="1" x="2"/>
        <item t="default"/>
      </items>
      <autoSortScope>
        <pivotArea dataOnly="0" outline="0" fieldPosition="0">
          <references count="1">
            <reference field="4294967294" count="1" selected="0">
              <x v="0"/>
            </reference>
          </references>
        </pivotArea>
      </autoSortScope>
    </pivotField>
    <pivotField axis="axisPage" showAll="0">
      <items count="6">
        <item x="2"/>
        <item x="0"/>
        <item x="4"/>
        <item x="3"/>
        <item x="1"/>
        <item t="default"/>
      </items>
    </pivotField>
    <pivotField showAll="0"/>
    <pivotField dataField="1"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x="0"/>
        <item x="1"/>
        <item x="2"/>
        <item x="3"/>
      </items>
    </pivotField>
    <pivotField dragToRow="0" dragToCol="0" dragToPage="0" showAll="0" defaultSubtotal="0"/>
  </pivotFields>
  <rowFields count="1">
    <field x="1"/>
  </rowFields>
  <rowItems count="2">
    <i>
      <x v="2"/>
    </i>
    <i t="grand">
      <x/>
    </i>
  </rowItems>
  <colItems count="1">
    <i/>
  </colItems>
  <pageFields count="1">
    <pageField fld="2" item="3" hier="-1"/>
  </pageFields>
  <dataFields count="1">
    <dataField name="Sum of Revenue" fld="4" baseField="0" baseItem="0"/>
  </dataFields>
  <formats count="1">
    <format dxfId="19">
      <pivotArea dataOnly="0" fieldPosition="0">
        <references count="2">
          <reference field="1" count="3">
            <x v="0"/>
            <x v="1"/>
            <x v="3"/>
          </reference>
          <reference field="2" count="1" selected="0">
            <x v="2"/>
          </reference>
        </references>
      </pivotArea>
    </format>
  </formats>
  <pivotTableStyleInfo name="PivotStyleLight16" showRowHeaders="1" showColHeaders="1" showRowStripes="0" showColStripes="0" showLastColumn="1"/>
  <filters count="1">
    <filter fld="0" type="dateBetween" evalOrder="-1" id="14" name="Date">
      <autoFilter ref="A1">
        <filterColumn colId="0">
          <customFilters and="1">
            <customFilter operator="greaterThanOrEqual" val="41640"/>
            <customFilter operator="lessThanOrEqual" val="4172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7570F36-6AF2-4591-B38E-985B11D2ABE4}" name="PivotTable7"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B50:C53" firstHeaderRow="1" firstDataRow="1" firstDataCol="1"/>
  <pivotFields count="14">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axis="axisRow" showAll="0" sortType="ascending">
      <items count="6">
        <item h="1" sd="0" x="0"/>
        <item h="1" x="3"/>
        <item x="4"/>
        <item h="1" x="1"/>
        <item h="1" sd="0" x="2"/>
        <item t="default"/>
      </items>
      <autoSortScope>
        <pivotArea dataOnly="0" outline="0" fieldPosition="0">
          <references count="1">
            <reference field="4294967294" count="1" selected="0">
              <x v="0"/>
            </reference>
          </references>
        </pivotArea>
      </autoSortScope>
    </pivotField>
    <pivotField axis="axisRow" showAll="0" sortType="descending">
      <items count="6">
        <item h="1" sd="0" x="1"/>
        <item sd="0" x="3"/>
        <item h="1" sd="0" x="4"/>
        <item h="1" sd="0" x="0"/>
        <item h="1" sd="0" x="2"/>
        <item t="default"/>
      </items>
    </pivotField>
    <pivotField showAll="0"/>
    <pivotField dataField="1"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x="0"/>
        <item x="1"/>
        <item x="2"/>
        <item x="3"/>
      </items>
    </pivotField>
    <pivotField dragToRow="0" dragToCol="0" dragToPage="0" showAll="0" defaultSubtotal="0"/>
  </pivotFields>
  <rowFields count="2">
    <field x="1"/>
    <field x="2"/>
  </rowFields>
  <rowItems count="3">
    <i>
      <x v="2"/>
    </i>
    <i r="1">
      <x v="1"/>
    </i>
    <i t="grand">
      <x/>
    </i>
  </rowItems>
  <colItems count="1">
    <i/>
  </colItems>
  <dataFields count="1">
    <dataField name="Sum of Revenue" fld="4"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3" name="Date">
      <autoFilter ref="A1">
        <filterColumn colId="0">
          <customFilters and="1">
            <customFilter operator="greaterThanOrEqual" val="41640"/>
            <customFilter operator="lessThanOrEqual" val="4172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57B1106-4139-4759-A082-BEAB49CBC50B}" name="PivotTable6"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45:B46" firstHeaderRow="1" firstDataRow="1" firstDataCol="0" rowPageCount="2" colPageCount="1"/>
  <pivotFields count="14">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axis="axisPage" showAll="0">
      <items count="6">
        <item x="0"/>
        <item x="3"/>
        <item x="4"/>
        <item x="1"/>
        <item x="2"/>
        <item t="default"/>
      </items>
    </pivotField>
    <pivotField showAll="0">
      <items count="6">
        <item h="1" x="2"/>
        <item h="1" x="0"/>
        <item h="1" x="4"/>
        <item x="3"/>
        <item h="1" x="1"/>
        <item t="default"/>
      </items>
    </pivotField>
    <pivotField axis="axisPage" showAll="0">
      <items count="4">
        <item x="2"/>
        <item x="1"/>
        <item x="0"/>
        <item t="default"/>
      </items>
    </pivotField>
    <pivotField dataField="1"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x="0"/>
        <item x="1"/>
        <item x="2"/>
        <item x="3"/>
      </items>
    </pivotField>
    <pivotField dragToRow="0" dragToCol="0" dragToPage="0" showAll="0" defaultSubtotal="0"/>
  </pivotFields>
  <rowItems count="1">
    <i/>
  </rowItems>
  <colItems count="1">
    <i/>
  </colItems>
  <pageFields count="2">
    <pageField fld="1" item="2" hier="-1"/>
    <pageField fld="3" item="0" hier="-1"/>
  </pageFields>
  <dataFields count="1">
    <dataField name="Sum of Revenue" fld="4" baseField="0" baseItem="0"/>
  </dataFields>
  <pivotTableStyleInfo name="PivotStyleLight16" showRowHeaders="1" showColHeaders="1" showRowStripes="0" showColStripes="0" showLastColumn="1"/>
  <filters count="1">
    <filter fld="0" type="dateBetween" evalOrder="-1" id="13" name="Date">
      <autoFilter ref="A1">
        <filterColumn colId="0">
          <customFilters and="1">
            <customFilter operator="greaterThanOrEqual" val="41640"/>
            <customFilter operator="lessThanOrEqual" val="4172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967072E-1847-4B96-9D94-B3401230E6BE}" name="PivotTable5"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31:F34" firstHeaderRow="1" firstDataRow="2" firstDataCol="1"/>
  <pivotFields count="14">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axis="axisRow" showAll="0">
      <items count="6">
        <item h="1" x="0"/>
        <item h="1" x="3"/>
        <item x="4"/>
        <item h="1" x="1"/>
        <item h="1" x="2"/>
        <item t="default"/>
      </items>
    </pivotField>
    <pivotField showAll="0">
      <items count="6">
        <item h="1" x="2"/>
        <item h="1" x="0"/>
        <item h="1" x="4"/>
        <item x="3"/>
        <item h="1" x="1"/>
        <item t="default"/>
      </items>
    </pivotField>
    <pivotField axis="axisCol" showAll="0">
      <items count="4">
        <item x="2"/>
        <item x="1"/>
        <item x="0"/>
        <item t="default"/>
      </items>
    </pivotField>
    <pivotField dataField="1"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x="0"/>
        <item x="1"/>
        <item x="2"/>
        <item x="3"/>
      </items>
    </pivotField>
    <pivotField dragToRow="0" dragToCol="0" dragToPage="0" showAll="0" defaultSubtotal="0"/>
  </pivotFields>
  <rowFields count="1">
    <field x="1"/>
  </rowFields>
  <rowItems count="2">
    <i>
      <x v="2"/>
    </i>
    <i t="grand">
      <x/>
    </i>
  </rowItems>
  <colFields count="1">
    <field x="3"/>
  </colFields>
  <colItems count="4">
    <i>
      <x/>
    </i>
    <i>
      <x v="1"/>
    </i>
    <i>
      <x v="2"/>
    </i>
    <i t="grand">
      <x/>
    </i>
  </colItems>
  <dataFields count="1">
    <dataField name="Sum of Revenue" fld="4" baseField="0" baseItem="0"/>
  </dataFields>
  <pivotTableStyleInfo name="PivotStyleLight16" showRowHeaders="1" showColHeaders="1" showRowStripes="0" showColStripes="0" showLastColumn="1"/>
  <filters count="1">
    <filter fld="0" type="dateBetween" evalOrder="-1" id="13" name="Date">
      <autoFilter ref="A1">
        <filterColumn colId="0">
          <customFilters and="1">
            <customFilter operator="greaterThanOrEqual" val="41640"/>
            <customFilter operator="lessThanOrEqual" val="4172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AEA559-D42E-422A-B278-A818D235A894}" name="PivotTable4"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B11:C16" firstHeaderRow="1" firstDataRow="1" firstDataCol="1"/>
  <pivotFields count="14">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showAll="0">
      <items count="6">
        <item h="1" x="0"/>
        <item h="1" x="3"/>
        <item x="4"/>
        <item h="1" x="1"/>
        <item h="1" x="2"/>
        <item t="default"/>
      </items>
    </pivotField>
    <pivotField showAll="0">
      <items count="6">
        <item h="1" x="2"/>
        <item h="1" x="0"/>
        <item h="1" x="4"/>
        <item x="3"/>
        <item h="1" x="1"/>
        <item t="default"/>
      </items>
    </pivotField>
    <pivotField showAll="0"/>
    <pivotField dataField="1"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5">
        <item x="0"/>
        <item x="1"/>
        <item x="2"/>
        <item x="3"/>
        <item t="default"/>
      </items>
    </pivotField>
    <pivotField dragToRow="0" dragToCol="0" dragToPage="0" showAll="0" defaultSubtotal="0"/>
  </pivotFields>
  <rowFields count="2">
    <field x="12"/>
    <field x="10"/>
  </rowFields>
  <rowItems count="5">
    <i>
      <x v="2"/>
    </i>
    <i r="1">
      <x v="1"/>
    </i>
    <i r="1">
      <x v="2"/>
    </i>
    <i r="1">
      <x v="3"/>
    </i>
    <i t="grand">
      <x/>
    </i>
  </rowItems>
  <colItems count="1">
    <i/>
  </colItems>
  <dataFields count="1">
    <dataField name="Sum of Revenue" fld="4"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3" name="Date">
      <autoFilter ref="A1">
        <filterColumn colId="0">
          <customFilters and="1">
            <customFilter operator="greaterThanOrEqual" val="41640"/>
            <customFilter operator="lessThanOrEqual" val="4172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_Name" xr10:uid="{420C0B3E-5F9F-44F5-9A82-CDF7B77F4032}" sourceName="Sales Rep Name">
  <pivotTables>
    <pivotTable tabId="6" name="PivotTable7"/>
    <pivotTable tabId="6" name="PivotTable8"/>
    <pivotTable tabId="6" name="PivotTable9"/>
    <pivotTable tabId="4" name="PivotTable3"/>
    <pivotTable tabId="6" name="PivotTable10"/>
    <pivotTable tabId="6" name="PivotTable11"/>
    <pivotTable tabId="6" name="PivotTable12"/>
    <pivotTable tabId="6" name="PivotTable13"/>
    <pivotTable tabId="6" name="PivotTable14"/>
    <pivotTable tabId="6" name="PivotTable4"/>
    <pivotTable tabId="6" name="PivotTable5"/>
    <pivotTable tabId="6" name="PivotTable6"/>
  </pivotTables>
  <data>
    <tabular pivotCacheId="1207136198">
      <items count="5">
        <i x="0"/>
        <i x="3"/>
        <i x="4"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A093FA89-A946-4E27-9F07-E60B647C96F6}" sourceName="Geography">
  <pivotTables>
    <pivotTable tabId="6" name="PivotTable7"/>
    <pivotTable tabId="4" name="PivotTable3"/>
    <pivotTable tabId="6" name="PivotTable10"/>
    <pivotTable tabId="6" name="PivotTable11"/>
    <pivotTable tabId="6" name="PivotTable12"/>
    <pivotTable tabId="6" name="PivotTable13"/>
    <pivotTable tabId="6" name="PivotTable14"/>
    <pivotTable tabId="6" name="PivotTable4"/>
    <pivotTable tabId="6" name="PivotTable5"/>
    <pivotTable tabId="6" name="PivotTable6"/>
    <pivotTable tabId="6" name="PivotTable8"/>
    <pivotTable tabId="6" name="PivotTable9"/>
  </pivotTables>
  <data>
    <tabular pivotCacheId="1207136198">
      <items count="5">
        <i x="2"/>
        <i x="0"/>
        <i x="4"/>
        <i x="3"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 Name" xr10:uid="{FA600471-61A7-4554-B26A-F1895BA1FF8F}" cache="Slicer_Sales_Rep_Name" caption="Sales Rep Name" rowHeight="249238"/>
  <slicer name="Geography" xr10:uid="{1B1A585A-404D-4CF6-8ABF-055BDACA920A}" cache="Slicer_Geography" caption="Geography"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7BBEE7-D5E1-4BEB-8780-DF85630DAE36}" name="pivot_data" displayName="pivot_data" ref="A1:F1000" totalsRowShown="0">
  <autoFilter ref="A1:F1000" xr:uid="{967BBEE7-D5E1-4BEB-8780-DF85630DAE36}"/>
  <tableColumns count="6">
    <tableColumn id="1" xr3:uid="{6C2B8904-2F8E-430F-9F4C-977E9A69C48D}" name="Date" dataDxfId="20"/>
    <tableColumn id="2" xr3:uid="{1F06B2C2-63C5-4978-9FD3-5DF7C3FDC4BB}" name="Sales Rep Name"/>
    <tableColumn id="3" xr3:uid="{AE7C7B5E-9E87-4DD7-8791-5266B285458A}" name="Geography"/>
    <tableColumn id="4" xr3:uid="{373B916F-7261-4EF0-A79F-9C5E102F8B24}" name="Product"/>
    <tableColumn id="5" xr3:uid="{609DF8E7-AFD0-4FEB-B10C-AB5B553A02A6}" name="Revenue"/>
    <tableColumn id="6" xr3:uid="{A6969E10-99F7-4549-9FC5-B9330F127AE2}" name="Margi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D7EDB83A-FD9F-43D1-AE1D-8C59BC0F6679}" sourceName="Date">
  <pivotTables>
    <pivotTable tabId="6" name="PivotTable7"/>
    <pivotTable tabId="4" name="PivotTable3"/>
    <pivotTable tabId="6" name="PivotTable10"/>
    <pivotTable tabId="6" name="PivotTable11"/>
    <pivotTable tabId="6" name="PivotTable12"/>
    <pivotTable tabId="6" name="PivotTable13"/>
    <pivotTable tabId="6" name="PivotTable14"/>
    <pivotTable tabId="6" name="PivotTable4"/>
    <pivotTable tabId="6" name="PivotTable5"/>
    <pivotTable tabId="6" name="PivotTable6"/>
    <pivotTable tabId="6" name="PivotTable8"/>
    <pivotTable tabId="6" name="PivotTable9"/>
  </pivotTables>
  <state minimalRefreshVersion="6" lastRefreshVersion="6" pivotCacheId="1207136198" filterType="dateBetween">
    <selection startDate="2014-01-01T00:00:00" endDate="2014-03-31T00:00:00"/>
    <bounds startDate="2013-01-01T00:00:00" endDate="201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72E4A04E-FBD6-4146-9719-2CD0BDF3EFF4}" cache="NativeTimeline_Date" caption="Date" level="2" selectionLevel="1" scrollPosition="2013-01-07T00:00:00"/>
</timeline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11.xml"/><Relationship Id="rId13" Type="http://schemas.openxmlformats.org/officeDocument/2006/relationships/drawing" Target="../drawings/drawing2.xml"/><Relationship Id="rId3" Type="http://schemas.openxmlformats.org/officeDocument/2006/relationships/pivotTable" Target="../pivotTables/pivotTable6.xml"/><Relationship Id="rId7" Type="http://schemas.openxmlformats.org/officeDocument/2006/relationships/pivotTable" Target="../pivotTables/pivotTable10.xml"/><Relationship Id="rId12" Type="http://schemas.openxmlformats.org/officeDocument/2006/relationships/pivotTable" Target="../pivotTables/pivotTable15.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11" Type="http://schemas.openxmlformats.org/officeDocument/2006/relationships/pivotTable" Target="../pivotTables/pivotTable14.xml"/><Relationship Id="rId5" Type="http://schemas.openxmlformats.org/officeDocument/2006/relationships/pivotTable" Target="../pivotTables/pivotTable8.xml"/><Relationship Id="rId15" Type="http://schemas.microsoft.com/office/2011/relationships/timeline" Target="../timelines/timeline1.xml"/><Relationship Id="rId10" Type="http://schemas.openxmlformats.org/officeDocument/2006/relationships/pivotTable" Target="../pivotTables/pivotTable13.xml"/><Relationship Id="rId4" Type="http://schemas.openxmlformats.org/officeDocument/2006/relationships/pivotTable" Target="../pivotTables/pivotTable7.xml"/><Relationship Id="rId9" Type="http://schemas.openxmlformats.org/officeDocument/2006/relationships/pivotTable" Target="../pivotTables/pivotTable12.xml"/><Relationship Id="rId1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AC68D-1C52-47B7-9FB5-EE0654BF96CE}">
  <dimension ref="B2:D28"/>
  <sheetViews>
    <sheetView tabSelected="1" topLeftCell="A19" zoomScale="205" zoomScaleNormal="205" workbookViewId="0">
      <selection activeCell="H25" sqref="H25"/>
    </sheetView>
  </sheetViews>
  <sheetFormatPr defaultRowHeight="14.25" x14ac:dyDescent="0.45"/>
  <cols>
    <col min="2" max="2" width="21.6640625" bestFit="1" customWidth="1"/>
  </cols>
  <sheetData>
    <row r="2" spans="2:4" x14ac:dyDescent="0.45">
      <c r="B2" t="s">
        <v>88</v>
      </c>
    </row>
    <row r="3" spans="2:4" x14ac:dyDescent="0.45">
      <c r="B3" t="s">
        <v>89</v>
      </c>
      <c r="C3" t="s">
        <v>20</v>
      </c>
    </row>
    <row r="4" spans="2:4" x14ac:dyDescent="0.45">
      <c r="C4" t="s">
        <v>4</v>
      </c>
    </row>
    <row r="5" spans="2:4" x14ac:dyDescent="0.45">
      <c r="C5" t="s">
        <v>90</v>
      </c>
    </row>
    <row r="6" spans="2:4" x14ac:dyDescent="0.45">
      <c r="C6" t="s">
        <v>36</v>
      </c>
    </row>
    <row r="8" spans="2:4" x14ac:dyDescent="0.45">
      <c r="B8" t="s">
        <v>91</v>
      </c>
      <c r="C8" t="s">
        <v>56</v>
      </c>
    </row>
    <row r="9" spans="2:4" x14ac:dyDescent="0.45">
      <c r="C9" t="s">
        <v>92</v>
      </c>
    </row>
    <row r="12" spans="2:4" x14ac:dyDescent="0.45">
      <c r="B12" t="s">
        <v>35</v>
      </c>
      <c r="C12" t="s">
        <v>95</v>
      </c>
    </row>
    <row r="13" spans="2:4" x14ac:dyDescent="0.45">
      <c r="D13" t="s">
        <v>96</v>
      </c>
    </row>
    <row r="14" spans="2:4" x14ac:dyDescent="0.45">
      <c r="D14" t="s">
        <v>97</v>
      </c>
    </row>
    <row r="15" spans="2:4" x14ac:dyDescent="0.45">
      <c r="D15" t="s">
        <v>98</v>
      </c>
    </row>
    <row r="16" spans="2:4" x14ac:dyDescent="0.45">
      <c r="D16" t="s">
        <v>99</v>
      </c>
    </row>
    <row r="18" spans="2:2" x14ac:dyDescent="0.45">
      <c r="B18" t="s">
        <v>108</v>
      </c>
    </row>
    <row r="21" spans="2:2" x14ac:dyDescent="0.45">
      <c r="B21" t="s">
        <v>109</v>
      </c>
    </row>
    <row r="22" spans="2:2" x14ac:dyDescent="0.45">
      <c r="B22" s="10" t="s">
        <v>110</v>
      </c>
    </row>
    <row r="23" spans="2:2" x14ac:dyDescent="0.45">
      <c r="B23" s="10" t="s">
        <v>111</v>
      </c>
    </row>
    <row r="24" spans="2:2" x14ac:dyDescent="0.45">
      <c r="B24" s="10" t="s">
        <v>51</v>
      </c>
    </row>
    <row r="26" spans="2:2" x14ac:dyDescent="0.45">
      <c r="B26" t="s">
        <v>112</v>
      </c>
    </row>
    <row r="28" spans="2:2" x14ac:dyDescent="0.45">
      <c r="B28"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39A09-8526-4B59-B159-D17CA3E68A16}">
  <dimension ref="A2:K62"/>
  <sheetViews>
    <sheetView topLeftCell="A55" zoomScale="220" zoomScaleNormal="220" workbookViewId="0">
      <selection activeCell="D63" sqref="D63"/>
    </sheetView>
  </sheetViews>
  <sheetFormatPr defaultRowHeight="14.25" x14ac:dyDescent="0.45"/>
  <cols>
    <col min="1" max="1" width="6.73046875" bestFit="1" customWidth="1"/>
  </cols>
  <sheetData>
    <row r="2" spans="1:9" x14ac:dyDescent="0.45">
      <c r="A2" t="s">
        <v>0</v>
      </c>
    </row>
    <row r="3" spans="1:9" x14ac:dyDescent="0.45">
      <c r="A3" t="s">
        <v>1</v>
      </c>
      <c r="D3" s="1"/>
    </row>
    <row r="5" spans="1:9" x14ac:dyDescent="0.45">
      <c r="B5" t="s">
        <v>2</v>
      </c>
      <c r="C5" t="s">
        <v>3</v>
      </c>
      <c r="F5" s="2"/>
    </row>
    <row r="6" spans="1:9" x14ac:dyDescent="0.45">
      <c r="C6" t="s">
        <v>5</v>
      </c>
    </row>
    <row r="7" spans="1:9" x14ac:dyDescent="0.45">
      <c r="C7" t="s">
        <v>6</v>
      </c>
      <c r="D7">
        <v>1</v>
      </c>
      <c r="E7">
        <v>4</v>
      </c>
      <c r="F7">
        <v>7</v>
      </c>
      <c r="G7">
        <v>10</v>
      </c>
      <c r="I7">
        <f ca="1">OFFSET(D7,1,1)</f>
        <v>5</v>
      </c>
    </row>
    <row r="8" spans="1:9" x14ac:dyDescent="0.45">
      <c r="C8" t="s">
        <v>7</v>
      </c>
      <c r="D8">
        <v>2</v>
      </c>
      <c r="E8">
        <v>5</v>
      </c>
      <c r="F8">
        <v>8</v>
      </c>
      <c r="G8">
        <v>11</v>
      </c>
    </row>
    <row r="9" spans="1:9" x14ac:dyDescent="0.45">
      <c r="C9" t="s">
        <v>8</v>
      </c>
      <c r="D9" s="3">
        <v>3</v>
      </c>
      <c r="E9">
        <v>6</v>
      </c>
      <c r="F9" s="2">
        <v>9</v>
      </c>
      <c r="G9">
        <v>12</v>
      </c>
      <c r="I9">
        <f ca="1">OFFSET(D7,3,2)</f>
        <v>10</v>
      </c>
    </row>
    <row r="10" spans="1:9" x14ac:dyDescent="0.45">
      <c r="D10">
        <v>4</v>
      </c>
      <c r="E10">
        <v>7</v>
      </c>
      <c r="F10">
        <v>10</v>
      </c>
      <c r="G10">
        <v>13</v>
      </c>
    </row>
    <row r="11" spans="1:9" x14ac:dyDescent="0.45">
      <c r="D11">
        <v>5</v>
      </c>
      <c r="E11">
        <v>8</v>
      </c>
      <c r="F11">
        <v>11</v>
      </c>
      <c r="G11">
        <v>14</v>
      </c>
    </row>
    <row r="12" spans="1:9" x14ac:dyDescent="0.45">
      <c r="D12">
        <v>6</v>
      </c>
      <c r="E12">
        <v>9</v>
      </c>
      <c r="F12">
        <v>12</v>
      </c>
      <c r="G12">
        <v>15</v>
      </c>
      <c r="I12">
        <f ca="1">OFFSET(F9,0,-2)</f>
        <v>3</v>
      </c>
    </row>
    <row r="44" spans="3:11" x14ac:dyDescent="0.45">
      <c r="C44">
        <v>480</v>
      </c>
      <c r="D44">
        <v>422</v>
      </c>
      <c r="E44">
        <v>343</v>
      </c>
      <c r="F44">
        <v>339</v>
      </c>
      <c r="G44">
        <v>460</v>
      </c>
      <c r="H44">
        <v>459</v>
      </c>
    </row>
    <row r="45" spans="3:11" x14ac:dyDescent="0.45">
      <c r="C45">
        <v>123</v>
      </c>
      <c r="D45">
        <v>184</v>
      </c>
      <c r="E45">
        <v>473</v>
      </c>
      <c r="F45">
        <v>206</v>
      </c>
      <c r="G45">
        <v>117</v>
      </c>
      <c r="H45">
        <v>393</v>
      </c>
    </row>
    <row r="46" spans="3:11" x14ac:dyDescent="0.45">
      <c r="C46">
        <v>394</v>
      </c>
      <c r="D46">
        <v>358</v>
      </c>
      <c r="E46">
        <v>261</v>
      </c>
      <c r="F46">
        <v>114</v>
      </c>
      <c r="G46">
        <v>433</v>
      </c>
      <c r="H46">
        <v>131</v>
      </c>
      <c r="J46" cm="1">
        <f t="array" aca="1" ref="J46:K48" ca="1">OFFSET(E47,1,-1,3,-2)</f>
        <v>165</v>
      </c>
      <c r="K46">
        <f ca="1"/>
        <v>133</v>
      </c>
    </row>
    <row r="47" spans="3:11" x14ac:dyDescent="0.45">
      <c r="C47">
        <v>351</v>
      </c>
      <c r="D47">
        <v>441</v>
      </c>
      <c r="E47" s="4">
        <v>421</v>
      </c>
      <c r="F47">
        <v>402</v>
      </c>
      <c r="G47">
        <v>146</v>
      </c>
      <c r="H47">
        <v>129</v>
      </c>
      <c r="J47">
        <f ca="1"/>
        <v>390</v>
      </c>
      <c r="K47">
        <f ca="1"/>
        <v>162</v>
      </c>
    </row>
    <row r="48" spans="3:11" x14ac:dyDescent="0.45">
      <c r="C48" s="3">
        <v>165</v>
      </c>
      <c r="D48" s="3">
        <v>133</v>
      </c>
      <c r="E48">
        <v>168</v>
      </c>
      <c r="F48">
        <v>219</v>
      </c>
      <c r="G48">
        <v>257</v>
      </c>
      <c r="H48">
        <v>259</v>
      </c>
      <c r="J48">
        <f ca="1"/>
        <v>473</v>
      </c>
      <c r="K48">
        <f ca="1"/>
        <v>350</v>
      </c>
    </row>
    <row r="49" spans="2:10" x14ac:dyDescent="0.45">
      <c r="C49" s="3">
        <v>390</v>
      </c>
      <c r="D49" s="3">
        <v>162</v>
      </c>
      <c r="E49">
        <v>128</v>
      </c>
      <c r="F49">
        <v>226</v>
      </c>
      <c r="G49">
        <v>311</v>
      </c>
      <c r="H49">
        <v>174</v>
      </c>
    </row>
    <row r="50" spans="2:10" x14ac:dyDescent="0.45">
      <c r="C50" s="3">
        <v>473</v>
      </c>
      <c r="D50" s="3">
        <v>350</v>
      </c>
      <c r="E50">
        <v>266</v>
      </c>
      <c r="F50">
        <v>418</v>
      </c>
      <c r="G50">
        <v>104</v>
      </c>
      <c r="H50">
        <v>135</v>
      </c>
    </row>
    <row r="52" spans="2:10" x14ac:dyDescent="0.45">
      <c r="E52" t="s">
        <v>10</v>
      </c>
    </row>
    <row r="53" spans="2:10" x14ac:dyDescent="0.45">
      <c r="D53" t="s">
        <v>10</v>
      </c>
      <c r="E53" s="4"/>
      <c r="F53" t="s">
        <v>9</v>
      </c>
    </row>
    <row r="54" spans="2:10" x14ac:dyDescent="0.45">
      <c r="E54" t="s">
        <v>9</v>
      </c>
      <c r="G54" t="s">
        <v>11</v>
      </c>
      <c r="H54" t="s">
        <v>12</v>
      </c>
    </row>
    <row r="56" spans="2:10" x14ac:dyDescent="0.45">
      <c r="G56">
        <f ca="1">SUM(OFFSET(E47,1,-2,3,2))</f>
        <v>1673</v>
      </c>
      <c r="I56" cm="1">
        <f t="array" aca="1" ref="I56:J58" ca="1">OFFSET(E47,1,-2,3,2)</f>
        <v>165</v>
      </c>
      <c r="J56">
        <f ca="1"/>
        <v>133</v>
      </c>
    </row>
    <row r="57" spans="2:10" x14ac:dyDescent="0.45">
      <c r="I57">
        <f ca="1"/>
        <v>390</v>
      </c>
      <c r="J57">
        <f ca="1"/>
        <v>162</v>
      </c>
    </row>
    <row r="58" spans="2:10" x14ac:dyDescent="0.45">
      <c r="I58">
        <f ca="1"/>
        <v>473</v>
      </c>
      <c r="J58">
        <f ca="1"/>
        <v>350</v>
      </c>
    </row>
    <row r="61" spans="2:10" x14ac:dyDescent="0.45">
      <c r="B61" t="s">
        <v>1</v>
      </c>
      <c r="D61">
        <f ca="1">G56</f>
        <v>1673</v>
      </c>
    </row>
    <row r="62" spans="2:10" x14ac:dyDescent="0.45">
      <c r="D62" t="s">
        <v>16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E3041-F259-41A5-8162-B550570EA512}">
  <dimension ref="B3:E5"/>
  <sheetViews>
    <sheetView zoomScale="205" zoomScaleNormal="205" workbookViewId="0">
      <selection activeCell="B6" sqref="B6"/>
    </sheetView>
  </sheetViews>
  <sheetFormatPr defaultRowHeight="14.25" x14ac:dyDescent="0.45"/>
  <cols>
    <col min="1" max="1" width="4.53125" customWidth="1"/>
    <col min="2" max="2" width="10.46484375" customWidth="1"/>
    <col min="3" max="3" width="10.46484375" bestFit="1" customWidth="1"/>
    <col min="5" max="6" width="10.06640625" customWidth="1"/>
  </cols>
  <sheetData>
    <row r="3" spans="2:5" x14ac:dyDescent="0.45">
      <c r="B3" t="s">
        <v>13</v>
      </c>
      <c r="C3" t="s">
        <v>14</v>
      </c>
    </row>
    <row r="4" spans="2:5" x14ac:dyDescent="0.45">
      <c r="B4" t="s">
        <v>18</v>
      </c>
      <c r="C4" t="s">
        <v>15</v>
      </c>
      <c r="D4" t="e" cm="1">
        <f t="array" aca="1" ref="D4" ca="1">INDIRECT(_xlfn.CONCAT(B4,"!",C4))</f>
        <v>#REF!</v>
      </c>
      <c r="E4" t="str">
        <f>(_xlfn.CONCAT(B4,"!",C4))</f>
        <v>Sheet2!D61</v>
      </c>
    </row>
    <row r="5" spans="2:5" x14ac:dyDescent="0.45">
      <c r="B5" t="s">
        <v>18</v>
      </c>
      <c r="C5" t="s">
        <v>17</v>
      </c>
      <c r="D5" t="e" cm="1">
        <f t="array" aca="1" ref="D5" ca="1">INDIRECT(_xlfn.CONCAT(B5,"!",C5))</f>
        <v>#REF!</v>
      </c>
      <c r="E5" t="str">
        <f>(_xlfn.CONCAT(B5,"!",C5))</f>
        <v>Sheet2!D62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73263-1324-43D9-BF55-21FA93417F59}">
  <dimension ref="A1:H1000"/>
  <sheetViews>
    <sheetView zoomScale="145" zoomScaleNormal="145" workbookViewId="0">
      <selection activeCell="H4" sqref="H4:H5"/>
    </sheetView>
  </sheetViews>
  <sheetFormatPr defaultRowHeight="14.25" x14ac:dyDescent="0.45"/>
  <cols>
    <col min="1" max="1" width="9.9296875" customWidth="1"/>
    <col min="2" max="2" width="14.9296875" customWidth="1"/>
    <col min="3" max="3" width="10.53125" customWidth="1"/>
    <col min="4" max="4" width="8.86328125" bestFit="1" customWidth="1"/>
    <col min="5" max="5" width="8.9296875" customWidth="1"/>
    <col min="6" max="6" width="7.19921875" customWidth="1"/>
    <col min="7" max="7" width="14" customWidth="1"/>
    <col min="8" max="8" width="34.59765625" bestFit="1" customWidth="1"/>
  </cols>
  <sheetData>
    <row r="1" spans="1:8" x14ac:dyDescent="0.45">
      <c r="A1" t="s">
        <v>56</v>
      </c>
      <c r="B1" t="s">
        <v>57</v>
      </c>
      <c r="C1" t="s">
        <v>58</v>
      </c>
      <c r="D1" t="s">
        <v>59</v>
      </c>
      <c r="E1" t="s">
        <v>60</v>
      </c>
      <c r="F1" t="s">
        <v>61</v>
      </c>
    </row>
    <row r="2" spans="1:8" x14ac:dyDescent="0.45">
      <c r="A2" s="24">
        <v>41545</v>
      </c>
      <c r="B2" t="s">
        <v>62</v>
      </c>
      <c r="C2" t="s">
        <v>63</v>
      </c>
      <c r="D2" t="s">
        <v>64</v>
      </c>
      <c r="E2">
        <v>194</v>
      </c>
      <c r="F2">
        <v>0.34</v>
      </c>
    </row>
    <row r="3" spans="1:8" x14ac:dyDescent="0.45">
      <c r="A3" s="24">
        <v>41545</v>
      </c>
      <c r="B3" t="s">
        <v>65</v>
      </c>
      <c r="C3" t="s">
        <v>66</v>
      </c>
      <c r="D3" t="s">
        <v>67</v>
      </c>
      <c r="E3">
        <v>124</v>
      </c>
      <c r="F3">
        <v>0.31</v>
      </c>
    </row>
    <row r="4" spans="1:8" x14ac:dyDescent="0.45">
      <c r="A4" s="24">
        <v>41545</v>
      </c>
      <c r="B4" t="s">
        <v>65</v>
      </c>
      <c r="C4" t="s">
        <v>68</v>
      </c>
      <c r="D4" t="s">
        <v>64</v>
      </c>
      <c r="E4">
        <v>711</v>
      </c>
      <c r="F4">
        <v>0.2</v>
      </c>
      <c r="H4" t="s">
        <v>75</v>
      </c>
    </row>
    <row r="5" spans="1:8" x14ac:dyDescent="0.45">
      <c r="A5" s="24">
        <v>41545</v>
      </c>
      <c r="B5" t="s">
        <v>69</v>
      </c>
      <c r="C5" t="s">
        <v>63</v>
      </c>
      <c r="D5" t="s">
        <v>70</v>
      </c>
      <c r="E5">
        <v>895</v>
      </c>
      <c r="F5">
        <v>0.46</v>
      </c>
      <c r="H5" t="s">
        <v>86</v>
      </c>
    </row>
    <row r="6" spans="1:8" x14ac:dyDescent="0.45">
      <c r="A6" s="24">
        <v>41546</v>
      </c>
      <c r="B6" t="s">
        <v>69</v>
      </c>
      <c r="C6" t="s">
        <v>71</v>
      </c>
      <c r="D6" t="s">
        <v>67</v>
      </c>
      <c r="E6">
        <v>581</v>
      </c>
      <c r="F6">
        <v>0.26</v>
      </c>
    </row>
    <row r="7" spans="1:8" x14ac:dyDescent="0.45">
      <c r="A7" s="24">
        <v>41546</v>
      </c>
      <c r="B7" t="s">
        <v>62</v>
      </c>
      <c r="C7" t="s">
        <v>63</v>
      </c>
      <c r="D7" t="s">
        <v>67</v>
      </c>
      <c r="E7">
        <v>938</v>
      </c>
      <c r="F7">
        <v>0.2</v>
      </c>
    </row>
    <row r="8" spans="1:8" x14ac:dyDescent="0.45">
      <c r="A8" s="24">
        <v>41547</v>
      </c>
      <c r="B8" t="s">
        <v>65</v>
      </c>
      <c r="C8" t="s">
        <v>68</v>
      </c>
      <c r="D8" t="s">
        <v>67</v>
      </c>
      <c r="E8">
        <v>305</v>
      </c>
      <c r="F8">
        <v>0.2</v>
      </c>
    </row>
    <row r="9" spans="1:8" x14ac:dyDescent="0.45">
      <c r="A9" s="24">
        <v>41547</v>
      </c>
      <c r="B9" t="s">
        <v>72</v>
      </c>
      <c r="C9" t="s">
        <v>66</v>
      </c>
      <c r="D9" t="s">
        <v>70</v>
      </c>
      <c r="E9">
        <v>902</v>
      </c>
      <c r="F9">
        <v>0.2</v>
      </c>
    </row>
    <row r="10" spans="1:8" x14ac:dyDescent="0.45">
      <c r="A10" s="24">
        <v>41548</v>
      </c>
      <c r="B10" t="s">
        <v>62</v>
      </c>
      <c r="C10" t="s">
        <v>66</v>
      </c>
      <c r="D10" t="s">
        <v>70</v>
      </c>
      <c r="E10">
        <v>282</v>
      </c>
      <c r="F10">
        <v>0.48</v>
      </c>
    </row>
    <row r="11" spans="1:8" x14ac:dyDescent="0.45">
      <c r="A11" s="24">
        <v>41549</v>
      </c>
      <c r="B11" t="s">
        <v>72</v>
      </c>
      <c r="C11" t="s">
        <v>63</v>
      </c>
      <c r="D11" t="s">
        <v>70</v>
      </c>
      <c r="E11">
        <v>435</v>
      </c>
      <c r="F11">
        <v>0.49</v>
      </c>
    </row>
    <row r="12" spans="1:8" x14ac:dyDescent="0.45">
      <c r="A12" s="24">
        <v>41549</v>
      </c>
      <c r="B12" t="s">
        <v>72</v>
      </c>
      <c r="C12" t="s">
        <v>71</v>
      </c>
      <c r="D12" t="s">
        <v>70</v>
      </c>
      <c r="E12">
        <v>869</v>
      </c>
      <c r="F12">
        <v>0.25</v>
      </c>
    </row>
    <row r="13" spans="1:8" x14ac:dyDescent="0.45">
      <c r="A13" s="24">
        <v>41550</v>
      </c>
      <c r="B13" t="s">
        <v>69</v>
      </c>
      <c r="C13" t="s">
        <v>71</v>
      </c>
      <c r="D13" t="s">
        <v>70</v>
      </c>
      <c r="E13">
        <v>334</v>
      </c>
      <c r="F13">
        <v>0.43</v>
      </c>
    </row>
    <row r="14" spans="1:8" x14ac:dyDescent="0.45">
      <c r="A14" s="24">
        <v>41551</v>
      </c>
      <c r="B14" t="s">
        <v>65</v>
      </c>
      <c r="C14" t="s">
        <v>68</v>
      </c>
      <c r="D14" t="s">
        <v>70</v>
      </c>
      <c r="E14">
        <v>537</v>
      </c>
      <c r="F14">
        <v>0.38</v>
      </c>
    </row>
    <row r="15" spans="1:8" x14ac:dyDescent="0.45">
      <c r="A15" s="24">
        <v>41551</v>
      </c>
      <c r="B15" t="s">
        <v>62</v>
      </c>
      <c r="C15" t="s">
        <v>68</v>
      </c>
      <c r="D15" t="s">
        <v>64</v>
      </c>
      <c r="E15">
        <v>630</v>
      </c>
      <c r="F15">
        <v>0.45</v>
      </c>
    </row>
    <row r="16" spans="1:8" x14ac:dyDescent="0.45">
      <c r="A16" s="24">
        <v>41551</v>
      </c>
      <c r="B16" t="s">
        <v>62</v>
      </c>
      <c r="C16" t="s">
        <v>63</v>
      </c>
      <c r="D16" t="s">
        <v>67</v>
      </c>
      <c r="E16">
        <v>500</v>
      </c>
      <c r="F16">
        <v>0.2</v>
      </c>
    </row>
    <row r="17" spans="1:6" x14ac:dyDescent="0.45">
      <c r="A17" s="24">
        <v>41552</v>
      </c>
      <c r="B17" t="s">
        <v>62</v>
      </c>
      <c r="C17" t="s">
        <v>63</v>
      </c>
      <c r="D17" t="s">
        <v>64</v>
      </c>
      <c r="E17">
        <v>360</v>
      </c>
      <c r="F17">
        <v>0.3</v>
      </c>
    </row>
    <row r="18" spans="1:6" x14ac:dyDescent="0.45">
      <c r="A18" s="24">
        <v>41552</v>
      </c>
      <c r="B18" t="s">
        <v>65</v>
      </c>
      <c r="C18" t="s">
        <v>63</v>
      </c>
      <c r="D18" t="s">
        <v>64</v>
      </c>
      <c r="E18">
        <v>894</v>
      </c>
      <c r="F18">
        <v>0.5</v>
      </c>
    </row>
    <row r="19" spans="1:6" x14ac:dyDescent="0.45">
      <c r="A19" s="24">
        <v>41553</v>
      </c>
      <c r="B19" t="s">
        <v>73</v>
      </c>
      <c r="C19" t="s">
        <v>74</v>
      </c>
      <c r="D19" t="s">
        <v>67</v>
      </c>
      <c r="E19">
        <v>996</v>
      </c>
      <c r="F19">
        <v>0.28999999999999998</v>
      </c>
    </row>
    <row r="20" spans="1:6" x14ac:dyDescent="0.45">
      <c r="A20" s="24">
        <v>41553</v>
      </c>
      <c r="B20" t="s">
        <v>72</v>
      </c>
      <c r="C20" t="s">
        <v>74</v>
      </c>
      <c r="D20" t="s">
        <v>70</v>
      </c>
      <c r="E20">
        <v>998</v>
      </c>
      <c r="F20">
        <v>0.44</v>
      </c>
    </row>
    <row r="21" spans="1:6" x14ac:dyDescent="0.45">
      <c r="A21" s="24">
        <v>41553</v>
      </c>
      <c r="B21" t="s">
        <v>69</v>
      </c>
      <c r="C21" t="s">
        <v>71</v>
      </c>
      <c r="D21" t="s">
        <v>67</v>
      </c>
      <c r="E21">
        <v>477</v>
      </c>
      <c r="F21">
        <v>0.33</v>
      </c>
    </row>
    <row r="22" spans="1:6" x14ac:dyDescent="0.45">
      <c r="A22" s="24">
        <v>41553</v>
      </c>
      <c r="B22" t="s">
        <v>65</v>
      </c>
      <c r="C22" t="s">
        <v>71</v>
      </c>
      <c r="D22" t="s">
        <v>70</v>
      </c>
      <c r="E22">
        <v>295</v>
      </c>
      <c r="F22">
        <v>0.32</v>
      </c>
    </row>
    <row r="23" spans="1:6" x14ac:dyDescent="0.45">
      <c r="A23" s="24">
        <v>41554</v>
      </c>
      <c r="B23" t="s">
        <v>69</v>
      </c>
      <c r="C23" t="s">
        <v>71</v>
      </c>
      <c r="D23" t="s">
        <v>67</v>
      </c>
      <c r="E23">
        <v>441</v>
      </c>
      <c r="F23">
        <v>0.27</v>
      </c>
    </row>
    <row r="24" spans="1:6" x14ac:dyDescent="0.45">
      <c r="A24" s="24">
        <v>41554</v>
      </c>
      <c r="B24" t="s">
        <v>69</v>
      </c>
      <c r="C24" t="s">
        <v>63</v>
      </c>
      <c r="D24" t="s">
        <v>64</v>
      </c>
      <c r="E24">
        <v>663</v>
      </c>
      <c r="F24">
        <v>0.45</v>
      </c>
    </row>
    <row r="25" spans="1:6" x14ac:dyDescent="0.45">
      <c r="A25" s="24">
        <v>41554</v>
      </c>
      <c r="B25" t="s">
        <v>62</v>
      </c>
      <c r="C25" t="s">
        <v>66</v>
      </c>
      <c r="D25" t="s">
        <v>64</v>
      </c>
      <c r="E25">
        <v>435</v>
      </c>
      <c r="F25">
        <v>0.48</v>
      </c>
    </row>
    <row r="26" spans="1:6" x14ac:dyDescent="0.45">
      <c r="A26" s="24">
        <v>41554</v>
      </c>
      <c r="B26" t="s">
        <v>69</v>
      </c>
      <c r="C26" t="s">
        <v>66</v>
      </c>
      <c r="D26" t="s">
        <v>67</v>
      </c>
      <c r="E26">
        <v>637</v>
      </c>
      <c r="F26">
        <v>0.37</v>
      </c>
    </row>
    <row r="27" spans="1:6" x14ac:dyDescent="0.45">
      <c r="A27" s="24">
        <v>41554</v>
      </c>
      <c r="B27" t="s">
        <v>69</v>
      </c>
      <c r="C27" t="s">
        <v>68</v>
      </c>
      <c r="D27" t="s">
        <v>64</v>
      </c>
      <c r="E27">
        <v>877</v>
      </c>
      <c r="F27">
        <v>0.45</v>
      </c>
    </row>
    <row r="28" spans="1:6" x14ac:dyDescent="0.45">
      <c r="A28" s="24">
        <v>41554</v>
      </c>
      <c r="B28" t="s">
        <v>65</v>
      </c>
      <c r="C28" t="s">
        <v>68</v>
      </c>
      <c r="D28" t="s">
        <v>67</v>
      </c>
      <c r="E28">
        <v>632</v>
      </c>
      <c r="F28">
        <v>0.32</v>
      </c>
    </row>
    <row r="29" spans="1:6" x14ac:dyDescent="0.45">
      <c r="A29" s="24">
        <v>41554</v>
      </c>
      <c r="B29" t="s">
        <v>69</v>
      </c>
      <c r="C29" t="s">
        <v>71</v>
      </c>
      <c r="D29" t="s">
        <v>64</v>
      </c>
      <c r="E29">
        <v>369</v>
      </c>
      <c r="F29">
        <v>0.24</v>
      </c>
    </row>
    <row r="30" spans="1:6" x14ac:dyDescent="0.45">
      <c r="A30" s="24">
        <v>41555</v>
      </c>
      <c r="B30" t="s">
        <v>72</v>
      </c>
      <c r="C30" t="s">
        <v>71</v>
      </c>
      <c r="D30" t="s">
        <v>70</v>
      </c>
      <c r="E30">
        <v>289</v>
      </c>
      <c r="F30">
        <v>0.44</v>
      </c>
    </row>
    <row r="31" spans="1:6" x14ac:dyDescent="0.45">
      <c r="A31" s="24">
        <v>41555</v>
      </c>
      <c r="B31" t="s">
        <v>65</v>
      </c>
      <c r="C31" t="s">
        <v>74</v>
      </c>
      <c r="D31" t="s">
        <v>64</v>
      </c>
      <c r="E31">
        <v>314</v>
      </c>
      <c r="F31">
        <v>0.28000000000000003</v>
      </c>
    </row>
    <row r="32" spans="1:6" x14ac:dyDescent="0.45">
      <c r="A32" s="24">
        <v>41555</v>
      </c>
      <c r="B32" t="s">
        <v>65</v>
      </c>
      <c r="C32" t="s">
        <v>63</v>
      </c>
      <c r="D32" t="s">
        <v>70</v>
      </c>
      <c r="E32">
        <v>404</v>
      </c>
      <c r="F32">
        <v>0.23</v>
      </c>
    </row>
    <row r="33" spans="1:6" x14ac:dyDescent="0.45">
      <c r="A33" s="24">
        <v>41555</v>
      </c>
      <c r="B33" t="s">
        <v>73</v>
      </c>
      <c r="C33" t="s">
        <v>74</v>
      </c>
      <c r="D33" t="s">
        <v>64</v>
      </c>
      <c r="E33">
        <v>720</v>
      </c>
      <c r="F33">
        <v>0.2</v>
      </c>
    </row>
    <row r="34" spans="1:6" x14ac:dyDescent="0.45">
      <c r="A34" s="24">
        <v>41555</v>
      </c>
      <c r="B34" t="s">
        <v>69</v>
      </c>
      <c r="C34" t="s">
        <v>71</v>
      </c>
      <c r="D34" t="s">
        <v>67</v>
      </c>
      <c r="E34">
        <v>680</v>
      </c>
      <c r="F34">
        <v>0.35000000000000003</v>
      </c>
    </row>
    <row r="35" spans="1:6" x14ac:dyDescent="0.45">
      <c r="A35" s="24">
        <v>41555</v>
      </c>
      <c r="B35" t="s">
        <v>62</v>
      </c>
      <c r="C35" t="s">
        <v>66</v>
      </c>
      <c r="D35" t="s">
        <v>70</v>
      </c>
      <c r="E35">
        <v>687</v>
      </c>
      <c r="F35">
        <v>0.21</v>
      </c>
    </row>
    <row r="36" spans="1:6" x14ac:dyDescent="0.45">
      <c r="A36" s="24">
        <v>41556</v>
      </c>
      <c r="B36" t="s">
        <v>72</v>
      </c>
      <c r="C36" t="s">
        <v>68</v>
      </c>
      <c r="D36" t="s">
        <v>70</v>
      </c>
      <c r="E36">
        <v>188</v>
      </c>
      <c r="F36">
        <v>0.27</v>
      </c>
    </row>
    <row r="37" spans="1:6" x14ac:dyDescent="0.45">
      <c r="A37" s="24">
        <v>41556</v>
      </c>
      <c r="B37" t="s">
        <v>65</v>
      </c>
      <c r="C37" t="s">
        <v>68</v>
      </c>
      <c r="D37" t="s">
        <v>70</v>
      </c>
      <c r="E37">
        <v>368</v>
      </c>
      <c r="F37">
        <v>0.26</v>
      </c>
    </row>
    <row r="38" spans="1:6" x14ac:dyDescent="0.45">
      <c r="A38" s="24">
        <v>41557</v>
      </c>
      <c r="B38" t="s">
        <v>72</v>
      </c>
      <c r="C38" t="s">
        <v>68</v>
      </c>
      <c r="D38" t="s">
        <v>67</v>
      </c>
      <c r="E38">
        <v>565</v>
      </c>
      <c r="F38">
        <v>0.33</v>
      </c>
    </row>
    <row r="39" spans="1:6" x14ac:dyDescent="0.45">
      <c r="A39" s="24">
        <v>41557</v>
      </c>
      <c r="B39" t="s">
        <v>69</v>
      </c>
      <c r="C39" t="s">
        <v>71</v>
      </c>
      <c r="D39" t="s">
        <v>64</v>
      </c>
      <c r="E39">
        <v>236</v>
      </c>
      <c r="F39">
        <v>0.32</v>
      </c>
    </row>
    <row r="40" spans="1:6" x14ac:dyDescent="0.45">
      <c r="A40" s="24">
        <v>41557</v>
      </c>
      <c r="B40" t="s">
        <v>69</v>
      </c>
      <c r="C40" t="s">
        <v>71</v>
      </c>
      <c r="D40" t="s">
        <v>70</v>
      </c>
      <c r="E40">
        <v>359</v>
      </c>
      <c r="F40">
        <v>0.45</v>
      </c>
    </row>
    <row r="41" spans="1:6" x14ac:dyDescent="0.45">
      <c r="A41" s="24">
        <v>41558</v>
      </c>
      <c r="B41" t="s">
        <v>72</v>
      </c>
      <c r="C41" t="s">
        <v>66</v>
      </c>
      <c r="D41" t="s">
        <v>67</v>
      </c>
      <c r="E41">
        <v>830</v>
      </c>
      <c r="F41">
        <v>0.46</v>
      </c>
    </row>
    <row r="42" spans="1:6" x14ac:dyDescent="0.45">
      <c r="A42" s="24">
        <v>41559</v>
      </c>
      <c r="B42" t="s">
        <v>72</v>
      </c>
      <c r="C42" t="s">
        <v>66</v>
      </c>
      <c r="D42" t="s">
        <v>70</v>
      </c>
      <c r="E42">
        <v>218</v>
      </c>
      <c r="F42">
        <v>0.36</v>
      </c>
    </row>
    <row r="43" spans="1:6" x14ac:dyDescent="0.45">
      <c r="A43" s="24">
        <v>41560</v>
      </c>
      <c r="B43" t="s">
        <v>72</v>
      </c>
      <c r="C43" t="s">
        <v>74</v>
      </c>
      <c r="D43" t="s">
        <v>70</v>
      </c>
      <c r="E43">
        <v>946</v>
      </c>
      <c r="F43">
        <v>0.36</v>
      </c>
    </row>
    <row r="44" spans="1:6" x14ac:dyDescent="0.45">
      <c r="A44" s="24">
        <v>41560</v>
      </c>
      <c r="B44" t="s">
        <v>69</v>
      </c>
      <c r="C44" t="s">
        <v>63</v>
      </c>
      <c r="D44" t="s">
        <v>70</v>
      </c>
      <c r="E44">
        <v>724</v>
      </c>
      <c r="F44">
        <v>0.25</v>
      </c>
    </row>
    <row r="45" spans="1:6" x14ac:dyDescent="0.45">
      <c r="A45" s="24">
        <v>41560</v>
      </c>
      <c r="B45" t="s">
        <v>72</v>
      </c>
      <c r="C45" t="s">
        <v>71</v>
      </c>
      <c r="D45" t="s">
        <v>70</v>
      </c>
      <c r="E45">
        <v>188</v>
      </c>
      <c r="F45">
        <v>0.45</v>
      </c>
    </row>
    <row r="46" spans="1:6" x14ac:dyDescent="0.45">
      <c r="A46" s="24">
        <v>41561</v>
      </c>
      <c r="B46" t="s">
        <v>73</v>
      </c>
      <c r="C46" t="s">
        <v>74</v>
      </c>
      <c r="D46" t="s">
        <v>67</v>
      </c>
      <c r="E46">
        <v>514</v>
      </c>
      <c r="F46">
        <v>0.46</v>
      </c>
    </row>
    <row r="47" spans="1:6" x14ac:dyDescent="0.45">
      <c r="A47" s="24">
        <v>41561</v>
      </c>
      <c r="B47" t="s">
        <v>73</v>
      </c>
      <c r="C47" t="s">
        <v>66</v>
      </c>
      <c r="D47" t="s">
        <v>70</v>
      </c>
      <c r="E47">
        <v>542</v>
      </c>
      <c r="F47">
        <v>0.31</v>
      </c>
    </row>
    <row r="48" spans="1:6" x14ac:dyDescent="0.45">
      <c r="A48" s="24">
        <v>41561</v>
      </c>
      <c r="B48" t="s">
        <v>69</v>
      </c>
      <c r="C48" t="s">
        <v>68</v>
      </c>
      <c r="D48" t="s">
        <v>67</v>
      </c>
      <c r="E48">
        <v>603</v>
      </c>
      <c r="F48">
        <v>0.3</v>
      </c>
    </row>
    <row r="49" spans="1:6" x14ac:dyDescent="0.45">
      <c r="A49" s="24">
        <v>41561</v>
      </c>
      <c r="B49" t="s">
        <v>65</v>
      </c>
      <c r="C49" t="s">
        <v>71</v>
      </c>
      <c r="D49" t="s">
        <v>67</v>
      </c>
      <c r="E49">
        <v>630</v>
      </c>
      <c r="F49">
        <v>0.4</v>
      </c>
    </row>
    <row r="50" spans="1:6" x14ac:dyDescent="0.45">
      <c r="A50" s="24">
        <v>41561</v>
      </c>
      <c r="B50" t="s">
        <v>69</v>
      </c>
      <c r="C50" t="s">
        <v>66</v>
      </c>
      <c r="D50" t="s">
        <v>70</v>
      </c>
      <c r="E50">
        <v>476</v>
      </c>
      <c r="F50">
        <v>0.3</v>
      </c>
    </row>
    <row r="51" spans="1:6" x14ac:dyDescent="0.45">
      <c r="A51" s="24">
        <v>41561</v>
      </c>
      <c r="B51" t="s">
        <v>72</v>
      </c>
      <c r="C51" t="s">
        <v>66</v>
      </c>
      <c r="D51" t="s">
        <v>64</v>
      </c>
      <c r="E51">
        <v>424</v>
      </c>
      <c r="F51">
        <v>0.31</v>
      </c>
    </row>
    <row r="52" spans="1:6" x14ac:dyDescent="0.45">
      <c r="A52" s="24">
        <v>41562</v>
      </c>
      <c r="B52" t="s">
        <v>62</v>
      </c>
      <c r="C52" t="s">
        <v>74</v>
      </c>
      <c r="D52" t="s">
        <v>70</v>
      </c>
      <c r="E52">
        <v>795</v>
      </c>
      <c r="F52">
        <v>0.38</v>
      </c>
    </row>
    <row r="53" spans="1:6" x14ac:dyDescent="0.45">
      <c r="A53" s="24">
        <v>41562</v>
      </c>
      <c r="B53" t="s">
        <v>62</v>
      </c>
      <c r="C53" t="s">
        <v>63</v>
      </c>
      <c r="D53" t="s">
        <v>67</v>
      </c>
      <c r="E53">
        <v>128</v>
      </c>
      <c r="F53">
        <v>0.49</v>
      </c>
    </row>
    <row r="54" spans="1:6" x14ac:dyDescent="0.45">
      <c r="A54" s="24">
        <v>41562</v>
      </c>
      <c r="B54" t="s">
        <v>62</v>
      </c>
      <c r="C54" t="s">
        <v>74</v>
      </c>
      <c r="D54" t="s">
        <v>64</v>
      </c>
      <c r="E54">
        <v>529</v>
      </c>
      <c r="F54">
        <v>0.32</v>
      </c>
    </row>
    <row r="55" spans="1:6" x14ac:dyDescent="0.45">
      <c r="A55" s="24">
        <v>41563</v>
      </c>
      <c r="B55" t="s">
        <v>73</v>
      </c>
      <c r="C55" t="s">
        <v>74</v>
      </c>
      <c r="D55" t="s">
        <v>64</v>
      </c>
      <c r="E55">
        <v>290</v>
      </c>
      <c r="F55">
        <v>0.46</v>
      </c>
    </row>
    <row r="56" spans="1:6" x14ac:dyDescent="0.45">
      <c r="A56" s="24">
        <v>41563</v>
      </c>
      <c r="B56" t="s">
        <v>72</v>
      </c>
      <c r="C56" t="s">
        <v>63</v>
      </c>
      <c r="D56" t="s">
        <v>70</v>
      </c>
      <c r="E56">
        <v>429</v>
      </c>
      <c r="F56">
        <v>0.25</v>
      </c>
    </row>
    <row r="57" spans="1:6" x14ac:dyDescent="0.45">
      <c r="A57" s="24">
        <v>41564</v>
      </c>
      <c r="B57" t="s">
        <v>69</v>
      </c>
      <c r="C57" t="s">
        <v>68</v>
      </c>
      <c r="D57" t="s">
        <v>64</v>
      </c>
      <c r="E57">
        <v>341</v>
      </c>
      <c r="F57">
        <v>0.24</v>
      </c>
    </row>
    <row r="58" spans="1:6" x14ac:dyDescent="0.45">
      <c r="A58" s="24">
        <v>41565</v>
      </c>
      <c r="B58" t="s">
        <v>62</v>
      </c>
      <c r="C58" t="s">
        <v>74</v>
      </c>
      <c r="D58" t="s">
        <v>70</v>
      </c>
      <c r="E58">
        <v>191</v>
      </c>
      <c r="F58">
        <v>0.32</v>
      </c>
    </row>
    <row r="59" spans="1:6" x14ac:dyDescent="0.45">
      <c r="A59" s="24">
        <v>41566</v>
      </c>
      <c r="B59" t="s">
        <v>72</v>
      </c>
      <c r="C59" t="s">
        <v>63</v>
      </c>
      <c r="D59" t="s">
        <v>67</v>
      </c>
      <c r="E59">
        <v>229</v>
      </c>
      <c r="F59">
        <v>0.45</v>
      </c>
    </row>
    <row r="60" spans="1:6" x14ac:dyDescent="0.45">
      <c r="A60" s="24">
        <v>41566</v>
      </c>
      <c r="B60" t="s">
        <v>72</v>
      </c>
      <c r="C60" t="s">
        <v>63</v>
      </c>
      <c r="D60" t="s">
        <v>67</v>
      </c>
      <c r="E60">
        <v>366</v>
      </c>
      <c r="F60">
        <v>0.33</v>
      </c>
    </row>
    <row r="61" spans="1:6" x14ac:dyDescent="0.45">
      <c r="A61" s="24">
        <v>41566</v>
      </c>
      <c r="B61" t="s">
        <v>72</v>
      </c>
      <c r="C61" t="s">
        <v>71</v>
      </c>
      <c r="D61" t="s">
        <v>70</v>
      </c>
      <c r="E61">
        <v>987</v>
      </c>
      <c r="F61">
        <v>0.47000000000000003</v>
      </c>
    </row>
    <row r="62" spans="1:6" x14ac:dyDescent="0.45">
      <c r="A62" s="24">
        <v>41567</v>
      </c>
      <c r="B62" t="s">
        <v>65</v>
      </c>
      <c r="C62" t="s">
        <v>63</v>
      </c>
      <c r="D62" t="s">
        <v>64</v>
      </c>
      <c r="E62">
        <v>180</v>
      </c>
      <c r="F62">
        <v>0.2</v>
      </c>
    </row>
    <row r="63" spans="1:6" x14ac:dyDescent="0.45">
      <c r="A63" s="24">
        <v>41567</v>
      </c>
      <c r="B63" t="s">
        <v>65</v>
      </c>
      <c r="C63" t="s">
        <v>63</v>
      </c>
      <c r="D63" t="s">
        <v>70</v>
      </c>
      <c r="E63">
        <v>821</v>
      </c>
      <c r="F63">
        <v>0.3</v>
      </c>
    </row>
    <row r="64" spans="1:6" x14ac:dyDescent="0.45">
      <c r="A64" s="24">
        <v>41567</v>
      </c>
      <c r="B64" t="s">
        <v>65</v>
      </c>
      <c r="C64" t="s">
        <v>63</v>
      </c>
      <c r="D64" t="s">
        <v>70</v>
      </c>
      <c r="E64">
        <v>614</v>
      </c>
      <c r="F64">
        <v>0.3</v>
      </c>
    </row>
    <row r="65" spans="1:6" x14ac:dyDescent="0.45">
      <c r="A65" s="24">
        <v>41567</v>
      </c>
      <c r="B65" t="s">
        <v>62</v>
      </c>
      <c r="C65" t="s">
        <v>71</v>
      </c>
      <c r="D65" t="s">
        <v>70</v>
      </c>
      <c r="E65">
        <v>257</v>
      </c>
      <c r="F65">
        <v>0.21</v>
      </c>
    </row>
    <row r="66" spans="1:6" x14ac:dyDescent="0.45">
      <c r="A66" s="24">
        <v>41567</v>
      </c>
      <c r="B66" t="s">
        <v>65</v>
      </c>
      <c r="C66" t="s">
        <v>63</v>
      </c>
      <c r="D66" t="s">
        <v>70</v>
      </c>
      <c r="E66">
        <v>321</v>
      </c>
      <c r="F66">
        <v>0.49</v>
      </c>
    </row>
    <row r="67" spans="1:6" x14ac:dyDescent="0.45">
      <c r="A67" s="24">
        <v>41568</v>
      </c>
      <c r="B67" t="s">
        <v>62</v>
      </c>
      <c r="C67" t="s">
        <v>66</v>
      </c>
      <c r="D67" t="s">
        <v>70</v>
      </c>
      <c r="E67">
        <v>182</v>
      </c>
      <c r="F67">
        <v>0.33</v>
      </c>
    </row>
    <row r="68" spans="1:6" x14ac:dyDescent="0.45">
      <c r="A68" s="24">
        <v>41568</v>
      </c>
      <c r="B68" t="s">
        <v>73</v>
      </c>
      <c r="C68" t="s">
        <v>63</v>
      </c>
      <c r="D68" t="s">
        <v>67</v>
      </c>
      <c r="E68">
        <v>834</v>
      </c>
      <c r="F68">
        <v>0.25</v>
      </c>
    </row>
    <row r="69" spans="1:6" x14ac:dyDescent="0.45">
      <c r="A69" s="24">
        <v>41568</v>
      </c>
      <c r="B69" t="s">
        <v>73</v>
      </c>
      <c r="C69" t="s">
        <v>63</v>
      </c>
      <c r="D69" t="s">
        <v>70</v>
      </c>
      <c r="E69">
        <v>672</v>
      </c>
      <c r="F69">
        <v>0.21</v>
      </c>
    </row>
    <row r="70" spans="1:6" x14ac:dyDescent="0.45">
      <c r="A70" s="24">
        <v>41568</v>
      </c>
      <c r="B70" t="s">
        <v>73</v>
      </c>
      <c r="C70" t="s">
        <v>74</v>
      </c>
      <c r="D70" t="s">
        <v>70</v>
      </c>
      <c r="E70">
        <v>832</v>
      </c>
      <c r="F70">
        <v>0.47000000000000003</v>
      </c>
    </row>
    <row r="71" spans="1:6" x14ac:dyDescent="0.45">
      <c r="A71" s="24">
        <v>41569</v>
      </c>
      <c r="B71" t="s">
        <v>65</v>
      </c>
      <c r="C71" t="s">
        <v>66</v>
      </c>
      <c r="D71" t="s">
        <v>70</v>
      </c>
      <c r="E71">
        <v>527</v>
      </c>
      <c r="F71">
        <v>0.31</v>
      </c>
    </row>
    <row r="72" spans="1:6" x14ac:dyDescent="0.45">
      <c r="A72" s="24">
        <v>41570</v>
      </c>
      <c r="B72" t="s">
        <v>62</v>
      </c>
      <c r="C72" t="s">
        <v>71</v>
      </c>
      <c r="D72" t="s">
        <v>64</v>
      </c>
      <c r="E72">
        <v>524</v>
      </c>
      <c r="F72">
        <v>0.26</v>
      </c>
    </row>
    <row r="73" spans="1:6" x14ac:dyDescent="0.45">
      <c r="A73" s="24">
        <v>41570</v>
      </c>
      <c r="B73" t="s">
        <v>62</v>
      </c>
      <c r="C73" t="s">
        <v>68</v>
      </c>
      <c r="D73" t="s">
        <v>67</v>
      </c>
      <c r="E73">
        <v>155</v>
      </c>
      <c r="F73">
        <v>0.21</v>
      </c>
    </row>
    <row r="74" spans="1:6" x14ac:dyDescent="0.45">
      <c r="A74" s="24">
        <v>41571</v>
      </c>
      <c r="B74" t="s">
        <v>62</v>
      </c>
      <c r="C74" t="s">
        <v>63</v>
      </c>
      <c r="D74" t="s">
        <v>64</v>
      </c>
      <c r="E74">
        <v>126</v>
      </c>
      <c r="F74">
        <v>0.48</v>
      </c>
    </row>
    <row r="75" spans="1:6" x14ac:dyDescent="0.45">
      <c r="A75" s="24">
        <v>41571</v>
      </c>
      <c r="B75" t="s">
        <v>73</v>
      </c>
      <c r="C75" t="s">
        <v>66</v>
      </c>
      <c r="D75" t="s">
        <v>70</v>
      </c>
      <c r="E75">
        <v>517</v>
      </c>
      <c r="F75">
        <v>0.42</v>
      </c>
    </row>
    <row r="76" spans="1:6" x14ac:dyDescent="0.45">
      <c r="A76" s="24">
        <v>41572</v>
      </c>
      <c r="B76" t="s">
        <v>62</v>
      </c>
      <c r="C76" t="s">
        <v>63</v>
      </c>
      <c r="D76" t="s">
        <v>70</v>
      </c>
      <c r="E76">
        <v>138</v>
      </c>
      <c r="F76">
        <v>0.31</v>
      </c>
    </row>
    <row r="77" spans="1:6" x14ac:dyDescent="0.45">
      <c r="A77" s="24">
        <v>41574</v>
      </c>
      <c r="B77" t="s">
        <v>65</v>
      </c>
      <c r="C77" t="s">
        <v>71</v>
      </c>
      <c r="D77" t="s">
        <v>70</v>
      </c>
      <c r="E77">
        <v>621</v>
      </c>
      <c r="F77">
        <v>0.23</v>
      </c>
    </row>
    <row r="78" spans="1:6" x14ac:dyDescent="0.45">
      <c r="A78" s="24">
        <v>41574</v>
      </c>
      <c r="B78" t="s">
        <v>69</v>
      </c>
      <c r="C78" t="s">
        <v>71</v>
      </c>
      <c r="D78" t="s">
        <v>67</v>
      </c>
      <c r="E78">
        <v>194</v>
      </c>
      <c r="F78">
        <v>0.45</v>
      </c>
    </row>
    <row r="79" spans="1:6" x14ac:dyDescent="0.45">
      <c r="A79" s="24">
        <v>41574</v>
      </c>
      <c r="B79" t="s">
        <v>73</v>
      </c>
      <c r="C79" t="s">
        <v>74</v>
      </c>
      <c r="D79" t="s">
        <v>67</v>
      </c>
      <c r="E79">
        <v>180</v>
      </c>
      <c r="F79">
        <v>0.35000000000000003</v>
      </c>
    </row>
    <row r="80" spans="1:6" x14ac:dyDescent="0.45">
      <c r="A80" s="24">
        <v>41574</v>
      </c>
      <c r="B80" t="s">
        <v>65</v>
      </c>
      <c r="C80" t="s">
        <v>71</v>
      </c>
      <c r="D80" t="s">
        <v>67</v>
      </c>
      <c r="E80">
        <v>400</v>
      </c>
      <c r="F80">
        <v>0.2</v>
      </c>
    </row>
    <row r="81" spans="1:6" x14ac:dyDescent="0.45">
      <c r="A81" s="24">
        <v>41575</v>
      </c>
      <c r="B81" t="s">
        <v>69</v>
      </c>
      <c r="C81" t="s">
        <v>66</v>
      </c>
      <c r="D81" t="s">
        <v>64</v>
      </c>
      <c r="E81">
        <v>894</v>
      </c>
      <c r="F81">
        <v>0.31</v>
      </c>
    </row>
    <row r="82" spans="1:6" x14ac:dyDescent="0.45">
      <c r="A82" s="24">
        <v>41575</v>
      </c>
      <c r="B82" t="s">
        <v>69</v>
      </c>
      <c r="C82" t="s">
        <v>74</v>
      </c>
      <c r="D82" t="s">
        <v>70</v>
      </c>
      <c r="E82">
        <v>734</v>
      </c>
      <c r="F82">
        <v>0.21</v>
      </c>
    </row>
    <row r="83" spans="1:6" x14ac:dyDescent="0.45">
      <c r="A83" s="24">
        <v>41577</v>
      </c>
      <c r="B83" t="s">
        <v>65</v>
      </c>
      <c r="C83" t="s">
        <v>71</v>
      </c>
      <c r="D83" t="s">
        <v>67</v>
      </c>
      <c r="E83">
        <v>848</v>
      </c>
      <c r="F83">
        <v>0.42</v>
      </c>
    </row>
    <row r="84" spans="1:6" x14ac:dyDescent="0.45">
      <c r="A84" s="24">
        <v>41577</v>
      </c>
      <c r="B84" t="s">
        <v>72</v>
      </c>
      <c r="C84" t="s">
        <v>66</v>
      </c>
      <c r="D84" t="s">
        <v>64</v>
      </c>
      <c r="E84">
        <v>531</v>
      </c>
      <c r="F84">
        <v>0.25</v>
      </c>
    </row>
    <row r="85" spans="1:6" x14ac:dyDescent="0.45">
      <c r="A85" s="24">
        <v>41577</v>
      </c>
      <c r="B85" t="s">
        <v>72</v>
      </c>
      <c r="C85" t="s">
        <v>63</v>
      </c>
      <c r="D85" t="s">
        <v>67</v>
      </c>
      <c r="E85">
        <v>313</v>
      </c>
      <c r="F85">
        <v>0.32</v>
      </c>
    </row>
    <row r="86" spans="1:6" x14ac:dyDescent="0.45">
      <c r="A86" s="24">
        <v>41577</v>
      </c>
      <c r="B86" t="s">
        <v>73</v>
      </c>
      <c r="C86" t="s">
        <v>68</v>
      </c>
      <c r="D86" t="s">
        <v>64</v>
      </c>
      <c r="E86">
        <v>399</v>
      </c>
      <c r="F86">
        <v>0.42</v>
      </c>
    </row>
    <row r="87" spans="1:6" x14ac:dyDescent="0.45">
      <c r="A87" s="24">
        <v>41577</v>
      </c>
      <c r="B87" t="s">
        <v>73</v>
      </c>
      <c r="C87" t="s">
        <v>68</v>
      </c>
      <c r="D87" t="s">
        <v>64</v>
      </c>
      <c r="E87">
        <v>603</v>
      </c>
      <c r="F87">
        <v>0.47000000000000003</v>
      </c>
    </row>
    <row r="88" spans="1:6" x14ac:dyDescent="0.45">
      <c r="A88" s="24">
        <v>41578</v>
      </c>
      <c r="B88" t="s">
        <v>65</v>
      </c>
      <c r="C88" t="s">
        <v>63</v>
      </c>
      <c r="D88" t="s">
        <v>67</v>
      </c>
      <c r="E88">
        <v>824</v>
      </c>
      <c r="F88">
        <v>0.47000000000000003</v>
      </c>
    </row>
    <row r="89" spans="1:6" x14ac:dyDescent="0.45">
      <c r="A89" s="24">
        <v>41579</v>
      </c>
      <c r="B89" t="s">
        <v>69</v>
      </c>
      <c r="C89" t="s">
        <v>68</v>
      </c>
      <c r="D89" t="s">
        <v>70</v>
      </c>
      <c r="E89">
        <v>534</v>
      </c>
      <c r="F89">
        <v>0.42</v>
      </c>
    </row>
    <row r="90" spans="1:6" x14ac:dyDescent="0.45">
      <c r="A90" s="24">
        <v>41579</v>
      </c>
      <c r="B90" t="s">
        <v>69</v>
      </c>
      <c r="C90" t="s">
        <v>68</v>
      </c>
      <c r="D90" t="s">
        <v>70</v>
      </c>
      <c r="E90">
        <v>545</v>
      </c>
      <c r="F90">
        <v>0.34</v>
      </c>
    </row>
    <row r="91" spans="1:6" x14ac:dyDescent="0.45">
      <c r="A91" s="24">
        <v>41580</v>
      </c>
      <c r="B91" t="s">
        <v>73</v>
      </c>
      <c r="C91" t="s">
        <v>74</v>
      </c>
      <c r="D91" t="s">
        <v>70</v>
      </c>
      <c r="E91">
        <v>691</v>
      </c>
      <c r="F91">
        <v>0.32</v>
      </c>
    </row>
    <row r="92" spans="1:6" x14ac:dyDescent="0.45">
      <c r="A92" s="24">
        <v>41582</v>
      </c>
      <c r="B92" t="s">
        <v>72</v>
      </c>
      <c r="C92" t="s">
        <v>66</v>
      </c>
      <c r="D92" t="s">
        <v>70</v>
      </c>
      <c r="E92">
        <v>786</v>
      </c>
      <c r="F92">
        <v>0.22</v>
      </c>
    </row>
    <row r="93" spans="1:6" x14ac:dyDescent="0.45">
      <c r="A93" s="24">
        <v>41582</v>
      </c>
      <c r="B93" t="s">
        <v>72</v>
      </c>
      <c r="C93" t="s">
        <v>63</v>
      </c>
      <c r="D93" t="s">
        <v>70</v>
      </c>
      <c r="E93">
        <v>331</v>
      </c>
      <c r="F93">
        <v>0.26</v>
      </c>
    </row>
    <row r="94" spans="1:6" x14ac:dyDescent="0.45">
      <c r="A94" s="24">
        <v>41583</v>
      </c>
      <c r="B94" t="s">
        <v>62</v>
      </c>
      <c r="C94" t="s">
        <v>74</v>
      </c>
      <c r="D94" t="s">
        <v>64</v>
      </c>
      <c r="E94">
        <v>780</v>
      </c>
      <c r="F94">
        <v>0.4</v>
      </c>
    </row>
    <row r="95" spans="1:6" x14ac:dyDescent="0.45">
      <c r="A95" s="24">
        <v>41583</v>
      </c>
      <c r="B95" t="s">
        <v>69</v>
      </c>
      <c r="C95" t="s">
        <v>74</v>
      </c>
      <c r="D95" t="s">
        <v>64</v>
      </c>
      <c r="E95">
        <v>413</v>
      </c>
      <c r="F95">
        <v>0.28000000000000003</v>
      </c>
    </row>
    <row r="96" spans="1:6" x14ac:dyDescent="0.45">
      <c r="A96" s="24">
        <v>41583</v>
      </c>
      <c r="B96" t="s">
        <v>72</v>
      </c>
      <c r="C96" t="s">
        <v>74</v>
      </c>
      <c r="D96" t="s">
        <v>64</v>
      </c>
      <c r="E96">
        <v>742</v>
      </c>
      <c r="F96">
        <v>0.32</v>
      </c>
    </row>
    <row r="97" spans="1:6" x14ac:dyDescent="0.45">
      <c r="A97" s="24">
        <v>41584</v>
      </c>
      <c r="B97" t="s">
        <v>65</v>
      </c>
      <c r="C97" t="s">
        <v>74</v>
      </c>
      <c r="D97" t="s">
        <v>70</v>
      </c>
      <c r="E97">
        <v>395</v>
      </c>
      <c r="F97">
        <v>0.45</v>
      </c>
    </row>
    <row r="98" spans="1:6" x14ac:dyDescent="0.45">
      <c r="A98" s="24">
        <v>41584</v>
      </c>
      <c r="B98" t="s">
        <v>65</v>
      </c>
      <c r="C98" t="s">
        <v>66</v>
      </c>
      <c r="D98" t="s">
        <v>70</v>
      </c>
      <c r="E98">
        <v>619</v>
      </c>
      <c r="F98">
        <v>0.33</v>
      </c>
    </row>
    <row r="99" spans="1:6" x14ac:dyDescent="0.45">
      <c r="A99" s="24">
        <v>41585</v>
      </c>
      <c r="B99" t="s">
        <v>73</v>
      </c>
      <c r="C99" t="s">
        <v>74</v>
      </c>
      <c r="D99" t="s">
        <v>70</v>
      </c>
      <c r="E99">
        <v>245</v>
      </c>
      <c r="F99">
        <v>0.39</v>
      </c>
    </row>
    <row r="100" spans="1:6" x14ac:dyDescent="0.45">
      <c r="A100" s="24">
        <v>41585</v>
      </c>
      <c r="B100" t="s">
        <v>65</v>
      </c>
      <c r="C100" t="s">
        <v>71</v>
      </c>
      <c r="D100" t="s">
        <v>70</v>
      </c>
      <c r="E100">
        <v>322</v>
      </c>
      <c r="F100">
        <v>0.34</v>
      </c>
    </row>
    <row r="101" spans="1:6" x14ac:dyDescent="0.45">
      <c r="A101" s="24">
        <v>41586</v>
      </c>
      <c r="B101" t="s">
        <v>69</v>
      </c>
      <c r="C101" t="s">
        <v>71</v>
      </c>
      <c r="D101" t="s">
        <v>64</v>
      </c>
      <c r="E101">
        <v>138</v>
      </c>
      <c r="F101">
        <v>0.35000000000000003</v>
      </c>
    </row>
    <row r="102" spans="1:6" x14ac:dyDescent="0.45">
      <c r="A102" s="24">
        <v>41586</v>
      </c>
      <c r="B102" t="s">
        <v>69</v>
      </c>
      <c r="C102" t="s">
        <v>71</v>
      </c>
      <c r="D102" t="s">
        <v>67</v>
      </c>
      <c r="E102">
        <v>906</v>
      </c>
      <c r="F102">
        <v>0.5</v>
      </c>
    </row>
    <row r="103" spans="1:6" x14ac:dyDescent="0.45">
      <c r="A103" s="24">
        <v>41587</v>
      </c>
      <c r="B103" t="s">
        <v>65</v>
      </c>
      <c r="C103" t="s">
        <v>63</v>
      </c>
      <c r="D103" t="s">
        <v>64</v>
      </c>
      <c r="E103">
        <v>327</v>
      </c>
      <c r="F103">
        <v>0.41000000000000003</v>
      </c>
    </row>
    <row r="104" spans="1:6" x14ac:dyDescent="0.45">
      <c r="A104" s="24">
        <v>41587</v>
      </c>
      <c r="B104" t="s">
        <v>72</v>
      </c>
      <c r="C104" t="s">
        <v>74</v>
      </c>
      <c r="D104" t="s">
        <v>67</v>
      </c>
      <c r="E104">
        <v>203</v>
      </c>
      <c r="F104">
        <v>0.35000000000000003</v>
      </c>
    </row>
    <row r="105" spans="1:6" x14ac:dyDescent="0.45">
      <c r="A105" s="24">
        <v>41587</v>
      </c>
      <c r="B105" t="s">
        <v>73</v>
      </c>
      <c r="C105" t="s">
        <v>74</v>
      </c>
      <c r="D105" t="s">
        <v>64</v>
      </c>
      <c r="E105">
        <v>337</v>
      </c>
      <c r="F105">
        <v>0.49</v>
      </c>
    </row>
    <row r="106" spans="1:6" x14ac:dyDescent="0.45">
      <c r="A106" s="24">
        <v>41588</v>
      </c>
      <c r="B106" t="s">
        <v>72</v>
      </c>
      <c r="C106" t="s">
        <v>66</v>
      </c>
      <c r="D106" t="s">
        <v>67</v>
      </c>
      <c r="E106">
        <v>586</v>
      </c>
      <c r="F106">
        <v>0.36</v>
      </c>
    </row>
    <row r="107" spans="1:6" x14ac:dyDescent="0.45">
      <c r="A107" s="24">
        <v>41588</v>
      </c>
      <c r="B107" t="s">
        <v>73</v>
      </c>
      <c r="C107" t="s">
        <v>71</v>
      </c>
      <c r="D107" t="s">
        <v>64</v>
      </c>
      <c r="E107">
        <v>287</v>
      </c>
      <c r="F107">
        <v>0.21</v>
      </c>
    </row>
    <row r="108" spans="1:6" x14ac:dyDescent="0.45">
      <c r="A108" s="24">
        <v>41589</v>
      </c>
      <c r="B108" t="s">
        <v>65</v>
      </c>
      <c r="C108" t="s">
        <v>63</v>
      </c>
      <c r="D108" t="s">
        <v>64</v>
      </c>
      <c r="E108">
        <v>441</v>
      </c>
      <c r="F108">
        <v>0.22</v>
      </c>
    </row>
    <row r="109" spans="1:6" x14ac:dyDescent="0.45">
      <c r="A109" s="24">
        <v>41589</v>
      </c>
      <c r="B109" t="s">
        <v>65</v>
      </c>
      <c r="C109" t="s">
        <v>66</v>
      </c>
      <c r="D109" t="s">
        <v>70</v>
      </c>
      <c r="E109">
        <v>648</v>
      </c>
      <c r="F109">
        <v>0.2</v>
      </c>
    </row>
    <row r="110" spans="1:6" x14ac:dyDescent="0.45">
      <c r="A110" s="24">
        <v>41589</v>
      </c>
      <c r="B110" t="s">
        <v>73</v>
      </c>
      <c r="C110" t="s">
        <v>71</v>
      </c>
      <c r="D110" t="s">
        <v>70</v>
      </c>
      <c r="E110">
        <v>781</v>
      </c>
      <c r="F110">
        <v>0.22</v>
      </c>
    </row>
    <row r="111" spans="1:6" x14ac:dyDescent="0.45">
      <c r="A111" s="24">
        <v>41590</v>
      </c>
      <c r="B111" t="s">
        <v>65</v>
      </c>
      <c r="C111" t="s">
        <v>63</v>
      </c>
      <c r="D111" t="s">
        <v>70</v>
      </c>
      <c r="E111">
        <v>325</v>
      </c>
      <c r="F111">
        <v>0.46</v>
      </c>
    </row>
    <row r="112" spans="1:6" x14ac:dyDescent="0.45">
      <c r="A112" s="24">
        <v>41591</v>
      </c>
      <c r="B112" t="s">
        <v>65</v>
      </c>
      <c r="C112" t="s">
        <v>63</v>
      </c>
      <c r="D112" t="s">
        <v>67</v>
      </c>
      <c r="E112">
        <v>687</v>
      </c>
      <c r="F112">
        <v>0.38</v>
      </c>
    </row>
    <row r="113" spans="1:6" x14ac:dyDescent="0.45">
      <c r="A113" s="24">
        <v>41591</v>
      </c>
      <c r="B113" t="s">
        <v>72</v>
      </c>
      <c r="C113" t="s">
        <v>68</v>
      </c>
      <c r="D113" t="s">
        <v>70</v>
      </c>
      <c r="E113">
        <v>721</v>
      </c>
      <c r="F113">
        <v>0.28000000000000003</v>
      </c>
    </row>
    <row r="114" spans="1:6" x14ac:dyDescent="0.45">
      <c r="A114" s="24">
        <v>41591</v>
      </c>
      <c r="B114" t="s">
        <v>69</v>
      </c>
      <c r="C114" t="s">
        <v>68</v>
      </c>
      <c r="D114" t="s">
        <v>64</v>
      </c>
      <c r="E114">
        <v>844</v>
      </c>
      <c r="F114">
        <v>0.47000000000000003</v>
      </c>
    </row>
    <row r="115" spans="1:6" x14ac:dyDescent="0.45">
      <c r="A115" s="24">
        <v>41591</v>
      </c>
      <c r="B115" t="s">
        <v>72</v>
      </c>
      <c r="C115" t="s">
        <v>66</v>
      </c>
      <c r="D115" t="s">
        <v>67</v>
      </c>
      <c r="E115">
        <v>646</v>
      </c>
      <c r="F115">
        <v>0.21</v>
      </c>
    </row>
    <row r="116" spans="1:6" x14ac:dyDescent="0.45">
      <c r="A116" s="24">
        <v>41591</v>
      </c>
      <c r="B116" t="s">
        <v>69</v>
      </c>
      <c r="C116" t="s">
        <v>68</v>
      </c>
      <c r="D116" t="s">
        <v>70</v>
      </c>
      <c r="E116">
        <v>557</v>
      </c>
      <c r="F116">
        <v>0.22</v>
      </c>
    </row>
    <row r="117" spans="1:6" x14ac:dyDescent="0.45">
      <c r="A117" s="24">
        <v>41592</v>
      </c>
      <c r="B117" t="s">
        <v>72</v>
      </c>
      <c r="C117" t="s">
        <v>66</v>
      </c>
      <c r="D117" t="s">
        <v>64</v>
      </c>
      <c r="E117">
        <v>616</v>
      </c>
      <c r="F117">
        <v>0.27</v>
      </c>
    </row>
    <row r="118" spans="1:6" x14ac:dyDescent="0.45">
      <c r="A118" s="24">
        <v>41592</v>
      </c>
      <c r="B118" t="s">
        <v>69</v>
      </c>
      <c r="C118" t="s">
        <v>63</v>
      </c>
      <c r="D118" t="s">
        <v>70</v>
      </c>
      <c r="E118">
        <v>644</v>
      </c>
      <c r="F118">
        <v>0.23</v>
      </c>
    </row>
    <row r="119" spans="1:6" x14ac:dyDescent="0.45">
      <c r="A119" s="24">
        <v>41592</v>
      </c>
      <c r="B119" t="s">
        <v>65</v>
      </c>
      <c r="C119" t="s">
        <v>66</v>
      </c>
      <c r="D119" t="s">
        <v>70</v>
      </c>
      <c r="E119">
        <v>422</v>
      </c>
      <c r="F119">
        <v>0.26</v>
      </c>
    </row>
    <row r="120" spans="1:6" x14ac:dyDescent="0.45">
      <c r="A120" s="24">
        <v>41592</v>
      </c>
      <c r="B120" t="s">
        <v>72</v>
      </c>
      <c r="C120" t="s">
        <v>71</v>
      </c>
      <c r="D120" t="s">
        <v>70</v>
      </c>
      <c r="E120">
        <v>709</v>
      </c>
      <c r="F120">
        <v>0.26</v>
      </c>
    </row>
    <row r="121" spans="1:6" x14ac:dyDescent="0.45">
      <c r="A121" s="24">
        <v>41592</v>
      </c>
      <c r="B121" t="s">
        <v>73</v>
      </c>
      <c r="C121" t="s">
        <v>63</v>
      </c>
      <c r="D121" t="s">
        <v>70</v>
      </c>
      <c r="E121">
        <v>213</v>
      </c>
      <c r="F121">
        <v>0.4</v>
      </c>
    </row>
    <row r="122" spans="1:6" x14ac:dyDescent="0.45">
      <c r="A122" s="24">
        <v>41593</v>
      </c>
      <c r="B122" t="s">
        <v>72</v>
      </c>
      <c r="C122" t="s">
        <v>68</v>
      </c>
      <c r="D122" t="s">
        <v>67</v>
      </c>
      <c r="E122">
        <v>321</v>
      </c>
      <c r="F122">
        <v>0.28999999999999998</v>
      </c>
    </row>
    <row r="123" spans="1:6" x14ac:dyDescent="0.45">
      <c r="A123" s="24">
        <v>41593</v>
      </c>
      <c r="B123" t="s">
        <v>72</v>
      </c>
      <c r="C123" t="s">
        <v>66</v>
      </c>
      <c r="D123" t="s">
        <v>70</v>
      </c>
      <c r="E123">
        <v>143</v>
      </c>
      <c r="F123">
        <v>0.38</v>
      </c>
    </row>
    <row r="124" spans="1:6" x14ac:dyDescent="0.45">
      <c r="A124" s="24">
        <v>41593</v>
      </c>
      <c r="B124" t="s">
        <v>73</v>
      </c>
      <c r="C124" t="s">
        <v>68</v>
      </c>
      <c r="D124" t="s">
        <v>67</v>
      </c>
      <c r="E124">
        <v>177</v>
      </c>
      <c r="F124">
        <v>0.5</v>
      </c>
    </row>
    <row r="125" spans="1:6" x14ac:dyDescent="0.45">
      <c r="A125" s="24">
        <v>41594</v>
      </c>
      <c r="B125" t="s">
        <v>73</v>
      </c>
      <c r="C125" t="s">
        <v>71</v>
      </c>
      <c r="D125" t="s">
        <v>70</v>
      </c>
      <c r="E125">
        <v>174</v>
      </c>
      <c r="F125">
        <v>0.49</v>
      </c>
    </row>
    <row r="126" spans="1:6" x14ac:dyDescent="0.45">
      <c r="A126" s="24">
        <v>41594</v>
      </c>
      <c r="B126" t="s">
        <v>62</v>
      </c>
      <c r="C126" t="s">
        <v>68</v>
      </c>
      <c r="D126" t="s">
        <v>70</v>
      </c>
      <c r="E126">
        <v>142</v>
      </c>
      <c r="F126">
        <v>0.4</v>
      </c>
    </row>
    <row r="127" spans="1:6" x14ac:dyDescent="0.45">
      <c r="A127" s="24">
        <v>41595</v>
      </c>
      <c r="B127" t="s">
        <v>69</v>
      </c>
      <c r="C127" t="s">
        <v>66</v>
      </c>
      <c r="D127" t="s">
        <v>64</v>
      </c>
      <c r="E127">
        <v>657</v>
      </c>
      <c r="F127">
        <v>0.49</v>
      </c>
    </row>
    <row r="128" spans="1:6" x14ac:dyDescent="0.45">
      <c r="A128" s="24">
        <v>41596</v>
      </c>
      <c r="B128" t="s">
        <v>65</v>
      </c>
      <c r="C128" t="s">
        <v>68</v>
      </c>
      <c r="D128" t="s">
        <v>67</v>
      </c>
      <c r="E128">
        <v>380</v>
      </c>
      <c r="F128">
        <v>0.31</v>
      </c>
    </row>
    <row r="129" spans="1:6" x14ac:dyDescent="0.45">
      <c r="A129" s="24">
        <v>41596</v>
      </c>
      <c r="B129" t="s">
        <v>62</v>
      </c>
      <c r="C129" t="s">
        <v>71</v>
      </c>
      <c r="D129" t="s">
        <v>64</v>
      </c>
      <c r="E129">
        <v>857</v>
      </c>
      <c r="F129">
        <v>0.4</v>
      </c>
    </row>
    <row r="130" spans="1:6" x14ac:dyDescent="0.45">
      <c r="A130" s="24">
        <v>41596</v>
      </c>
      <c r="B130" t="s">
        <v>65</v>
      </c>
      <c r="C130" t="s">
        <v>66</v>
      </c>
      <c r="D130" t="s">
        <v>67</v>
      </c>
      <c r="E130">
        <v>229</v>
      </c>
      <c r="F130">
        <v>0.24</v>
      </c>
    </row>
    <row r="131" spans="1:6" x14ac:dyDescent="0.45">
      <c r="A131" s="24">
        <v>41597</v>
      </c>
      <c r="B131" t="s">
        <v>72</v>
      </c>
      <c r="C131" t="s">
        <v>71</v>
      </c>
      <c r="D131" t="s">
        <v>64</v>
      </c>
      <c r="E131">
        <v>622</v>
      </c>
      <c r="F131">
        <v>0.47000000000000003</v>
      </c>
    </row>
    <row r="132" spans="1:6" x14ac:dyDescent="0.45">
      <c r="A132" s="24">
        <v>41597</v>
      </c>
      <c r="B132" t="s">
        <v>73</v>
      </c>
      <c r="C132" t="s">
        <v>74</v>
      </c>
      <c r="D132" t="s">
        <v>67</v>
      </c>
      <c r="E132">
        <v>546</v>
      </c>
      <c r="F132">
        <v>0.35000000000000003</v>
      </c>
    </row>
    <row r="133" spans="1:6" x14ac:dyDescent="0.45">
      <c r="A133" s="24">
        <v>41598</v>
      </c>
      <c r="B133" t="s">
        <v>62</v>
      </c>
      <c r="C133" t="s">
        <v>63</v>
      </c>
      <c r="D133" t="s">
        <v>67</v>
      </c>
      <c r="E133">
        <v>765</v>
      </c>
      <c r="F133">
        <v>0.23</v>
      </c>
    </row>
    <row r="134" spans="1:6" x14ac:dyDescent="0.45">
      <c r="A134" s="24">
        <v>41598</v>
      </c>
      <c r="B134" t="s">
        <v>69</v>
      </c>
      <c r="C134" t="s">
        <v>63</v>
      </c>
      <c r="D134" t="s">
        <v>70</v>
      </c>
      <c r="E134">
        <v>264</v>
      </c>
      <c r="F134">
        <v>0.2</v>
      </c>
    </row>
    <row r="135" spans="1:6" x14ac:dyDescent="0.45">
      <c r="A135" s="24">
        <v>41598</v>
      </c>
      <c r="B135" t="s">
        <v>73</v>
      </c>
      <c r="C135" t="s">
        <v>74</v>
      </c>
      <c r="D135" t="s">
        <v>64</v>
      </c>
      <c r="E135">
        <v>387</v>
      </c>
      <c r="F135">
        <v>0.34</v>
      </c>
    </row>
    <row r="136" spans="1:6" x14ac:dyDescent="0.45">
      <c r="A136" s="24">
        <v>41598</v>
      </c>
      <c r="B136" t="s">
        <v>65</v>
      </c>
      <c r="C136" t="s">
        <v>68</v>
      </c>
      <c r="D136" t="s">
        <v>67</v>
      </c>
      <c r="E136">
        <v>249</v>
      </c>
      <c r="F136">
        <v>0.3</v>
      </c>
    </row>
    <row r="137" spans="1:6" x14ac:dyDescent="0.45">
      <c r="A137" s="24">
        <v>41599</v>
      </c>
      <c r="B137" t="s">
        <v>62</v>
      </c>
      <c r="C137" t="s">
        <v>71</v>
      </c>
      <c r="D137" t="s">
        <v>70</v>
      </c>
      <c r="E137">
        <v>293</v>
      </c>
      <c r="F137">
        <v>0.21</v>
      </c>
    </row>
    <row r="138" spans="1:6" x14ac:dyDescent="0.45">
      <c r="A138" s="24">
        <v>41600</v>
      </c>
      <c r="B138" t="s">
        <v>73</v>
      </c>
      <c r="C138" t="s">
        <v>68</v>
      </c>
      <c r="D138" t="s">
        <v>64</v>
      </c>
      <c r="E138">
        <v>904</v>
      </c>
      <c r="F138">
        <v>0.42</v>
      </c>
    </row>
    <row r="139" spans="1:6" x14ac:dyDescent="0.45">
      <c r="A139" s="24">
        <v>41600</v>
      </c>
      <c r="B139" t="s">
        <v>62</v>
      </c>
      <c r="C139" t="s">
        <v>74</v>
      </c>
      <c r="D139" t="s">
        <v>70</v>
      </c>
      <c r="E139">
        <v>745</v>
      </c>
      <c r="F139">
        <v>0.33</v>
      </c>
    </row>
    <row r="140" spans="1:6" x14ac:dyDescent="0.45">
      <c r="A140" s="24">
        <v>41602</v>
      </c>
      <c r="B140" t="s">
        <v>69</v>
      </c>
      <c r="C140" t="s">
        <v>71</v>
      </c>
      <c r="D140" t="s">
        <v>70</v>
      </c>
      <c r="E140">
        <v>685</v>
      </c>
      <c r="F140">
        <v>0.38</v>
      </c>
    </row>
    <row r="141" spans="1:6" x14ac:dyDescent="0.45">
      <c r="A141" s="24">
        <v>41602</v>
      </c>
      <c r="B141" t="s">
        <v>73</v>
      </c>
      <c r="C141" t="s">
        <v>66</v>
      </c>
      <c r="D141" t="s">
        <v>67</v>
      </c>
      <c r="E141">
        <v>371</v>
      </c>
      <c r="F141">
        <v>0.27</v>
      </c>
    </row>
    <row r="142" spans="1:6" x14ac:dyDescent="0.45">
      <c r="A142" s="24">
        <v>41603</v>
      </c>
      <c r="B142" t="s">
        <v>62</v>
      </c>
      <c r="C142" t="s">
        <v>71</v>
      </c>
      <c r="D142" t="s">
        <v>64</v>
      </c>
      <c r="E142">
        <v>578</v>
      </c>
      <c r="F142">
        <v>0.4</v>
      </c>
    </row>
    <row r="143" spans="1:6" x14ac:dyDescent="0.45">
      <c r="A143" s="24">
        <v>41604</v>
      </c>
      <c r="B143" t="s">
        <v>73</v>
      </c>
      <c r="C143" t="s">
        <v>66</v>
      </c>
      <c r="D143" t="s">
        <v>64</v>
      </c>
      <c r="E143">
        <v>156</v>
      </c>
      <c r="F143">
        <v>0.34</v>
      </c>
    </row>
    <row r="144" spans="1:6" x14ac:dyDescent="0.45">
      <c r="A144" s="24">
        <v>41604</v>
      </c>
      <c r="B144" t="s">
        <v>62</v>
      </c>
      <c r="C144" t="s">
        <v>71</v>
      </c>
      <c r="D144" t="s">
        <v>64</v>
      </c>
      <c r="E144">
        <v>800</v>
      </c>
      <c r="F144">
        <v>0.2</v>
      </c>
    </row>
    <row r="145" spans="1:6" x14ac:dyDescent="0.45">
      <c r="A145" s="24">
        <v>41605</v>
      </c>
      <c r="B145" t="s">
        <v>73</v>
      </c>
      <c r="C145" t="s">
        <v>74</v>
      </c>
      <c r="D145" t="s">
        <v>70</v>
      </c>
      <c r="E145">
        <v>425</v>
      </c>
      <c r="F145">
        <v>0.26</v>
      </c>
    </row>
    <row r="146" spans="1:6" x14ac:dyDescent="0.45">
      <c r="A146" s="24">
        <v>41605</v>
      </c>
      <c r="B146" t="s">
        <v>73</v>
      </c>
      <c r="C146" t="s">
        <v>66</v>
      </c>
      <c r="D146" t="s">
        <v>67</v>
      </c>
      <c r="E146">
        <v>958</v>
      </c>
      <c r="F146">
        <v>0.49</v>
      </c>
    </row>
    <row r="147" spans="1:6" x14ac:dyDescent="0.45">
      <c r="A147" s="24">
        <v>41606</v>
      </c>
      <c r="B147" t="s">
        <v>72</v>
      </c>
      <c r="C147" t="s">
        <v>74</v>
      </c>
      <c r="D147" t="s">
        <v>70</v>
      </c>
      <c r="E147">
        <v>633</v>
      </c>
      <c r="F147">
        <v>0.2</v>
      </c>
    </row>
    <row r="148" spans="1:6" x14ac:dyDescent="0.45">
      <c r="A148" s="24">
        <v>41607</v>
      </c>
      <c r="B148" t="s">
        <v>73</v>
      </c>
      <c r="C148" t="s">
        <v>63</v>
      </c>
      <c r="D148" t="s">
        <v>70</v>
      </c>
      <c r="E148">
        <v>796</v>
      </c>
      <c r="F148">
        <v>0.45</v>
      </c>
    </row>
    <row r="149" spans="1:6" x14ac:dyDescent="0.45">
      <c r="A149" s="24">
        <v>41607</v>
      </c>
      <c r="B149" t="s">
        <v>69</v>
      </c>
      <c r="C149" t="s">
        <v>74</v>
      </c>
      <c r="D149" t="s">
        <v>67</v>
      </c>
      <c r="E149">
        <v>452</v>
      </c>
      <c r="F149">
        <v>0.38</v>
      </c>
    </row>
    <row r="150" spans="1:6" x14ac:dyDescent="0.45">
      <c r="A150" s="24">
        <v>41608</v>
      </c>
      <c r="B150" t="s">
        <v>72</v>
      </c>
      <c r="C150" t="s">
        <v>68</v>
      </c>
      <c r="D150" t="s">
        <v>64</v>
      </c>
      <c r="E150">
        <v>211</v>
      </c>
      <c r="F150">
        <v>0.21</v>
      </c>
    </row>
    <row r="151" spans="1:6" x14ac:dyDescent="0.45">
      <c r="A151" s="24">
        <v>41608</v>
      </c>
      <c r="B151" t="s">
        <v>72</v>
      </c>
      <c r="C151" t="s">
        <v>74</v>
      </c>
      <c r="D151" t="s">
        <v>70</v>
      </c>
      <c r="E151">
        <v>720</v>
      </c>
      <c r="F151">
        <v>0.28999999999999998</v>
      </c>
    </row>
    <row r="152" spans="1:6" x14ac:dyDescent="0.45">
      <c r="A152" s="24">
        <v>41609</v>
      </c>
      <c r="B152" t="s">
        <v>73</v>
      </c>
      <c r="C152" t="s">
        <v>63</v>
      </c>
      <c r="D152" t="s">
        <v>64</v>
      </c>
      <c r="E152">
        <v>512</v>
      </c>
      <c r="F152">
        <v>0.2</v>
      </c>
    </row>
    <row r="153" spans="1:6" x14ac:dyDescent="0.45">
      <c r="A153" s="24">
        <v>41609</v>
      </c>
      <c r="B153" t="s">
        <v>62</v>
      </c>
      <c r="C153" t="s">
        <v>66</v>
      </c>
      <c r="D153" t="s">
        <v>67</v>
      </c>
      <c r="E153">
        <v>914</v>
      </c>
      <c r="F153">
        <v>0.3</v>
      </c>
    </row>
    <row r="154" spans="1:6" x14ac:dyDescent="0.45">
      <c r="A154" s="24">
        <v>41609</v>
      </c>
      <c r="B154" t="s">
        <v>72</v>
      </c>
      <c r="C154" t="s">
        <v>71</v>
      </c>
      <c r="D154" t="s">
        <v>67</v>
      </c>
      <c r="E154">
        <v>147</v>
      </c>
      <c r="F154">
        <v>0.36</v>
      </c>
    </row>
    <row r="155" spans="1:6" x14ac:dyDescent="0.45">
      <c r="A155" s="24">
        <v>41609</v>
      </c>
      <c r="B155" t="s">
        <v>62</v>
      </c>
      <c r="C155" t="s">
        <v>63</v>
      </c>
      <c r="D155" t="s">
        <v>70</v>
      </c>
      <c r="E155">
        <v>116</v>
      </c>
      <c r="F155">
        <v>0.47000000000000003</v>
      </c>
    </row>
    <row r="156" spans="1:6" x14ac:dyDescent="0.45">
      <c r="A156" s="24">
        <v>41610</v>
      </c>
      <c r="B156" t="s">
        <v>62</v>
      </c>
      <c r="C156" t="s">
        <v>66</v>
      </c>
      <c r="D156" t="s">
        <v>64</v>
      </c>
      <c r="E156">
        <v>495</v>
      </c>
      <c r="F156">
        <v>0.25</v>
      </c>
    </row>
    <row r="157" spans="1:6" x14ac:dyDescent="0.45">
      <c r="A157" s="24">
        <v>41610</v>
      </c>
      <c r="B157" t="s">
        <v>69</v>
      </c>
      <c r="C157" t="s">
        <v>74</v>
      </c>
      <c r="D157" t="s">
        <v>67</v>
      </c>
      <c r="E157">
        <v>664</v>
      </c>
      <c r="F157">
        <v>0.26</v>
      </c>
    </row>
    <row r="158" spans="1:6" x14ac:dyDescent="0.45">
      <c r="A158" s="24">
        <v>41610</v>
      </c>
      <c r="B158" t="s">
        <v>65</v>
      </c>
      <c r="C158" t="s">
        <v>74</v>
      </c>
      <c r="D158" t="s">
        <v>70</v>
      </c>
      <c r="E158">
        <v>531</v>
      </c>
      <c r="F158">
        <v>0.37</v>
      </c>
    </row>
    <row r="159" spans="1:6" x14ac:dyDescent="0.45">
      <c r="A159" s="24">
        <v>41611</v>
      </c>
      <c r="B159" t="s">
        <v>69</v>
      </c>
      <c r="C159" t="s">
        <v>68</v>
      </c>
      <c r="D159" t="s">
        <v>70</v>
      </c>
      <c r="E159">
        <v>525</v>
      </c>
      <c r="F159">
        <v>0.25</v>
      </c>
    </row>
    <row r="160" spans="1:6" x14ac:dyDescent="0.45">
      <c r="A160" s="24">
        <v>41612</v>
      </c>
      <c r="B160" t="s">
        <v>73</v>
      </c>
      <c r="C160" t="s">
        <v>66</v>
      </c>
      <c r="D160" t="s">
        <v>70</v>
      </c>
      <c r="E160">
        <v>694</v>
      </c>
      <c r="F160">
        <v>0.44</v>
      </c>
    </row>
    <row r="161" spans="1:6" x14ac:dyDescent="0.45">
      <c r="A161" s="24">
        <v>41612</v>
      </c>
      <c r="B161" t="s">
        <v>72</v>
      </c>
      <c r="C161" t="s">
        <v>74</v>
      </c>
      <c r="D161" t="s">
        <v>70</v>
      </c>
      <c r="E161">
        <v>729</v>
      </c>
      <c r="F161">
        <v>0.49</v>
      </c>
    </row>
    <row r="162" spans="1:6" x14ac:dyDescent="0.45">
      <c r="A162" s="24">
        <v>41612</v>
      </c>
      <c r="B162" t="s">
        <v>65</v>
      </c>
      <c r="C162" t="s">
        <v>74</v>
      </c>
      <c r="D162" t="s">
        <v>64</v>
      </c>
      <c r="E162">
        <v>161</v>
      </c>
      <c r="F162">
        <v>0.32</v>
      </c>
    </row>
    <row r="163" spans="1:6" x14ac:dyDescent="0.45">
      <c r="A163" s="24">
        <v>41612</v>
      </c>
      <c r="B163" t="s">
        <v>65</v>
      </c>
      <c r="C163" t="s">
        <v>71</v>
      </c>
      <c r="D163" t="s">
        <v>67</v>
      </c>
      <c r="E163">
        <v>403</v>
      </c>
      <c r="F163">
        <v>0.26</v>
      </c>
    </row>
    <row r="164" spans="1:6" x14ac:dyDescent="0.45">
      <c r="A164" s="24">
        <v>41613</v>
      </c>
      <c r="B164" t="s">
        <v>72</v>
      </c>
      <c r="C164" t="s">
        <v>68</v>
      </c>
      <c r="D164" t="s">
        <v>67</v>
      </c>
      <c r="E164">
        <v>919</v>
      </c>
      <c r="F164">
        <v>0.37</v>
      </c>
    </row>
    <row r="165" spans="1:6" x14ac:dyDescent="0.45">
      <c r="A165" s="24">
        <v>41613</v>
      </c>
      <c r="B165" t="s">
        <v>73</v>
      </c>
      <c r="C165" t="s">
        <v>74</v>
      </c>
      <c r="D165" t="s">
        <v>70</v>
      </c>
      <c r="E165">
        <v>229</v>
      </c>
      <c r="F165">
        <v>0.24</v>
      </c>
    </row>
    <row r="166" spans="1:6" x14ac:dyDescent="0.45">
      <c r="A166" s="24">
        <v>41614</v>
      </c>
      <c r="B166" t="s">
        <v>62</v>
      </c>
      <c r="C166" t="s">
        <v>63</v>
      </c>
      <c r="D166" t="s">
        <v>70</v>
      </c>
      <c r="E166">
        <v>398</v>
      </c>
      <c r="F166">
        <v>0.45</v>
      </c>
    </row>
    <row r="167" spans="1:6" x14ac:dyDescent="0.45">
      <c r="A167" s="24">
        <v>41615</v>
      </c>
      <c r="B167" t="s">
        <v>62</v>
      </c>
      <c r="C167" t="s">
        <v>71</v>
      </c>
      <c r="D167" t="s">
        <v>67</v>
      </c>
      <c r="E167">
        <v>992</v>
      </c>
      <c r="F167">
        <v>0.23</v>
      </c>
    </row>
    <row r="168" spans="1:6" x14ac:dyDescent="0.45">
      <c r="A168" s="24">
        <v>41615</v>
      </c>
      <c r="B168" t="s">
        <v>73</v>
      </c>
      <c r="C168" t="s">
        <v>68</v>
      </c>
      <c r="D168" t="s">
        <v>67</v>
      </c>
      <c r="E168">
        <v>595</v>
      </c>
      <c r="F168">
        <v>0.2</v>
      </c>
    </row>
    <row r="169" spans="1:6" x14ac:dyDescent="0.45">
      <c r="A169" s="24">
        <v>41616</v>
      </c>
      <c r="B169" t="s">
        <v>69</v>
      </c>
      <c r="C169" t="s">
        <v>74</v>
      </c>
      <c r="D169" t="s">
        <v>70</v>
      </c>
      <c r="E169">
        <v>697</v>
      </c>
      <c r="F169">
        <v>0.47000000000000003</v>
      </c>
    </row>
    <row r="170" spans="1:6" x14ac:dyDescent="0.45">
      <c r="A170" s="24">
        <v>41616</v>
      </c>
      <c r="B170" t="s">
        <v>69</v>
      </c>
      <c r="C170" t="s">
        <v>66</v>
      </c>
      <c r="D170" t="s">
        <v>67</v>
      </c>
      <c r="E170">
        <v>531</v>
      </c>
      <c r="F170">
        <v>0.36</v>
      </c>
    </row>
    <row r="171" spans="1:6" x14ac:dyDescent="0.45">
      <c r="A171" s="24">
        <v>41616</v>
      </c>
      <c r="B171" t="s">
        <v>72</v>
      </c>
      <c r="C171" t="s">
        <v>63</v>
      </c>
      <c r="D171" t="s">
        <v>67</v>
      </c>
      <c r="E171">
        <v>219</v>
      </c>
      <c r="F171">
        <v>0.4</v>
      </c>
    </row>
    <row r="172" spans="1:6" x14ac:dyDescent="0.45">
      <c r="A172" s="24">
        <v>41617</v>
      </c>
      <c r="B172" t="s">
        <v>73</v>
      </c>
      <c r="C172" t="s">
        <v>68</v>
      </c>
      <c r="D172" t="s">
        <v>64</v>
      </c>
      <c r="E172">
        <v>586</v>
      </c>
      <c r="F172">
        <v>0.22</v>
      </c>
    </row>
    <row r="173" spans="1:6" x14ac:dyDescent="0.45">
      <c r="A173" s="24">
        <v>41617</v>
      </c>
      <c r="B173" t="s">
        <v>72</v>
      </c>
      <c r="C173" t="s">
        <v>71</v>
      </c>
      <c r="D173" t="s">
        <v>64</v>
      </c>
      <c r="E173">
        <v>175</v>
      </c>
      <c r="F173">
        <v>0.46</v>
      </c>
    </row>
    <row r="174" spans="1:6" x14ac:dyDescent="0.45">
      <c r="A174" s="24">
        <v>41617</v>
      </c>
      <c r="B174" t="s">
        <v>65</v>
      </c>
      <c r="C174" t="s">
        <v>71</v>
      </c>
      <c r="D174" t="s">
        <v>70</v>
      </c>
      <c r="E174">
        <v>303</v>
      </c>
      <c r="F174">
        <v>0.34</v>
      </c>
    </row>
    <row r="175" spans="1:6" x14ac:dyDescent="0.45">
      <c r="A175" s="24">
        <v>41617</v>
      </c>
      <c r="B175" t="s">
        <v>65</v>
      </c>
      <c r="C175" t="s">
        <v>63</v>
      </c>
      <c r="D175" t="s">
        <v>70</v>
      </c>
      <c r="E175">
        <v>438</v>
      </c>
      <c r="F175">
        <v>0.31</v>
      </c>
    </row>
    <row r="176" spans="1:6" x14ac:dyDescent="0.45">
      <c r="A176" s="24">
        <v>41617</v>
      </c>
      <c r="B176" t="s">
        <v>62</v>
      </c>
      <c r="C176" t="s">
        <v>74</v>
      </c>
      <c r="D176" t="s">
        <v>67</v>
      </c>
      <c r="E176">
        <v>941</v>
      </c>
      <c r="F176">
        <v>0.23</v>
      </c>
    </row>
    <row r="177" spans="1:6" x14ac:dyDescent="0.45">
      <c r="A177" s="24">
        <v>41618</v>
      </c>
      <c r="B177" t="s">
        <v>69</v>
      </c>
      <c r="C177" t="s">
        <v>68</v>
      </c>
      <c r="D177" t="s">
        <v>64</v>
      </c>
      <c r="E177">
        <v>818</v>
      </c>
      <c r="F177">
        <v>0.28000000000000003</v>
      </c>
    </row>
    <row r="178" spans="1:6" x14ac:dyDescent="0.45">
      <c r="A178" s="24">
        <v>41618</v>
      </c>
      <c r="B178" t="s">
        <v>73</v>
      </c>
      <c r="C178" t="s">
        <v>71</v>
      </c>
      <c r="D178" t="s">
        <v>67</v>
      </c>
      <c r="E178">
        <v>765</v>
      </c>
      <c r="F178">
        <v>0.32</v>
      </c>
    </row>
    <row r="179" spans="1:6" x14ac:dyDescent="0.45">
      <c r="A179" s="24">
        <v>41618</v>
      </c>
      <c r="B179" t="s">
        <v>69</v>
      </c>
      <c r="C179" t="s">
        <v>68</v>
      </c>
      <c r="D179" t="s">
        <v>64</v>
      </c>
      <c r="E179">
        <v>702</v>
      </c>
      <c r="F179">
        <v>0.49</v>
      </c>
    </row>
    <row r="180" spans="1:6" x14ac:dyDescent="0.45">
      <c r="A180" s="24">
        <v>41618</v>
      </c>
      <c r="B180" t="s">
        <v>65</v>
      </c>
      <c r="C180" t="s">
        <v>74</v>
      </c>
      <c r="D180" t="s">
        <v>67</v>
      </c>
      <c r="E180">
        <v>651</v>
      </c>
      <c r="F180">
        <v>0.31</v>
      </c>
    </row>
    <row r="181" spans="1:6" x14ac:dyDescent="0.45">
      <c r="A181" s="24">
        <v>41619</v>
      </c>
      <c r="B181" t="s">
        <v>69</v>
      </c>
      <c r="C181" t="s">
        <v>63</v>
      </c>
      <c r="D181" t="s">
        <v>70</v>
      </c>
      <c r="E181">
        <v>929</v>
      </c>
      <c r="F181">
        <v>0.34</v>
      </c>
    </row>
    <row r="182" spans="1:6" x14ac:dyDescent="0.45">
      <c r="A182" s="24">
        <v>41619</v>
      </c>
      <c r="B182" t="s">
        <v>62</v>
      </c>
      <c r="C182" t="s">
        <v>63</v>
      </c>
      <c r="D182" t="s">
        <v>67</v>
      </c>
      <c r="E182">
        <v>313</v>
      </c>
      <c r="F182">
        <v>0.21</v>
      </c>
    </row>
    <row r="183" spans="1:6" x14ac:dyDescent="0.45">
      <c r="A183" s="24">
        <v>41619</v>
      </c>
      <c r="B183" t="s">
        <v>69</v>
      </c>
      <c r="C183" t="s">
        <v>68</v>
      </c>
      <c r="D183" t="s">
        <v>67</v>
      </c>
      <c r="E183">
        <v>989</v>
      </c>
      <c r="F183">
        <v>0.3</v>
      </c>
    </row>
    <row r="184" spans="1:6" x14ac:dyDescent="0.45">
      <c r="A184" s="24">
        <v>41620</v>
      </c>
      <c r="B184" t="s">
        <v>72</v>
      </c>
      <c r="C184" t="s">
        <v>63</v>
      </c>
      <c r="D184" t="s">
        <v>64</v>
      </c>
      <c r="E184">
        <v>434</v>
      </c>
      <c r="F184">
        <v>0.26</v>
      </c>
    </row>
    <row r="185" spans="1:6" x14ac:dyDescent="0.45">
      <c r="A185" s="24">
        <v>41620</v>
      </c>
      <c r="B185" t="s">
        <v>62</v>
      </c>
      <c r="C185" t="s">
        <v>66</v>
      </c>
      <c r="D185" t="s">
        <v>67</v>
      </c>
      <c r="E185">
        <v>817</v>
      </c>
      <c r="F185">
        <v>0.32</v>
      </c>
    </row>
    <row r="186" spans="1:6" x14ac:dyDescent="0.45">
      <c r="A186" s="24">
        <v>41620</v>
      </c>
      <c r="B186" t="s">
        <v>69</v>
      </c>
      <c r="C186" t="s">
        <v>74</v>
      </c>
      <c r="D186" t="s">
        <v>64</v>
      </c>
      <c r="E186">
        <v>671</v>
      </c>
      <c r="F186">
        <v>0.25</v>
      </c>
    </row>
    <row r="187" spans="1:6" x14ac:dyDescent="0.45">
      <c r="A187" s="24">
        <v>41621</v>
      </c>
      <c r="B187" t="s">
        <v>72</v>
      </c>
      <c r="C187" t="s">
        <v>66</v>
      </c>
      <c r="D187" t="s">
        <v>67</v>
      </c>
      <c r="E187">
        <v>691</v>
      </c>
      <c r="F187">
        <v>0.37</v>
      </c>
    </row>
    <row r="188" spans="1:6" x14ac:dyDescent="0.45">
      <c r="A188" s="24">
        <v>41621</v>
      </c>
      <c r="B188" t="s">
        <v>73</v>
      </c>
      <c r="C188" t="s">
        <v>74</v>
      </c>
      <c r="D188" t="s">
        <v>70</v>
      </c>
      <c r="E188">
        <v>107</v>
      </c>
      <c r="F188">
        <v>0.22</v>
      </c>
    </row>
    <row r="189" spans="1:6" x14ac:dyDescent="0.45">
      <c r="A189" s="24">
        <v>41621</v>
      </c>
      <c r="B189" t="s">
        <v>69</v>
      </c>
      <c r="C189" t="s">
        <v>66</v>
      </c>
      <c r="D189" t="s">
        <v>64</v>
      </c>
      <c r="E189">
        <v>421</v>
      </c>
      <c r="F189">
        <v>0.28999999999999998</v>
      </c>
    </row>
    <row r="190" spans="1:6" x14ac:dyDescent="0.45">
      <c r="A190" s="24">
        <v>41622</v>
      </c>
      <c r="B190" t="s">
        <v>72</v>
      </c>
      <c r="C190" t="s">
        <v>66</v>
      </c>
      <c r="D190" t="s">
        <v>70</v>
      </c>
      <c r="E190">
        <v>271</v>
      </c>
      <c r="F190">
        <v>0.35000000000000003</v>
      </c>
    </row>
    <row r="191" spans="1:6" x14ac:dyDescent="0.45">
      <c r="A191" s="24">
        <v>41622</v>
      </c>
      <c r="B191" t="s">
        <v>72</v>
      </c>
      <c r="C191" t="s">
        <v>71</v>
      </c>
      <c r="D191" t="s">
        <v>67</v>
      </c>
      <c r="E191">
        <v>560</v>
      </c>
      <c r="F191">
        <v>0.25</v>
      </c>
    </row>
    <row r="192" spans="1:6" x14ac:dyDescent="0.45">
      <c r="A192" s="24">
        <v>41623</v>
      </c>
      <c r="B192" t="s">
        <v>69</v>
      </c>
      <c r="C192" t="s">
        <v>71</v>
      </c>
      <c r="D192" t="s">
        <v>70</v>
      </c>
      <c r="E192">
        <v>371</v>
      </c>
      <c r="F192">
        <v>0.36</v>
      </c>
    </row>
    <row r="193" spans="1:6" x14ac:dyDescent="0.45">
      <c r="A193" s="24">
        <v>41623</v>
      </c>
      <c r="B193" t="s">
        <v>73</v>
      </c>
      <c r="C193" t="s">
        <v>71</v>
      </c>
      <c r="D193" t="s">
        <v>64</v>
      </c>
      <c r="E193">
        <v>819</v>
      </c>
      <c r="F193">
        <v>0.26</v>
      </c>
    </row>
    <row r="194" spans="1:6" x14ac:dyDescent="0.45">
      <c r="A194" s="24">
        <v>41623</v>
      </c>
      <c r="B194" t="s">
        <v>65</v>
      </c>
      <c r="C194" t="s">
        <v>68</v>
      </c>
      <c r="D194" t="s">
        <v>70</v>
      </c>
      <c r="E194">
        <v>860</v>
      </c>
      <c r="F194">
        <v>0.49</v>
      </c>
    </row>
    <row r="195" spans="1:6" x14ac:dyDescent="0.45">
      <c r="A195" s="24">
        <v>41623</v>
      </c>
      <c r="B195" t="s">
        <v>65</v>
      </c>
      <c r="C195" t="s">
        <v>68</v>
      </c>
      <c r="D195" t="s">
        <v>67</v>
      </c>
      <c r="E195">
        <v>887</v>
      </c>
      <c r="F195">
        <v>0.36</v>
      </c>
    </row>
    <row r="196" spans="1:6" x14ac:dyDescent="0.45">
      <c r="A196" s="24">
        <v>41623</v>
      </c>
      <c r="B196" t="s">
        <v>65</v>
      </c>
      <c r="C196" t="s">
        <v>71</v>
      </c>
      <c r="D196" t="s">
        <v>70</v>
      </c>
      <c r="E196">
        <v>934</v>
      </c>
      <c r="F196">
        <v>0.39</v>
      </c>
    </row>
    <row r="197" spans="1:6" x14ac:dyDescent="0.45">
      <c r="A197" s="24">
        <v>41623</v>
      </c>
      <c r="B197" t="s">
        <v>73</v>
      </c>
      <c r="C197" t="s">
        <v>68</v>
      </c>
      <c r="D197" t="s">
        <v>67</v>
      </c>
      <c r="E197">
        <v>919</v>
      </c>
      <c r="F197">
        <v>0.31</v>
      </c>
    </row>
    <row r="198" spans="1:6" x14ac:dyDescent="0.45">
      <c r="A198" s="24">
        <v>41623</v>
      </c>
      <c r="B198" t="s">
        <v>73</v>
      </c>
      <c r="C198" t="s">
        <v>63</v>
      </c>
      <c r="D198" t="s">
        <v>70</v>
      </c>
      <c r="E198">
        <v>774</v>
      </c>
      <c r="F198">
        <v>0.26</v>
      </c>
    </row>
    <row r="199" spans="1:6" x14ac:dyDescent="0.45">
      <c r="A199" s="24">
        <v>41624</v>
      </c>
      <c r="B199" t="s">
        <v>65</v>
      </c>
      <c r="C199" t="s">
        <v>71</v>
      </c>
      <c r="D199" t="s">
        <v>64</v>
      </c>
      <c r="E199">
        <v>735</v>
      </c>
      <c r="F199">
        <v>0.33</v>
      </c>
    </row>
    <row r="200" spans="1:6" x14ac:dyDescent="0.45">
      <c r="A200" s="24">
        <v>41624</v>
      </c>
      <c r="B200" t="s">
        <v>69</v>
      </c>
      <c r="C200" t="s">
        <v>66</v>
      </c>
      <c r="D200" t="s">
        <v>64</v>
      </c>
      <c r="E200">
        <v>244</v>
      </c>
      <c r="F200">
        <v>0.28999999999999998</v>
      </c>
    </row>
    <row r="201" spans="1:6" x14ac:dyDescent="0.45">
      <c r="A201" s="24">
        <v>41624</v>
      </c>
      <c r="B201" t="s">
        <v>73</v>
      </c>
      <c r="C201" t="s">
        <v>71</v>
      </c>
      <c r="D201" t="s">
        <v>67</v>
      </c>
      <c r="E201">
        <v>492</v>
      </c>
      <c r="F201">
        <v>0.3</v>
      </c>
    </row>
    <row r="202" spans="1:6" x14ac:dyDescent="0.45">
      <c r="A202" s="24">
        <v>41624</v>
      </c>
      <c r="B202" t="s">
        <v>73</v>
      </c>
      <c r="C202" t="s">
        <v>66</v>
      </c>
      <c r="D202" t="s">
        <v>70</v>
      </c>
      <c r="E202">
        <v>148</v>
      </c>
      <c r="F202">
        <v>0.42</v>
      </c>
    </row>
    <row r="203" spans="1:6" x14ac:dyDescent="0.45">
      <c r="A203" s="24">
        <v>41624</v>
      </c>
      <c r="B203" t="s">
        <v>65</v>
      </c>
      <c r="C203" t="s">
        <v>71</v>
      </c>
      <c r="D203" t="s">
        <v>64</v>
      </c>
      <c r="E203">
        <v>246</v>
      </c>
      <c r="F203">
        <v>0.4</v>
      </c>
    </row>
    <row r="204" spans="1:6" x14ac:dyDescent="0.45">
      <c r="A204" s="24">
        <v>41625</v>
      </c>
      <c r="B204" t="s">
        <v>62</v>
      </c>
      <c r="C204" t="s">
        <v>68</v>
      </c>
      <c r="D204" t="s">
        <v>64</v>
      </c>
      <c r="E204">
        <v>952</v>
      </c>
      <c r="F204">
        <v>0.35000000000000003</v>
      </c>
    </row>
    <row r="205" spans="1:6" x14ac:dyDescent="0.45">
      <c r="A205" s="24">
        <v>41625</v>
      </c>
      <c r="B205" t="s">
        <v>69</v>
      </c>
      <c r="C205" t="s">
        <v>66</v>
      </c>
      <c r="D205" t="s">
        <v>64</v>
      </c>
      <c r="E205">
        <v>848</v>
      </c>
      <c r="F205">
        <v>0.47000000000000003</v>
      </c>
    </row>
    <row r="206" spans="1:6" x14ac:dyDescent="0.45">
      <c r="A206" s="24">
        <v>41625</v>
      </c>
      <c r="B206" t="s">
        <v>72</v>
      </c>
      <c r="C206" t="s">
        <v>74</v>
      </c>
      <c r="D206" t="s">
        <v>67</v>
      </c>
      <c r="E206">
        <v>808</v>
      </c>
      <c r="F206">
        <v>0.43</v>
      </c>
    </row>
    <row r="207" spans="1:6" x14ac:dyDescent="0.45">
      <c r="A207" s="24">
        <v>41626</v>
      </c>
      <c r="B207" t="s">
        <v>65</v>
      </c>
      <c r="C207" t="s">
        <v>74</v>
      </c>
      <c r="D207" t="s">
        <v>67</v>
      </c>
      <c r="E207">
        <v>116</v>
      </c>
      <c r="F207">
        <v>0.33</v>
      </c>
    </row>
    <row r="208" spans="1:6" x14ac:dyDescent="0.45">
      <c r="A208" s="24">
        <v>41626</v>
      </c>
      <c r="B208" t="s">
        <v>73</v>
      </c>
      <c r="C208" t="s">
        <v>74</v>
      </c>
      <c r="D208" t="s">
        <v>67</v>
      </c>
      <c r="E208">
        <v>210</v>
      </c>
      <c r="F208">
        <v>0.32</v>
      </c>
    </row>
    <row r="209" spans="1:6" x14ac:dyDescent="0.45">
      <c r="A209" s="24">
        <v>41626</v>
      </c>
      <c r="B209" t="s">
        <v>73</v>
      </c>
      <c r="C209" t="s">
        <v>66</v>
      </c>
      <c r="D209" t="s">
        <v>70</v>
      </c>
      <c r="E209">
        <v>189</v>
      </c>
      <c r="F209">
        <v>0.43</v>
      </c>
    </row>
    <row r="210" spans="1:6" x14ac:dyDescent="0.45">
      <c r="A210" s="24">
        <v>41629</v>
      </c>
      <c r="B210" t="s">
        <v>73</v>
      </c>
      <c r="C210" t="s">
        <v>66</v>
      </c>
      <c r="D210" t="s">
        <v>67</v>
      </c>
      <c r="E210">
        <v>983</v>
      </c>
      <c r="F210">
        <v>0.23</v>
      </c>
    </row>
    <row r="211" spans="1:6" x14ac:dyDescent="0.45">
      <c r="A211" s="24">
        <v>41629</v>
      </c>
      <c r="B211" t="s">
        <v>73</v>
      </c>
      <c r="C211" t="s">
        <v>68</v>
      </c>
      <c r="D211" t="s">
        <v>70</v>
      </c>
      <c r="E211">
        <v>107</v>
      </c>
      <c r="F211">
        <v>0.33</v>
      </c>
    </row>
    <row r="212" spans="1:6" x14ac:dyDescent="0.45">
      <c r="A212" s="24">
        <v>41629</v>
      </c>
      <c r="B212" t="s">
        <v>72</v>
      </c>
      <c r="C212" t="s">
        <v>68</v>
      </c>
      <c r="D212" t="s">
        <v>67</v>
      </c>
      <c r="E212">
        <v>460</v>
      </c>
      <c r="F212">
        <v>0.22</v>
      </c>
    </row>
    <row r="213" spans="1:6" x14ac:dyDescent="0.45">
      <c r="A213" s="24">
        <v>41629</v>
      </c>
      <c r="B213" t="s">
        <v>65</v>
      </c>
      <c r="C213" t="s">
        <v>66</v>
      </c>
      <c r="D213" t="s">
        <v>70</v>
      </c>
      <c r="E213">
        <v>700</v>
      </c>
      <c r="F213">
        <v>0.35000000000000003</v>
      </c>
    </row>
    <row r="214" spans="1:6" x14ac:dyDescent="0.45">
      <c r="A214" s="24">
        <v>41629</v>
      </c>
      <c r="B214" t="s">
        <v>62</v>
      </c>
      <c r="C214" t="s">
        <v>68</v>
      </c>
      <c r="D214" t="s">
        <v>64</v>
      </c>
      <c r="E214">
        <v>187</v>
      </c>
      <c r="F214">
        <v>0.38</v>
      </c>
    </row>
    <row r="215" spans="1:6" x14ac:dyDescent="0.45">
      <c r="A215" s="24">
        <v>41630</v>
      </c>
      <c r="B215" t="s">
        <v>69</v>
      </c>
      <c r="C215" t="s">
        <v>63</v>
      </c>
      <c r="D215" t="s">
        <v>70</v>
      </c>
      <c r="E215">
        <v>848</v>
      </c>
      <c r="F215">
        <v>0.28999999999999998</v>
      </c>
    </row>
    <row r="216" spans="1:6" x14ac:dyDescent="0.45">
      <c r="A216" s="24">
        <v>41630</v>
      </c>
      <c r="B216" t="s">
        <v>69</v>
      </c>
      <c r="C216" t="s">
        <v>66</v>
      </c>
      <c r="D216" t="s">
        <v>70</v>
      </c>
      <c r="E216">
        <v>425</v>
      </c>
      <c r="F216">
        <v>0.44</v>
      </c>
    </row>
    <row r="217" spans="1:6" x14ac:dyDescent="0.45">
      <c r="A217" s="24">
        <v>41630</v>
      </c>
      <c r="B217" t="s">
        <v>72</v>
      </c>
      <c r="C217" t="s">
        <v>66</v>
      </c>
      <c r="D217" t="s">
        <v>70</v>
      </c>
      <c r="E217">
        <v>485</v>
      </c>
      <c r="F217">
        <v>0.48</v>
      </c>
    </row>
    <row r="218" spans="1:6" x14ac:dyDescent="0.45">
      <c r="A218" s="24">
        <v>41631</v>
      </c>
      <c r="B218" t="s">
        <v>62</v>
      </c>
      <c r="C218" t="s">
        <v>63</v>
      </c>
      <c r="D218" t="s">
        <v>64</v>
      </c>
      <c r="E218">
        <v>720</v>
      </c>
      <c r="F218">
        <v>0.28999999999999998</v>
      </c>
    </row>
    <row r="219" spans="1:6" x14ac:dyDescent="0.45">
      <c r="A219" s="24">
        <v>41632</v>
      </c>
      <c r="B219" t="s">
        <v>62</v>
      </c>
      <c r="C219" t="s">
        <v>63</v>
      </c>
      <c r="D219" t="s">
        <v>67</v>
      </c>
      <c r="E219">
        <v>661</v>
      </c>
      <c r="F219">
        <v>0.47000000000000003</v>
      </c>
    </row>
    <row r="220" spans="1:6" x14ac:dyDescent="0.45">
      <c r="A220" s="24">
        <v>41632</v>
      </c>
      <c r="B220" t="s">
        <v>65</v>
      </c>
      <c r="C220" t="s">
        <v>68</v>
      </c>
      <c r="D220" t="s">
        <v>67</v>
      </c>
      <c r="E220">
        <v>240</v>
      </c>
      <c r="F220">
        <v>0.35000000000000003</v>
      </c>
    </row>
    <row r="221" spans="1:6" x14ac:dyDescent="0.45">
      <c r="A221" s="24">
        <v>41632</v>
      </c>
      <c r="B221" t="s">
        <v>72</v>
      </c>
      <c r="C221" t="s">
        <v>68</v>
      </c>
      <c r="D221" t="s">
        <v>70</v>
      </c>
      <c r="E221">
        <v>662</v>
      </c>
      <c r="F221">
        <v>0.2</v>
      </c>
    </row>
    <row r="222" spans="1:6" x14ac:dyDescent="0.45">
      <c r="A222" s="24">
        <v>41633</v>
      </c>
      <c r="B222" t="s">
        <v>62</v>
      </c>
      <c r="C222" t="s">
        <v>68</v>
      </c>
      <c r="D222" t="s">
        <v>67</v>
      </c>
      <c r="E222">
        <v>376</v>
      </c>
      <c r="F222">
        <v>0.47000000000000003</v>
      </c>
    </row>
    <row r="223" spans="1:6" x14ac:dyDescent="0.45">
      <c r="A223" s="24">
        <v>41633</v>
      </c>
      <c r="B223" t="s">
        <v>69</v>
      </c>
      <c r="C223" t="s">
        <v>66</v>
      </c>
      <c r="D223" t="s">
        <v>64</v>
      </c>
      <c r="E223">
        <v>422</v>
      </c>
      <c r="F223">
        <v>0.28000000000000003</v>
      </c>
    </row>
    <row r="224" spans="1:6" x14ac:dyDescent="0.45">
      <c r="A224" s="24">
        <v>41634</v>
      </c>
      <c r="B224" t="s">
        <v>69</v>
      </c>
      <c r="C224" t="s">
        <v>63</v>
      </c>
      <c r="D224" t="s">
        <v>64</v>
      </c>
      <c r="E224">
        <v>670</v>
      </c>
      <c r="F224">
        <v>0.46</v>
      </c>
    </row>
    <row r="225" spans="1:6" x14ac:dyDescent="0.45">
      <c r="A225" s="24">
        <v>41634</v>
      </c>
      <c r="B225" t="s">
        <v>65</v>
      </c>
      <c r="C225" t="s">
        <v>71</v>
      </c>
      <c r="D225" t="s">
        <v>67</v>
      </c>
      <c r="E225">
        <v>939</v>
      </c>
      <c r="F225">
        <v>0.38</v>
      </c>
    </row>
    <row r="226" spans="1:6" x14ac:dyDescent="0.45">
      <c r="A226" s="24">
        <v>41634</v>
      </c>
      <c r="B226" t="s">
        <v>62</v>
      </c>
      <c r="C226" t="s">
        <v>71</v>
      </c>
      <c r="D226" t="s">
        <v>70</v>
      </c>
      <c r="E226">
        <v>316</v>
      </c>
      <c r="F226">
        <v>0.39</v>
      </c>
    </row>
    <row r="227" spans="1:6" x14ac:dyDescent="0.45">
      <c r="A227" s="24">
        <v>41635</v>
      </c>
      <c r="B227" t="s">
        <v>72</v>
      </c>
      <c r="C227" t="s">
        <v>71</v>
      </c>
      <c r="D227" t="s">
        <v>67</v>
      </c>
      <c r="E227">
        <v>408</v>
      </c>
      <c r="F227">
        <v>0.37</v>
      </c>
    </row>
    <row r="228" spans="1:6" x14ac:dyDescent="0.45">
      <c r="A228" s="24">
        <v>41635</v>
      </c>
      <c r="B228" t="s">
        <v>69</v>
      </c>
      <c r="C228" t="s">
        <v>71</v>
      </c>
      <c r="D228" t="s">
        <v>64</v>
      </c>
      <c r="E228">
        <v>713</v>
      </c>
      <c r="F228">
        <v>0.34</v>
      </c>
    </row>
    <row r="229" spans="1:6" x14ac:dyDescent="0.45">
      <c r="A229" s="24">
        <v>41636</v>
      </c>
      <c r="B229" t="s">
        <v>73</v>
      </c>
      <c r="C229" t="s">
        <v>66</v>
      </c>
      <c r="D229" t="s">
        <v>70</v>
      </c>
      <c r="E229">
        <v>453</v>
      </c>
      <c r="F229">
        <v>0.44</v>
      </c>
    </row>
    <row r="230" spans="1:6" x14ac:dyDescent="0.45">
      <c r="A230" s="24">
        <v>41636</v>
      </c>
      <c r="B230" t="s">
        <v>65</v>
      </c>
      <c r="C230" t="s">
        <v>68</v>
      </c>
      <c r="D230" t="s">
        <v>67</v>
      </c>
      <c r="E230">
        <v>874</v>
      </c>
      <c r="F230">
        <v>0.39</v>
      </c>
    </row>
    <row r="231" spans="1:6" x14ac:dyDescent="0.45">
      <c r="A231" s="24">
        <v>41636</v>
      </c>
      <c r="B231" t="s">
        <v>65</v>
      </c>
      <c r="C231" t="s">
        <v>68</v>
      </c>
      <c r="D231" t="s">
        <v>70</v>
      </c>
      <c r="E231">
        <v>865</v>
      </c>
      <c r="F231">
        <v>0.36</v>
      </c>
    </row>
    <row r="232" spans="1:6" x14ac:dyDescent="0.45">
      <c r="A232" s="24">
        <v>41636</v>
      </c>
      <c r="B232" t="s">
        <v>69</v>
      </c>
      <c r="C232" t="s">
        <v>66</v>
      </c>
      <c r="D232" t="s">
        <v>70</v>
      </c>
      <c r="E232">
        <v>293</v>
      </c>
      <c r="F232">
        <v>0.45</v>
      </c>
    </row>
    <row r="233" spans="1:6" x14ac:dyDescent="0.45">
      <c r="A233" s="24">
        <v>41637</v>
      </c>
      <c r="B233" t="s">
        <v>62</v>
      </c>
      <c r="C233" t="s">
        <v>63</v>
      </c>
      <c r="D233" t="s">
        <v>70</v>
      </c>
      <c r="E233">
        <v>698</v>
      </c>
      <c r="F233">
        <v>0.41000000000000003</v>
      </c>
    </row>
    <row r="234" spans="1:6" x14ac:dyDescent="0.45">
      <c r="A234" s="24">
        <v>41637</v>
      </c>
      <c r="B234" t="s">
        <v>62</v>
      </c>
      <c r="C234" t="s">
        <v>68</v>
      </c>
      <c r="D234" t="s">
        <v>64</v>
      </c>
      <c r="E234">
        <v>980</v>
      </c>
      <c r="F234">
        <v>0.27</v>
      </c>
    </row>
    <row r="235" spans="1:6" x14ac:dyDescent="0.45">
      <c r="A235" s="24">
        <v>41637</v>
      </c>
      <c r="B235" t="s">
        <v>69</v>
      </c>
      <c r="C235" t="s">
        <v>63</v>
      </c>
      <c r="D235" t="s">
        <v>64</v>
      </c>
      <c r="E235">
        <v>874</v>
      </c>
      <c r="F235">
        <v>0.31</v>
      </c>
    </row>
    <row r="236" spans="1:6" x14ac:dyDescent="0.45">
      <c r="A236" s="24">
        <v>41637</v>
      </c>
      <c r="B236" t="s">
        <v>62</v>
      </c>
      <c r="C236" t="s">
        <v>63</v>
      </c>
      <c r="D236" t="s">
        <v>67</v>
      </c>
      <c r="E236">
        <v>303</v>
      </c>
      <c r="F236">
        <v>0.31</v>
      </c>
    </row>
    <row r="237" spans="1:6" x14ac:dyDescent="0.45">
      <c r="A237" s="24">
        <v>41637</v>
      </c>
      <c r="B237" t="s">
        <v>72</v>
      </c>
      <c r="C237" t="s">
        <v>74</v>
      </c>
      <c r="D237" t="s">
        <v>67</v>
      </c>
      <c r="E237">
        <v>609</v>
      </c>
      <c r="F237">
        <v>0.47000000000000003</v>
      </c>
    </row>
    <row r="238" spans="1:6" x14ac:dyDescent="0.45">
      <c r="A238" s="24">
        <v>41638</v>
      </c>
      <c r="B238" t="s">
        <v>65</v>
      </c>
      <c r="C238" t="s">
        <v>71</v>
      </c>
      <c r="D238" t="s">
        <v>70</v>
      </c>
      <c r="E238">
        <v>887</v>
      </c>
      <c r="F238">
        <v>0.27</v>
      </c>
    </row>
    <row r="239" spans="1:6" x14ac:dyDescent="0.45">
      <c r="A239" s="24">
        <v>41638</v>
      </c>
      <c r="B239" t="s">
        <v>65</v>
      </c>
      <c r="C239" t="s">
        <v>63</v>
      </c>
      <c r="D239" t="s">
        <v>70</v>
      </c>
      <c r="E239">
        <v>462</v>
      </c>
      <c r="F239">
        <v>0.23</v>
      </c>
    </row>
    <row r="240" spans="1:6" x14ac:dyDescent="0.45">
      <c r="A240" s="24">
        <v>41638</v>
      </c>
      <c r="B240" t="s">
        <v>65</v>
      </c>
      <c r="C240" t="s">
        <v>63</v>
      </c>
      <c r="D240" t="s">
        <v>70</v>
      </c>
      <c r="E240">
        <v>162</v>
      </c>
      <c r="F240">
        <v>0.45</v>
      </c>
    </row>
    <row r="241" spans="1:6" x14ac:dyDescent="0.45">
      <c r="A241" s="24">
        <v>41639</v>
      </c>
      <c r="B241" t="s">
        <v>62</v>
      </c>
      <c r="C241" t="s">
        <v>71</v>
      </c>
      <c r="D241" t="s">
        <v>70</v>
      </c>
      <c r="E241">
        <v>851</v>
      </c>
      <c r="F241">
        <v>0.46</v>
      </c>
    </row>
    <row r="242" spans="1:6" x14ac:dyDescent="0.45">
      <c r="A242" s="24">
        <v>41639</v>
      </c>
      <c r="B242" t="s">
        <v>73</v>
      </c>
      <c r="C242" t="s">
        <v>68</v>
      </c>
      <c r="D242" t="s">
        <v>64</v>
      </c>
      <c r="E242">
        <v>298</v>
      </c>
      <c r="F242">
        <v>0.37</v>
      </c>
    </row>
    <row r="243" spans="1:6" x14ac:dyDescent="0.45">
      <c r="A243" s="24">
        <v>41639</v>
      </c>
      <c r="B243" t="s">
        <v>69</v>
      </c>
      <c r="C243" t="s">
        <v>71</v>
      </c>
      <c r="D243" t="s">
        <v>64</v>
      </c>
      <c r="E243">
        <v>721</v>
      </c>
      <c r="F243">
        <v>0.22</v>
      </c>
    </row>
    <row r="244" spans="1:6" x14ac:dyDescent="0.45">
      <c r="A244" s="24">
        <v>41639</v>
      </c>
      <c r="B244" t="s">
        <v>69</v>
      </c>
      <c r="C244" t="s">
        <v>68</v>
      </c>
      <c r="D244" t="s">
        <v>64</v>
      </c>
      <c r="E244">
        <v>223</v>
      </c>
      <c r="F244">
        <v>0.2</v>
      </c>
    </row>
    <row r="245" spans="1:6" x14ac:dyDescent="0.45">
      <c r="A245" s="24">
        <v>41640</v>
      </c>
      <c r="B245" t="s">
        <v>73</v>
      </c>
      <c r="C245" t="s">
        <v>71</v>
      </c>
      <c r="D245" t="s">
        <v>67</v>
      </c>
      <c r="E245">
        <v>897</v>
      </c>
      <c r="F245">
        <v>0.35000000000000003</v>
      </c>
    </row>
    <row r="246" spans="1:6" x14ac:dyDescent="0.45">
      <c r="A246" s="24">
        <v>41640</v>
      </c>
      <c r="B246" t="s">
        <v>69</v>
      </c>
      <c r="C246" t="s">
        <v>66</v>
      </c>
      <c r="D246" t="s">
        <v>64</v>
      </c>
      <c r="E246">
        <v>762</v>
      </c>
      <c r="F246">
        <v>0.34</v>
      </c>
    </row>
    <row r="247" spans="1:6" x14ac:dyDescent="0.45">
      <c r="A247" s="24">
        <v>41640</v>
      </c>
      <c r="B247" t="s">
        <v>72</v>
      </c>
      <c r="C247" t="s">
        <v>68</v>
      </c>
      <c r="D247" t="s">
        <v>67</v>
      </c>
      <c r="E247">
        <v>260</v>
      </c>
      <c r="F247">
        <v>0.32</v>
      </c>
    </row>
    <row r="248" spans="1:6" x14ac:dyDescent="0.45">
      <c r="A248" s="24">
        <v>41640</v>
      </c>
      <c r="B248" t="s">
        <v>69</v>
      </c>
      <c r="C248" t="s">
        <v>68</v>
      </c>
      <c r="D248" t="s">
        <v>70</v>
      </c>
      <c r="E248">
        <v>208</v>
      </c>
      <c r="F248">
        <v>0.49</v>
      </c>
    </row>
    <row r="249" spans="1:6" x14ac:dyDescent="0.45">
      <c r="A249" s="24">
        <v>41640</v>
      </c>
      <c r="B249" t="s">
        <v>62</v>
      </c>
      <c r="C249" t="s">
        <v>74</v>
      </c>
      <c r="D249" t="s">
        <v>70</v>
      </c>
      <c r="E249">
        <v>126</v>
      </c>
      <c r="F249">
        <v>0.48</v>
      </c>
    </row>
    <row r="250" spans="1:6" x14ac:dyDescent="0.45">
      <c r="A250" s="24">
        <v>41641</v>
      </c>
      <c r="B250" t="s">
        <v>73</v>
      </c>
      <c r="C250" t="s">
        <v>68</v>
      </c>
      <c r="D250" t="s">
        <v>67</v>
      </c>
      <c r="E250">
        <v>844</v>
      </c>
      <c r="F250">
        <v>0.37</v>
      </c>
    </row>
    <row r="251" spans="1:6" x14ac:dyDescent="0.45">
      <c r="A251" s="24">
        <v>41641</v>
      </c>
      <c r="B251" t="s">
        <v>73</v>
      </c>
      <c r="C251" t="s">
        <v>63</v>
      </c>
      <c r="D251" t="s">
        <v>67</v>
      </c>
      <c r="E251">
        <v>425</v>
      </c>
      <c r="F251">
        <v>0.44</v>
      </c>
    </row>
    <row r="252" spans="1:6" x14ac:dyDescent="0.45">
      <c r="A252" s="24">
        <v>41641</v>
      </c>
      <c r="B252" t="s">
        <v>62</v>
      </c>
      <c r="C252" t="s">
        <v>66</v>
      </c>
      <c r="D252" t="s">
        <v>64</v>
      </c>
      <c r="E252">
        <v>415</v>
      </c>
      <c r="F252">
        <v>0.48</v>
      </c>
    </row>
    <row r="253" spans="1:6" x14ac:dyDescent="0.45">
      <c r="A253" s="24">
        <v>41643</v>
      </c>
      <c r="B253" t="s">
        <v>69</v>
      </c>
      <c r="C253" t="s">
        <v>68</v>
      </c>
      <c r="D253" t="s">
        <v>67</v>
      </c>
      <c r="E253">
        <v>978</v>
      </c>
      <c r="F253">
        <v>0.33</v>
      </c>
    </row>
    <row r="254" spans="1:6" x14ac:dyDescent="0.45">
      <c r="A254" s="24">
        <v>41643</v>
      </c>
      <c r="B254" t="s">
        <v>73</v>
      </c>
      <c r="C254" t="s">
        <v>74</v>
      </c>
      <c r="D254" t="s">
        <v>64</v>
      </c>
      <c r="E254">
        <v>704</v>
      </c>
      <c r="F254">
        <v>0.35000000000000003</v>
      </c>
    </row>
    <row r="255" spans="1:6" x14ac:dyDescent="0.45">
      <c r="A255" s="24">
        <v>41643</v>
      </c>
      <c r="B255" t="s">
        <v>69</v>
      </c>
      <c r="C255" t="s">
        <v>71</v>
      </c>
      <c r="D255" t="s">
        <v>67</v>
      </c>
      <c r="E255">
        <v>329</v>
      </c>
      <c r="F255">
        <v>0.4</v>
      </c>
    </row>
    <row r="256" spans="1:6" x14ac:dyDescent="0.45">
      <c r="A256" s="24">
        <v>41644</v>
      </c>
      <c r="B256" t="s">
        <v>62</v>
      </c>
      <c r="C256" t="s">
        <v>71</v>
      </c>
      <c r="D256" t="s">
        <v>64</v>
      </c>
      <c r="E256">
        <v>298</v>
      </c>
      <c r="F256">
        <v>0.2</v>
      </c>
    </row>
    <row r="257" spans="1:6" x14ac:dyDescent="0.45">
      <c r="A257" s="24">
        <v>41644</v>
      </c>
      <c r="B257" t="s">
        <v>65</v>
      </c>
      <c r="C257" t="s">
        <v>68</v>
      </c>
      <c r="D257" t="s">
        <v>64</v>
      </c>
      <c r="E257">
        <v>194</v>
      </c>
      <c r="F257">
        <v>0.35000000000000003</v>
      </c>
    </row>
    <row r="258" spans="1:6" x14ac:dyDescent="0.45">
      <c r="A258" s="24">
        <v>41644</v>
      </c>
      <c r="B258" t="s">
        <v>62</v>
      </c>
      <c r="C258" t="s">
        <v>66</v>
      </c>
      <c r="D258" t="s">
        <v>64</v>
      </c>
      <c r="E258">
        <v>735</v>
      </c>
      <c r="F258">
        <v>0.3</v>
      </c>
    </row>
    <row r="259" spans="1:6" x14ac:dyDescent="0.45">
      <c r="A259" s="24">
        <v>41644</v>
      </c>
      <c r="B259" t="s">
        <v>62</v>
      </c>
      <c r="C259" t="s">
        <v>66</v>
      </c>
      <c r="D259" t="s">
        <v>67</v>
      </c>
      <c r="E259">
        <v>676</v>
      </c>
      <c r="F259">
        <v>0.46</v>
      </c>
    </row>
    <row r="260" spans="1:6" x14ac:dyDescent="0.45">
      <c r="A260" s="24">
        <v>41645</v>
      </c>
      <c r="B260" t="s">
        <v>73</v>
      </c>
      <c r="C260" t="s">
        <v>66</v>
      </c>
      <c r="D260" t="s">
        <v>67</v>
      </c>
      <c r="E260">
        <v>503</v>
      </c>
      <c r="F260">
        <v>0.25</v>
      </c>
    </row>
    <row r="261" spans="1:6" x14ac:dyDescent="0.45">
      <c r="A261" s="24">
        <v>41646</v>
      </c>
      <c r="B261" t="s">
        <v>62</v>
      </c>
      <c r="C261" t="s">
        <v>71</v>
      </c>
      <c r="D261" t="s">
        <v>70</v>
      </c>
      <c r="E261">
        <v>709</v>
      </c>
      <c r="F261">
        <v>0.39</v>
      </c>
    </row>
    <row r="262" spans="1:6" x14ac:dyDescent="0.45">
      <c r="A262" s="24">
        <v>41646</v>
      </c>
      <c r="B262" t="s">
        <v>62</v>
      </c>
      <c r="C262" t="s">
        <v>74</v>
      </c>
      <c r="D262" t="s">
        <v>70</v>
      </c>
      <c r="E262">
        <v>456</v>
      </c>
      <c r="F262">
        <v>0.28999999999999998</v>
      </c>
    </row>
    <row r="263" spans="1:6" x14ac:dyDescent="0.45">
      <c r="A263" s="24">
        <v>41646</v>
      </c>
      <c r="B263" t="s">
        <v>69</v>
      </c>
      <c r="C263" t="s">
        <v>63</v>
      </c>
      <c r="D263" t="s">
        <v>64</v>
      </c>
      <c r="E263">
        <v>641</v>
      </c>
      <c r="F263">
        <v>0.2</v>
      </c>
    </row>
    <row r="264" spans="1:6" x14ac:dyDescent="0.45">
      <c r="A264" s="24">
        <v>41646</v>
      </c>
      <c r="B264" t="s">
        <v>62</v>
      </c>
      <c r="C264" t="s">
        <v>68</v>
      </c>
      <c r="D264" t="s">
        <v>70</v>
      </c>
      <c r="E264">
        <v>103</v>
      </c>
      <c r="F264">
        <v>0.36</v>
      </c>
    </row>
    <row r="265" spans="1:6" x14ac:dyDescent="0.45">
      <c r="A265" s="24">
        <v>41647</v>
      </c>
      <c r="B265" t="s">
        <v>69</v>
      </c>
      <c r="C265" t="s">
        <v>68</v>
      </c>
      <c r="D265" t="s">
        <v>67</v>
      </c>
      <c r="E265">
        <v>332</v>
      </c>
      <c r="F265">
        <v>0.33</v>
      </c>
    </row>
    <row r="266" spans="1:6" x14ac:dyDescent="0.45">
      <c r="A266" s="24">
        <v>41647</v>
      </c>
      <c r="B266" t="s">
        <v>69</v>
      </c>
      <c r="C266" t="s">
        <v>63</v>
      </c>
      <c r="D266" t="s">
        <v>70</v>
      </c>
      <c r="E266">
        <v>956</v>
      </c>
      <c r="F266">
        <v>0.25</v>
      </c>
    </row>
    <row r="267" spans="1:6" x14ac:dyDescent="0.45">
      <c r="A267" s="24">
        <v>41647</v>
      </c>
      <c r="B267" t="s">
        <v>69</v>
      </c>
      <c r="C267" t="s">
        <v>71</v>
      </c>
      <c r="D267" t="s">
        <v>67</v>
      </c>
      <c r="E267">
        <v>669</v>
      </c>
      <c r="F267">
        <v>0.46</v>
      </c>
    </row>
    <row r="268" spans="1:6" x14ac:dyDescent="0.45">
      <c r="A268" s="24">
        <v>41647</v>
      </c>
      <c r="B268" t="s">
        <v>65</v>
      </c>
      <c r="C268" t="s">
        <v>68</v>
      </c>
      <c r="D268" t="s">
        <v>64</v>
      </c>
      <c r="E268">
        <v>744</v>
      </c>
      <c r="F268">
        <v>0.2</v>
      </c>
    </row>
    <row r="269" spans="1:6" x14ac:dyDescent="0.45">
      <c r="A269" s="24">
        <v>41648</v>
      </c>
      <c r="B269" t="s">
        <v>73</v>
      </c>
      <c r="C269" t="s">
        <v>71</v>
      </c>
      <c r="D269" t="s">
        <v>64</v>
      </c>
      <c r="E269">
        <v>534</v>
      </c>
      <c r="F269">
        <v>0.37</v>
      </c>
    </row>
    <row r="270" spans="1:6" x14ac:dyDescent="0.45">
      <c r="A270" s="24">
        <v>41648</v>
      </c>
      <c r="B270" t="s">
        <v>62</v>
      </c>
      <c r="C270" t="s">
        <v>68</v>
      </c>
      <c r="D270" t="s">
        <v>64</v>
      </c>
      <c r="E270">
        <v>603</v>
      </c>
      <c r="F270">
        <v>0.26</v>
      </c>
    </row>
    <row r="271" spans="1:6" x14ac:dyDescent="0.45">
      <c r="A271" s="24">
        <v>41648</v>
      </c>
      <c r="B271" t="s">
        <v>69</v>
      </c>
      <c r="C271" t="s">
        <v>68</v>
      </c>
      <c r="D271" t="s">
        <v>67</v>
      </c>
      <c r="E271">
        <v>556</v>
      </c>
      <c r="F271">
        <v>0.4</v>
      </c>
    </row>
    <row r="272" spans="1:6" x14ac:dyDescent="0.45">
      <c r="A272" s="24">
        <v>41649</v>
      </c>
      <c r="B272" t="s">
        <v>62</v>
      </c>
      <c r="C272" t="s">
        <v>71</v>
      </c>
      <c r="D272" t="s">
        <v>70</v>
      </c>
      <c r="E272">
        <v>717</v>
      </c>
      <c r="F272">
        <v>0.46</v>
      </c>
    </row>
    <row r="273" spans="1:6" x14ac:dyDescent="0.45">
      <c r="A273" s="24">
        <v>41649</v>
      </c>
      <c r="B273" t="s">
        <v>69</v>
      </c>
      <c r="C273" t="s">
        <v>74</v>
      </c>
      <c r="D273" t="s">
        <v>70</v>
      </c>
      <c r="E273">
        <v>858</v>
      </c>
      <c r="F273">
        <v>0.27</v>
      </c>
    </row>
    <row r="274" spans="1:6" x14ac:dyDescent="0.45">
      <c r="A274" s="24">
        <v>41649</v>
      </c>
      <c r="B274" t="s">
        <v>73</v>
      </c>
      <c r="C274" t="s">
        <v>71</v>
      </c>
      <c r="D274" t="s">
        <v>64</v>
      </c>
      <c r="E274">
        <v>361</v>
      </c>
      <c r="F274">
        <v>0.28000000000000003</v>
      </c>
    </row>
    <row r="275" spans="1:6" x14ac:dyDescent="0.45">
      <c r="A275" s="24">
        <v>41650</v>
      </c>
      <c r="B275" t="s">
        <v>72</v>
      </c>
      <c r="C275" t="s">
        <v>68</v>
      </c>
      <c r="D275" t="s">
        <v>70</v>
      </c>
      <c r="E275">
        <v>651</v>
      </c>
      <c r="F275">
        <v>0.41000000000000003</v>
      </c>
    </row>
    <row r="276" spans="1:6" x14ac:dyDescent="0.45">
      <c r="A276" s="24">
        <v>41650</v>
      </c>
      <c r="B276" t="s">
        <v>73</v>
      </c>
      <c r="C276" t="s">
        <v>71</v>
      </c>
      <c r="D276" t="s">
        <v>67</v>
      </c>
      <c r="E276">
        <v>712</v>
      </c>
      <c r="F276">
        <v>0.35000000000000003</v>
      </c>
    </row>
    <row r="277" spans="1:6" x14ac:dyDescent="0.45">
      <c r="A277" s="24">
        <v>41650</v>
      </c>
      <c r="B277" t="s">
        <v>62</v>
      </c>
      <c r="C277" t="s">
        <v>71</v>
      </c>
      <c r="D277" t="s">
        <v>67</v>
      </c>
      <c r="E277">
        <v>369</v>
      </c>
      <c r="F277">
        <v>0.23</v>
      </c>
    </row>
    <row r="278" spans="1:6" x14ac:dyDescent="0.45">
      <c r="A278" s="24">
        <v>41650</v>
      </c>
      <c r="B278" t="s">
        <v>69</v>
      </c>
      <c r="C278" t="s">
        <v>68</v>
      </c>
      <c r="D278" t="s">
        <v>67</v>
      </c>
      <c r="E278">
        <v>570</v>
      </c>
      <c r="F278">
        <v>0.3</v>
      </c>
    </row>
    <row r="279" spans="1:6" x14ac:dyDescent="0.45">
      <c r="A279" s="24">
        <v>41651</v>
      </c>
      <c r="B279" t="s">
        <v>62</v>
      </c>
      <c r="C279" t="s">
        <v>66</v>
      </c>
      <c r="D279" t="s">
        <v>64</v>
      </c>
      <c r="E279">
        <v>847</v>
      </c>
      <c r="F279">
        <v>0.34</v>
      </c>
    </row>
    <row r="280" spans="1:6" x14ac:dyDescent="0.45">
      <c r="A280" s="24">
        <v>41652</v>
      </c>
      <c r="B280" t="s">
        <v>69</v>
      </c>
      <c r="C280" t="s">
        <v>68</v>
      </c>
      <c r="D280" t="s">
        <v>67</v>
      </c>
      <c r="E280">
        <v>297</v>
      </c>
      <c r="F280">
        <v>0.49</v>
      </c>
    </row>
    <row r="281" spans="1:6" x14ac:dyDescent="0.45">
      <c r="A281" s="24">
        <v>41652</v>
      </c>
      <c r="B281" t="s">
        <v>62</v>
      </c>
      <c r="C281" t="s">
        <v>74</v>
      </c>
      <c r="D281" t="s">
        <v>67</v>
      </c>
      <c r="E281">
        <v>952</v>
      </c>
      <c r="F281">
        <v>0.3</v>
      </c>
    </row>
    <row r="282" spans="1:6" x14ac:dyDescent="0.45">
      <c r="A282" s="24">
        <v>41652</v>
      </c>
      <c r="B282" t="s">
        <v>69</v>
      </c>
      <c r="C282" t="s">
        <v>68</v>
      </c>
      <c r="D282" t="s">
        <v>70</v>
      </c>
      <c r="E282">
        <v>839</v>
      </c>
      <c r="F282">
        <v>0.43</v>
      </c>
    </row>
    <row r="283" spans="1:6" x14ac:dyDescent="0.45">
      <c r="A283" s="24">
        <v>41652</v>
      </c>
      <c r="B283" t="s">
        <v>73</v>
      </c>
      <c r="C283" t="s">
        <v>74</v>
      </c>
      <c r="D283" t="s">
        <v>67</v>
      </c>
      <c r="E283">
        <v>891</v>
      </c>
      <c r="F283">
        <v>0.3</v>
      </c>
    </row>
    <row r="284" spans="1:6" x14ac:dyDescent="0.45">
      <c r="A284" s="24">
        <v>41653</v>
      </c>
      <c r="B284" t="s">
        <v>69</v>
      </c>
      <c r="C284" t="s">
        <v>68</v>
      </c>
      <c r="D284" t="s">
        <v>64</v>
      </c>
      <c r="E284">
        <v>237</v>
      </c>
      <c r="F284">
        <v>0.49</v>
      </c>
    </row>
    <row r="285" spans="1:6" x14ac:dyDescent="0.45">
      <c r="A285" s="24">
        <v>41653</v>
      </c>
      <c r="B285" t="s">
        <v>62</v>
      </c>
      <c r="C285" t="s">
        <v>63</v>
      </c>
      <c r="D285" t="s">
        <v>64</v>
      </c>
      <c r="E285">
        <v>620</v>
      </c>
      <c r="F285">
        <v>0.49</v>
      </c>
    </row>
    <row r="286" spans="1:6" x14ac:dyDescent="0.45">
      <c r="A286" s="24">
        <v>41653</v>
      </c>
      <c r="B286" t="s">
        <v>69</v>
      </c>
      <c r="C286" t="s">
        <v>68</v>
      </c>
      <c r="D286" t="s">
        <v>67</v>
      </c>
      <c r="E286">
        <v>916</v>
      </c>
      <c r="F286">
        <v>0.38</v>
      </c>
    </row>
    <row r="287" spans="1:6" x14ac:dyDescent="0.45">
      <c r="A287" s="24">
        <v>41653</v>
      </c>
      <c r="B287" t="s">
        <v>62</v>
      </c>
      <c r="C287" t="s">
        <v>63</v>
      </c>
      <c r="D287" t="s">
        <v>70</v>
      </c>
      <c r="E287">
        <v>450</v>
      </c>
      <c r="F287">
        <v>0.24</v>
      </c>
    </row>
    <row r="288" spans="1:6" x14ac:dyDescent="0.45">
      <c r="A288" s="24">
        <v>41654</v>
      </c>
      <c r="B288" t="s">
        <v>62</v>
      </c>
      <c r="C288" t="s">
        <v>71</v>
      </c>
      <c r="D288" t="s">
        <v>64</v>
      </c>
      <c r="E288">
        <v>665</v>
      </c>
      <c r="F288">
        <v>0.23</v>
      </c>
    </row>
    <row r="289" spans="1:6" x14ac:dyDescent="0.45">
      <c r="A289" s="24">
        <v>41654</v>
      </c>
      <c r="B289" t="s">
        <v>69</v>
      </c>
      <c r="C289" t="s">
        <v>68</v>
      </c>
      <c r="D289" t="s">
        <v>67</v>
      </c>
      <c r="E289">
        <v>960</v>
      </c>
      <c r="F289">
        <v>0.26</v>
      </c>
    </row>
    <row r="290" spans="1:6" x14ac:dyDescent="0.45">
      <c r="A290" s="24">
        <v>41654</v>
      </c>
      <c r="B290" t="s">
        <v>65</v>
      </c>
      <c r="C290" t="s">
        <v>74</v>
      </c>
      <c r="D290" t="s">
        <v>70</v>
      </c>
      <c r="E290">
        <v>518</v>
      </c>
      <c r="F290">
        <v>0.5</v>
      </c>
    </row>
    <row r="291" spans="1:6" x14ac:dyDescent="0.45">
      <c r="A291" s="24">
        <v>41654</v>
      </c>
      <c r="B291" t="s">
        <v>72</v>
      </c>
      <c r="C291" t="s">
        <v>66</v>
      </c>
      <c r="D291" t="s">
        <v>70</v>
      </c>
      <c r="E291">
        <v>272</v>
      </c>
      <c r="F291">
        <v>0.28999999999999998</v>
      </c>
    </row>
    <row r="292" spans="1:6" x14ac:dyDescent="0.45">
      <c r="A292" s="24">
        <v>41654</v>
      </c>
      <c r="B292" t="s">
        <v>62</v>
      </c>
      <c r="C292" t="s">
        <v>66</v>
      </c>
      <c r="D292" t="s">
        <v>64</v>
      </c>
      <c r="E292">
        <v>418</v>
      </c>
      <c r="F292">
        <v>0.3</v>
      </c>
    </row>
    <row r="293" spans="1:6" x14ac:dyDescent="0.45">
      <c r="A293" s="24">
        <v>41655</v>
      </c>
      <c r="B293" t="s">
        <v>72</v>
      </c>
      <c r="C293" t="s">
        <v>63</v>
      </c>
      <c r="D293" t="s">
        <v>67</v>
      </c>
      <c r="E293">
        <v>733</v>
      </c>
      <c r="F293">
        <v>0.27</v>
      </c>
    </row>
    <row r="294" spans="1:6" x14ac:dyDescent="0.45">
      <c r="A294" s="24">
        <v>41655</v>
      </c>
      <c r="B294" t="s">
        <v>62</v>
      </c>
      <c r="C294" t="s">
        <v>74</v>
      </c>
      <c r="D294" t="s">
        <v>70</v>
      </c>
      <c r="E294">
        <v>765</v>
      </c>
      <c r="F294">
        <v>0.38</v>
      </c>
    </row>
    <row r="295" spans="1:6" x14ac:dyDescent="0.45">
      <c r="A295" s="24">
        <v>41656</v>
      </c>
      <c r="B295" t="s">
        <v>62</v>
      </c>
      <c r="C295" t="s">
        <v>68</v>
      </c>
      <c r="D295" t="s">
        <v>64</v>
      </c>
      <c r="E295">
        <v>302</v>
      </c>
      <c r="F295">
        <v>0.42</v>
      </c>
    </row>
    <row r="296" spans="1:6" x14ac:dyDescent="0.45">
      <c r="A296" s="24">
        <v>41656</v>
      </c>
      <c r="B296" t="s">
        <v>73</v>
      </c>
      <c r="C296" t="s">
        <v>74</v>
      </c>
      <c r="D296" t="s">
        <v>67</v>
      </c>
      <c r="E296">
        <v>873</v>
      </c>
      <c r="F296">
        <v>0.27</v>
      </c>
    </row>
    <row r="297" spans="1:6" x14ac:dyDescent="0.45">
      <c r="A297" s="24">
        <v>41656</v>
      </c>
      <c r="B297" t="s">
        <v>65</v>
      </c>
      <c r="C297" t="s">
        <v>71</v>
      </c>
      <c r="D297" t="s">
        <v>67</v>
      </c>
      <c r="E297">
        <v>943</v>
      </c>
      <c r="F297">
        <v>0.44</v>
      </c>
    </row>
    <row r="298" spans="1:6" x14ac:dyDescent="0.45">
      <c r="A298" s="24">
        <v>41657</v>
      </c>
      <c r="B298" t="s">
        <v>73</v>
      </c>
      <c r="C298" t="s">
        <v>74</v>
      </c>
      <c r="D298" t="s">
        <v>64</v>
      </c>
      <c r="E298">
        <v>855</v>
      </c>
      <c r="F298">
        <v>0.41000000000000003</v>
      </c>
    </row>
    <row r="299" spans="1:6" x14ac:dyDescent="0.45">
      <c r="A299" s="24">
        <v>41657</v>
      </c>
      <c r="B299" t="s">
        <v>62</v>
      </c>
      <c r="C299" t="s">
        <v>68</v>
      </c>
      <c r="D299" t="s">
        <v>70</v>
      </c>
      <c r="E299">
        <v>229</v>
      </c>
      <c r="F299">
        <v>0.21</v>
      </c>
    </row>
    <row r="300" spans="1:6" x14ac:dyDescent="0.45">
      <c r="A300" s="24">
        <v>41657</v>
      </c>
      <c r="B300" t="s">
        <v>65</v>
      </c>
      <c r="C300" t="s">
        <v>74</v>
      </c>
      <c r="D300" t="s">
        <v>70</v>
      </c>
      <c r="E300">
        <v>840</v>
      </c>
      <c r="F300">
        <v>0.3</v>
      </c>
    </row>
    <row r="301" spans="1:6" x14ac:dyDescent="0.45">
      <c r="A301" s="24">
        <v>41657</v>
      </c>
      <c r="B301" t="s">
        <v>72</v>
      </c>
      <c r="C301" t="s">
        <v>68</v>
      </c>
      <c r="D301" t="s">
        <v>67</v>
      </c>
      <c r="E301">
        <v>772</v>
      </c>
      <c r="F301">
        <v>0.28000000000000003</v>
      </c>
    </row>
    <row r="302" spans="1:6" x14ac:dyDescent="0.45">
      <c r="A302" s="24">
        <v>41658</v>
      </c>
      <c r="B302" t="s">
        <v>73</v>
      </c>
      <c r="C302" t="s">
        <v>68</v>
      </c>
      <c r="D302" t="s">
        <v>70</v>
      </c>
      <c r="E302">
        <v>491</v>
      </c>
      <c r="F302">
        <v>0.41000000000000003</v>
      </c>
    </row>
    <row r="303" spans="1:6" x14ac:dyDescent="0.45">
      <c r="A303" s="24">
        <v>41659</v>
      </c>
      <c r="B303" t="s">
        <v>65</v>
      </c>
      <c r="C303" t="s">
        <v>68</v>
      </c>
      <c r="D303" t="s">
        <v>64</v>
      </c>
      <c r="E303">
        <v>118</v>
      </c>
      <c r="F303">
        <v>0.24</v>
      </c>
    </row>
    <row r="304" spans="1:6" x14ac:dyDescent="0.45">
      <c r="A304" s="24">
        <v>41659</v>
      </c>
      <c r="B304" t="s">
        <v>62</v>
      </c>
      <c r="C304" t="s">
        <v>63</v>
      </c>
      <c r="D304" t="s">
        <v>67</v>
      </c>
      <c r="E304">
        <v>947</v>
      </c>
      <c r="F304">
        <v>0.43</v>
      </c>
    </row>
    <row r="305" spans="1:6" x14ac:dyDescent="0.45">
      <c r="A305" s="24">
        <v>41659</v>
      </c>
      <c r="B305" t="s">
        <v>72</v>
      </c>
      <c r="C305" t="s">
        <v>63</v>
      </c>
      <c r="D305" t="s">
        <v>70</v>
      </c>
      <c r="E305">
        <v>166</v>
      </c>
      <c r="F305">
        <v>0.27</v>
      </c>
    </row>
    <row r="306" spans="1:6" x14ac:dyDescent="0.45">
      <c r="A306" s="24">
        <v>41660</v>
      </c>
      <c r="B306" t="s">
        <v>69</v>
      </c>
      <c r="C306" t="s">
        <v>68</v>
      </c>
      <c r="D306" t="s">
        <v>64</v>
      </c>
      <c r="E306">
        <v>348</v>
      </c>
      <c r="F306">
        <v>0.39</v>
      </c>
    </row>
    <row r="307" spans="1:6" x14ac:dyDescent="0.45">
      <c r="A307" s="24">
        <v>41660</v>
      </c>
      <c r="B307" t="s">
        <v>65</v>
      </c>
      <c r="C307" t="s">
        <v>74</v>
      </c>
      <c r="D307" t="s">
        <v>67</v>
      </c>
      <c r="E307">
        <v>943</v>
      </c>
      <c r="F307">
        <v>0.25</v>
      </c>
    </row>
    <row r="308" spans="1:6" x14ac:dyDescent="0.45">
      <c r="A308" s="24">
        <v>41662</v>
      </c>
      <c r="B308" t="s">
        <v>73</v>
      </c>
      <c r="C308" t="s">
        <v>68</v>
      </c>
      <c r="D308" t="s">
        <v>64</v>
      </c>
      <c r="E308">
        <v>419</v>
      </c>
      <c r="F308">
        <v>0.21</v>
      </c>
    </row>
    <row r="309" spans="1:6" x14ac:dyDescent="0.45">
      <c r="A309" s="24">
        <v>41662</v>
      </c>
      <c r="B309" t="s">
        <v>72</v>
      </c>
      <c r="C309" t="s">
        <v>71</v>
      </c>
      <c r="D309" t="s">
        <v>67</v>
      </c>
      <c r="E309">
        <v>564</v>
      </c>
      <c r="F309">
        <v>0.23</v>
      </c>
    </row>
    <row r="310" spans="1:6" x14ac:dyDescent="0.45">
      <c r="A310" s="24">
        <v>41663</v>
      </c>
      <c r="B310" t="s">
        <v>65</v>
      </c>
      <c r="C310" t="s">
        <v>74</v>
      </c>
      <c r="D310" t="s">
        <v>64</v>
      </c>
      <c r="E310">
        <v>807</v>
      </c>
      <c r="F310">
        <v>0.5</v>
      </c>
    </row>
    <row r="311" spans="1:6" x14ac:dyDescent="0.45">
      <c r="A311" s="24">
        <v>41663</v>
      </c>
      <c r="B311" t="s">
        <v>62</v>
      </c>
      <c r="C311" t="s">
        <v>66</v>
      </c>
      <c r="D311" t="s">
        <v>70</v>
      </c>
      <c r="E311">
        <v>919</v>
      </c>
      <c r="F311">
        <v>0.41000000000000003</v>
      </c>
    </row>
    <row r="312" spans="1:6" x14ac:dyDescent="0.45">
      <c r="A312" s="24">
        <v>41664</v>
      </c>
      <c r="B312" t="s">
        <v>72</v>
      </c>
      <c r="C312" t="s">
        <v>68</v>
      </c>
      <c r="D312" t="s">
        <v>67</v>
      </c>
      <c r="E312">
        <v>242</v>
      </c>
      <c r="F312">
        <v>0.4</v>
      </c>
    </row>
    <row r="313" spans="1:6" x14ac:dyDescent="0.45">
      <c r="A313" s="24">
        <v>41665</v>
      </c>
      <c r="B313" t="s">
        <v>65</v>
      </c>
      <c r="C313" t="s">
        <v>74</v>
      </c>
      <c r="D313" t="s">
        <v>67</v>
      </c>
      <c r="E313">
        <v>432</v>
      </c>
      <c r="F313">
        <v>0.34</v>
      </c>
    </row>
    <row r="314" spans="1:6" x14ac:dyDescent="0.45">
      <c r="A314" s="24">
        <v>41665</v>
      </c>
      <c r="B314" t="s">
        <v>62</v>
      </c>
      <c r="C314" t="s">
        <v>71</v>
      </c>
      <c r="D314" t="s">
        <v>70</v>
      </c>
      <c r="E314">
        <v>911</v>
      </c>
      <c r="F314">
        <v>0.45</v>
      </c>
    </row>
    <row r="315" spans="1:6" x14ac:dyDescent="0.45">
      <c r="A315" s="24">
        <v>41665</v>
      </c>
      <c r="B315" t="s">
        <v>65</v>
      </c>
      <c r="C315" t="s">
        <v>68</v>
      </c>
      <c r="D315" t="s">
        <v>70</v>
      </c>
      <c r="E315">
        <v>913</v>
      </c>
      <c r="F315">
        <v>0.39</v>
      </c>
    </row>
    <row r="316" spans="1:6" x14ac:dyDescent="0.45">
      <c r="A316" s="24">
        <v>41665</v>
      </c>
      <c r="B316" t="s">
        <v>65</v>
      </c>
      <c r="C316" t="s">
        <v>74</v>
      </c>
      <c r="D316" t="s">
        <v>67</v>
      </c>
      <c r="E316">
        <v>713</v>
      </c>
      <c r="F316">
        <v>0.4</v>
      </c>
    </row>
    <row r="317" spans="1:6" x14ac:dyDescent="0.45">
      <c r="A317" s="24">
        <v>41665</v>
      </c>
      <c r="B317" t="s">
        <v>72</v>
      </c>
      <c r="C317" t="s">
        <v>68</v>
      </c>
      <c r="D317" t="s">
        <v>70</v>
      </c>
      <c r="E317">
        <v>326</v>
      </c>
      <c r="F317">
        <v>0.27</v>
      </c>
    </row>
    <row r="318" spans="1:6" x14ac:dyDescent="0.45">
      <c r="A318" s="24">
        <v>41666</v>
      </c>
      <c r="B318" t="s">
        <v>73</v>
      </c>
      <c r="C318" t="s">
        <v>71</v>
      </c>
      <c r="D318" t="s">
        <v>67</v>
      </c>
      <c r="E318">
        <v>105</v>
      </c>
      <c r="F318">
        <v>0.32</v>
      </c>
    </row>
    <row r="319" spans="1:6" x14ac:dyDescent="0.45">
      <c r="A319" s="24">
        <v>41666</v>
      </c>
      <c r="B319" t="s">
        <v>72</v>
      </c>
      <c r="C319" t="s">
        <v>63</v>
      </c>
      <c r="D319" t="s">
        <v>70</v>
      </c>
      <c r="E319">
        <v>149</v>
      </c>
      <c r="F319">
        <v>0.26</v>
      </c>
    </row>
    <row r="320" spans="1:6" x14ac:dyDescent="0.45">
      <c r="A320" s="24">
        <v>41666</v>
      </c>
      <c r="B320" t="s">
        <v>73</v>
      </c>
      <c r="C320" t="s">
        <v>71</v>
      </c>
      <c r="D320" t="s">
        <v>67</v>
      </c>
      <c r="E320">
        <v>513</v>
      </c>
      <c r="F320">
        <v>0.38</v>
      </c>
    </row>
    <row r="321" spans="1:6" x14ac:dyDescent="0.45">
      <c r="A321" s="24">
        <v>41667</v>
      </c>
      <c r="B321" t="s">
        <v>69</v>
      </c>
      <c r="C321" t="s">
        <v>63</v>
      </c>
      <c r="D321" t="s">
        <v>67</v>
      </c>
      <c r="E321">
        <v>795</v>
      </c>
      <c r="F321">
        <v>0.41000000000000003</v>
      </c>
    </row>
    <row r="322" spans="1:6" x14ac:dyDescent="0.45">
      <c r="A322" s="24">
        <v>41668</v>
      </c>
      <c r="B322" t="s">
        <v>65</v>
      </c>
      <c r="C322" t="s">
        <v>74</v>
      </c>
      <c r="D322" t="s">
        <v>67</v>
      </c>
      <c r="E322">
        <v>593</v>
      </c>
      <c r="F322">
        <v>0.48</v>
      </c>
    </row>
    <row r="323" spans="1:6" x14ac:dyDescent="0.45">
      <c r="A323" s="24">
        <v>41669</v>
      </c>
      <c r="B323" t="s">
        <v>69</v>
      </c>
      <c r="C323" t="s">
        <v>66</v>
      </c>
      <c r="D323" t="s">
        <v>67</v>
      </c>
      <c r="E323">
        <v>621</v>
      </c>
      <c r="F323">
        <v>0.32</v>
      </c>
    </row>
    <row r="324" spans="1:6" x14ac:dyDescent="0.45">
      <c r="A324" s="24">
        <v>41670</v>
      </c>
      <c r="B324" t="s">
        <v>69</v>
      </c>
      <c r="C324" t="s">
        <v>68</v>
      </c>
      <c r="D324" t="s">
        <v>67</v>
      </c>
      <c r="E324">
        <v>259</v>
      </c>
      <c r="F324">
        <v>0.47000000000000003</v>
      </c>
    </row>
    <row r="325" spans="1:6" x14ac:dyDescent="0.45">
      <c r="A325" s="24">
        <v>41670</v>
      </c>
      <c r="B325" t="s">
        <v>72</v>
      </c>
      <c r="C325" t="s">
        <v>71</v>
      </c>
      <c r="D325" t="s">
        <v>64</v>
      </c>
      <c r="E325">
        <v>437</v>
      </c>
      <c r="F325">
        <v>0.25</v>
      </c>
    </row>
    <row r="326" spans="1:6" x14ac:dyDescent="0.45">
      <c r="A326" s="24">
        <v>41671</v>
      </c>
      <c r="B326" t="s">
        <v>65</v>
      </c>
      <c r="C326" t="s">
        <v>74</v>
      </c>
      <c r="D326" t="s">
        <v>67</v>
      </c>
      <c r="E326">
        <v>917</v>
      </c>
      <c r="F326">
        <v>0.45</v>
      </c>
    </row>
    <row r="327" spans="1:6" x14ac:dyDescent="0.45">
      <c r="A327" s="24">
        <v>41671</v>
      </c>
      <c r="B327" t="s">
        <v>69</v>
      </c>
      <c r="C327" t="s">
        <v>68</v>
      </c>
      <c r="D327" t="s">
        <v>67</v>
      </c>
      <c r="E327">
        <v>248</v>
      </c>
      <c r="F327">
        <v>0.28000000000000003</v>
      </c>
    </row>
    <row r="328" spans="1:6" x14ac:dyDescent="0.45">
      <c r="A328" s="24">
        <v>41671</v>
      </c>
      <c r="B328" t="s">
        <v>73</v>
      </c>
      <c r="C328" t="s">
        <v>71</v>
      </c>
      <c r="D328" t="s">
        <v>67</v>
      </c>
      <c r="E328">
        <v>854</v>
      </c>
      <c r="F328">
        <v>0.45</v>
      </c>
    </row>
    <row r="329" spans="1:6" x14ac:dyDescent="0.45">
      <c r="A329" s="24">
        <v>41671</v>
      </c>
      <c r="B329" t="s">
        <v>69</v>
      </c>
      <c r="C329" t="s">
        <v>71</v>
      </c>
      <c r="D329" t="s">
        <v>70</v>
      </c>
      <c r="E329">
        <v>333</v>
      </c>
      <c r="F329">
        <v>0.34</v>
      </c>
    </row>
    <row r="330" spans="1:6" x14ac:dyDescent="0.45">
      <c r="A330" s="24">
        <v>41672</v>
      </c>
      <c r="B330" t="s">
        <v>65</v>
      </c>
      <c r="C330" t="s">
        <v>71</v>
      </c>
      <c r="D330" t="s">
        <v>67</v>
      </c>
      <c r="E330">
        <v>777</v>
      </c>
      <c r="F330">
        <v>0.45</v>
      </c>
    </row>
    <row r="331" spans="1:6" x14ac:dyDescent="0.45">
      <c r="A331" s="24">
        <v>41673</v>
      </c>
      <c r="B331" t="s">
        <v>73</v>
      </c>
      <c r="C331" t="s">
        <v>66</v>
      </c>
      <c r="D331" t="s">
        <v>67</v>
      </c>
      <c r="E331">
        <v>102</v>
      </c>
      <c r="F331">
        <v>0.2</v>
      </c>
    </row>
    <row r="332" spans="1:6" x14ac:dyDescent="0.45">
      <c r="A332" s="24">
        <v>41673</v>
      </c>
      <c r="B332" t="s">
        <v>73</v>
      </c>
      <c r="C332" t="s">
        <v>68</v>
      </c>
      <c r="D332" t="s">
        <v>67</v>
      </c>
      <c r="E332">
        <v>633</v>
      </c>
      <c r="F332">
        <v>0.35000000000000003</v>
      </c>
    </row>
    <row r="333" spans="1:6" x14ac:dyDescent="0.45">
      <c r="A333" s="24">
        <v>41674</v>
      </c>
      <c r="B333" t="s">
        <v>65</v>
      </c>
      <c r="C333" t="s">
        <v>71</v>
      </c>
      <c r="D333" t="s">
        <v>67</v>
      </c>
      <c r="E333">
        <v>205</v>
      </c>
      <c r="F333">
        <v>0.45</v>
      </c>
    </row>
    <row r="334" spans="1:6" x14ac:dyDescent="0.45">
      <c r="A334" s="24">
        <v>41675</v>
      </c>
      <c r="B334" t="s">
        <v>73</v>
      </c>
      <c r="C334" t="s">
        <v>68</v>
      </c>
      <c r="D334" t="s">
        <v>67</v>
      </c>
      <c r="E334">
        <v>221</v>
      </c>
      <c r="F334">
        <v>0.37</v>
      </c>
    </row>
    <row r="335" spans="1:6" x14ac:dyDescent="0.45">
      <c r="A335" s="24">
        <v>41676</v>
      </c>
      <c r="B335" t="s">
        <v>69</v>
      </c>
      <c r="C335" t="s">
        <v>66</v>
      </c>
      <c r="D335" t="s">
        <v>70</v>
      </c>
      <c r="E335">
        <v>628</v>
      </c>
      <c r="F335">
        <v>0.23</v>
      </c>
    </row>
    <row r="336" spans="1:6" x14ac:dyDescent="0.45">
      <c r="A336" s="24">
        <v>41676</v>
      </c>
      <c r="B336" t="s">
        <v>73</v>
      </c>
      <c r="C336" t="s">
        <v>71</v>
      </c>
      <c r="D336" t="s">
        <v>64</v>
      </c>
      <c r="E336">
        <v>833</v>
      </c>
      <c r="F336">
        <v>0.27</v>
      </c>
    </row>
    <row r="337" spans="1:6" x14ac:dyDescent="0.45">
      <c r="A337" s="24">
        <v>41676</v>
      </c>
      <c r="B337" t="s">
        <v>73</v>
      </c>
      <c r="C337" t="s">
        <v>68</v>
      </c>
      <c r="D337" t="s">
        <v>64</v>
      </c>
      <c r="E337">
        <v>291</v>
      </c>
      <c r="F337">
        <v>0.39</v>
      </c>
    </row>
    <row r="338" spans="1:6" x14ac:dyDescent="0.45">
      <c r="A338" s="24">
        <v>41676</v>
      </c>
      <c r="B338" t="s">
        <v>69</v>
      </c>
      <c r="C338" t="s">
        <v>71</v>
      </c>
      <c r="D338" t="s">
        <v>64</v>
      </c>
      <c r="E338">
        <v>248</v>
      </c>
      <c r="F338">
        <v>0.46</v>
      </c>
    </row>
    <row r="339" spans="1:6" x14ac:dyDescent="0.45">
      <c r="A339" s="24">
        <v>41676</v>
      </c>
      <c r="B339" t="s">
        <v>69</v>
      </c>
      <c r="C339" t="s">
        <v>74</v>
      </c>
      <c r="D339" t="s">
        <v>67</v>
      </c>
      <c r="E339">
        <v>688</v>
      </c>
      <c r="F339">
        <v>0.42</v>
      </c>
    </row>
    <row r="340" spans="1:6" x14ac:dyDescent="0.45">
      <c r="A340" s="24">
        <v>41676</v>
      </c>
      <c r="B340" t="s">
        <v>72</v>
      </c>
      <c r="C340" t="s">
        <v>63</v>
      </c>
      <c r="D340" t="s">
        <v>70</v>
      </c>
      <c r="E340">
        <v>120</v>
      </c>
      <c r="F340">
        <v>0.48</v>
      </c>
    </row>
    <row r="341" spans="1:6" x14ac:dyDescent="0.45">
      <c r="A341" s="24">
        <v>41677</v>
      </c>
      <c r="B341" t="s">
        <v>73</v>
      </c>
      <c r="C341" t="s">
        <v>68</v>
      </c>
      <c r="D341" t="s">
        <v>70</v>
      </c>
      <c r="E341">
        <v>390</v>
      </c>
      <c r="F341">
        <v>0.4</v>
      </c>
    </row>
    <row r="342" spans="1:6" x14ac:dyDescent="0.45">
      <c r="A342" s="24">
        <v>41677</v>
      </c>
      <c r="B342" t="s">
        <v>72</v>
      </c>
      <c r="C342" t="s">
        <v>63</v>
      </c>
      <c r="D342" t="s">
        <v>70</v>
      </c>
      <c r="E342">
        <v>387</v>
      </c>
      <c r="F342">
        <v>0.47000000000000003</v>
      </c>
    </row>
    <row r="343" spans="1:6" x14ac:dyDescent="0.45">
      <c r="A343" s="24">
        <v>41678</v>
      </c>
      <c r="B343" t="s">
        <v>73</v>
      </c>
      <c r="C343" t="s">
        <v>63</v>
      </c>
      <c r="D343" t="s">
        <v>70</v>
      </c>
      <c r="E343">
        <v>616</v>
      </c>
      <c r="F343">
        <v>0.22</v>
      </c>
    </row>
    <row r="344" spans="1:6" x14ac:dyDescent="0.45">
      <c r="A344" s="24">
        <v>41678</v>
      </c>
      <c r="B344" t="s">
        <v>62</v>
      </c>
      <c r="C344" t="s">
        <v>71</v>
      </c>
      <c r="D344" t="s">
        <v>70</v>
      </c>
      <c r="E344">
        <v>227</v>
      </c>
      <c r="F344">
        <v>0.38</v>
      </c>
    </row>
    <row r="345" spans="1:6" x14ac:dyDescent="0.45">
      <c r="A345" s="24">
        <v>41679</v>
      </c>
      <c r="B345" t="s">
        <v>62</v>
      </c>
      <c r="C345" t="s">
        <v>68</v>
      </c>
      <c r="D345" t="s">
        <v>70</v>
      </c>
      <c r="E345">
        <v>743</v>
      </c>
      <c r="F345">
        <v>0.44</v>
      </c>
    </row>
    <row r="346" spans="1:6" x14ac:dyDescent="0.45">
      <c r="A346" s="24">
        <v>41679</v>
      </c>
      <c r="B346" t="s">
        <v>62</v>
      </c>
      <c r="C346" t="s">
        <v>66</v>
      </c>
      <c r="D346" t="s">
        <v>67</v>
      </c>
      <c r="E346">
        <v>109</v>
      </c>
      <c r="F346">
        <v>0.44</v>
      </c>
    </row>
    <row r="347" spans="1:6" x14ac:dyDescent="0.45">
      <c r="A347" s="24">
        <v>41679</v>
      </c>
      <c r="B347" t="s">
        <v>62</v>
      </c>
      <c r="C347" t="s">
        <v>71</v>
      </c>
      <c r="D347" t="s">
        <v>64</v>
      </c>
      <c r="E347">
        <v>230</v>
      </c>
      <c r="F347">
        <v>0.46</v>
      </c>
    </row>
    <row r="348" spans="1:6" x14ac:dyDescent="0.45">
      <c r="A348" s="24">
        <v>41679</v>
      </c>
      <c r="B348" t="s">
        <v>73</v>
      </c>
      <c r="C348" t="s">
        <v>74</v>
      </c>
      <c r="D348" t="s">
        <v>70</v>
      </c>
      <c r="E348">
        <v>653</v>
      </c>
      <c r="F348">
        <v>0.25</v>
      </c>
    </row>
    <row r="349" spans="1:6" x14ac:dyDescent="0.45">
      <c r="A349" s="24">
        <v>41680</v>
      </c>
      <c r="B349" t="s">
        <v>72</v>
      </c>
      <c r="C349" t="s">
        <v>66</v>
      </c>
      <c r="D349" t="s">
        <v>70</v>
      </c>
      <c r="E349">
        <v>885</v>
      </c>
      <c r="F349">
        <v>0.41000000000000003</v>
      </c>
    </row>
    <row r="350" spans="1:6" x14ac:dyDescent="0.45">
      <c r="A350" s="24">
        <v>41681</v>
      </c>
      <c r="B350" t="s">
        <v>73</v>
      </c>
      <c r="C350" t="s">
        <v>71</v>
      </c>
      <c r="D350" t="s">
        <v>64</v>
      </c>
      <c r="E350">
        <v>546</v>
      </c>
      <c r="F350">
        <v>0.37</v>
      </c>
    </row>
    <row r="351" spans="1:6" x14ac:dyDescent="0.45">
      <c r="A351" s="24">
        <v>41683</v>
      </c>
      <c r="B351" t="s">
        <v>73</v>
      </c>
      <c r="C351" t="s">
        <v>66</v>
      </c>
      <c r="D351" t="s">
        <v>64</v>
      </c>
      <c r="E351">
        <v>242</v>
      </c>
      <c r="F351">
        <v>0.5</v>
      </c>
    </row>
    <row r="352" spans="1:6" x14ac:dyDescent="0.45">
      <c r="A352" s="24">
        <v>41683</v>
      </c>
      <c r="B352" t="s">
        <v>62</v>
      </c>
      <c r="C352" t="s">
        <v>68</v>
      </c>
      <c r="D352" t="s">
        <v>67</v>
      </c>
      <c r="E352">
        <v>590</v>
      </c>
      <c r="F352">
        <v>0.47000000000000003</v>
      </c>
    </row>
    <row r="353" spans="1:6" x14ac:dyDescent="0.45">
      <c r="A353" s="24">
        <v>41683</v>
      </c>
      <c r="B353" t="s">
        <v>73</v>
      </c>
      <c r="C353" t="s">
        <v>74</v>
      </c>
      <c r="D353" t="s">
        <v>64</v>
      </c>
      <c r="E353">
        <v>337</v>
      </c>
      <c r="F353">
        <v>0.25</v>
      </c>
    </row>
    <row r="354" spans="1:6" x14ac:dyDescent="0.45">
      <c r="A354" s="24">
        <v>41683</v>
      </c>
      <c r="B354" t="s">
        <v>65</v>
      </c>
      <c r="C354" t="s">
        <v>66</v>
      </c>
      <c r="D354" t="s">
        <v>67</v>
      </c>
      <c r="E354">
        <v>413</v>
      </c>
      <c r="F354">
        <v>0.21</v>
      </c>
    </row>
    <row r="355" spans="1:6" x14ac:dyDescent="0.45">
      <c r="A355" s="24">
        <v>41684</v>
      </c>
      <c r="B355" t="s">
        <v>72</v>
      </c>
      <c r="C355" t="s">
        <v>63</v>
      </c>
      <c r="D355" t="s">
        <v>64</v>
      </c>
      <c r="E355">
        <v>777</v>
      </c>
      <c r="F355">
        <v>0.28000000000000003</v>
      </c>
    </row>
    <row r="356" spans="1:6" x14ac:dyDescent="0.45">
      <c r="A356" s="24">
        <v>41684</v>
      </c>
      <c r="B356" t="s">
        <v>62</v>
      </c>
      <c r="C356" t="s">
        <v>71</v>
      </c>
      <c r="D356" t="s">
        <v>70</v>
      </c>
      <c r="E356">
        <v>626</v>
      </c>
      <c r="F356">
        <v>0.3</v>
      </c>
    </row>
    <row r="357" spans="1:6" x14ac:dyDescent="0.45">
      <c r="A357" s="24">
        <v>41684</v>
      </c>
      <c r="B357" t="s">
        <v>65</v>
      </c>
      <c r="C357" t="s">
        <v>74</v>
      </c>
      <c r="D357" t="s">
        <v>67</v>
      </c>
      <c r="E357">
        <v>643</v>
      </c>
      <c r="F357">
        <v>0.28000000000000003</v>
      </c>
    </row>
    <row r="358" spans="1:6" x14ac:dyDescent="0.45">
      <c r="A358" s="24">
        <v>41684</v>
      </c>
      <c r="B358" t="s">
        <v>65</v>
      </c>
      <c r="C358" t="s">
        <v>74</v>
      </c>
      <c r="D358" t="s">
        <v>67</v>
      </c>
      <c r="E358">
        <v>709</v>
      </c>
      <c r="F358">
        <v>0.33</v>
      </c>
    </row>
    <row r="359" spans="1:6" x14ac:dyDescent="0.45">
      <c r="A359" s="24">
        <v>41684</v>
      </c>
      <c r="B359" t="s">
        <v>62</v>
      </c>
      <c r="C359" t="s">
        <v>74</v>
      </c>
      <c r="D359" t="s">
        <v>64</v>
      </c>
      <c r="E359">
        <v>852</v>
      </c>
      <c r="F359">
        <v>0.28000000000000003</v>
      </c>
    </row>
    <row r="360" spans="1:6" x14ac:dyDescent="0.45">
      <c r="A360" s="24">
        <v>41685</v>
      </c>
      <c r="B360" t="s">
        <v>65</v>
      </c>
      <c r="C360" t="s">
        <v>68</v>
      </c>
      <c r="D360" t="s">
        <v>64</v>
      </c>
      <c r="E360">
        <v>240</v>
      </c>
      <c r="F360">
        <v>0.4</v>
      </c>
    </row>
    <row r="361" spans="1:6" x14ac:dyDescent="0.45">
      <c r="A361" s="24">
        <v>41685</v>
      </c>
      <c r="B361" t="s">
        <v>62</v>
      </c>
      <c r="C361" t="s">
        <v>66</v>
      </c>
      <c r="D361" t="s">
        <v>70</v>
      </c>
      <c r="E361">
        <v>940</v>
      </c>
      <c r="F361">
        <v>0.39</v>
      </c>
    </row>
    <row r="362" spans="1:6" x14ac:dyDescent="0.45">
      <c r="A362" s="24">
        <v>41685</v>
      </c>
      <c r="B362" t="s">
        <v>65</v>
      </c>
      <c r="C362" t="s">
        <v>74</v>
      </c>
      <c r="D362" t="s">
        <v>67</v>
      </c>
      <c r="E362">
        <v>532</v>
      </c>
      <c r="F362">
        <v>0.33</v>
      </c>
    </row>
    <row r="363" spans="1:6" x14ac:dyDescent="0.45">
      <c r="A363" s="24">
        <v>41685</v>
      </c>
      <c r="B363" t="s">
        <v>65</v>
      </c>
      <c r="C363" t="s">
        <v>63</v>
      </c>
      <c r="D363" t="s">
        <v>70</v>
      </c>
      <c r="E363">
        <v>537</v>
      </c>
      <c r="F363">
        <v>0.42</v>
      </c>
    </row>
    <row r="364" spans="1:6" x14ac:dyDescent="0.45">
      <c r="A364" s="24">
        <v>41686</v>
      </c>
      <c r="B364" t="s">
        <v>73</v>
      </c>
      <c r="C364" t="s">
        <v>68</v>
      </c>
      <c r="D364" t="s">
        <v>64</v>
      </c>
      <c r="E364">
        <v>802</v>
      </c>
      <c r="F364">
        <v>0.31</v>
      </c>
    </row>
    <row r="365" spans="1:6" x14ac:dyDescent="0.45">
      <c r="A365" s="24">
        <v>41687</v>
      </c>
      <c r="B365" t="s">
        <v>69</v>
      </c>
      <c r="C365" t="s">
        <v>71</v>
      </c>
      <c r="D365" t="s">
        <v>67</v>
      </c>
      <c r="E365">
        <v>419</v>
      </c>
      <c r="F365">
        <v>0.34</v>
      </c>
    </row>
    <row r="366" spans="1:6" x14ac:dyDescent="0.45">
      <c r="A366" s="24">
        <v>41687</v>
      </c>
      <c r="B366" t="s">
        <v>73</v>
      </c>
      <c r="C366" t="s">
        <v>66</v>
      </c>
      <c r="D366" t="s">
        <v>67</v>
      </c>
      <c r="E366">
        <v>137</v>
      </c>
      <c r="F366">
        <v>0.28000000000000003</v>
      </c>
    </row>
    <row r="367" spans="1:6" x14ac:dyDescent="0.45">
      <c r="A367" s="24">
        <v>41688</v>
      </c>
      <c r="B367" t="s">
        <v>69</v>
      </c>
      <c r="C367" t="s">
        <v>66</v>
      </c>
      <c r="D367" t="s">
        <v>67</v>
      </c>
      <c r="E367">
        <v>753</v>
      </c>
      <c r="F367">
        <v>0.5</v>
      </c>
    </row>
    <row r="368" spans="1:6" x14ac:dyDescent="0.45">
      <c r="A368" s="24">
        <v>41688</v>
      </c>
      <c r="B368" t="s">
        <v>72</v>
      </c>
      <c r="C368" t="s">
        <v>63</v>
      </c>
      <c r="D368" t="s">
        <v>64</v>
      </c>
      <c r="E368">
        <v>658</v>
      </c>
      <c r="F368">
        <v>0.45</v>
      </c>
    </row>
    <row r="369" spans="1:6" x14ac:dyDescent="0.45">
      <c r="A369" s="24">
        <v>41688</v>
      </c>
      <c r="B369" t="s">
        <v>73</v>
      </c>
      <c r="C369" t="s">
        <v>63</v>
      </c>
      <c r="D369" t="s">
        <v>64</v>
      </c>
      <c r="E369">
        <v>884</v>
      </c>
      <c r="F369">
        <v>0.26</v>
      </c>
    </row>
    <row r="370" spans="1:6" x14ac:dyDescent="0.45">
      <c r="A370" s="24">
        <v>41688</v>
      </c>
      <c r="B370" t="s">
        <v>65</v>
      </c>
      <c r="C370" t="s">
        <v>71</v>
      </c>
      <c r="D370" t="s">
        <v>67</v>
      </c>
      <c r="E370">
        <v>719</v>
      </c>
      <c r="F370">
        <v>0.2</v>
      </c>
    </row>
    <row r="371" spans="1:6" x14ac:dyDescent="0.45">
      <c r="A371" s="24">
        <v>41689</v>
      </c>
      <c r="B371" t="s">
        <v>73</v>
      </c>
      <c r="C371" t="s">
        <v>63</v>
      </c>
      <c r="D371" t="s">
        <v>64</v>
      </c>
      <c r="E371">
        <v>672</v>
      </c>
      <c r="F371">
        <v>0.24</v>
      </c>
    </row>
    <row r="372" spans="1:6" x14ac:dyDescent="0.45">
      <c r="A372" s="24">
        <v>41689</v>
      </c>
      <c r="B372" t="s">
        <v>73</v>
      </c>
      <c r="C372" t="s">
        <v>63</v>
      </c>
      <c r="D372" t="s">
        <v>67</v>
      </c>
      <c r="E372">
        <v>505</v>
      </c>
      <c r="F372">
        <v>0.37</v>
      </c>
    </row>
    <row r="373" spans="1:6" x14ac:dyDescent="0.45">
      <c r="A373" s="24">
        <v>41690</v>
      </c>
      <c r="B373" t="s">
        <v>72</v>
      </c>
      <c r="C373" t="s">
        <v>63</v>
      </c>
      <c r="D373" t="s">
        <v>70</v>
      </c>
      <c r="E373">
        <v>742</v>
      </c>
      <c r="F373">
        <v>0.33</v>
      </c>
    </row>
    <row r="374" spans="1:6" x14ac:dyDescent="0.45">
      <c r="A374" s="24">
        <v>41691</v>
      </c>
      <c r="B374" t="s">
        <v>69</v>
      </c>
      <c r="C374" t="s">
        <v>66</v>
      </c>
      <c r="D374" t="s">
        <v>70</v>
      </c>
      <c r="E374">
        <v>786</v>
      </c>
      <c r="F374">
        <v>0.37</v>
      </c>
    </row>
    <row r="375" spans="1:6" x14ac:dyDescent="0.45">
      <c r="A375" s="24">
        <v>41691</v>
      </c>
      <c r="B375" t="s">
        <v>72</v>
      </c>
      <c r="C375" t="s">
        <v>68</v>
      </c>
      <c r="D375" t="s">
        <v>64</v>
      </c>
      <c r="E375">
        <v>356</v>
      </c>
      <c r="F375">
        <v>0.3</v>
      </c>
    </row>
    <row r="376" spans="1:6" x14ac:dyDescent="0.45">
      <c r="A376" s="24">
        <v>41691</v>
      </c>
      <c r="B376" t="s">
        <v>69</v>
      </c>
      <c r="C376" t="s">
        <v>68</v>
      </c>
      <c r="D376" t="s">
        <v>70</v>
      </c>
      <c r="E376">
        <v>106</v>
      </c>
      <c r="F376">
        <v>0.36</v>
      </c>
    </row>
    <row r="377" spans="1:6" x14ac:dyDescent="0.45">
      <c r="A377" s="24">
        <v>41691</v>
      </c>
      <c r="B377" t="s">
        <v>69</v>
      </c>
      <c r="C377" t="s">
        <v>74</v>
      </c>
      <c r="D377" t="s">
        <v>64</v>
      </c>
      <c r="E377">
        <v>181</v>
      </c>
      <c r="F377">
        <v>0.34</v>
      </c>
    </row>
    <row r="378" spans="1:6" x14ac:dyDescent="0.45">
      <c r="A378" s="24">
        <v>41691</v>
      </c>
      <c r="B378" t="s">
        <v>72</v>
      </c>
      <c r="C378" t="s">
        <v>68</v>
      </c>
      <c r="D378" t="s">
        <v>70</v>
      </c>
      <c r="E378">
        <v>262</v>
      </c>
      <c r="F378">
        <v>0.28999999999999998</v>
      </c>
    </row>
    <row r="379" spans="1:6" x14ac:dyDescent="0.45">
      <c r="A379" s="24">
        <v>41691</v>
      </c>
      <c r="B379" t="s">
        <v>72</v>
      </c>
      <c r="C379" t="s">
        <v>66</v>
      </c>
      <c r="D379" t="s">
        <v>64</v>
      </c>
      <c r="E379">
        <v>805</v>
      </c>
      <c r="F379">
        <v>0.42</v>
      </c>
    </row>
    <row r="380" spans="1:6" x14ac:dyDescent="0.45">
      <c r="A380" s="24">
        <v>41691</v>
      </c>
      <c r="B380" t="s">
        <v>69</v>
      </c>
      <c r="C380" t="s">
        <v>66</v>
      </c>
      <c r="D380" t="s">
        <v>70</v>
      </c>
      <c r="E380">
        <v>517</v>
      </c>
      <c r="F380">
        <v>0.3</v>
      </c>
    </row>
    <row r="381" spans="1:6" x14ac:dyDescent="0.45">
      <c r="A381" s="24">
        <v>41692</v>
      </c>
      <c r="B381" t="s">
        <v>72</v>
      </c>
      <c r="C381" t="s">
        <v>63</v>
      </c>
      <c r="D381" t="s">
        <v>64</v>
      </c>
      <c r="E381">
        <v>313</v>
      </c>
      <c r="F381">
        <v>0.26</v>
      </c>
    </row>
    <row r="382" spans="1:6" x14ac:dyDescent="0.45">
      <c r="A382" s="24">
        <v>41692</v>
      </c>
      <c r="B382" t="s">
        <v>65</v>
      </c>
      <c r="C382" t="s">
        <v>63</v>
      </c>
      <c r="D382" t="s">
        <v>70</v>
      </c>
      <c r="E382">
        <v>216</v>
      </c>
      <c r="F382">
        <v>0.36</v>
      </c>
    </row>
    <row r="383" spans="1:6" x14ac:dyDescent="0.45">
      <c r="A383" s="24">
        <v>41692</v>
      </c>
      <c r="B383" t="s">
        <v>65</v>
      </c>
      <c r="C383" t="s">
        <v>66</v>
      </c>
      <c r="D383" t="s">
        <v>70</v>
      </c>
      <c r="E383">
        <v>528</v>
      </c>
      <c r="F383">
        <v>0.3</v>
      </c>
    </row>
    <row r="384" spans="1:6" x14ac:dyDescent="0.45">
      <c r="A384" s="24">
        <v>41693</v>
      </c>
      <c r="B384" t="s">
        <v>69</v>
      </c>
      <c r="C384" t="s">
        <v>68</v>
      </c>
      <c r="D384" t="s">
        <v>67</v>
      </c>
      <c r="E384">
        <v>449</v>
      </c>
      <c r="F384">
        <v>0.39</v>
      </c>
    </row>
    <row r="385" spans="1:6" x14ac:dyDescent="0.45">
      <c r="A385" s="24">
        <v>41693</v>
      </c>
      <c r="B385" t="s">
        <v>69</v>
      </c>
      <c r="C385" t="s">
        <v>71</v>
      </c>
      <c r="D385" t="s">
        <v>67</v>
      </c>
      <c r="E385">
        <v>255</v>
      </c>
      <c r="F385">
        <v>0.47000000000000003</v>
      </c>
    </row>
    <row r="386" spans="1:6" x14ac:dyDescent="0.45">
      <c r="A386" s="24">
        <v>41693</v>
      </c>
      <c r="B386" t="s">
        <v>72</v>
      </c>
      <c r="C386" t="s">
        <v>71</v>
      </c>
      <c r="D386" t="s">
        <v>67</v>
      </c>
      <c r="E386">
        <v>931</v>
      </c>
      <c r="F386">
        <v>0.39</v>
      </c>
    </row>
    <row r="387" spans="1:6" x14ac:dyDescent="0.45">
      <c r="A387" s="24">
        <v>41693</v>
      </c>
      <c r="B387" t="s">
        <v>72</v>
      </c>
      <c r="C387" t="s">
        <v>71</v>
      </c>
      <c r="D387" t="s">
        <v>70</v>
      </c>
      <c r="E387">
        <v>666</v>
      </c>
      <c r="F387">
        <v>0.27</v>
      </c>
    </row>
    <row r="388" spans="1:6" x14ac:dyDescent="0.45">
      <c r="A388" s="24">
        <v>41693</v>
      </c>
      <c r="B388" t="s">
        <v>65</v>
      </c>
      <c r="C388" t="s">
        <v>66</v>
      </c>
      <c r="D388" t="s">
        <v>64</v>
      </c>
      <c r="E388">
        <v>448</v>
      </c>
      <c r="F388">
        <v>0.39</v>
      </c>
    </row>
    <row r="389" spans="1:6" x14ac:dyDescent="0.45">
      <c r="A389" s="24">
        <v>41694</v>
      </c>
      <c r="B389" t="s">
        <v>69</v>
      </c>
      <c r="C389" t="s">
        <v>63</v>
      </c>
      <c r="D389" t="s">
        <v>64</v>
      </c>
      <c r="E389">
        <v>801</v>
      </c>
      <c r="F389">
        <v>0.42</v>
      </c>
    </row>
    <row r="390" spans="1:6" x14ac:dyDescent="0.45">
      <c r="A390" s="24">
        <v>41695</v>
      </c>
      <c r="B390" t="s">
        <v>65</v>
      </c>
      <c r="C390" t="s">
        <v>68</v>
      </c>
      <c r="D390" t="s">
        <v>67</v>
      </c>
      <c r="E390">
        <v>764</v>
      </c>
      <c r="F390">
        <v>0.37</v>
      </c>
    </row>
    <row r="391" spans="1:6" x14ac:dyDescent="0.45">
      <c r="A391" s="24">
        <v>41695</v>
      </c>
      <c r="B391" t="s">
        <v>69</v>
      </c>
      <c r="C391" t="s">
        <v>71</v>
      </c>
      <c r="D391" t="s">
        <v>64</v>
      </c>
      <c r="E391">
        <v>215</v>
      </c>
      <c r="F391">
        <v>0.33</v>
      </c>
    </row>
    <row r="392" spans="1:6" x14ac:dyDescent="0.45">
      <c r="A392" s="24">
        <v>41696</v>
      </c>
      <c r="B392" t="s">
        <v>73</v>
      </c>
      <c r="C392" t="s">
        <v>74</v>
      </c>
      <c r="D392" t="s">
        <v>64</v>
      </c>
      <c r="E392">
        <v>155</v>
      </c>
      <c r="F392">
        <v>0.43</v>
      </c>
    </row>
    <row r="393" spans="1:6" x14ac:dyDescent="0.45">
      <c r="A393" s="24">
        <v>41696</v>
      </c>
      <c r="B393" t="s">
        <v>72</v>
      </c>
      <c r="C393" t="s">
        <v>71</v>
      </c>
      <c r="D393" t="s">
        <v>67</v>
      </c>
      <c r="E393">
        <v>216</v>
      </c>
      <c r="F393">
        <v>0.48</v>
      </c>
    </row>
    <row r="394" spans="1:6" x14ac:dyDescent="0.45">
      <c r="A394" s="24">
        <v>41697</v>
      </c>
      <c r="B394" t="s">
        <v>73</v>
      </c>
      <c r="C394" t="s">
        <v>71</v>
      </c>
      <c r="D394" t="s">
        <v>67</v>
      </c>
      <c r="E394">
        <v>402</v>
      </c>
      <c r="F394">
        <v>0.28000000000000003</v>
      </c>
    </row>
    <row r="395" spans="1:6" x14ac:dyDescent="0.45">
      <c r="A395" s="24">
        <v>41697</v>
      </c>
      <c r="B395" t="s">
        <v>62</v>
      </c>
      <c r="C395" t="s">
        <v>71</v>
      </c>
      <c r="D395" t="s">
        <v>67</v>
      </c>
      <c r="E395">
        <v>958</v>
      </c>
      <c r="F395">
        <v>0.24</v>
      </c>
    </row>
    <row r="396" spans="1:6" x14ac:dyDescent="0.45">
      <c r="A396" s="24">
        <v>41697</v>
      </c>
      <c r="B396" t="s">
        <v>69</v>
      </c>
      <c r="C396" t="s">
        <v>66</v>
      </c>
      <c r="D396" t="s">
        <v>67</v>
      </c>
      <c r="E396">
        <v>216</v>
      </c>
      <c r="F396">
        <v>0.2</v>
      </c>
    </row>
    <row r="397" spans="1:6" x14ac:dyDescent="0.45">
      <c r="A397" s="24">
        <v>41698</v>
      </c>
      <c r="B397" t="s">
        <v>62</v>
      </c>
      <c r="C397" t="s">
        <v>66</v>
      </c>
      <c r="D397" t="s">
        <v>64</v>
      </c>
      <c r="E397">
        <v>361</v>
      </c>
      <c r="F397">
        <v>0.38</v>
      </c>
    </row>
    <row r="398" spans="1:6" x14ac:dyDescent="0.45">
      <c r="A398" s="24">
        <v>41699</v>
      </c>
      <c r="B398" t="s">
        <v>72</v>
      </c>
      <c r="C398" t="s">
        <v>68</v>
      </c>
      <c r="D398" t="s">
        <v>70</v>
      </c>
      <c r="E398">
        <v>811</v>
      </c>
      <c r="F398">
        <v>0.47000000000000003</v>
      </c>
    </row>
    <row r="399" spans="1:6" x14ac:dyDescent="0.45">
      <c r="A399" s="24">
        <v>41699</v>
      </c>
      <c r="B399" t="s">
        <v>73</v>
      </c>
      <c r="C399" t="s">
        <v>68</v>
      </c>
      <c r="D399" t="s">
        <v>70</v>
      </c>
      <c r="E399">
        <v>485</v>
      </c>
      <c r="F399">
        <v>0.31</v>
      </c>
    </row>
    <row r="400" spans="1:6" x14ac:dyDescent="0.45">
      <c r="A400" s="24">
        <v>41700</v>
      </c>
      <c r="B400" t="s">
        <v>72</v>
      </c>
      <c r="C400" t="s">
        <v>71</v>
      </c>
      <c r="D400" t="s">
        <v>67</v>
      </c>
      <c r="E400">
        <v>537</v>
      </c>
      <c r="F400">
        <v>0.45</v>
      </c>
    </row>
    <row r="401" spans="1:6" x14ac:dyDescent="0.45">
      <c r="A401" s="24">
        <v>41700</v>
      </c>
      <c r="B401" t="s">
        <v>65</v>
      </c>
      <c r="C401" t="s">
        <v>68</v>
      </c>
      <c r="D401" t="s">
        <v>64</v>
      </c>
      <c r="E401">
        <v>469</v>
      </c>
      <c r="F401">
        <v>0.44</v>
      </c>
    </row>
    <row r="402" spans="1:6" x14ac:dyDescent="0.45">
      <c r="A402" s="24">
        <v>41700</v>
      </c>
      <c r="B402" t="s">
        <v>69</v>
      </c>
      <c r="C402" t="s">
        <v>66</v>
      </c>
      <c r="D402" t="s">
        <v>67</v>
      </c>
      <c r="E402">
        <v>862</v>
      </c>
      <c r="F402">
        <v>0.5</v>
      </c>
    </row>
    <row r="403" spans="1:6" x14ac:dyDescent="0.45">
      <c r="A403" s="24">
        <v>41701</v>
      </c>
      <c r="B403" t="s">
        <v>62</v>
      </c>
      <c r="C403" t="s">
        <v>68</v>
      </c>
      <c r="D403" t="s">
        <v>67</v>
      </c>
      <c r="E403">
        <v>206</v>
      </c>
      <c r="F403">
        <v>0.46</v>
      </c>
    </row>
    <row r="404" spans="1:6" x14ac:dyDescent="0.45">
      <c r="A404" s="24">
        <v>41702</v>
      </c>
      <c r="B404" t="s">
        <v>65</v>
      </c>
      <c r="C404" t="s">
        <v>66</v>
      </c>
      <c r="D404" t="s">
        <v>64</v>
      </c>
      <c r="E404">
        <v>434</v>
      </c>
      <c r="F404">
        <v>0.21</v>
      </c>
    </row>
    <row r="405" spans="1:6" x14ac:dyDescent="0.45">
      <c r="A405" s="24">
        <v>41702</v>
      </c>
      <c r="B405" t="s">
        <v>69</v>
      </c>
      <c r="C405" t="s">
        <v>63</v>
      </c>
      <c r="D405" t="s">
        <v>67</v>
      </c>
      <c r="E405">
        <v>736</v>
      </c>
      <c r="F405">
        <v>0.26</v>
      </c>
    </row>
    <row r="406" spans="1:6" x14ac:dyDescent="0.45">
      <c r="A406" s="24">
        <v>41702</v>
      </c>
      <c r="B406" t="s">
        <v>72</v>
      </c>
      <c r="C406" t="s">
        <v>63</v>
      </c>
      <c r="D406" t="s">
        <v>67</v>
      </c>
      <c r="E406">
        <v>442</v>
      </c>
      <c r="F406">
        <v>0.43</v>
      </c>
    </row>
    <row r="407" spans="1:6" x14ac:dyDescent="0.45">
      <c r="A407" s="24">
        <v>41703</v>
      </c>
      <c r="B407" t="s">
        <v>65</v>
      </c>
      <c r="C407" t="s">
        <v>71</v>
      </c>
      <c r="D407" t="s">
        <v>67</v>
      </c>
      <c r="E407">
        <v>921</v>
      </c>
      <c r="F407">
        <v>0.42</v>
      </c>
    </row>
    <row r="408" spans="1:6" x14ac:dyDescent="0.45">
      <c r="A408" s="24">
        <v>41703</v>
      </c>
      <c r="B408" t="s">
        <v>69</v>
      </c>
      <c r="C408" t="s">
        <v>74</v>
      </c>
      <c r="D408" t="s">
        <v>64</v>
      </c>
      <c r="E408">
        <v>312</v>
      </c>
      <c r="F408">
        <v>0.36</v>
      </c>
    </row>
    <row r="409" spans="1:6" x14ac:dyDescent="0.45">
      <c r="A409" s="24">
        <v>41704</v>
      </c>
      <c r="B409" t="s">
        <v>73</v>
      </c>
      <c r="C409" t="s">
        <v>71</v>
      </c>
      <c r="D409" t="s">
        <v>67</v>
      </c>
      <c r="E409">
        <v>888</v>
      </c>
      <c r="F409">
        <v>0.38</v>
      </c>
    </row>
    <row r="410" spans="1:6" x14ac:dyDescent="0.45">
      <c r="A410" s="24">
        <v>41704</v>
      </c>
      <c r="B410" t="s">
        <v>72</v>
      </c>
      <c r="C410" t="s">
        <v>74</v>
      </c>
      <c r="D410" t="s">
        <v>64</v>
      </c>
      <c r="E410">
        <v>576</v>
      </c>
      <c r="F410">
        <v>0.42</v>
      </c>
    </row>
    <row r="411" spans="1:6" x14ac:dyDescent="0.45">
      <c r="A411" s="24">
        <v>41704</v>
      </c>
      <c r="B411" t="s">
        <v>73</v>
      </c>
      <c r="C411" t="s">
        <v>71</v>
      </c>
      <c r="D411" t="s">
        <v>70</v>
      </c>
      <c r="E411">
        <v>445</v>
      </c>
      <c r="F411">
        <v>0.38</v>
      </c>
    </row>
    <row r="412" spans="1:6" x14ac:dyDescent="0.45">
      <c r="A412" s="24">
        <v>41704</v>
      </c>
      <c r="B412" t="s">
        <v>69</v>
      </c>
      <c r="C412" t="s">
        <v>71</v>
      </c>
      <c r="D412" t="s">
        <v>70</v>
      </c>
      <c r="E412">
        <v>338</v>
      </c>
      <c r="F412">
        <v>0.2</v>
      </c>
    </row>
    <row r="413" spans="1:6" x14ac:dyDescent="0.45">
      <c r="A413" s="24">
        <v>41704</v>
      </c>
      <c r="B413" t="s">
        <v>65</v>
      </c>
      <c r="C413" t="s">
        <v>71</v>
      </c>
      <c r="D413" t="s">
        <v>64</v>
      </c>
      <c r="E413">
        <v>649</v>
      </c>
      <c r="F413">
        <v>0.26</v>
      </c>
    </row>
    <row r="414" spans="1:6" x14ac:dyDescent="0.45">
      <c r="A414" s="24">
        <v>41705</v>
      </c>
      <c r="B414" t="s">
        <v>72</v>
      </c>
      <c r="C414" t="s">
        <v>68</v>
      </c>
      <c r="D414" t="s">
        <v>70</v>
      </c>
      <c r="E414">
        <v>524</v>
      </c>
      <c r="F414">
        <v>0.45</v>
      </c>
    </row>
    <row r="415" spans="1:6" x14ac:dyDescent="0.45">
      <c r="A415" s="24">
        <v>41705</v>
      </c>
      <c r="B415" t="s">
        <v>72</v>
      </c>
      <c r="C415" t="s">
        <v>66</v>
      </c>
      <c r="D415" t="s">
        <v>67</v>
      </c>
      <c r="E415">
        <v>386</v>
      </c>
      <c r="F415">
        <v>0.28000000000000003</v>
      </c>
    </row>
    <row r="416" spans="1:6" x14ac:dyDescent="0.45">
      <c r="A416" s="24">
        <v>41705</v>
      </c>
      <c r="B416" t="s">
        <v>73</v>
      </c>
      <c r="C416" t="s">
        <v>63</v>
      </c>
      <c r="D416" t="s">
        <v>64</v>
      </c>
      <c r="E416">
        <v>555</v>
      </c>
      <c r="F416">
        <v>0.2</v>
      </c>
    </row>
    <row r="417" spans="1:6" x14ac:dyDescent="0.45">
      <c r="A417" s="24">
        <v>41705</v>
      </c>
      <c r="B417" t="s">
        <v>73</v>
      </c>
      <c r="C417" t="s">
        <v>68</v>
      </c>
      <c r="D417" t="s">
        <v>67</v>
      </c>
      <c r="E417">
        <v>874</v>
      </c>
      <c r="F417">
        <v>0.21</v>
      </c>
    </row>
    <row r="418" spans="1:6" x14ac:dyDescent="0.45">
      <c r="A418" s="24">
        <v>41705</v>
      </c>
      <c r="B418" t="s">
        <v>69</v>
      </c>
      <c r="C418" t="s">
        <v>74</v>
      </c>
      <c r="D418" t="s">
        <v>70</v>
      </c>
      <c r="E418">
        <v>506</v>
      </c>
      <c r="F418">
        <v>0.24</v>
      </c>
    </row>
    <row r="419" spans="1:6" x14ac:dyDescent="0.45">
      <c r="A419" s="24">
        <v>41706</v>
      </c>
      <c r="B419" t="s">
        <v>72</v>
      </c>
      <c r="C419" t="s">
        <v>63</v>
      </c>
      <c r="D419" t="s">
        <v>67</v>
      </c>
      <c r="E419">
        <v>664</v>
      </c>
      <c r="F419">
        <v>0.49</v>
      </c>
    </row>
    <row r="420" spans="1:6" x14ac:dyDescent="0.45">
      <c r="A420" s="24">
        <v>41706</v>
      </c>
      <c r="B420" t="s">
        <v>73</v>
      </c>
      <c r="C420" t="s">
        <v>66</v>
      </c>
      <c r="D420" t="s">
        <v>70</v>
      </c>
      <c r="E420">
        <v>783</v>
      </c>
      <c r="F420">
        <v>0.28999999999999998</v>
      </c>
    </row>
    <row r="421" spans="1:6" x14ac:dyDescent="0.45">
      <c r="A421" s="24">
        <v>41706</v>
      </c>
      <c r="B421" t="s">
        <v>69</v>
      </c>
      <c r="C421" t="s">
        <v>63</v>
      </c>
      <c r="D421" t="s">
        <v>70</v>
      </c>
      <c r="E421">
        <v>495</v>
      </c>
      <c r="F421">
        <v>0.4</v>
      </c>
    </row>
    <row r="422" spans="1:6" x14ac:dyDescent="0.45">
      <c r="A422" s="24">
        <v>41706</v>
      </c>
      <c r="B422" t="s">
        <v>65</v>
      </c>
      <c r="C422" t="s">
        <v>74</v>
      </c>
      <c r="D422" t="s">
        <v>64</v>
      </c>
      <c r="E422">
        <v>540</v>
      </c>
      <c r="F422">
        <v>0.42</v>
      </c>
    </row>
    <row r="423" spans="1:6" x14ac:dyDescent="0.45">
      <c r="A423" s="24">
        <v>41707</v>
      </c>
      <c r="B423" t="s">
        <v>73</v>
      </c>
      <c r="C423" t="s">
        <v>66</v>
      </c>
      <c r="D423" t="s">
        <v>64</v>
      </c>
      <c r="E423">
        <v>264</v>
      </c>
      <c r="F423">
        <v>0.25</v>
      </c>
    </row>
    <row r="424" spans="1:6" x14ac:dyDescent="0.45">
      <c r="A424" s="24">
        <v>41708</v>
      </c>
      <c r="B424" t="s">
        <v>72</v>
      </c>
      <c r="C424" t="s">
        <v>71</v>
      </c>
      <c r="D424" t="s">
        <v>67</v>
      </c>
      <c r="E424">
        <v>839</v>
      </c>
      <c r="F424">
        <v>0.41000000000000003</v>
      </c>
    </row>
    <row r="425" spans="1:6" x14ac:dyDescent="0.45">
      <c r="A425" s="24">
        <v>41708</v>
      </c>
      <c r="B425" t="s">
        <v>62</v>
      </c>
      <c r="C425" t="s">
        <v>68</v>
      </c>
      <c r="D425" t="s">
        <v>64</v>
      </c>
      <c r="E425">
        <v>257</v>
      </c>
      <c r="F425">
        <v>0.35000000000000003</v>
      </c>
    </row>
    <row r="426" spans="1:6" x14ac:dyDescent="0.45">
      <c r="A426" s="24">
        <v>41708</v>
      </c>
      <c r="B426" t="s">
        <v>72</v>
      </c>
      <c r="C426" t="s">
        <v>66</v>
      </c>
      <c r="D426" t="s">
        <v>67</v>
      </c>
      <c r="E426">
        <v>153</v>
      </c>
      <c r="F426">
        <v>0.37</v>
      </c>
    </row>
    <row r="427" spans="1:6" x14ac:dyDescent="0.45">
      <c r="A427" s="24">
        <v>41708</v>
      </c>
      <c r="B427" t="s">
        <v>73</v>
      </c>
      <c r="C427" t="s">
        <v>63</v>
      </c>
      <c r="D427" t="s">
        <v>67</v>
      </c>
      <c r="E427">
        <v>797</v>
      </c>
      <c r="F427">
        <v>0.34</v>
      </c>
    </row>
    <row r="428" spans="1:6" x14ac:dyDescent="0.45">
      <c r="A428" s="24">
        <v>41708</v>
      </c>
      <c r="B428" t="s">
        <v>72</v>
      </c>
      <c r="C428" t="s">
        <v>63</v>
      </c>
      <c r="D428" t="s">
        <v>64</v>
      </c>
      <c r="E428">
        <v>722</v>
      </c>
      <c r="F428">
        <v>0.46</v>
      </c>
    </row>
    <row r="429" spans="1:6" x14ac:dyDescent="0.45">
      <c r="A429" s="24">
        <v>41709</v>
      </c>
      <c r="B429" t="s">
        <v>72</v>
      </c>
      <c r="C429" t="s">
        <v>71</v>
      </c>
      <c r="D429" t="s">
        <v>64</v>
      </c>
      <c r="E429">
        <v>796</v>
      </c>
      <c r="F429">
        <v>0.43</v>
      </c>
    </row>
    <row r="430" spans="1:6" x14ac:dyDescent="0.45">
      <c r="A430" s="24">
        <v>41710</v>
      </c>
      <c r="B430" t="s">
        <v>65</v>
      </c>
      <c r="C430" t="s">
        <v>68</v>
      </c>
      <c r="D430" t="s">
        <v>64</v>
      </c>
      <c r="E430">
        <v>717</v>
      </c>
      <c r="F430">
        <v>0.31</v>
      </c>
    </row>
    <row r="431" spans="1:6" x14ac:dyDescent="0.45">
      <c r="A431" s="24">
        <v>41710</v>
      </c>
      <c r="B431" t="s">
        <v>72</v>
      </c>
      <c r="C431" t="s">
        <v>68</v>
      </c>
      <c r="D431" t="s">
        <v>67</v>
      </c>
      <c r="E431">
        <v>685</v>
      </c>
      <c r="F431">
        <v>0.41000000000000003</v>
      </c>
    </row>
    <row r="432" spans="1:6" x14ac:dyDescent="0.45">
      <c r="A432" s="24">
        <v>41710</v>
      </c>
      <c r="B432" t="s">
        <v>62</v>
      </c>
      <c r="C432" t="s">
        <v>63</v>
      </c>
      <c r="D432" t="s">
        <v>67</v>
      </c>
      <c r="E432">
        <v>997</v>
      </c>
      <c r="F432">
        <v>0.28000000000000003</v>
      </c>
    </row>
    <row r="433" spans="1:6" x14ac:dyDescent="0.45">
      <c r="A433" s="24">
        <v>41711</v>
      </c>
      <c r="B433" t="s">
        <v>73</v>
      </c>
      <c r="C433" t="s">
        <v>68</v>
      </c>
      <c r="D433" t="s">
        <v>70</v>
      </c>
      <c r="E433">
        <v>363</v>
      </c>
      <c r="F433">
        <v>0.49</v>
      </c>
    </row>
    <row r="434" spans="1:6" x14ac:dyDescent="0.45">
      <c r="A434" s="24">
        <v>41711</v>
      </c>
      <c r="B434" t="s">
        <v>72</v>
      </c>
      <c r="C434" t="s">
        <v>74</v>
      </c>
      <c r="D434" t="s">
        <v>70</v>
      </c>
      <c r="E434">
        <v>496</v>
      </c>
      <c r="F434">
        <v>0.32</v>
      </c>
    </row>
    <row r="435" spans="1:6" x14ac:dyDescent="0.45">
      <c r="A435" s="24">
        <v>41711</v>
      </c>
      <c r="B435" t="s">
        <v>73</v>
      </c>
      <c r="C435" t="s">
        <v>63</v>
      </c>
      <c r="D435" t="s">
        <v>67</v>
      </c>
      <c r="E435">
        <v>203</v>
      </c>
      <c r="F435">
        <v>0.36</v>
      </c>
    </row>
    <row r="436" spans="1:6" x14ac:dyDescent="0.45">
      <c r="A436" s="24">
        <v>41712</v>
      </c>
      <c r="B436" t="s">
        <v>72</v>
      </c>
      <c r="C436" t="s">
        <v>74</v>
      </c>
      <c r="D436" t="s">
        <v>70</v>
      </c>
      <c r="E436">
        <v>258</v>
      </c>
      <c r="F436">
        <v>0.44</v>
      </c>
    </row>
    <row r="437" spans="1:6" x14ac:dyDescent="0.45">
      <c r="A437" s="24">
        <v>41712</v>
      </c>
      <c r="B437" t="s">
        <v>73</v>
      </c>
      <c r="C437" t="s">
        <v>63</v>
      </c>
      <c r="D437" t="s">
        <v>67</v>
      </c>
      <c r="E437">
        <v>570</v>
      </c>
      <c r="F437">
        <v>0.21</v>
      </c>
    </row>
    <row r="438" spans="1:6" x14ac:dyDescent="0.45">
      <c r="A438" s="24">
        <v>41712</v>
      </c>
      <c r="B438" t="s">
        <v>62</v>
      </c>
      <c r="C438" t="s">
        <v>74</v>
      </c>
      <c r="D438" t="s">
        <v>64</v>
      </c>
      <c r="E438">
        <v>891</v>
      </c>
      <c r="F438">
        <v>0.45</v>
      </c>
    </row>
    <row r="439" spans="1:6" x14ac:dyDescent="0.45">
      <c r="A439" s="24">
        <v>41712</v>
      </c>
      <c r="B439" t="s">
        <v>62</v>
      </c>
      <c r="C439" t="s">
        <v>66</v>
      </c>
      <c r="D439" t="s">
        <v>64</v>
      </c>
      <c r="E439">
        <v>490</v>
      </c>
      <c r="F439">
        <v>0.21</v>
      </c>
    </row>
    <row r="440" spans="1:6" x14ac:dyDescent="0.45">
      <c r="A440" s="24">
        <v>41712</v>
      </c>
      <c r="B440" t="s">
        <v>73</v>
      </c>
      <c r="C440" t="s">
        <v>71</v>
      </c>
      <c r="D440" t="s">
        <v>64</v>
      </c>
      <c r="E440">
        <v>353</v>
      </c>
      <c r="F440">
        <v>0.37</v>
      </c>
    </row>
    <row r="441" spans="1:6" x14ac:dyDescent="0.45">
      <c r="A441" s="24">
        <v>41712</v>
      </c>
      <c r="B441" t="s">
        <v>65</v>
      </c>
      <c r="C441" t="s">
        <v>63</v>
      </c>
      <c r="D441" t="s">
        <v>70</v>
      </c>
      <c r="E441">
        <v>166</v>
      </c>
      <c r="F441">
        <v>0.41000000000000003</v>
      </c>
    </row>
    <row r="442" spans="1:6" x14ac:dyDescent="0.45">
      <c r="A442" s="24">
        <v>41712</v>
      </c>
      <c r="B442" t="s">
        <v>65</v>
      </c>
      <c r="C442" t="s">
        <v>68</v>
      </c>
      <c r="D442" t="s">
        <v>70</v>
      </c>
      <c r="E442">
        <v>524</v>
      </c>
      <c r="F442">
        <v>0.26</v>
      </c>
    </row>
    <row r="443" spans="1:6" x14ac:dyDescent="0.45">
      <c r="A443" s="24">
        <v>41712</v>
      </c>
      <c r="B443" t="s">
        <v>65</v>
      </c>
      <c r="C443" t="s">
        <v>63</v>
      </c>
      <c r="D443" t="s">
        <v>70</v>
      </c>
      <c r="E443">
        <v>323</v>
      </c>
      <c r="F443">
        <v>0.35000000000000003</v>
      </c>
    </row>
    <row r="444" spans="1:6" x14ac:dyDescent="0.45">
      <c r="A444" s="24">
        <v>41713</v>
      </c>
      <c r="B444" t="s">
        <v>73</v>
      </c>
      <c r="C444" t="s">
        <v>74</v>
      </c>
      <c r="D444" t="s">
        <v>64</v>
      </c>
      <c r="E444">
        <v>446</v>
      </c>
      <c r="F444">
        <v>0.25</v>
      </c>
    </row>
    <row r="445" spans="1:6" x14ac:dyDescent="0.45">
      <c r="A445" s="24">
        <v>41713</v>
      </c>
      <c r="B445" t="s">
        <v>72</v>
      </c>
      <c r="C445" t="s">
        <v>63</v>
      </c>
      <c r="D445" t="s">
        <v>64</v>
      </c>
      <c r="E445">
        <v>380</v>
      </c>
      <c r="F445">
        <v>0.3</v>
      </c>
    </row>
    <row r="446" spans="1:6" x14ac:dyDescent="0.45">
      <c r="A446" s="24">
        <v>41713</v>
      </c>
      <c r="B446" t="s">
        <v>62</v>
      </c>
      <c r="C446" t="s">
        <v>71</v>
      </c>
      <c r="D446" t="s">
        <v>67</v>
      </c>
      <c r="E446">
        <v>575</v>
      </c>
      <c r="F446">
        <v>0.48</v>
      </c>
    </row>
    <row r="447" spans="1:6" x14ac:dyDescent="0.45">
      <c r="A447" s="24">
        <v>41714</v>
      </c>
      <c r="B447" t="s">
        <v>73</v>
      </c>
      <c r="C447" t="s">
        <v>71</v>
      </c>
      <c r="D447" t="s">
        <v>67</v>
      </c>
      <c r="E447">
        <v>354</v>
      </c>
      <c r="F447">
        <v>0.36</v>
      </c>
    </row>
    <row r="448" spans="1:6" x14ac:dyDescent="0.45">
      <c r="A448" s="24">
        <v>41715</v>
      </c>
      <c r="B448" t="s">
        <v>69</v>
      </c>
      <c r="C448" t="s">
        <v>71</v>
      </c>
      <c r="D448" t="s">
        <v>67</v>
      </c>
      <c r="E448">
        <v>943</v>
      </c>
      <c r="F448">
        <v>0.21</v>
      </c>
    </row>
    <row r="449" spans="1:6" x14ac:dyDescent="0.45">
      <c r="A449" s="24">
        <v>41715</v>
      </c>
      <c r="B449" t="s">
        <v>72</v>
      </c>
      <c r="C449" t="s">
        <v>66</v>
      </c>
      <c r="D449" t="s">
        <v>67</v>
      </c>
      <c r="E449">
        <v>152</v>
      </c>
      <c r="F449">
        <v>0.38</v>
      </c>
    </row>
    <row r="450" spans="1:6" x14ac:dyDescent="0.45">
      <c r="A450" s="24">
        <v>41715</v>
      </c>
      <c r="B450" t="s">
        <v>62</v>
      </c>
      <c r="C450" t="s">
        <v>63</v>
      </c>
      <c r="D450" t="s">
        <v>70</v>
      </c>
      <c r="E450">
        <v>778</v>
      </c>
      <c r="F450">
        <v>0.3</v>
      </c>
    </row>
    <row r="451" spans="1:6" x14ac:dyDescent="0.45">
      <c r="A451" s="24">
        <v>41715</v>
      </c>
      <c r="B451" t="s">
        <v>73</v>
      </c>
      <c r="C451" t="s">
        <v>68</v>
      </c>
      <c r="D451" t="s">
        <v>67</v>
      </c>
      <c r="E451">
        <v>197</v>
      </c>
      <c r="F451">
        <v>0.3</v>
      </c>
    </row>
    <row r="452" spans="1:6" x14ac:dyDescent="0.45">
      <c r="A452" s="24">
        <v>41716</v>
      </c>
      <c r="B452" t="s">
        <v>72</v>
      </c>
      <c r="C452" t="s">
        <v>66</v>
      </c>
      <c r="D452" t="s">
        <v>67</v>
      </c>
      <c r="E452">
        <v>218</v>
      </c>
      <c r="F452">
        <v>0.27</v>
      </c>
    </row>
    <row r="453" spans="1:6" x14ac:dyDescent="0.45">
      <c r="A453" s="24">
        <v>41717</v>
      </c>
      <c r="B453" t="s">
        <v>65</v>
      </c>
      <c r="C453" t="s">
        <v>71</v>
      </c>
      <c r="D453" t="s">
        <v>70</v>
      </c>
      <c r="E453">
        <v>128</v>
      </c>
      <c r="F453">
        <v>0.32</v>
      </c>
    </row>
    <row r="454" spans="1:6" x14ac:dyDescent="0.45">
      <c r="A454" s="24">
        <v>41717</v>
      </c>
      <c r="B454" t="s">
        <v>62</v>
      </c>
      <c r="C454" t="s">
        <v>68</v>
      </c>
      <c r="D454" t="s">
        <v>67</v>
      </c>
      <c r="E454">
        <v>944</v>
      </c>
      <c r="F454">
        <v>0.23</v>
      </c>
    </row>
    <row r="455" spans="1:6" x14ac:dyDescent="0.45">
      <c r="A455" s="24">
        <v>41717</v>
      </c>
      <c r="B455" t="s">
        <v>69</v>
      </c>
      <c r="C455" t="s">
        <v>66</v>
      </c>
      <c r="D455" t="s">
        <v>64</v>
      </c>
      <c r="E455">
        <v>906</v>
      </c>
      <c r="F455">
        <v>0.44</v>
      </c>
    </row>
    <row r="456" spans="1:6" x14ac:dyDescent="0.45">
      <c r="A456" s="24">
        <v>41717</v>
      </c>
      <c r="B456" t="s">
        <v>65</v>
      </c>
      <c r="C456" t="s">
        <v>74</v>
      </c>
      <c r="D456" t="s">
        <v>70</v>
      </c>
      <c r="E456">
        <v>831</v>
      </c>
      <c r="F456">
        <v>0.28999999999999998</v>
      </c>
    </row>
    <row r="457" spans="1:6" x14ac:dyDescent="0.45">
      <c r="A457" s="24">
        <v>41718</v>
      </c>
      <c r="B457" t="s">
        <v>69</v>
      </c>
      <c r="C457" t="s">
        <v>71</v>
      </c>
      <c r="D457" t="s">
        <v>64</v>
      </c>
      <c r="E457">
        <v>770</v>
      </c>
      <c r="F457">
        <v>0.5</v>
      </c>
    </row>
    <row r="458" spans="1:6" x14ac:dyDescent="0.45">
      <c r="A458" s="24">
        <v>41718</v>
      </c>
      <c r="B458" t="s">
        <v>69</v>
      </c>
      <c r="C458" t="s">
        <v>63</v>
      </c>
      <c r="D458" t="s">
        <v>67</v>
      </c>
      <c r="E458">
        <v>858</v>
      </c>
      <c r="F458">
        <v>0.47000000000000003</v>
      </c>
    </row>
    <row r="459" spans="1:6" x14ac:dyDescent="0.45">
      <c r="A459" s="24">
        <v>41718</v>
      </c>
      <c r="B459" t="s">
        <v>62</v>
      </c>
      <c r="C459" t="s">
        <v>74</v>
      </c>
      <c r="D459" t="s">
        <v>67</v>
      </c>
      <c r="E459">
        <v>669</v>
      </c>
      <c r="F459">
        <v>0.34</v>
      </c>
    </row>
    <row r="460" spans="1:6" x14ac:dyDescent="0.45">
      <c r="A460" s="24">
        <v>41718</v>
      </c>
      <c r="B460" t="s">
        <v>69</v>
      </c>
      <c r="C460" t="s">
        <v>74</v>
      </c>
      <c r="D460" t="s">
        <v>70</v>
      </c>
      <c r="E460">
        <v>166</v>
      </c>
      <c r="F460">
        <v>0.38</v>
      </c>
    </row>
    <row r="461" spans="1:6" x14ac:dyDescent="0.45">
      <c r="A461" s="24">
        <v>41720</v>
      </c>
      <c r="B461" t="s">
        <v>72</v>
      </c>
      <c r="C461" t="s">
        <v>66</v>
      </c>
      <c r="D461" t="s">
        <v>70</v>
      </c>
      <c r="E461">
        <v>617</v>
      </c>
      <c r="F461">
        <v>0.41000000000000003</v>
      </c>
    </row>
    <row r="462" spans="1:6" x14ac:dyDescent="0.45">
      <c r="A462" s="24">
        <v>41721</v>
      </c>
      <c r="B462" t="s">
        <v>65</v>
      </c>
      <c r="C462" t="s">
        <v>68</v>
      </c>
      <c r="D462" t="s">
        <v>67</v>
      </c>
      <c r="E462">
        <v>450</v>
      </c>
      <c r="F462">
        <v>0.2</v>
      </c>
    </row>
    <row r="463" spans="1:6" x14ac:dyDescent="0.45">
      <c r="A463" s="24">
        <v>41722</v>
      </c>
      <c r="B463" t="s">
        <v>65</v>
      </c>
      <c r="C463" t="s">
        <v>66</v>
      </c>
      <c r="D463" t="s">
        <v>70</v>
      </c>
      <c r="E463">
        <v>785</v>
      </c>
      <c r="F463">
        <v>0.31</v>
      </c>
    </row>
    <row r="464" spans="1:6" x14ac:dyDescent="0.45">
      <c r="A464" s="24">
        <v>41722</v>
      </c>
      <c r="B464" t="s">
        <v>65</v>
      </c>
      <c r="C464" t="s">
        <v>74</v>
      </c>
      <c r="D464" t="s">
        <v>70</v>
      </c>
      <c r="E464">
        <v>871</v>
      </c>
      <c r="F464">
        <v>0.21</v>
      </c>
    </row>
    <row r="465" spans="1:6" x14ac:dyDescent="0.45">
      <c r="A465" s="24">
        <v>41723</v>
      </c>
      <c r="B465" t="s">
        <v>69</v>
      </c>
      <c r="C465" t="s">
        <v>68</v>
      </c>
      <c r="D465" t="s">
        <v>64</v>
      </c>
      <c r="E465">
        <v>411</v>
      </c>
      <c r="F465">
        <v>0.25</v>
      </c>
    </row>
    <row r="466" spans="1:6" x14ac:dyDescent="0.45">
      <c r="A466" s="24">
        <v>41723</v>
      </c>
      <c r="B466" t="s">
        <v>62</v>
      </c>
      <c r="C466" t="s">
        <v>63</v>
      </c>
      <c r="D466" t="s">
        <v>64</v>
      </c>
      <c r="E466">
        <v>659</v>
      </c>
      <c r="F466">
        <v>0.47000000000000003</v>
      </c>
    </row>
    <row r="467" spans="1:6" x14ac:dyDescent="0.45">
      <c r="A467" s="24">
        <v>41723</v>
      </c>
      <c r="B467" t="s">
        <v>72</v>
      </c>
      <c r="C467" t="s">
        <v>63</v>
      </c>
      <c r="D467" t="s">
        <v>64</v>
      </c>
      <c r="E467">
        <v>360</v>
      </c>
      <c r="F467">
        <v>0.5</v>
      </c>
    </row>
    <row r="468" spans="1:6" x14ac:dyDescent="0.45">
      <c r="A468" s="24">
        <v>41723</v>
      </c>
      <c r="B468" t="s">
        <v>62</v>
      </c>
      <c r="C468" t="s">
        <v>63</v>
      </c>
      <c r="D468" t="s">
        <v>70</v>
      </c>
      <c r="E468">
        <v>874</v>
      </c>
      <c r="F468">
        <v>0.27</v>
      </c>
    </row>
    <row r="469" spans="1:6" x14ac:dyDescent="0.45">
      <c r="A469" s="24">
        <v>41723</v>
      </c>
      <c r="B469" t="s">
        <v>69</v>
      </c>
      <c r="C469" t="s">
        <v>71</v>
      </c>
      <c r="D469" t="s">
        <v>64</v>
      </c>
      <c r="E469">
        <v>315</v>
      </c>
      <c r="F469">
        <v>0.2</v>
      </c>
    </row>
    <row r="470" spans="1:6" x14ac:dyDescent="0.45">
      <c r="A470" s="24">
        <v>41723</v>
      </c>
      <c r="B470" t="s">
        <v>73</v>
      </c>
      <c r="C470" t="s">
        <v>63</v>
      </c>
      <c r="D470" t="s">
        <v>64</v>
      </c>
      <c r="E470">
        <v>376</v>
      </c>
      <c r="F470">
        <v>0.43</v>
      </c>
    </row>
    <row r="471" spans="1:6" x14ac:dyDescent="0.45">
      <c r="A471" s="24">
        <v>41724</v>
      </c>
      <c r="B471" t="s">
        <v>62</v>
      </c>
      <c r="C471" t="s">
        <v>74</v>
      </c>
      <c r="D471" t="s">
        <v>70</v>
      </c>
      <c r="E471">
        <v>138</v>
      </c>
      <c r="F471">
        <v>0.31</v>
      </c>
    </row>
    <row r="472" spans="1:6" x14ac:dyDescent="0.45">
      <c r="A472" s="24">
        <v>41724</v>
      </c>
      <c r="B472" t="s">
        <v>72</v>
      </c>
      <c r="C472" t="s">
        <v>66</v>
      </c>
      <c r="D472" t="s">
        <v>64</v>
      </c>
      <c r="E472">
        <v>902</v>
      </c>
      <c r="F472">
        <v>0.42</v>
      </c>
    </row>
    <row r="473" spans="1:6" x14ac:dyDescent="0.45">
      <c r="A473" s="24">
        <v>41725</v>
      </c>
      <c r="B473" t="s">
        <v>62</v>
      </c>
      <c r="C473" t="s">
        <v>63</v>
      </c>
      <c r="D473" t="s">
        <v>67</v>
      </c>
      <c r="E473">
        <v>314</v>
      </c>
      <c r="F473">
        <v>0.31</v>
      </c>
    </row>
    <row r="474" spans="1:6" x14ac:dyDescent="0.45">
      <c r="A474" s="24">
        <v>41725</v>
      </c>
      <c r="B474" t="s">
        <v>69</v>
      </c>
      <c r="C474" t="s">
        <v>71</v>
      </c>
      <c r="D474" t="s">
        <v>67</v>
      </c>
      <c r="E474">
        <v>732</v>
      </c>
      <c r="F474">
        <v>0.48</v>
      </c>
    </row>
    <row r="475" spans="1:6" x14ac:dyDescent="0.45">
      <c r="A475" s="24">
        <v>41725</v>
      </c>
      <c r="B475" t="s">
        <v>65</v>
      </c>
      <c r="C475" t="s">
        <v>74</v>
      </c>
      <c r="D475" t="s">
        <v>64</v>
      </c>
      <c r="E475">
        <v>343</v>
      </c>
      <c r="F475">
        <v>0.21</v>
      </c>
    </row>
    <row r="476" spans="1:6" x14ac:dyDescent="0.45">
      <c r="A476" s="24">
        <v>41725</v>
      </c>
      <c r="B476" t="s">
        <v>65</v>
      </c>
      <c r="C476" t="s">
        <v>66</v>
      </c>
      <c r="D476" t="s">
        <v>64</v>
      </c>
      <c r="E476">
        <v>254</v>
      </c>
      <c r="F476">
        <v>0.21</v>
      </c>
    </row>
    <row r="477" spans="1:6" x14ac:dyDescent="0.45">
      <c r="A477" s="24">
        <v>41725</v>
      </c>
      <c r="B477" t="s">
        <v>65</v>
      </c>
      <c r="C477" t="s">
        <v>71</v>
      </c>
      <c r="D477" t="s">
        <v>67</v>
      </c>
      <c r="E477">
        <v>519</v>
      </c>
      <c r="F477">
        <v>0.25</v>
      </c>
    </row>
    <row r="478" spans="1:6" x14ac:dyDescent="0.45">
      <c r="A478" s="24">
        <v>41726</v>
      </c>
      <c r="B478" t="s">
        <v>72</v>
      </c>
      <c r="C478" t="s">
        <v>66</v>
      </c>
      <c r="D478" t="s">
        <v>67</v>
      </c>
      <c r="E478">
        <v>774</v>
      </c>
      <c r="F478">
        <v>0.38</v>
      </c>
    </row>
    <row r="479" spans="1:6" x14ac:dyDescent="0.45">
      <c r="A479" s="24">
        <v>41726</v>
      </c>
      <c r="B479" t="s">
        <v>73</v>
      </c>
      <c r="C479" t="s">
        <v>71</v>
      </c>
      <c r="D479" t="s">
        <v>70</v>
      </c>
      <c r="E479">
        <v>339</v>
      </c>
      <c r="F479">
        <v>0.39</v>
      </c>
    </row>
    <row r="480" spans="1:6" x14ac:dyDescent="0.45">
      <c r="A480" s="24">
        <v>41727</v>
      </c>
      <c r="B480" t="s">
        <v>65</v>
      </c>
      <c r="C480" t="s">
        <v>66</v>
      </c>
      <c r="D480" t="s">
        <v>64</v>
      </c>
      <c r="E480">
        <v>811</v>
      </c>
      <c r="F480">
        <v>0.42</v>
      </c>
    </row>
    <row r="481" spans="1:6" x14ac:dyDescent="0.45">
      <c r="A481" s="24">
        <v>41727</v>
      </c>
      <c r="B481" t="s">
        <v>62</v>
      </c>
      <c r="C481" t="s">
        <v>63</v>
      </c>
      <c r="D481" t="s">
        <v>64</v>
      </c>
      <c r="E481">
        <v>172</v>
      </c>
      <c r="F481">
        <v>0.45</v>
      </c>
    </row>
    <row r="482" spans="1:6" x14ac:dyDescent="0.45">
      <c r="A482" s="24">
        <v>41727</v>
      </c>
      <c r="B482" t="s">
        <v>72</v>
      </c>
      <c r="C482" t="s">
        <v>68</v>
      </c>
      <c r="D482" t="s">
        <v>67</v>
      </c>
      <c r="E482">
        <v>620</v>
      </c>
      <c r="F482">
        <v>0.48</v>
      </c>
    </row>
    <row r="483" spans="1:6" x14ac:dyDescent="0.45">
      <c r="A483" s="24">
        <v>41728</v>
      </c>
      <c r="B483" t="s">
        <v>69</v>
      </c>
      <c r="C483" t="s">
        <v>71</v>
      </c>
      <c r="D483" t="s">
        <v>70</v>
      </c>
      <c r="E483">
        <v>476</v>
      </c>
      <c r="F483">
        <v>0.4</v>
      </c>
    </row>
    <row r="484" spans="1:6" x14ac:dyDescent="0.45">
      <c r="A484" s="24">
        <v>41728</v>
      </c>
      <c r="B484" t="s">
        <v>62</v>
      </c>
      <c r="C484" t="s">
        <v>68</v>
      </c>
      <c r="D484" t="s">
        <v>67</v>
      </c>
      <c r="E484">
        <v>705</v>
      </c>
      <c r="F484">
        <v>0.48</v>
      </c>
    </row>
    <row r="485" spans="1:6" x14ac:dyDescent="0.45">
      <c r="A485" s="24">
        <v>41729</v>
      </c>
      <c r="B485" t="s">
        <v>69</v>
      </c>
      <c r="C485" t="s">
        <v>66</v>
      </c>
      <c r="D485" t="s">
        <v>70</v>
      </c>
      <c r="E485">
        <v>124</v>
      </c>
      <c r="F485">
        <v>0.5</v>
      </c>
    </row>
    <row r="486" spans="1:6" x14ac:dyDescent="0.45">
      <c r="A486" s="24">
        <v>41729</v>
      </c>
      <c r="B486" t="s">
        <v>65</v>
      </c>
      <c r="C486" t="s">
        <v>68</v>
      </c>
      <c r="D486" t="s">
        <v>67</v>
      </c>
      <c r="E486">
        <v>739</v>
      </c>
      <c r="F486">
        <v>0.25</v>
      </c>
    </row>
    <row r="487" spans="1:6" x14ac:dyDescent="0.45">
      <c r="A487" s="24">
        <v>41731</v>
      </c>
      <c r="B487" t="s">
        <v>65</v>
      </c>
      <c r="C487" t="s">
        <v>71</v>
      </c>
      <c r="D487" t="s">
        <v>70</v>
      </c>
      <c r="E487">
        <v>134</v>
      </c>
      <c r="F487">
        <v>0.5</v>
      </c>
    </row>
    <row r="488" spans="1:6" x14ac:dyDescent="0.45">
      <c r="A488" s="24">
        <v>41731</v>
      </c>
      <c r="B488" t="s">
        <v>65</v>
      </c>
      <c r="C488" t="s">
        <v>63</v>
      </c>
      <c r="D488" t="s">
        <v>70</v>
      </c>
      <c r="E488">
        <v>841</v>
      </c>
      <c r="F488">
        <v>0.44</v>
      </c>
    </row>
    <row r="489" spans="1:6" x14ac:dyDescent="0.45">
      <c r="A489" s="24">
        <v>41732</v>
      </c>
      <c r="B489" t="s">
        <v>62</v>
      </c>
      <c r="C489" t="s">
        <v>74</v>
      </c>
      <c r="D489" t="s">
        <v>70</v>
      </c>
      <c r="E489">
        <v>652</v>
      </c>
      <c r="F489">
        <v>0.49</v>
      </c>
    </row>
    <row r="490" spans="1:6" x14ac:dyDescent="0.45">
      <c r="A490" s="24">
        <v>41732</v>
      </c>
      <c r="B490" t="s">
        <v>62</v>
      </c>
      <c r="C490" t="s">
        <v>71</v>
      </c>
      <c r="D490" t="s">
        <v>67</v>
      </c>
      <c r="E490">
        <v>340</v>
      </c>
      <c r="F490">
        <v>0.5</v>
      </c>
    </row>
    <row r="491" spans="1:6" x14ac:dyDescent="0.45">
      <c r="A491" s="24">
        <v>41732</v>
      </c>
      <c r="B491" t="s">
        <v>65</v>
      </c>
      <c r="C491" t="s">
        <v>71</v>
      </c>
      <c r="D491" t="s">
        <v>67</v>
      </c>
      <c r="E491">
        <v>823</v>
      </c>
      <c r="F491">
        <v>0.25</v>
      </c>
    </row>
    <row r="492" spans="1:6" x14ac:dyDescent="0.45">
      <c r="A492" s="24">
        <v>41732</v>
      </c>
      <c r="B492" t="s">
        <v>65</v>
      </c>
      <c r="C492" t="s">
        <v>68</v>
      </c>
      <c r="D492" t="s">
        <v>70</v>
      </c>
      <c r="E492">
        <v>646</v>
      </c>
      <c r="F492">
        <v>0.46</v>
      </c>
    </row>
    <row r="493" spans="1:6" x14ac:dyDescent="0.45">
      <c r="A493" s="24">
        <v>41732</v>
      </c>
      <c r="B493" t="s">
        <v>62</v>
      </c>
      <c r="C493" t="s">
        <v>68</v>
      </c>
      <c r="D493" t="s">
        <v>64</v>
      </c>
      <c r="E493">
        <v>812</v>
      </c>
      <c r="F493">
        <v>0.38</v>
      </c>
    </row>
    <row r="494" spans="1:6" x14ac:dyDescent="0.45">
      <c r="A494" s="24">
        <v>41732</v>
      </c>
      <c r="B494" t="s">
        <v>65</v>
      </c>
      <c r="C494" t="s">
        <v>71</v>
      </c>
      <c r="D494" t="s">
        <v>67</v>
      </c>
      <c r="E494">
        <v>634</v>
      </c>
      <c r="F494">
        <v>0.22</v>
      </c>
    </row>
    <row r="495" spans="1:6" x14ac:dyDescent="0.45">
      <c r="A495" s="24">
        <v>41733</v>
      </c>
      <c r="B495" t="s">
        <v>65</v>
      </c>
      <c r="C495" t="s">
        <v>66</v>
      </c>
      <c r="D495" t="s">
        <v>70</v>
      </c>
      <c r="E495">
        <v>853</v>
      </c>
      <c r="F495">
        <v>0.5</v>
      </c>
    </row>
    <row r="496" spans="1:6" x14ac:dyDescent="0.45">
      <c r="A496" s="24">
        <v>41734</v>
      </c>
      <c r="B496" t="s">
        <v>62</v>
      </c>
      <c r="C496" t="s">
        <v>63</v>
      </c>
      <c r="D496" t="s">
        <v>67</v>
      </c>
      <c r="E496">
        <v>191</v>
      </c>
      <c r="F496">
        <v>0.37</v>
      </c>
    </row>
    <row r="497" spans="1:6" x14ac:dyDescent="0.45">
      <c r="A497" s="24">
        <v>41734</v>
      </c>
      <c r="B497" t="s">
        <v>62</v>
      </c>
      <c r="C497" t="s">
        <v>71</v>
      </c>
      <c r="D497" t="s">
        <v>67</v>
      </c>
      <c r="E497">
        <v>442</v>
      </c>
      <c r="F497">
        <v>0.48</v>
      </c>
    </row>
    <row r="498" spans="1:6" x14ac:dyDescent="0.45">
      <c r="A498" s="24">
        <v>41734</v>
      </c>
      <c r="B498" t="s">
        <v>69</v>
      </c>
      <c r="C498" t="s">
        <v>74</v>
      </c>
      <c r="D498" t="s">
        <v>64</v>
      </c>
      <c r="E498">
        <v>344</v>
      </c>
      <c r="F498">
        <v>0.42</v>
      </c>
    </row>
    <row r="499" spans="1:6" x14ac:dyDescent="0.45">
      <c r="A499" s="24">
        <v>41735</v>
      </c>
      <c r="B499" t="s">
        <v>65</v>
      </c>
      <c r="C499" t="s">
        <v>68</v>
      </c>
      <c r="D499" t="s">
        <v>64</v>
      </c>
      <c r="E499">
        <v>355</v>
      </c>
      <c r="F499">
        <v>0.3</v>
      </c>
    </row>
    <row r="500" spans="1:6" x14ac:dyDescent="0.45">
      <c r="A500" s="24">
        <v>41735</v>
      </c>
      <c r="B500" t="s">
        <v>73</v>
      </c>
      <c r="C500" t="s">
        <v>63</v>
      </c>
      <c r="D500" t="s">
        <v>67</v>
      </c>
      <c r="E500">
        <v>130</v>
      </c>
      <c r="F500">
        <v>0.33</v>
      </c>
    </row>
    <row r="501" spans="1:6" x14ac:dyDescent="0.45">
      <c r="A501" s="24">
        <v>41736</v>
      </c>
      <c r="B501" t="s">
        <v>62</v>
      </c>
      <c r="C501" t="s">
        <v>63</v>
      </c>
      <c r="D501" t="s">
        <v>70</v>
      </c>
      <c r="E501">
        <v>416</v>
      </c>
      <c r="F501">
        <v>0.3</v>
      </c>
    </row>
    <row r="502" spans="1:6" x14ac:dyDescent="0.45">
      <c r="A502" s="24">
        <v>41736</v>
      </c>
      <c r="B502" t="s">
        <v>69</v>
      </c>
      <c r="C502" t="s">
        <v>63</v>
      </c>
      <c r="D502" t="s">
        <v>64</v>
      </c>
      <c r="E502">
        <v>503</v>
      </c>
      <c r="F502">
        <v>0.33</v>
      </c>
    </row>
    <row r="503" spans="1:6" x14ac:dyDescent="0.45">
      <c r="A503" s="24">
        <v>41736</v>
      </c>
      <c r="B503" t="s">
        <v>69</v>
      </c>
      <c r="C503" t="s">
        <v>71</v>
      </c>
      <c r="D503" t="s">
        <v>67</v>
      </c>
      <c r="E503">
        <v>152</v>
      </c>
      <c r="F503">
        <v>0.34</v>
      </c>
    </row>
    <row r="504" spans="1:6" x14ac:dyDescent="0.45">
      <c r="A504" s="24">
        <v>41737</v>
      </c>
      <c r="B504" t="s">
        <v>69</v>
      </c>
      <c r="C504" t="s">
        <v>63</v>
      </c>
      <c r="D504" t="s">
        <v>64</v>
      </c>
      <c r="E504">
        <v>212</v>
      </c>
      <c r="F504">
        <v>0.22</v>
      </c>
    </row>
    <row r="505" spans="1:6" x14ac:dyDescent="0.45">
      <c r="A505" s="24">
        <v>41737</v>
      </c>
      <c r="B505" t="s">
        <v>72</v>
      </c>
      <c r="C505" t="s">
        <v>63</v>
      </c>
      <c r="D505" t="s">
        <v>67</v>
      </c>
      <c r="E505">
        <v>395</v>
      </c>
      <c r="F505">
        <v>0.38</v>
      </c>
    </row>
    <row r="506" spans="1:6" x14ac:dyDescent="0.45">
      <c r="A506" s="24">
        <v>41737</v>
      </c>
      <c r="B506" t="s">
        <v>73</v>
      </c>
      <c r="C506" t="s">
        <v>63</v>
      </c>
      <c r="D506" t="s">
        <v>67</v>
      </c>
      <c r="E506">
        <v>566</v>
      </c>
      <c r="F506">
        <v>0.4</v>
      </c>
    </row>
    <row r="507" spans="1:6" x14ac:dyDescent="0.45">
      <c r="A507" s="24">
        <v>41738</v>
      </c>
      <c r="B507" t="s">
        <v>65</v>
      </c>
      <c r="C507" t="s">
        <v>63</v>
      </c>
      <c r="D507" t="s">
        <v>67</v>
      </c>
      <c r="E507">
        <v>948</v>
      </c>
      <c r="F507">
        <v>0.36</v>
      </c>
    </row>
    <row r="508" spans="1:6" x14ac:dyDescent="0.45">
      <c r="A508" s="24">
        <v>41738</v>
      </c>
      <c r="B508" t="s">
        <v>73</v>
      </c>
      <c r="C508" t="s">
        <v>63</v>
      </c>
      <c r="D508" t="s">
        <v>70</v>
      </c>
      <c r="E508">
        <v>855</v>
      </c>
      <c r="F508">
        <v>0.37</v>
      </c>
    </row>
    <row r="509" spans="1:6" x14ac:dyDescent="0.45">
      <c r="A509" s="24">
        <v>41738</v>
      </c>
      <c r="B509" t="s">
        <v>73</v>
      </c>
      <c r="C509" t="s">
        <v>68</v>
      </c>
      <c r="D509" t="s">
        <v>67</v>
      </c>
      <c r="E509">
        <v>657</v>
      </c>
      <c r="F509">
        <v>0.44</v>
      </c>
    </row>
    <row r="510" spans="1:6" x14ac:dyDescent="0.45">
      <c r="A510" s="24">
        <v>41740</v>
      </c>
      <c r="B510" t="s">
        <v>69</v>
      </c>
      <c r="C510" t="s">
        <v>71</v>
      </c>
      <c r="D510" t="s">
        <v>70</v>
      </c>
      <c r="E510">
        <v>930</v>
      </c>
      <c r="F510">
        <v>0.2</v>
      </c>
    </row>
    <row r="511" spans="1:6" x14ac:dyDescent="0.45">
      <c r="A511" s="24">
        <v>41740</v>
      </c>
      <c r="B511" t="s">
        <v>69</v>
      </c>
      <c r="C511" t="s">
        <v>66</v>
      </c>
      <c r="D511" t="s">
        <v>64</v>
      </c>
      <c r="E511">
        <v>397</v>
      </c>
      <c r="F511">
        <v>0.2</v>
      </c>
    </row>
    <row r="512" spans="1:6" x14ac:dyDescent="0.45">
      <c r="A512" s="24">
        <v>41741</v>
      </c>
      <c r="B512" t="s">
        <v>69</v>
      </c>
      <c r="C512" t="s">
        <v>63</v>
      </c>
      <c r="D512" t="s">
        <v>64</v>
      </c>
      <c r="E512">
        <v>673</v>
      </c>
      <c r="F512">
        <v>0.48</v>
      </c>
    </row>
    <row r="513" spans="1:6" x14ac:dyDescent="0.45">
      <c r="A513" s="24">
        <v>41741</v>
      </c>
      <c r="B513" t="s">
        <v>72</v>
      </c>
      <c r="C513" t="s">
        <v>66</v>
      </c>
      <c r="D513" t="s">
        <v>70</v>
      </c>
      <c r="E513">
        <v>120</v>
      </c>
      <c r="F513">
        <v>0.37</v>
      </c>
    </row>
    <row r="514" spans="1:6" x14ac:dyDescent="0.45">
      <c r="A514" s="24">
        <v>41742</v>
      </c>
      <c r="B514" t="s">
        <v>73</v>
      </c>
      <c r="C514" t="s">
        <v>68</v>
      </c>
      <c r="D514" t="s">
        <v>67</v>
      </c>
      <c r="E514">
        <v>720</v>
      </c>
      <c r="F514">
        <v>0.46</v>
      </c>
    </row>
    <row r="515" spans="1:6" x14ac:dyDescent="0.45">
      <c r="A515" s="24">
        <v>41742</v>
      </c>
      <c r="B515" t="s">
        <v>65</v>
      </c>
      <c r="C515" t="s">
        <v>63</v>
      </c>
      <c r="D515" t="s">
        <v>70</v>
      </c>
      <c r="E515">
        <v>231</v>
      </c>
      <c r="F515">
        <v>0.22</v>
      </c>
    </row>
    <row r="516" spans="1:6" x14ac:dyDescent="0.45">
      <c r="A516" s="24">
        <v>41742</v>
      </c>
      <c r="B516" t="s">
        <v>65</v>
      </c>
      <c r="C516" t="s">
        <v>66</v>
      </c>
      <c r="D516" t="s">
        <v>70</v>
      </c>
      <c r="E516">
        <v>720</v>
      </c>
      <c r="F516">
        <v>0.47000000000000003</v>
      </c>
    </row>
    <row r="517" spans="1:6" x14ac:dyDescent="0.45">
      <c r="A517" s="24">
        <v>41742</v>
      </c>
      <c r="B517" t="s">
        <v>72</v>
      </c>
      <c r="C517" t="s">
        <v>66</v>
      </c>
      <c r="D517" t="s">
        <v>67</v>
      </c>
      <c r="E517">
        <v>987</v>
      </c>
      <c r="F517">
        <v>0.43</v>
      </c>
    </row>
    <row r="518" spans="1:6" x14ac:dyDescent="0.45">
      <c r="A518" s="24">
        <v>41742</v>
      </c>
      <c r="B518" t="s">
        <v>69</v>
      </c>
      <c r="C518" t="s">
        <v>63</v>
      </c>
      <c r="D518" t="s">
        <v>67</v>
      </c>
      <c r="E518">
        <v>320</v>
      </c>
      <c r="F518">
        <v>0.36</v>
      </c>
    </row>
    <row r="519" spans="1:6" x14ac:dyDescent="0.45">
      <c r="A519" s="24">
        <v>41743</v>
      </c>
      <c r="B519" t="s">
        <v>72</v>
      </c>
      <c r="C519" t="s">
        <v>66</v>
      </c>
      <c r="D519" t="s">
        <v>67</v>
      </c>
      <c r="E519">
        <v>563</v>
      </c>
      <c r="F519">
        <v>0.49</v>
      </c>
    </row>
    <row r="520" spans="1:6" x14ac:dyDescent="0.45">
      <c r="A520" s="24">
        <v>41743</v>
      </c>
      <c r="B520" t="s">
        <v>73</v>
      </c>
      <c r="C520" t="s">
        <v>68</v>
      </c>
      <c r="D520" t="s">
        <v>70</v>
      </c>
      <c r="E520">
        <v>549</v>
      </c>
      <c r="F520">
        <v>0.45</v>
      </c>
    </row>
    <row r="521" spans="1:6" x14ac:dyDescent="0.45">
      <c r="A521" s="24">
        <v>41743</v>
      </c>
      <c r="B521" t="s">
        <v>62</v>
      </c>
      <c r="C521" t="s">
        <v>71</v>
      </c>
      <c r="D521" t="s">
        <v>67</v>
      </c>
      <c r="E521">
        <v>434</v>
      </c>
      <c r="F521">
        <v>0.25</v>
      </c>
    </row>
    <row r="522" spans="1:6" x14ac:dyDescent="0.45">
      <c r="A522" s="24">
        <v>41744</v>
      </c>
      <c r="B522" t="s">
        <v>65</v>
      </c>
      <c r="C522" t="s">
        <v>74</v>
      </c>
      <c r="D522" t="s">
        <v>64</v>
      </c>
      <c r="E522">
        <v>962</v>
      </c>
      <c r="F522">
        <v>0.27</v>
      </c>
    </row>
    <row r="523" spans="1:6" x14ac:dyDescent="0.45">
      <c r="A523" s="24">
        <v>41744</v>
      </c>
      <c r="B523" t="s">
        <v>62</v>
      </c>
      <c r="C523" t="s">
        <v>66</v>
      </c>
      <c r="D523" t="s">
        <v>64</v>
      </c>
      <c r="E523">
        <v>431</v>
      </c>
      <c r="F523">
        <v>0.44</v>
      </c>
    </row>
    <row r="524" spans="1:6" x14ac:dyDescent="0.45">
      <c r="A524" s="24">
        <v>41745</v>
      </c>
      <c r="B524" t="s">
        <v>62</v>
      </c>
      <c r="C524" t="s">
        <v>68</v>
      </c>
      <c r="D524" t="s">
        <v>70</v>
      </c>
      <c r="E524">
        <v>722</v>
      </c>
      <c r="F524">
        <v>0.28000000000000003</v>
      </c>
    </row>
    <row r="525" spans="1:6" x14ac:dyDescent="0.45">
      <c r="A525" s="24">
        <v>41745</v>
      </c>
      <c r="B525" t="s">
        <v>65</v>
      </c>
      <c r="C525" t="s">
        <v>68</v>
      </c>
      <c r="D525" t="s">
        <v>64</v>
      </c>
      <c r="E525">
        <v>242</v>
      </c>
      <c r="F525">
        <v>0.42</v>
      </c>
    </row>
    <row r="526" spans="1:6" x14ac:dyDescent="0.45">
      <c r="A526" s="24">
        <v>41745</v>
      </c>
      <c r="B526" t="s">
        <v>69</v>
      </c>
      <c r="C526" t="s">
        <v>74</v>
      </c>
      <c r="D526" t="s">
        <v>67</v>
      </c>
      <c r="E526">
        <v>148</v>
      </c>
      <c r="F526">
        <v>0.25</v>
      </c>
    </row>
    <row r="527" spans="1:6" x14ac:dyDescent="0.45">
      <c r="A527" s="24">
        <v>41746</v>
      </c>
      <c r="B527" t="s">
        <v>65</v>
      </c>
      <c r="C527" t="s">
        <v>63</v>
      </c>
      <c r="D527" t="s">
        <v>70</v>
      </c>
      <c r="E527">
        <v>655</v>
      </c>
      <c r="F527">
        <v>0.35000000000000003</v>
      </c>
    </row>
    <row r="528" spans="1:6" x14ac:dyDescent="0.45">
      <c r="A528" s="24">
        <v>41746</v>
      </c>
      <c r="B528" t="s">
        <v>72</v>
      </c>
      <c r="C528" t="s">
        <v>74</v>
      </c>
      <c r="D528" t="s">
        <v>70</v>
      </c>
      <c r="E528">
        <v>343</v>
      </c>
      <c r="F528">
        <v>0.45</v>
      </c>
    </row>
    <row r="529" spans="1:6" x14ac:dyDescent="0.45">
      <c r="A529" s="24">
        <v>41747</v>
      </c>
      <c r="B529" t="s">
        <v>73</v>
      </c>
      <c r="C529" t="s">
        <v>68</v>
      </c>
      <c r="D529" t="s">
        <v>67</v>
      </c>
      <c r="E529">
        <v>938</v>
      </c>
      <c r="F529">
        <v>0.25</v>
      </c>
    </row>
    <row r="530" spans="1:6" x14ac:dyDescent="0.45">
      <c r="A530" s="24">
        <v>41748</v>
      </c>
      <c r="B530" t="s">
        <v>72</v>
      </c>
      <c r="C530" t="s">
        <v>63</v>
      </c>
      <c r="D530" t="s">
        <v>64</v>
      </c>
      <c r="E530">
        <v>272</v>
      </c>
      <c r="F530">
        <v>0.5</v>
      </c>
    </row>
    <row r="531" spans="1:6" x14ac:dyDescent="0.45">
      <c r="A531" s="24">
        <v>41748</v>
      </c>
      <c r="B531" t="s">
        <v>69</v>
      </c>
      <c r="C531" t="s">
        <v>74</v>
      </c>
      <c r="D531" t="s">
        <v>70</v>
      </c>
      <c r="E531">
        <v>167</v>
      </c>
      <c r="F531">
        <v>0.41000000000000003</v>
      </c>
    </row>
    <row r="532" spans="1:6" x14ac:dyDescent="0.45">
      <c r="A532" s="24">
        <v>41748</v>
      </c>
      <c r="B532" t="s">
        <v>69</v>
      </c>
      <c r="C532" t="s">
        <v>71</v>
      </c>
      <c r="D532" t="s">
        <v>70</v>
      </c>
      <c r="E532">
        <v>224</v>
      </c>
      <c r="F532">
        <v>0.31</v>
      </c>
    </row>
    <row r="533" spans="1:6" x14ac:dyDescent="0.45">
      <c r="A533" s="24">
        <v>41749</v>
      </c>
      <c r="B533" t="s">
        <v>65</v>
      </c>
      <c r="C533" t="s">
        <v>66</v>
      </c>
      <c r="D533" t="s">
        <v>70</v>
      </c>
      <c r="E533">
        <v>620</v>
      </c>
      <c r="F533">
        <v>0.3</v>
      </c>
    </row>
    <row r="534" spans="1:6" x14ac:dyDescent="0.45">
      <c r="A534" s="24">
        <v>41749</v>
      </c>
      <c r="B534" t="s">
        <v>73</v>
      </c>
      <c r="C534" t="s">
        <v>74</v>
      </c>
      <c r="D534" t="s">
        <v>70</v>
      </c>
      <c r="E534">
        <v>546</v>
      </c>
      <c r="F534">
        <v>0.2</v>
      </c>
    </row>
    <row r="535" spans="1:6" x14ac:dyDescent="0.45">
      <c r="A535" s="24">
        <v>41749</v>
      </c>
      <c r="B535" t="s">
        <v>73</v>
      </c>
      <c r="C535" t="s">
        <v>63</v>
      </c>
      <c r="D535" t="s">
        <v>70</v>
      </c>
      <c r="E535">
        <v>676</v>
      </c>
      <c r="F535">
        <v>0.48</v>
      </c>
    </row>
    <row r="536" spans="1:6" x14ac:dyDescent="0.45">
      <c r="A536" s="24">
        <v>41749</v>
      </c>
      <c r="B536" t="s">
        <v>62</v>
      </c>
      <c r="C536" t="s">
        <v>63</v>
      </c>
      <c r="D536" t="s">
        <v>64</v>
      </c>
      <c r="E536">
        <v>877</v>
      </c>
      <c r="F536">
        <v>0.44</v>
      </c>
    </row>
    <row r="537" spans="1:6" x14ac:dyDescent="0.45">
      <c r="A537" s="24">
        <v>41749</v>
      </c>
      <c r="B537" t="s">
        <v>65</v>
      </c>
      <c r="C537" t="s">
        <v>74</v>
      </c>
      <c r="D537" t="s">
        <v>67</v>
      </c>
      <c r="E537">
        <v>564</v>
      </c>
      <c r="F537">
        <v>0.38</v>
      </c>
    </row>
    <row r="538" spans="1:6" x14ac:dyDescent="0.45">
      <c r="A538" s="24">
        <v>41749</v>
      </c>
      <c r="B538" t="s">
        <v>69</v>
      </c>
      <c r="C538" t="s">
        <v>71</v>
      </c>
      <c r="D538" t="s">
        <v>67</v>
      </c>
      <c r="E538">
        <v>594</v>
      </c>
      <c r="F538">
        <v>0.34</v>
      </c>
    </row>
    <row r="539" spans="1:6" x14ac:dyDescent="0.45">
      <c r="A539" s="24">
        <v>41750</v>
      </c>
      <c r="B539" t="s">
        <v>65</v>
      </c>
      <c r="C539" t="s">
        <v>68</v>
      </c>
      <c r="D539" t="s">
        <v>70</v>
      </c>
      <c r="E539">
        <v>825</v>
      </c>
      <c r="F539">
        <v>0.5</v>
      </c>
    </row>
    <row r="540" spans="1:6" x14ac:dyDescent="0.45">
      <c r="A540" s="24">
        <v>41750</v>
      </c>
      <c r="B540" t="s">
        <v>65</v>
      </c>
      <c r="C540" t="s">
        <v>74</v>
      </c>
      <c r="D540" t="s">
        <v>67</v>
      </c>
      <c r="E540">
        <v>856</v>
      </c>
      <c r="F540">
        <v>0.4</v>
      </c>
    </row>
    <row r="541" spans="1:6" x14ac:dyDescent="0.45">
      <c r="A541" s="24">
        <v>41751</v>
      </c>
      <c r="B541" t="s">
        <v>69</v>
      </c>
      <c r="C541" t="s">
        <v>74</v>
      </c>
      <c r="D541" t="s">
        <v>70</v>
      </c>
      <c r="E541">
        <v>361</v>
      </c>
      <c r="F541">
        <v>0.43</v>
      </c>
    </row>
    <row r="542" spans="1:6" x14ac:dyDescent="0.45">
      <c r="A542" s="24">
        <v>41751</v>
      </c>
      <c r="B542" t="s">
        <v>65</v>
      </c>
      <c r="C542" t="s">
        <v>68</v>
      </c>
      <c r="D542" t="s">
        <v>67</v>
      </c>
      <c r="E542">
        <v>892</v>
      </c>
      <c r="F542">
        <v>0.38</v>
      </c>
    </row>
    <row r="543" spans="1:6" x14ac:dyDescent="0.45">
      <c r="A543" s="24">
        <v>41752</v>
      </c>
      <c r="B543" t="s">
        <v>73</v>
      </c>
      <c r="C543" t="s">
        <v>71</v>
      </c>
      <c r="D543" t="s">
        <v>67</v>
      </c>
      <c r="E543">
        <v>924</v>
      </c>
      <c r="F543">
        <v>0.46</v>
      </c>
    </row>
    <row r="544" spans="1:6" x14ac:dyDescent="0.45">
      <c r="A544" s="24">
        <v>41752</v>
      </c>
      <c r="B544" t="s">
        <v>62</v>
      </c>
      <c r="C544" t="s">
        <v>63</v>
      </c>
      <c r="D544" t="s">
        <v>70</v>
      </c>
      <c r="E544">
        <v>552</v>
      </c>
      <c r="F544">
        <v>0.25</v>
      </c>
    </row>
    <row r="545" spans="1:6" x14ac:dyDescent="0.45">
      <c r="A545" s="24">
        <v>41752</v>
      </c>
      <c r="B545" t="s">
        <v>69</v>
      </c>
      <c r="C545" t="s">
        <v>71</v>
      </c>
      <c r="D545" t="s">
        <v>67</v>
      </c>
      <c r="E545">
        <v>375</v>
      </c>
      <c r="F545">
        <v>0.4</v>
      </c>
    </row>
    <row r="546" spans="1:6" x14ac:dyDescent="0.45">
      <c r="A546" s="24">
        <v>41752</v>
      </c>
      <c r="B546" t="s">
        <v>69</v>
      </c>
      <c r="C546" t="s">
        <v>68</v>
      </c>
      <c r="D546" t="s">
        <v>70</v>
      </c>
      <c r="E546">
        <v>322</v>
      </c>
      <c r="F546">
        <v>0.25</v>
      </c>
    </row>
    <row r="547" spans="1:6" x14ac:dyDescent="0.45">
      <c r="A547" s="24">
        <v>41752</v>
      </c>
      <c r="B547" t="s">
        <v>65</v>
      </c>
      <c r="C547" t="s">
        <v>74</v>
      </c>
      <c r="D547" t="s">
        <v>64</v>
      </c>
      <c r="E547">
        <v>539</v>
      </c>
      <c r="F547">
        <v>0.28000000000000003</v>
      </c>
    </row>
    <row r="548" spans="1:6" x14ac:dyDescent="0.45">
      <c r="A548" s="24">
        <v>41752</v>
      </c>
      <c r="B548" t="s">
        <v>65</v>
      </c>
      <c r="C548" t="s">
        <v>74</v>
      </c>
      <c r="D548" t="s">
        <v>70</v>
      </c>
      <c r="E548">
        <v>606</v>
      </c>
      <c r="F548">
        <v>0.49</v>
      </c>
    </row>
    <row r="549" spans="1:6" x14ac:dyDescent="0.45">
      <c r="A549" s="24">
        <v>41753</v>
      </c>
      <c r="B549" t="s">
        <v>73</v>
      </c>
      <c r="C549" t="s">
        <v>63</v>
      </c>
      <c r="D549" t="s">
        <v>67</v>
      </c>
      <c r="E549">
        <v>903</v>
      </c>
      <c r="F549">
        <v>0.27</v>
      </c>
    </row>
    <row r="550" spans="1:6" x14ac:dyDescent="0.45">
      <c r="A550" s="24">
        <v>41753</v>
      </c>
      <c r="B550" t="s">
        <v>62</v>
      </c>
      <c r="C550" t="s">
        <v>68</v>
      </c>
      <c r="D550" t="s">
        <v>70</v>
      </c>
      <c r="E550">
        <v>838</v>
      </c>
      <c r="F550">
        <v>0.41000000000000003</v>
      </c>
    </row>
    <row r="551" spans="1:6" x14ac:dyDescent="0.45">
      <c r="A551" s="24">
        <v>41754</v>
      </c>
      <c r="B551" t="s">
        <v>73</v>
      </c>
      <c r="C551" t="s">
        <v>63</v>
      </c>
      <c r="D551" t="s">
        <v>64</v>
      </c>
      <c r="E551">
        <v>644</v>
      </c>
      <c r="F551">
        <v>0.35000000000000003</v>
      </c>
    </row>
    <row r="552" spans="1:6" x14ac:dyDescent="0.45">
      <c r="A552" s="24">
        <v>41754</v>
      </c>
      <c r="B552" t="s">
        <v>69</v>
      </c>
      <c r="C552" t="s">
        <v>68</v>
      </c>
      <c r="D552" t="s">
        <v>67</v>
      </c>
      <c r="E552">
        <v>881</v>
      </c>
      <c r="F552">
        <v>0.3</v>
      </c>
    </row>
    <row r="553" spans="1:6" x14ac:dyDescent="0.45">
      <c r="A553" s="24">
        <v>41754</v>
      </c>
      <c r="B553" t="s">
        <v>73</v>
      </c>
      <c r="C553" t="s">
        <v>74</v>
      </c>
      <c r="D553" t="s">
        <v>70</v>
      </c>
      <c r="E553">
        <v>462</v>
      </c>
      <c r="F553">
        <v>0.23</v>
      </c>
    </row>
    <row r="554" spans="1:6" x14ac:dyDescent="0.45">
      <c r="A554" s="24">
        <v>41754</v>
      </c>
      <c r="B554" t="s">
        <v>69</v>
      </c>
      <c r="C554" t="s">
        <v>63</v>
      </c>
      <c r="D554" t="s">
        <v>67</v>
      </c>
      <c r="E554">
        <v>525</v>
      </c>
      <c r="F554">
        <v>0.47000000000000003</v>
      </c>
    </row>
    <row r="555" spans="1:6" x14ac:dyDescent="0.45">
      <c r="A555" s="24">
        <v>41754</v>
      </c>
      <c r="B555" t="s">
        <v>69</v>
      </c>
      <c r="C555" t="s">
        <v>74</v>
      </c>
      <c r="D555" t="s">
        <v>64</v>
      </c>
      <c r="E555">
        <v>616</v>
      </c>
      <c r="F555">
        <v>0.5</v>
      </c>
    </row>
    <row r="556" spans="1:6" x14ac:dyDescent="0.45">
      <c r="A556" s="24">
        <v>41756</v>
      </c>
      <c r="B556" t="s">
        <v>62</v>
      </c>
      <c r="C556" t="s">
        <v>66</v>
      </c>
      <c r="D556" t="s">
        <v>70</v>
      </c>
      <c r="E556">
        <v>869</v>
      </c>
      <c r="F556">
        <v>0.24</v>
      </c>
    </row>
    <row r="557" spans="1:6" x14ac:dyDescent="0.45">
      <c r="A557" s="24">
        <v>41756</v>
      </c>
      <c r="B557" t="s">
        <v>65</v>
      </c>
      <c r="C557" t="s">
        <v>74</v>
      </c>
      <c r="D557" t="s">
        <v>64</v>
      </c>
      <c r="E557">
        <v>343</v>
      </c>
      <c r="F557">
        <v>0.23</v>
      </c>
    </row>
    <row r="558" spans="1:6" x14ac:dyDescent="0.45">
      <c r="A558" s="24">
        <v>41756</v>
      </c>
      <c r="B558" t="s">
        <v>65</v>
      </c>
      <c r="C558" t="s">
        <v>66</v>
      </c>
      <c r="D558" t="s">
        <v>64</v>
      </c>
      <c r="E558">
        <v>156</v>
      </c>
      <c r="F558">
        <v>0.38</v>
      </c>
    </row>
    <row r="559" spans="1:6" x14ac:dyDescent="0.45">
      <c r="A559" s="24">
        <v>41756</v>
      </c>
      <c r="B559" t="s">
        <v>65</v>
      </c>
      <c r="C559" t="s">
        <v>66</v>
      </c>
      <c r="D559" t="s">
        <v>70</v>
      </c>
      <c r="E559">
        <v>633</v>
      </c>
      <c r="F559">
        <v>0.43</v>
      </c>
    </row>
    <row r="560" spans="1:6" x14ac:dyDescent="0.45">
      <c r="A560" s="24">
        <v>41757</v>
      </c>
      <c r="B560" t="s">
        <v>65</v>
      </c>
      <c r="C560" t="s">
        <v>63</v>
      </c>
      <c r="D560" t="s">
        <v>70</v>
      </c>
      <c r="E560">
        <v>873</v>
      </c>
      <c r="F560">
        <v>0.46</v>
      </c>
    </row>
    <row r="561" spans="1:6" x14ac:dyDescent="0.45">
      <c r="A561" s="24">
        <v>41757</v>
      </c>
      <c r="B561" t="s">
        <v>72</v>
      </c>
      <c r="C561" t="s">
        <v>71</v>
      </c>
      <c r="D561" t="s">
        <v>70</v>
      </c>
      <c r="E561">
        <v>663</v>
      </c>
      <c r="F561">
        <v>0.49</v>
      </c>
    </row>
    <row r="562" spans="1:6" x14ac:dyDescent="0.45">
      <c r="A562" s="24">
        <v>41758</v>
      </c>
      <c r="B562" t="s">
        <v>62</v>
      </c>
      <c r="C562" t="s">
        <v>74</v>
      </c>
      <c r="D562" t="s">
        <v>67</v>
      </c>
      <c r="E562">
        <v>148</v>
      </c>
      <c r="F562">
        <v>0.46</v>
      </c>
    </row>
    <row r="563" spans="1:6" x14ac:dyDescent="0.45">
      <c r="A563" s="24">
        <v>41759</v>
      </c>
      <c r="B563" t="s">
        <v>69</v>
      </c>
      <c r="C563" t="s">
        <v>66</v>
      </c>
      <c r="D563" t="s">
        <v>70</v>
      </c>
      <c r="E563">
        <v>883</v>
      </c>
      <c r="F563">
        <v>0.45</v>
      </c>
    </row>
    <row r="564" spans="1:6" x14ac:dyDescent="0.45">
      <c r="A564" s="24">
        <v>41759</v>
      </c>
      <c r="B564" t="s">
        <v>69</v>
      </c>
      <c r="C564" t="s">
        <v>63</v>
      </c>
      <c r="D564" t="s">
        <v>67</v>
      </c>
      <c r="E564">
        <v>148</v>
      </c>
      <c r="F564">
        <v>0.5</v>
      </c>
    </row>
    <row r="565" spans="1:6" x14ac:dyDescent="0.45">
      <c r="A565" s="24">
        <v>41759</v>
      </c>
      <c r="B565" t="s">
        <v>65</v>
      </c>
      <c r="C565" t="s">
        <v>66</v>
      </c>
      <c r="D565" t="s">
        <v>70</v>
      </c>
      <c r="E565">
        <v>342</v>
      </c>
      <c r="F565">
        <v>0.41000000000000003</v>
      </c>
    </row>
    <row r="566" spans="1:6" x14ac:dyDescent="0.45">
      <c r="A566" s="24">
        <v>41759</v>
      </c>
      <c r="B566" t="s">
        <v>65</v>
      </c>
      <c r="C566" t="s">
        <v>74</v>
      </c>
      <c r="D566" t="s">
        <v>67</v>
      </c>
      <c r="E566">
        <v>935</v>
      </c>
      <c r="F566">
        <v>0.26</v>
      </c>
    </row>
    <row r="567" spans="1:6" x14ac:dyDescent="0.45">
      <c r="A567" s="24">
        <v>41759</v>
      </c>
      <c r="B567" t="s">
        <v>62</v>
      </c>
      <c r="C567" t="s">
        <v>68</v>
      </c>
      <c r="D567" t="s">
        <v>70</v>
      </c>
      <c r="E567">
        <v>902</v>
      </c>
      <c r="F567">
        <v>0.25</v>
      </c>
    </row>
    <row r="568" spans="1:6" x14ac:dyDescent="0.45">
      <c r="A568" s="24">
        <v>41759</v>
      </c>
      <c r="B568" t="s">
        <v>72</v>
      </c>
      <c r="C568" t="s">
        <v>66</v>
      </c>
      <c r="D568" t="s">
        <v>67</v>
      </c>
      <c r="E568">
        <v>986</v>
      </c>
      <c r="F568">
        <v>0.48</v>
      </c>
    </row>
    <row r="569" spans="1:6" x14ac:dyDescent="0.45">
      <c r="A569" s="24">
        <v>41761</v>
      </c>
      <c r="B569" t="s">
        <v>69</v>
      </c>
      <c r="C569" t="s">
        <v>68</v>
      </c>
      <c r="D569" t="s">
        <v>64</v>
      </c>
      <c r="E569">
        <v>587</v>
      </c>
      <c r="F569">
        <v>0.31</v>
      </c>
    </row>
    <row r="570" spans="1:6" x14ac:dyDescent="0.45">
      <c r="A570" s="24">
        <v>41761</v>
      </c>
      <c r="B570" t="s">
        <v>72</v>
      </c>
      <c r="C570" t="s">
        <v>66</v>
      </c>
      <c r="D570" t="s">
        <v>67</v>
      </c>
      <c r="E570">
        <v>386</v>
      </c>
      <c r="F570">
        <v>0.26</v>
      </c>
    </row>
    <row r="571" spans="1:6" x14ac:dyDescent="0.45">
      <c r="A571" s="24">
        <v>41761</v>
      </c>
      <c r="B571" t="s">
        <v>69</v>
      </c>
      <c r="C571" t="s">
        <v>74</v>
      </c>
      <c r="D571" t="s">
        <v>67</v>
      </c>
      <c r="E571">
        <v>513</v>
      </c>
      <c r="F571">
        <v>0.23</v>
      </c>
    </row>
    <row r="572" spans="1:6" x14ac:dyDescent="0.45">
      <c r="A572" s="24">
        <v>41762</v>
      </c>
      <c r="B572" t="s">
        <v>62</v>
      </c>
      <c r="C572" t="s">
        <v>66</v>
      </c>
      <c r="D572" t="s">
        <v>67</v>
      </c>
      <c r="E572">
        <v>974</v>
      </c>
      <c r="F572">
        <v>0.31</v>
      </c>
    </row>
    <row r="573" spans="1:6" x14ac:dyDescent="0.45">
      <c r="A573" s="24">
        <v>41762</v>
      </c>
      <c r="B573" t="s">
        <v>62</v>
      </c>
      <c r="C573" t="s">
        <v>74</v>
      </c>
      <c r="D573" t="s">
        <v>64</v>
      </c>
      <c r="E573">
        <v>468</v>
      </c>
      <c r="F573">
        <v>0.34</v>
      </c>
    </row>
    <row r="574" spans="1:6" x14ac:dyDescent="0.45">
      <c r="A574" s="24">
        <v>41762</v>
      </c>
      <c r="B574" t="s">
        <v>72</v>
      </c>
      <c r="C574" t="s">
        <v>71</v>
      </c>
      <c r="D574" t="s">
        <v>64</v>
      </c>
      <c r="E574">
        <v>966</v>
      </c>
      <c r="F574">
        <v>0.28999999999999998</v>
      </c>
    </row>
    <row r="575" spans="1:6" x14ac:dyDescent="0.45">
      <c r="A575" s="24">
        <v>41762</v>
      </c>
      <c r="B575" t="s">
        <v>73</v>
      </c>
      <c r="C575" t="s">
        <v>68</v>
      </c>
      <c r="D575" t="s">
        <v>64</v>
      </c>
      <c r="E575">
        <v>896</v>
      </c>
      <c r="F575">
        <v>0.48</v>
      </c>
    </row>
    <row r="576" spans="1:6" x14ac:dyDescent="0.45">
      <c r="A576" s="24">
        <v>41762</v>
      </c>
      <c r="B576" t="s">
        <v>73</v>
      </c>
      <c r="C576" t="s">
        <v>71</v>
      </c>
      <c r="D576" t="s">
        <v>64</v>
      </c>
      <c r="E576">
        <v>833</v>
      </c>
      <c r="F576">
        <v>0.37</v>
      </c>
    </row>
    <row r="577" spans="1:6" x14ac:dyDescent="0.45">
      <c r="A577" s="24">
        <v>41763</v>
      </c>
      <c r="B577" t="s">
        <v>69</v>
      </c>
      <c r="C577" t="s">
        <v>66</v>
      </c>
      <c r="D577" t="s">
        <v>64</v>
      </c>
      <c r="E577">
        <v>187</v>
      </c>
      <c r="F577">
        <v>0.48</v>
      </c>
    </row>
    <row r="578" spans="1:6" x14ac:dyDescent="0.45">
      <c r="A578" s="24">
        <v>41763</v>
      </c>
      <c r="B578" t="s">
        <v>65</v>
      </c>
      <c r="C578" t="s">
        <v>74</v>
      </c>
      <c r="D578" t="s">
        <v>67</v>
      </c>
      <c r="E578">
        <v>622</v>
      </c>
      <c r="F578">
        <v>0.47000000000000003</v>
      </c>
    </row>
    <row r="579" spans="1:6" x14ac:dyDescent="0.45">
      <c r="A579" s="24">
        <v>41763</v>
      </c>
      <c r="B579" t="s">
        <v>72</v>
      </c>
      <c r="C579" t="s">
        <v>74</v>
      </c>
      <c r="D579" t="s">
        <v>64</v>
      </c>
      <c r="E579">
        <v>290</v>
      </c>
      <c r="F579">
        <v>0.33</v>
      </c>
    </row>
    <row r="580" spans="1:6" x14ac:dyDescent="0.45">
      <c r="A580" s="24">
        <v>41764</v>
      </c>
      <c r="B580" t="s">
        <v>72</v>
      </c>
      <c r="C580" t="s">
        <v>71</v>
      </c>
      <c r="D580" t="s">
        <v>67</v>
      </c>
      <c r="E580">
        <v>920</v>
      </c>
      <c r="F580">
        <v>0.47000000000000003</v>
      </c>
    </row>
    <row r="581" spans="1:6" x14ac:dyDescent="0.45">
      <c r="A581" s="24">
        <v>41764</v>
      </c>
      <c r="B581" t="s">
        <v>72</v>
      </c>
      <c r="C581" t="s">
        <v>71</v>
      </c>
      <c r="D581" t="s">
        <v>67</v>
      </c>
      <c r="E581">
        <v>799</v>
      </c>
      <c r="F581">
        <v>0.22</v>
      </c>
    </row>
    <row r="582" spans="1:6" x14ac:dyDescent="0.45">
      <c r="A582" s="24">
        <v>41766</v>
      </c>
      <c r="B582" t="s">
        <v>69</v>
      </c>
      <c r="C582" t="s">
        <v>68</v>
      </c>
      <c r="D582" t="s">
        <v>67</v>
      </c>
      <c r="E582">
        <v>125</v>
      </c>
      <c r="F582">
        <v>0.45</v>
      </c>
    </row>
    <row r="583" spans="1:6" x14ac:dyDescent="0.45">
      <c r="A583" s="24">
        <v>41767</v>
      </c>
      <c r="B583" t="s">
        <v>65</v>
      </c>
      <c r="C583" t="s">
        <v>74</v>
      </c>
      <c r="D583" t="s">
        <v>70</v>
      </c>
      <c r="E583">
        <v>396</v>
      </c>
      <c r="F583">
        <v>0.23</v>
      </c>
    </row>
    <row r="584" spans="1:6" x14ac:dyDescent="0.45">
      <c r="A584" s="24">
        <v>41767</v>
      </c>
      <c r="B584" t="s">
        <v>62</v>
      </c>
      <c r="C584" t="s">
        <v>63</v>
      </c>
      <c r="D584" t="s">
        <v>64</v>
      </c>
      <c r="E584">
        <v>258</v>
      </c>
      <c r="F584">
        <v>0.49</v>
      </c>
    </row>
    <row r="585" spans="1:6" x14ac:dyDescent="0.45">
      <c r="A585" s="24">
        <v>41767</v>
      </c>
      <c r="B585" t="s">
        <v>65</v>
      </c>
      <c r="C585" t="s">
        <v>71</v>
      </c>
      <c r="D585" t="s">
        <v>64</v>
      </c>
      <c r="E585">
        <v>119</v>
      </c>
      <c r="F585">
        <v>0.36</v>
      </c>
    </row>
    <row r="586" spans="1:6" x14ac:dyDescent="0.45">
      <c r="A586" s="24">
        <v>41768</v>
      </c>
      <c r="B586" t="s">
        <v>72</v>
      </c>
      <c r="C586" t="s">
        <v>68</v>
      </c>
      <c r="D586" t="s">
        <v>64</v>
      </c>
      <c r="E586">
        <v>890</v>
      </c>
      <c r="F586">
        <v>0.5</v>
      </c>
    </row>
    <row r="587" spans="1:6" x14ac:dyDescent="0.45">
      <c r="A587" s="24">
        <v>41769</v>
      </c>
      <c r="B587" t="s">
        <v>73</v>
      </c>
      <c r="C587" t="s">
        <v>71</v>
      </c>
      <c r="D587" t="s">
        <v>67</v>
      </c>
      <c r="E587">
        <v>931</v>
      </c>
      <c r="F587">
        <v>0.28999999999999998</v>
      </c>
    </row>
    <row r="588" spans="1:6" x14ac:dyDescent="0.45">
      <c r="A588" s="24">
        <v>41770</v>
      </c>
      <c r="B588" t="s">
        <v>69</v>
      </c>
      <c r="C588" t="s">
        <v>66</v>
      </c>
      <c r="D588" t="s">
        <v>67</v>
      </c>
      <c r="E588">
        <v>604</v>
      </c>
      <c r="F588">
        <v>0.25</v>
      </c>
    </row>
    <row r="589" spans="1:6" x14ac:dyDescent="0.45">
      <c r="A589" s="24">
        <v>41770</v>
      </c>
      <c r="B589" t="s">
        <v>65</v>
      </c>
      <c r="C589" t="s">
        <v>71</v>
      </c>
      <c r="D589" t="s">
        <v>64</v>
      </c>
      <c r="E589">
        <v>789</v>
      </c>
      <c r="F589">
        <v>0.34</v>
      </c>
    </row>
    <row r="590" spans="1:6" x14ac:dyDescent="0.45">
      <c r="A590" s="24">
        <v>41771</v>
      </c>
      <c r="B590" t="s">
        <v>62</v>
      </c>
      <c r="C590" t="s">
        <v>68</v>
      </c>
      <c r="D590" t="s">
        <v>67</v>
      </c>
      <c r="E590">
        <v>761</v>
      </c>
      <c r="F590">
        <v>0.28000000000000003</v>
      </c>
    </row>
    <row r="591" spans="1:6" x14ac:dyDescent="0.45">
      <c r="A591" s="24">
        <v>41771</v>
      </c>
      <c r="B591" t="s">
        <v>72</v>
      </c>
      <c r="C591" t="s">
        <v>68</v>
      </c>
      <c r="D591" t="s">
        <v>70</v>
      </c>
      <c r="E591">
        <v>751</v>
      </c>
      <c r="F591">
        <v>0.42</v>
      </c>
    </row>
    <row r="592" spans="1:6" x14ac:dyDescent="0.45">
      <c r="A592" s="24">
        <v>41771</v>
      </c>
      <c r="B592" t="s">
        <v>65</v>
      </c>
      <c r="C592" t="s">
        <v>71</v>
      </c>
      <c r="D592" t="s">
        <v>67</v>
      </c>
      <c r="E592">
        <v>506</v>
      </c>
      <c r="F592">
        <v>0.24</v>
      </c>
    </row>
    <row r="593" spans="1:6" x14ac:dyDescent="0.45">
      <c r="A593" s="24">
        <v>41771</v>
      </c>
      <c r="B593" t="s">
        <v>72</v>
      </c>
      <c r="C593" t="s">
        <v>63</v>
      </c>
      <c r="D593" t="s">
        <v>70</v>
      </c>
      <c r="E593">
        <v>853</v>
      </c>
      <c r="F593">
        <v>0.5</v>
      </c>
    </row>
    <row r="594" spans="1:6" x14ac:dyDescent="0.45">
      <c r="A594" s="24">
        <v>41772</v>
      </c>
      <c r="B594" t="s">
        <v>72</v>
      </c>
      <c r="C594" t="s">
        <v>68</v>
      </c>
      <c r="D594" t="s">
        <v>64</v>
      </c>
      <c r="E594">
        <v>547</v>
      </c>
      <c r="F594">
        <v>0.47000000000000003</v>
      </c>
    </row>
    <row r="595" spans="1:6" x14ac:dyDescent="0.45">
      <c r="A595" s="24">
        <v>41773</v>
      </c>
      <c r="B595" t="s">
        <v>69</v>
      </c>
      <c r="C595" t="s">
        <v>66</v>
      </c>
      <c r="D595" t="s">
        <v>64</v>
      </c>
      <c r="E595">
        <v>249</v>
      </c>
      <c r="F595">
        <v>0.21</v>
      </c>
    </row>
    <row r="596" spans="1:6" x14ac:dyDescent="0.45">
      <c r="A596" s="24">
        <v>41773</v>
      </c>
      <c r="B596" t="s">
        <v>72</v>
      </c>
      <c r="C596" t="s">
        <v>74</v>
      </c>
      <c r="D596" t="s">
        <v>70</v>
      </c>
      <c r="E596">
        <v>834</v>
      </c>
      <c r="F596">
        <v>0.39</v>
      </c>
    </row>
    <row r="597" spans="1:6" x14ac:dyDescent="0.45">
      <c r="A597" s="24">
        <v>41773</v>
      </c>
      <c r="B597" t="s">
        <v>72</v>
      </c>
      <c r="C597" t="s">
        <v>66</v>
      </c>
      <c r="D597" t="s">
        <v>70</v>
      </c>
      <c r="E597">
        <v>458</v>
      </c>
      <c r="F597">
        <v>0.47000000000000003</v>
      </c>
    </row>
    <row r="598" spans="1:6" x14ac:dyDescent="0.45">
      <c r="A598" s="24">
        <v>41773</v>
      </c>
      <c r="B598" t="s">
        <v>73</v>
      </c>
      <c r="C598" t="s">
        <v>71</v>
      </c>
      <c r="D598" t="s">
        <v>70</v>
      </c>
      <c r="E598">
        <v>108</v>
      </c>
      <c r="F598">
        <v>0.27</v>
      </c>
    </row>
    <row r="599" spans="1:6" x14ac:dyDescent="0.45">
      <c r="A599" s="24">
        <v>41773</v>
      </c>
      <c r="B599" t="s">
        <v>73</v>
      </c>
      <c r="C599" t="s">
        <v>74</v>
      </c>
      <c r="D599" t="s">
        <v>70</v>
      </c>
      <c r="E599">
        <v>110</v>
      </c>
      <c r="F599">
        <v>0.22</v>
      </c>
    </row>
    <row r="600" spans="1:6" x14ac:dyDescent="0.45">
      <c r="A600" s="24">
        <v>41773</v>
      </c>
      <c r="B600" t="s">
        <v>62</v>
      </c>
      <c r="C600" t="s">
        <v>63</v>
      </c>
      <c r="D600" t="s">
        <v>70</v>
      </c>
      <c r="E600">
        <v>743</v>
      </c>
      <c r="F600">
        <v>0.33</v>
      </c>
    </row>
    <row r="601" spans="1:6" x14ac:dyDescent="0.45">
      <c r="A601" s="24">
        <v>41774</v>
      </c>
      <c r="B601" t="s">
        <v>73</v>
      </c>
      <c r="C601" t="s">
        <v>68</v>
      </c>
      <c r="D601" t="s">
        <v>70</v>
      </c>
      <c r="E601">
        <v>236</v>
      </c>
      <c r="F601">
        <v>0.23</v>
      </c>
    </row>
    <row r="602" spans="1:6" x14ac:dyDescent="0.45">
      <c r="A602" s="24">
        <v>41774</v>
      </c>
      <c r="B602" t="s">
        <v>73</v>
      </c>
      <c r="C602" t="s">
        <v>66</v>
      </c>
      <c r="D602" t="s">
        <v>70</v>
      </c>
      <c r="E602">
        <v>803</v>
      </c>
      <c r="F602">
        <v>0.27</v>
      </c>
    </row>
    <row r="603" spans="1:6" x14ac:dyDescent="0.45">
      <c r="A603" s="24">
        <v>41774</v>
      </c>
      <c r="B603" t="s">
        <v>73</v>
      </c>
      <c r="C603" t="s">
        <v>66</v>
      </c>
      <c r="D603" t="s">
        <v>64</v>
      </c>
      <c r="E603">
        <v>344</v>
      </c>
      <c r="F603">
        <v>0.33</v>
      </c>
    </row>
    <row r="604" spans="1:6" x14ac:dyDescent="0.45">
      <c r="A604" s="24">
        <v>41774</v>
      </c>
      <c r="B604" t="s">
        <v>72</v>
      </c>
      <c r="C604" t="s">
        <v>68</v>
      </c>
      <c r="D604" t="s">
        <v>64</v>
      </c>
      <c r="E604">
        <v>144</v>
      </c>
      <c r="F604">
        <v>0.41000000000000003</v>
      </c>
    </row>
    <row r="605" spans="1:6" x14ac:dyDescent="0.45">
      <c r="A605" s="24">
        <v>41775</v>
      </c>
      <c r="B605" t="s">
        <v>72</v>
      </c>
      <c r="C605" t="s">
        <v>68</v>
      </c>
      <c r="D605" t="s">
        <v>67</v>
      </c>
      <c r="E605">
        <v>191</v>
      </c>
      <c r="F605">
        <v>0.22</v>
      </c>
    </row>
    <row r="606" spans="1:6" x14ac:dyDescent="0.45">
      <c r="A606" s="24">
        <v>41775</v>
      </c>
      <c r="B606" t="s">
        <v>65</v>
      </c>
      <c r="C606" t="s">
        <v>71</v>
      </c>
      <c r="D606" t="s">
        <v>67</v>
      </c>
      <c r="E606">
        <v>314</v>
      </c>
      <c r="F606">
        <v>0.32</v>
      </c>
    </row>
    <row r="607" spans="1:6" x14ac:dyDescent="0.45">
      <c r="A607" s="24">
        <v>41775</v>
      </c>
      <c r="B607" t="s">
        <v>62</v>
      </c>
      <c r="C607" t="s">
        <v>63</v>
      </c>
      <c r="D607" t="s">
        <v>64</v>
      </c>
      <c r="E607">
        <v>470</v>
      </c>
      <c r="F607">
        <v>0.25</v>
      </c>
    </row>
    <row r="608" spans="1:6" x14ac:dyDescent="0.45">
      <c r="A608" s="24">
        <v>41776</v>
      </c>
      <c r="B608" t="s">
        <v>72</v>
      </c>
      <c r="C608" t="s">
        <v>74</v>
      </c>
      <c r="D608" t="s">
        <v>70</v>
      </c>
      <c r="E608">
        <v>502</v>
      </c>
      <c r="F608">
        <v>0.35000000000000003</v>
      </c>
    </row>
    <row r="609" spans="1:6" x14ac:dyDescent="0.45">
      <c r="A609" s="24">
        <v>41776</v>
      </c>
      <c r="B609" t="s">
        <v>72</v>
      </c>
      <c r="C609" t="s">
        <v>68</v>
      </c>
      <c r="D609" t="s">
        <v>70</v>
      </c>
      <c r="E609">
        <v>965</v>
      </c>
      <c r="F609">
        <v>0.37</v>
      </c>
    </row>
    <row r="610" spans="1:6" x14ac:dyDescent="0.45">
      <c r="A610" s="24">
        <v>41777</v>
      </c>
      <c r="B610" t="s">
        <v>65</v>
      </c>
      <c r="C610" t="s">
        <v>71</v>
      </c>
      <c r="D610" t="s">
        <v>64</v>
      </c>
      <c r="E610">
        <v>694</v>
      </c>
      <c r="F610">
        <v>0.22</v>
      </c>
    </row>
    <row r="611" spans="1:6" x14ac:dyDescent="0.45">
      <c r="A611" s="24">
        <v>41778</v>
      </c>
      <c r="B611" t="s">
        <v>72</v>
      </c>
      <c r="C611" t="s">
        <v>74</v>
      </c>
      <c r="D611" t="s">
        <v>67</v>
      </c>
      <c r="E611">
        <v>207</v>
      </c>
      <c r="F611">
        <v>0.45</v>
      </c>
    </row>
    <row r="612" spans="1:6" x14ac:dyDescent="0.45">
      <c r="A612" s="24">
        <v>41778</v>
      </c>
      <c r="B612" t="s">
        <v>65</v>
      </c>
      <c r="C612" t="s">
        <v>68</v>
      </c>
      <c r="D612" t="s">
        <v>67</v>
      </c>
      <c r="E612">
        <v>942</v>
      </c>
      <c r="F612">
        <v>0.23</v>
      </c>
    </row>
    <row r="613" spans="1:6" x14ac:dyDescent="0.45">
      <c r="A613" s="24">
        <v>41778</v>
      </c>
      <c r="B613" t="s">
        <v>73</v>
      </c>
      <c r="C613" t="s">
        <v>74</v>
      </c>
      <c r="D613" t="s">
        <v>64</v>
      </c>
      <c r="E613">
        <v>298</v>
      </c>
      <c r="F613">
        <v>0.3</v>
      </c>
    </row>
    <row r="614" spans="1:6" x14ac:dyDescent="0.45">
      <c r="A614" s="24">
        <v>41779</v>
      </c>
      <c r="B614" t="s">
        <v>72</v>
      </c>
      <c r="C614" t="s">
        <v>66</v>
      </c>
      <c r="D614" t="s">
        <v>67</v>
      </c>
      <c r="E614">
        <v>449</v>
      </c>
      <c r="F614">
        <v>0.34</v>
      </c>
    </row>
    <row r="615" spans="1:6" x14ac:dyDescent="0.45">
      <c r="A615" s="24">
        <v>41779</v>
      </c>
      <c r="B615" t="s">
        <v>72</v>
      </c>
      <c r="C615" t="s">
        <v>63</v>
      </c>
      <c r="D615" t="s">
        <v>67</v>
      </c>
      <c r="E615">
        <v>137</v>
      </c>
      <c r="F615">
        <v>0.22</v>
      </c>
    </row>
    <row r="616" spans="1:6" x14ac:dyDescent="0.45">
      <c r="A616" s="24">
        <v>41779</v>
      </c>
      <c r="B616" t="s">
        <v>69</v>
      </c>
      <c r="C616" t="s">
        <v>66</v>
      </c>
      <c r="D616" t="s">
        <v>64</v>
      </c>
      <c r="E616">
        <v>702</v>
      </c>
      <c r="F616">
        <v>0.31</v>
      </c>
    </row>
    <row r="617" spans="1:6" x14ac:dyDescent="0.45">
      <c r="A617" s="24">
        <v>41779</v>
      </c>
      <c r="B617" t="s">
        <v>73</v>
      </c>
      <c r="C617" t="s">
        <v>68</v>
      </c>
      <c r="D617" t="s">
        <v>64</v>
      </c>
      <c r="E617">
        <v>904</v>
      </c>
      <c r="F617">
        <v>0.3</v>
      </c>
    </row>
    <row r="618" spans="1:6" x14ac:dyDescent="0.45">
      <c r="A618" s="24">
        <v>41780</v>
      </c>
      <c r="B618" t="s">
        <v>72</v>
      </c>
      <c r="C618" t="s">
        <v>63</v>
      </c>
      <c r="D618" t="s">
        <v>70</v>
      </c>
      <c r="E618">
        <v>469</v>
      </c>
      <c r="F618">
        <v>0.43</v>
      </c>
    </row>
    <row r="619" spans="1:6" x14ac:dyDescent="0.45">
      <c r="A619" s="24">
        <v>41781</v>
      </c>
      <c r="B619" t="s">
        <v>73</v>
      </c>
      <c r="C619" t="s">
        <v>68</v>
      </c>
      <c r="D619" t="s">
        <v>64</v>
      </c>
      <c r="E619">
        <v>159</v>
      </c>
      <c r="F619">
        <v>0.47000000000000003</v>
      </c>
    </row>
    <row r="620" spans="1:6" x14ac:dyDescent="0.45">
      <c r="A620" s="24">
        <v>41781</v>
      </c>
      <c r="B620" t="s">
        <v>72</v>
      </c>
      <c r="C620" t="s">
        <v>68</v>
      </c>
      <c r="D620" t="s">
        <v>64</v>
      </c>
      <c r="E620">
        <v>668</v>
      </c>
      <c r="F620">
        <v>0.36</v>
      </c>
    </row>
    <row r="621" spans="1:6" x14ac:dyDescent="0.45">
      <c r="A621" s="24">
        <v>41781</v>
      </c>
      <c r="B621" t="s">
        <v>62</v>
      </c>
      <c r="C621" t="s">
        <v>68</v>
      </c>
      <c r="D621" t="s">
        <v>70</v>
      </c>
      <c r="E621">
        <v>336</v>
      </c>
      <c r="F621">
        <v>0.32</v>
      </c>
    </row>
    <row r="622" spans="1:6" x14ac:dyDescent="0.45">
      <c r="A622" s="24">
        <v>41781</v>
      </c>
      <c r="B622" t="s">
        <v>72</v>
      </c>
      <c r="C622" t="s">
        <v>63</v>
      </c>
      <c r="D622" t="s">
        <v>70</v>
      </c>
      <c r="E622">
        <v>415</v>
      </c>
      <c r="F622">
        <v>0.2</v>
      </c>
    </row>
    <row r="623" spans="1:6" x14ac:dyDescent="0.45">
      <c r="A623" s="24">
        <v>41781</v>
      </c>
      <c r="B623" t="s">
        <v>62</v>
      </c>
      <c r="C623" t="s">
        <v>66</v>
      </c>
      <c r="D623" t="s">
        <v>64</v>
      </c>
      <c r="E623">
        <v>413</v>
      </c>
      <c r="F623">
        <v>0.34</v>
      </c>
    </row>
    <row r="624" spans="1:6" x14ac:dyDescent="0.45">
      <c r="A624" s="24">
        <v>41782</v>
      </c>
      <c r="B624" t="s">
        <v>72</v>
      </c>
      <c r="C624" t="s">
        <v>74</v>
      </c>
      <c r="D624" t="s">
        <v>64</v>
      </c>
      <c r="E624">
        <v>720</v>
      </c>
      <c r="F624">
        <v>0.5</v>
      </c>
    </row>
    <row r="625" spans="1:6" x14ac:dyDescent="0.45">
      <c r="A625" s="24">
        <v>41783</v>
      </c>
      <c r="B625" t="s">
        <v>62</v>
      </c>
      <c r="C625" t="s">
        <v>68</v>
      </c>
      <c r="D625" t="s">
        <v>67</v>
      </c>
      <c r="E625">
        <v>702</v>
      </c>
      <c r="F625">
        <v>0.23</v>
      </c>
    </row>
    <row r="626" spans="1:6" x14ac:dyDescent="0.45">
      <c r="A626" s="24">
        <v>41783</v>
      </c>
      <c r="B626" t="s">
        <v>73</v>
      </c>
      <c r="C626" t="s">
        <v>71</v>
      </c>
      <c r="D626" t="s">
        <v>64</v>
      </c>
      <c r="E626">
        <v>471</v>
      </c>
      <c r="F626">
        <v>0.28999999999999998</v>
      </c>
    </row>
    <row r="627" spans="1:6" x14ac:dyDescent="0.45">
      <c r="A627" s="24">
        <v>41783</v>
      </c>
      <c r="B627" t="s">
        <v>73</v>
      </c>
      <c r="C627" t="s">
        <v>68</v>
      </c>
      <c r="D627" t="s">
        <v>67</v>
      </c>
      <c r="E627">
        <v>539</v>
      </c>
      <c r="F627">
        <v>0.24</v>
      </c>
    </row>
    <row r="628" spans="1:6" x14ac:dyDescent="0.45">
      <c r="A628" s="24">
        <v>41783</v>
      </c>
      <c r="B628" t="s">
        <v>62</v>
      </c>
      <c r="C628" t="s">
        <v>66</v>
      </c>
      <c r="D628" t="s">
        <v>70</v>
      </c>
      <c r="E628">
        <v>255</v>
      </c>
      <c r="F628">
        <v>0.3</v>
      </c>
    </row>
    <row r="629" spans="1:6" x14ac:dyDescent="0.45">
      <c r="A629" s="24">
        <v>41783</v>
      </c>
      <c r="B629" t="s">
        <v>62</v>
      </c>
      <c r="C629" t="s">
        <v>63</v>
      </c>
      <c r="D629" t="s">
        <v>67</v>
      </c>
      <c r="E629">
        <v>823</v>
      </c>
      <c r="F629">
        <v>0.24</v>
      </c>
    </row>
    <row r="630" spans="1:6" x14ac:dyDescent="0.45">
      <c r="A630" s="24">
        <v>41784</v>
      </c>
      <c r="B630" t="s">
        <v>69</v>
      </c>
      <c r="C630" t="s">
        <v>63</v>
      </c>
      <c r="D630" t="s">
        <v>67</v>
      </c>
      <c r="E630">
        <v>490</v>
      </c>
      <c r="F630">
        <v>0.35000000000000003</v>
      </c>
    </row>
    <row r="631" spans="1:6" x14ac:dyDescent="0.45">
      <c r="A631" s="24">
        <v>41784</v>
      </c>
      <c r="B631" t="s">
        <v>72</v>
      </c>
      <c r="C631" t="s">
        <v>68</v>
      </c>
      <c r="D631" t="s">
        <v>67</v>
      </c>
      <c r="E631">
        <v>557</v>
      </c>
      <c r="F631">
        <v>0.28999999999999998</v>
      </c>
    </row>
    <row r="632" spans="1:6" x14ac:dyDescent="0.45">
      <c r="A632" s="24">
        <v>41784</v>
      </c>
      <c r="B632" t="s">
        <v>69</v>
      </c>
      <c r="C632" t="s">
        <v>74</v>
      </c>
      <c r="D632" t="s">
        <v>64</v>
      </c>
      <c r="E632">
        <v>120</v>
      </c>
      <c r="F632">
        <v>0.33</v>
      </c>
    </row>
    <row r="633" spans="1:6" x14ac:dyDescent="0.45">
      <c r="A633" s="24">
        <v>41785</v>
      </c>
      <c r="B633" t="s">
        <v>72</v>
      </c>
      <c r="C633" t="s">
        <v>74</v>
      </c>
      <c r="D633" t="s">
        <v>67</v>
      </c>
      <c r="E633">
        <v>172</v>
      </c>
      <c r="F633">
        <v>0.3</v>
      </c>
    </row>
    <row r="634" spans="1:6" x14ac:dyDescent="0.45">
      <c r="A634" s="24">
        <v>41786</v>
      </c>
      <c r="B634" t="s">
        <v>72</v>
      </c>
      <c r="C634" t="s">
        <v>71</v>
      </c>
      <c r="D634" t="s">
        <v>70</v>
      </c>
      <c r="E634">
        <v>888</v>
      </c>
      <c r="F634">
        <v>0.33</v>
      </c>
    </row>
    <row r="635" spans="1:6" x14ac:dyDescent="0.45">
      <c r="A635" s="24">
        <v>41786</v>
      </c>
      <c r="B635" t="s">
        <v>62</v>
      </c>
      <c r="C635" t="s">
        <v>74</v>
      </c>
      <c r="D635" t="s">
        <v>70</v>
      </c>
      <c r="E635">
        <v>609</v>
      </c>
      <c r="F635">
        <v>0.49</v>
      </c>
    </row>
    <row r="636" spans="1:6" x14ac:dyDescent="0.45">
      <c r="A636" s="24">
        <v>41786</v>
      </c>
      <c r="B636" t="s">
        <v>72</v>
      </c>
      <c r="C636" t="s">
        <v>63</v>
      </c>
      <c r="D636" t="s">
        <v>70</v>
      </c>
      <c r="E636">
        <v>854</v>
      </c>
      <c r="F636">
        <v>0.45</v>
      </c>
    </row>
    <row r="637" spans="1:6" x14ac:dyDescent="0.45">
      <c r="A637" s="24">
        <v>41786</v>
      </c>
      <c r="B637" t="s">
        <v>69</v>
      </c>
      <c r="C637" t="s">
        <v>74</v>
      </c>
      <c r="D637" t="s">
        <v>67</v>
      </c>
      <c r="E637">
        <v>276</v>
      </c>
      <c r="F637">
        <v>0.34</v>
      </c>
    </row>
    <row r="638" spans="1:6" x14ac:dyDescent="0.45">
      <c r="A638" s="24">
        <v>41787</v>
      </c>
      <c r="B638" t="s">
        <v>73</v>
      </c>
      <c r="C638" t="s">
        <v>63</v>
      </c>
      <c r="D638" t="s">
        <v>67</v>
      </c>
      <c r="E638">
        <v>755</v>
      </c>
      <c r="F638">
        <v>0.38</v>
      </c>
    </row>
    <row r="639" spans="1:6" x14ac:dyDescent="0.45">
      <c r="A639" s="24">
        <v>41787</v>
      </c>
      <c r="B639" t="s">
        <v>69</v>
      </c>
      <c r="C639" t="s">
        <v>66</v>
      </c>
      <c r="D639" t="s">
        <v>64</v>
      </c>
      <c r="E639">
        <v>745</v>
      </c>
      <c r="F639">
        <v>0.26</v>
      </c>
    </row>
    <row r="640" spans="1:6" x14ac:dyDescent="0.45">
      <c r="A640" s="24">
        <v>41787</v>
      </c>
      <c r="B640" t="s">
        <v>69</v>
      </c>
      <c r="C640" t="s">
        <v>68</v>
      </c>
      <c r="D640" t="s">
        <v>64</v>
      </c>
      <c r="E640">
        <v>691</v>
      </c>
      <c r="F640">
        <v>0.49</v>
      </c>
    </row>
    <row r="641" spans="1:6" x14ac:dyDescent="0.45">
      <c r="A641" s="24">
        <v>41788</v>
      </c>
      <c r="B641" t="s">
        <v>72</v>
      </c>
      <c r="C641" t="s">
        <v>63</v>
      </c>
      <c r="D641" t="s">
        <v>67</v>
      </c>
      <c r="E641">
        <v>558</v>
      </c>
      <c r="F641">
        <v>0.41000000000000003</v>
      </c>
    </row>
    <row r="642" spans="1:6" x14ac:dyDescent="0.45">
      <c r="A642" s="24">
        <v>41788</v>
      </c>
      <c r="B642" t="s">
        <v>73</v>
      </c>
      <c r="C642" t="s">
        <v>63</v>
      </c>
      <c r="D642" t="s">
        <v>64</v>
      </c>
      <c r="E642">
        <v>355</v>
      </c>
      <c r="F642">
        <v>0.38</v>
      </c>
    </row>
    <row r="643" spans="1:6" x14ac:dyDescent="0.45">
      <c r="A643" s="24">
        <v>41788</v>
      </c>
      <c r="B643" t="s">
        <v>73</v>
      </c>
      <c r="C643" t="s">
        <v>66</v>
      </c>
      <c r="D643" t="s">
        <v>64</v>
      </c>
      <c r="E643">
        <v>281</v>
      </c>
      <c r="F643">
        <v>0.27</v>
      </c>
    </row>
    <row r="644" spans="1:6" x14ac:dyDescent="0.45">
      <c r="A644" s="24">
        <v>41788</v>
      </c>
      <c r="B644" t="s">
        <v>65</v>
      </c>
      <c r="C644" t="s">
        <v>63</v>
      </c>
      <c r="D644" t="s">
        <v>64</v>
      </c>
      <c r="E644">
        <v>542</v>
      </c>
      <c r="F644">
        <v>0.31</v>
      </c>
    </row>
    <row r="645" spans="1:6" x14ac:dyDescent="0.45">
      <c r="A645" s="24">
        <v>41788</v>
      </c>
      <c r="B645" t="s">
        <v>73</v>
      </c>
      <c r="C645" t="s">
        <v>74</v>
      </c>
      <c r="D645" t="s">
        <v>64</v>
      </c>
      <c r="E645">
        <v>785</v>
      </c>
      <c r="F645">
        <v>0.32</v>
      </c>
    </row>
    <row r="646" spans="1:6" x14ac:dyDescent="0.45">
      <c r="A646" s="24">
        <v>41788</v>
      </c>
      <c r="B646" t="s">
        <v>69</v>
      </c>
      <c r="C646" t="s">
        <v>74</v>
      </c>
      <c r="D646" t="s">
        <v>67</v>
      </c>
      <c r="E646">
        <v>262</v>
      </c>
      <c r="F646">
        <v>0.22</v>
      </c>
    </row>
    <row r="647" spans="1:6" x14ac:dyDescent="0.45">
      <c r="A647" s="24">
        <v>41788</v>
      </c>
      <c r="B647" t="s">
        <v>62</v>
      </c>
      <c r="C647" t="s">
        <v>71</v>
      </c>
      <c r="D647" t="s">
        <v>64</v>
      </c>
      <c r="E647">
        <v>309</v>
      </c>
      <c r="F647">
        <v>0.22</v>
      </c>
    </row>
    <row r="648" spans="1:6" x14ac:dyDescent="0.45">
      <c r="A648" s="24">
        <v>41788</v>
      </c>
      <c r="B648" t="s">
        <v>62</v>
      </c>
      <c r="C648" t="s">
        <v>63</v>
      </c>
      <c r="D648" t="s">
        <v>64</v>
      </c>
      <c r="E648">
        <v>228</v>
      </c>
      <c r="F648">
        <v>0.24</v>
      </c>
    </row>
    <row r="649" spans="1:6" x14ac:dyDescent="0.45">
      <c r="A649" s="24">
        <v>41789</v>
      </c>
      <c r="B649" t="s">
        <v>69</v>
      </c>
      <c r="C649" t="s">
        <v>63</v>
      </c>
      <c r="D649" t="s">
        <v>64</v>
      </c>
      <c r="E649">
        <v>650</v>
      </c>
      <c r="F649">
        <v>0.32</v>
      </c>
    </row>
    <row r="650" spans="1:6" x14ac:dyDescent="0.45">
      <c r="A650" s="24">
        <v>41789</v>
      </c>
      <c r="B650" t="s">
        <v>62</v>
      </c>
      <c r="C650" t="s">
        <v>71</v>
      </c>
      <c r="D650" t="s">
        <v>67</v>
      </c>
      <c r="E650">
        <v>451</v>
      </c>
      <c r="F650">
        <v>0.32</v>
      </c>
    </row>
    <row r="651" spans="1:6" x14ac:dyDescent="0.45">
      <c r="A651" s="24">
        <v>41789</v>
      </c>
      <c r="B651" t="s">
        <v>72</v>
      </c>
      <c r="C651" t="s">
        <v>66</v>
      </c>
      <c r="D651" t="s">
        <v>70</v>
      </c>
      <c r="E651">
        <v>960</v>
      </c>
      <c r="F651">
        <v>0.37</v>
      </c>
    </row>
    <row r="652" spans="1:6" x14ac:dyDescent="0.45">
      <c r="A652" s="24">
        <v>41789</v>
      </c>
      <c r="B652" t="s">
        <v>72</v>
      </c>
      <c r="C652" t="s">
        <v>66</v>
      </c>
      <c r="D652" t="s">
        <v>64</v>
      </c>
      <c r="E652">
        <v>305</v>
      </c>
      <c r="F652">
        <v>0.43</v>
      </c>
    </row>
    <row r="653" spans="1:6" x14ac:dyDescent="0.45">
      <c r="A653" s="24">
        <v>41790</v>
      </c>
      <c r="B653" t="s">
        <v>62</v>
      </c>
      <c r="C653" t="s">
        <v>74</v>
      </c>
      <c r="D653" t="s">
        <v>70</v>
      </c>
      <c r="E653">
        <v>624</v>
      </c>
      <c r="F653">
        <v>0.36</v>
      </c>
    </row>
    <row r="654" spans="1:6" x14ac:dyDescent="0.45">
      <c r="A654" s="24">
        <v>41790</v>
      </c>
      <c r="B654" t="s">
        <v>69</v>
      </c>
      <c r="C654" t="s">
        <v>66</v>
      </c>
      <c r="D654" t="s">
        <v>64</v>
      </c>
      <c r="E654">
        <v>178</v>
      </c>
      <c r="F654">
        <v>0.48</v>
      </c>
    </row>
    <row r="655" spans="1:6" x14ac:dyDescent="0.45">
      <c r="A655" s="24">
        <v>41791</v>
      </c>
      <c r="B655" t="s">
        <v>62</v>
      </c>
      <c r="C655" t="s">
        <v>63</v>
      </c>
      <c r="D655" t="s">
        <v>67</v>
      </c>
      <c r="E655">
        <v>869</v>
      </c>
      <c r="F655">
        <v>0.38</v>
      </c>
    </row>
    <row r="656" spans="1:6" x14ac:dyDescent="0.45">
      <c r="A656" s="24">
        <v>41791</v>
      </c>
      <c r="B656" t="s">
        <v>62</v>
      </c>
      <c r="C656" t="s">
        <v>74</v>
      </c>
      <c r="D656" t="s">
        <v>70</v>
      </c>
      <c r="E656">
        <v>758</v>
      </c>
      <c r="F656">
        <v>0.2</v>
      </c>
    </row>
    <row r="657" spans="1:6" x14ac:dyDescent="0.45">
      <c r="A657" s="24">
        <v>41791</v>
      </c>
      <c r="B657" t="s">
        <v>65</v>
      </c>
      <c r="C657" t="s">
        <v>66</v>
      </c>
      <c r="D657" t="s">
        <v>67</v>
      </c>
      <c r="E657">
        <v>558</v>
      </c>
      <c r="F657">
        <v>0.24</v>
      </c>
    </row>
    <row r="658" spans="1:6" x14ac:dyDescent="0.45">
      <c r="A658" s="24">
        <v>41791</v>
      </c>
      <c r="B658" t="s">
        <v>73</v>
      </c>
      <c r="C658" t="s">
        <v>63</v>
      </c>
      <c r="D658" t="s">
        <v>64</v>
      </c>
      <c r="E658">
        <v>894</v>
      </c>
      <c r="F658">
        <v>0.22</v>
      </c>
    </row>
    <row r="659" spans="1:6" x14ac:dyDescent="0.45">
      <c r="A659" s="24">
        <v>41792</v>
      </c>
      <c r="B659" t="s">
        <v>65</v>
      </c>
      <c r="C659" t="s">
        <v>63</v>
      </c>
      <c r="D659" t="s">
        <v>70</v>
      </c>
      <c r="E659">
        <v>316</v>
      </c>
      <c r="F659">
        <v>0.42</v>
      </c>
    </row>
    <row r="660" spans="1:6" x14ac:dyDescent="0.45">
      <c r="A660" s="24">
        <v>41793</v>
      </c>
      <c r="B660" t="s">
        <v>69</v>
      </c>
      <c r="C660" t="s">
        <v>63</v>
      </c>
      <c r="D660" t="s">
        <v>64</v>
      </c>
      <c r="E660">
        <v>875</v>
      </c>
      <c r="F660">
        <v>0.22</v>
      </c>
    </row>
    <row r="661" spans="1:6" x14ac:dyDescent="0.45">
      <c r="A661" s="24">
        <v>41793</v>
      </c>
      <c r="B661" t="s">
        <v>69</v>
      </c>
      <c r="C661" t="s">
        <v>68</v>
      </c>
      <c r="D661" t="s">
        <v>64</v>
      </c>
      <c r="E661">
        <v>163</v>
      </c>
      <c r="F661">
        <v>0.22</v>
      </c>
    </row>
    <row r="662" spans="1:6" x14ac:dyDescent="0.45">
      <c r="A662" s="24">
        <v>41793</v>
      </c>
      <c r="B662" t="s">
        <v>69</v>
      </c>
      <c r="C662" t="s">
        <v>63</v>
      </c>
      <c r="D662" t="s">
        <v>70</v>
      </c>
      <c r="E662">
        <v>133</v>
      </c>
      <c r="F662">
        <v>0.3</v>
      </c>
    </row>
    <row r="663" spans="1:6" x14ac:dyDescent="0.45">
      <c r="A663" s="24">
        <v>41793</v>
      </c>
      <c r="B663" t="s">
        <v>62</v>
      </c>
      <c r="C663" t="s">
        <v>66</v>
      </c>
      <c r="D663" t="s">
        <v>70</v>
      </c>
      <c r="E663">
        <v>260</v>
      </c>
      <c r="F663">
        <v>0.42</v>
      </c>
    </row>
    <row r="664" spans="1:6" x14ac:dyDescent="0.45">
      <c r="A664" s="24">
        <v>41793</v>
      </c>
      <c r="B664" t="s">
        <v>72</v>
      </c>
      <c r="C664" t="s">
        <v>74</v>
      </c>
      <c r="D664" t="s">
        <v>70</v>
      </c>
      <c r="E664">
        <v>241</v>
      </c>
      <c r="F664">
        <v>0.33</v>
      </c>
    </row>
    <row r="665" spans="1:6" x14ac:dyDescent="0.45">
      <c r="A665" s="24">
        <v>41794</v>
      </c>
      <c r="B665" t="s">
        <v>73</v>
      </c>
      <c r="C665" t="s">
        <v>63</v>
      </c>
      <c r="D665" t="s">
        <v>64</v>
      </c>
      <c r="E665">
        <v>443</v>
      </c>
      <c r="F665">
        <v>0.3</v>
      </c>
    </row>
    <row r="666" spans="1:6" x14ac:dyDescent="0.45">
      <c r="A666" s="24">
        <v>41794</v>
      </c>
      <c r="B666" t="s">
        <v>72</v>
      </c>
      <c r="C666" t="s">
        <v>71</v>
      </c>
      <c r="D666" t="s">
        <v>67</v>
      </c>
      <c r="E666">
        <v>987</v>
      </c>
      <c r="F666">
        <v>0.27</v>
      </c>
    </row>
    <row r="667" spans="1:6" x14ac:dyDescent="0.45">
      <c r="A667" s="24">
        <v>41794</v>
      </c>
      <c r="B667" t="s">
        <v>69</v>
      </c>
      <c r="C667" t="s">
        <v>74</v>
      </c>
      <c r="D667" t="s">
        <v>70</v>
      </c>
      <c r="E667">
        <v>325</v>
      </c>
      <c r="F667">
        <v>0.34</v>
      </c>
    </row>
    <row r="668" spans="1:6" x14ac:dyDescent="0.45">
      <c r="A668" s="24">
        <v>41795</v>
      </c>
      <c r="B668" t="s">
        <v>69</v>
      </c>
      <c r="C668" t="s">
        <v>68</v>
      </c>
      <c r="D668" t="s">
        <v>70</v>
      </c>
      <c r="E668">
        <v>995</v>
      </c>
      <c r="F668">
        <v>0.3</v>
      </c>
    </row>
    <row r="669" spans="1:6" x14ac:dyDescent="0.45">
      <c r="A669" s="24">
        <v>41795</v>
      </c>
      <c r="B669" t="s">
        <v>69</v>
      </c>
      <c r="C669" t="s">
        <v>71</v>
      </c>
      <c r="D669" t="s">
        <v>64</v>
      </c>
      <c r="E669">
        <v>144</v>
      </c>
      <c r="F669">
        <v>0.33</v>
      </c>
    </row>
    <row r="670" spans="1:6" x14ac:dyDescent="0.45">
      <c r="A670" s="24">
        <v>41795</v>
      </c>
      <c r="B670" t="s">
        <v>65</v>
      </c>
      <c r="C670" t="s">
        <v>63</v>
      </c>
      <c r="D670" t="s">
        <v>64</v>
      </c>
      <c r="E670">
        <v>674</v>
      </c>
      <c r="F670">
        <v>0.49</v>
      </c>
    </row>
    <row r="671" spans="1:6" x14ac:dyDescent="0.45">
      <c r="A671" s="24">
        <v>41796</v>
      </c>
      <c r="B671" t="s">
        <v>73</v>
      </c>
      <c r="C671" t="s">
        <v>63</v>
      </c>
      <c r="D671" t="s">
        <v>70</v>
      </c>
      <c r="E671">
        <v>728</v>
      </c>
      <c r="F671">
        <v>0.35000000000000003</v>
      </c>
    </row>
    <row r="672" spans="1:6" x14ac:dyDescent="0.45">
      <c r="A672" s="24">
        <v>41796</v>
      </c>
      <c r="B672" t="s">
        <v>72</v>
      </c>
      <c r="C672" t="s">
        <v>63</v>
      </c>
      <c r="D672" t="s">
        <v>64</v>
      </c>
      <c r="E672">
        <v>636</v>
      </c>
      <c r="F672">
        <v>0.2</v>
      </c>
    </row>
    <row r="673" spans="1:6" x14ac:dyDescent="0.45">
      <c r="A673" s="24">
        <v>41796</v>
      </c>
      <c r="B673" t="s">
        <v>62</v>
      </c>
      <c r="C673" t="s">
        <v>63</v>
      </c>
      <c r="D673" t="s">
        <v>70</v>
      </c>
      <c r="E673">
        <v>563</v>
      </c>
      <c r="F673">
        <v>0.4</v>
      </c>
    </row>
    <row r="674" spans="1:6" x14ac:dyDescent="0.45">
      <c r="A674" s="24">
        <v>41797</v>
      </c>
      <c r="B674" t="s">
        <v>65</v>
      </c>
      <c r="C674" t="s">
        <v>74</v>
      </c>
      <c r="D674" t="s">
        <v>70</v>
      </c>
      <c r="E674">
        <v>361</v>
      </c>
      <c r="F674">
        <v>0.37</v>
      </c>
    </row>
    <row r="675" spans="1:6" x14ac:dyDescent="0.45">
      <c r="A675" s="24">
        <v>41797</v>
      </c>
      <c r="B675" t="s">
        <v>72</v>
      </c>
      <c r="C675" t="s">
        <v>71</v>
      </c>
      <c r="D675" t="s">
        <v>64</v>
      </c>
      <c r="E675">
        <v>545</v>
      </c>
      <c r="F675">
        <v>0.23</v>
      </c>
    </row>
    <row r="676" spans="1:6" x14ac:dyDescent="0.45">
      <c r="A676" s="24">
        <v>41797</v>
      </c>
      <c r="B676" t="s">
        <v>72</v>
      </c>
      <c r="C676" t="s">
        <v>74</v>
      </c>
      <c r="D676" t="s">
        <v>64</v>
      </c>
      <c r="E676">
        <v>916</v>
      </c>
      <c r="F676">
        <v>0.38</v>
      </c>
    </row>
    <row r="677" spans="1:6" x14ac:dyDescent="0.45">
      <c r="A677" s="24">
        <v>41797</v>
      </c>
      <c r="B677" t="s">
        <v>62</v>
      </c>
      <c r="C677" t="s">
        <v>74</v>
      </c>
      <c r="D677" t="s">
        <v>67</v>
      </c>
      <c r="E677">
        <v>420</v>
      </c>
      <c r="F677">
        <v>0.37</v>
      </c>
    </row>
    <row r="678" spans="1:6" x14ac:dyDescent="0.45">
      <c r="A678" s="24">
        <v>41798</v>
      </c>
      <c r="B678" t="s">
        <v>69</v>
      </c>
      <c r="C678" t="s">
        <v>71</v>
      </c>
      <c r="D678" t="s">
        <v>70</v>
      </c>
      <c r="E678">
        <v>793</v>
      </c>
      <c r="F678">
        <v>0.23</v>
      </c>
    </row>
    <row r="679" spans="1:6" x14ac:dyDescent="0.45">
      <c r="A679" s="24">
        <v>41798</v>
      </c>
      <c r="B679" t="s">
        <v>62</v>
      </c>
      <c r="C679" t="s">
        <v>71</v>
      </c>
      <c r="D679" t="s">
        <v>67</v>
      </c>
      <c r="E679">
        <v>251</v>
      </c>
      <c r="F679">
        <v>0.39</v>
      </c>
    </row>
    <row r="680" spans="1:6" x14ac:dyDescent="0.45">
      <c r="A680" s="24">
        <v>41799</v>
      </c>
      <c r="B680" t="s">
        <v>62</v>
      </c>
      <c r="C680" t="s">
        <v>71</v>
      </c>
      <c r="D680" t="s">
        <v>70</v>
      </c>
      <c r="E680">
        <v>872</v>
      </c>
      <c r="F680">
        <v>0.5</v>
      </c>
    </row>
    <row r="681" spans="1:6" x14ac:dyDescent="0.45">
      <c r="A681" s="24">
        <v>41799</v>
      </c>
      <c r="B681" t="s">
        <v>72</v>
      </c>
      <c r="C681" t="s">
        <v>66</v>
      </c>
      <c r="D681" t="s">
        <v>67</v>
      </c>
      <c r="E681">
        <v>859</v>
      </c>
      <c r="F681">
        <v>0.36</v>
      </c>
    </row>
    <row r="682" spans="1:6" x14ac:dyDescent="0.45">
      <c r="A682" s="24">
        <v>41799</v>
      </c>
      <c r="B682" t="s">
        <v>65</v>
      </c>
      <c r="C682" t="s">
        <v>63</v>
      </c>
      <c r="D682" t="s">
        <v>70</v>
      </c>
      <c r="E682">
        <v>948</v>
      </c>
      <c r="F682">
        <v>0.35000000000000003</v>
      </c>
    </row>
    <row r="683" spans="1:6" x14ac:dyDescent="0.45">
      <c r="A683" s="24">
        <v>41799</v>
      </c>
      <c r="B683" t="s">
        <v>73</v>
      </c>
      <c r="C683" t="s">
        <v>71</v>
      </c>
      <c r="D683" t="s">
        <v>64</v>
      </c>
      <c r="E683">
        <v>890</v>
      </c>
      <c r="F683">
        <v>0.24</v>
      </c>
    </row>
    <row r="684" spans="1:6" x14ac:dyDescent="0.45">
      <c r="A684" s="24">
        <v>41799</v>
      </c>
      <c r="B684" t="s">
        <v>65</v>
      </c>
      <c r="C684" t="s">
        <v>68</v>
      </c>
      <c r="D684" t="s">
        <v>70</v>
      </c>
      <c r="E684">
        <v>725</v>
      </c>
      <c r="F684">
        <v>0.23</v>
      </c>
    </row>
    <row r="685" spans="1:6" x14ac:dyDescent="0.45">
      <c r="A685" s="24">
        <v>41799</v>
      </c>
      <c r="B685" t="s">
        <v>65</v>
      </c>
      <c r="C685" t="s">
        <v>68</v>
      </c>
      <c r="D685" t="s">
        <v>64</v>
      </c>
      <c r="E685">
        <v>960</v>
      </c>
      <c r="F685">
        <v>0.21</v>
      </c>
    </row>
    <row r="686" spans="1:6" x14ac:dyDescent="0.45">
      <c r="A686" s="24">
        <v>41800</v>
      </c>
      <c r="B686" t="s">
        <v>62</v>
      </c>
      <c r="C686" t="s">
        <v>74</v>
      </c>
      <c r="D686" t="s">
        <v>67</v>
      </c>
      <c r="E686">
        <v>775</v>
      </c>
      <c r="F686">
        <v>0.34</v>
      </c>
    </row>
    <row r="687" spans="1:6" x14ac:dyDescent="0.45">
      <c r="A687" s="24">
        <v>41801</v>
      </c>
      <c r="B687" t="s">
        <v>73</v>
      </c>
      <c r="C687" t="s">
        <v>63</v>
      </c>
      <c r="D687" t="s">
        <v>64</v>
      </c>
      <c r="E687">
        <v>290</v>
      </c>
      <c r="F687">
        <v>0.37</v>
      </c>
    </row>
    <row r="688" spans="1:6" x14ac:dyDescent="0.45">
      <c r="A688" s="24">
        <v>41801</v>
      </c>
      <c r="B688" t="s">
        <v>73</v>
      </c>
      <c r="C688" t="s">
        <v>66</v>
      </c>
      <c r="D688" t="s">
        <v>64</v>
      </c>
      <c r="E688">
        <v>843</v>
      </c>
      <c r="F688">
        <v>0.42</v>
      </c>
    </row>
    <row r="689" spans="1:6" x14ac:dyDescent="0.45">
      <c r="A689" s="24">
        <v>41801</v>
      </c>
      <c r="B689" t="s">
        <v>72</v>
      </c>
      <c r="C689" t="s">
        <v>74</v>
      </c>
      <c r="D689" t="s">
        <v>64</v>
      </c>
      <c r="E689">
        <v>939</v>
      </c>
      <c r="F689">
        <v>0.26</v>
      </c>
    </row>
    <row r="690" spans="1:6" x14ac:dyDescent="0.45">
      <c r="A690" s="24">
        <v>41802</v>
      </c>
      <c r="B690" t="s">
        <v>62</v>
      </c>
      <c r="C690" t="s">
        <v>68</v>
      </c>
      <c r="D690" t="s">
        <v>67</v>
      </c>
      <c r="E690">
        <v>422</v>
      </c>
      <c r="F690">
        <v>0.44</v>
      </c>
    </row>
    <row r="691" spans="1:6" x14ac:dyDescent="0.45">
      <c r="A691" s="24">
        <v>41802</v>
      </c>
      <c r="B691" t="s">
        <v>62</v>
      </c>
      <c r="C691" t="s">
        <v>68</v>
      </c>
      <c r="D691" t="s">
        <v>70</v>
      </c>
      <c r="E691">
        <v>246</v>
      </c>
      <c r="F691">
        <v>0.28999999999999998</v>
      </c>
    </row>
    <row r="692" spans="1:6" x14ac:dyDescent="0.45">
      <c r="A692" s="24">
        <v>41802</v>
      </c>
      <c r="B692" t="s">
        <v>65</v>
      </c>
      <c r="C692" t="s">
        <v>68</v>
      </c>
      <c r="D692" t="s">
        <v>67</v>
      </c>
      <c r="E692">
        <v>929</v>
      </c>
      <c r="F692">
        <v>0.44</v>
      </c>
    </row>
    <row r="693" spans="1:6" x14ac:dyDescent="0.45">
      <c r="A693" s="24">
        <v>41802</v>
      </c>
      <c r="B693" t="s">
        <v>73</v>
      </c>
      <c r="C693" t="s">
        <v>71</v>
      </c>
      <c r="D693" t="s">
        <v>67</v>
      </c>
      <c r="E693">
        <v>828</v>
      </c>
      <c r="F693">
        <v>0.28999999999999998</v>
      </c>
    </row>
    <row r="694" spans="1:6" x14ac:dyDescent="0.45">
      <c r="A694" s="24">
        <v>41803</v>
      </c>
      <c r="B694" t="s">
        <v>72</v>
      </c>
      <c r="C694" t="s">
        <v>63</v>
      </c>
      <c r="D694" t="s">
        <v>64</v>
      </c>
      <c r="E694">
        <v>512</v>
      </c>
      <c r="F694">
        <v>0.42</v>
      </c>
    </row>
    <row r="695" spans="1:6" x14ac:dyDescent="0.45">
      <c r="A695" s="24">
        <v>41803</v>
      </c>
      <c r="B695" t="s">
        <v>65</v>
      </c>
      <c r="C695" t="s">
        <v>63</v>
      </c>
      <c r="D695" t="s">
        <v>64</v>
      </c>
      <c r="E695">
        <v>865</v>
      </c>
      <c r="F695">
        <v>0.37</v>
      </c>
    </row>
    <row r="696" spans="1:6" x14ac:dyDescent="0.45">
      <c r="A696" s="24">
        <v>41804</v>
      </c>
      <c r="B696" t="s">
        <v>62</v>
      </c>
      <c r="C696" t="s">
        <v>63</v>
      </c>
      <c r="D696" t="s">
        <v>67</v>
      </c>
      <c r="E696">
        <v>605</v>
      </c>
      <c r="F696">
        <v>0.4</v>
      </c>
    </row>
    <row r="697" spans="1:6" x14ac:dyDescent="0.45">
      <c r="A697" s="24">
        <v>41804</v>
      </c>
      <c r="B697" t="s">
        <v>69</v>
      </c>
      <c r="C697" t="s">
        <v>68</v>
      </c>
      <c r="D697" t="s">
        <v>64</v>
      </c>
      <c r="E697">
        <v>201</v>
      </c>
      <c r="F697">
        <v>0.35000000000000003</v>
      </c>
    </row>
    <row r="698" spans="1:6" x14ac:dyDescent="0.45">
      <c r="A698" s="24">
        <v>41804</v>
      </c>
      <c r="B698" t="s">
        <v>72</v>
      </c>
      <c r="C698" t="s">
        <v>71</v>
      </c>
      <c r="D698" t="s">
        <v>70</v>
      </c>
      <c r="E698">
        <v>410</v>
      </c>
      <c r="F698">
        <v>0.32</v>
      </c>
    </row>
    <row r="699" spans="1:6" x14ac:dyDescent="0.45">
      <c r="A699" s="24">
        <v>41805</v>
      </c>
      <c r="B699" t="s">
        <v>65</v>
      </c>
      <c r="C699" t="s">
        <v>66</v>
      </c>
      <c r="D699" t="s">
        <v>67</v>
      </c>
      <c r="E699">
        <v>376</v>
      </c>
      <c r="F699">
        <v>0.44</v>
      </c>
    </row>
    <row r="700" spans="1:6" x14ac:dyDescent="0.45">
      <c r="A700" s="24">
        <v>41805</v>
      </c>
      <c r="B700" t="s">
        <v>62</v>
      </c>
      <c r="C700" t="s">
        <v>68</v>
      </c>
      <c r="D700" t="s">
        <v>67</v>
      </c>
      <c r="E700">
        <v>670</v>
      </c>
      <c r="F700">
        <v>0.47000000000000003</v>
      </c>
    </row>
    <row r="701" spans="1:6" x14ac:dyDescent="0.45">
      <c r="A701" s="24">
        <v>41807</v>
      </c>
      <c r="B701" t="s">
        <v>69</v>
      </c>
      <c r="C701" t="s">
        <v>74</v>
      </c>
      <c r="D701" t="s">
        <v>70</v>
      </c>
      <c r="E701">
        <v>470</v>
      </c>
      <c r="F701">
        <v>0.47000000000000003</v>
      </c>
    </row>
    <row r="702" spans="1:6" x14ac:dyDescent="0.45">
      <c r="A702" s="24">
        <v>41807</v>
      </c>
      <c r="B702" t="s">
        <v>65</v>
      </c>
      <c r="C702" t="s">
        <v>68</v>
      </c>
      <c r="D702" t="s">
        <v>70</v>
      </c>
      <c r="E702">
        <v>163</v>
      </c>
      <c r="F702">
        <v>0.3</v>
      </c>
    </row>
    <row r="703" spans="1:6" x14ac:dyDescent="0.45">
      <c r="A703" s="24">
        <v>41807</v>
      </c>
      <c r="B703" t="s">
        <v>73</v>
      </c>
      <c r="C703" t="s">
        <v>71</v>
      </c>
      <c r="D703" t="s">
        <v>67</v>
      </c>
      <c r="E703">
        <v>787</v>
      </c>
      <c r="F703">
        <v>0.38</v>
      </c>
    </row>
    <row r="704" spans="1:6" x14ac:dyDescent="0.45">
      <c r="A704" s="24">
        <v>41807</v>
      </c>
      <c r="B704" t="s">
        <v>65</v>
      </c>
      <c r="C704" t="s">
        <v>74</v>
      </c>
      <c r="D704" t="s">
        <v>70</v>
      </c>
      <c r="E704">
        <v>198</v>
      </c>
      <c r="F704">
        <v>0.47000000000000003</v>
      </c>
    </row>
    <row r="705" spans="1:6" x14ac:dyDescent="0.45">
      <c r="A705" s="24">
        <v>41808</v>
      </c>
      <c r="B705" t="s">
        <v>62</v>
      </c>
      <c r="C705" t="s">
        <v>63</v>
      </c>
      <c r="D705" t="s">
        <v>70</v>
      </c>
      <c r="E705">
        <v>145</v>
      </c>
      <c r="F705">
        <v>0.34</v>
      </c>
    </row>
    <row r="706" spans="1:6" x14ac:dyDescent="0.45">
      <c r="A706" s="24">
        <v>41808</v>
      </c>
      <c r="B706" t="s">
        <v>73</v>
      </c>
      <c r="C706" t="s">
        <v>71</v>
      </c>
      <c r="D706" t="s">
        <v>64</v>
      </c>
      <c r="E706">
        <v>248</v>
      </c>
      <c r="F706">
        <v>0.44</v>
      </c>
    </row>
    <row r="707" spans="1:6" x14ac:dyDescent="0.45">
      <c r="A707" s="24">
        <v>41808</v>
      </c>
      <c r="B707" t="s">
        <v>62</v>
      </c>
      <c r="C707" t="s">
        <v>68</v>
      </c>
      <c r="D707" t="s">
        <v>67</v>
      </c>
      <c r="E707">
        <v>917</v>
      </c>
      <c r="F707">
        <v>0.4</v>
      </c>
    </row>
    <row r="708" spans="1:6" x14ac:dyDescent="0.45">
      <c r="A708" s="24">
        <v>41809</v>
      </c>
      <c r="B708" t="s">
        <v>65</v>
      </c>
      <c r="C708" t="s">
        <v>74</v>
      </c>
      <c r="D708" t="s">
        <v>70</v>
      </c>
      <c r="E708">
        <v>438</v>
      </c>
      <c r="F708">
        <v>0.47000000000000003</v>
      </c>
    </row>
    <row r="709" spans="1:6" x14ac:dyDescent="0.45">
      <c r="A709" s="24">
        <v>41809</v>
      </c>
      <c r="B709" t="s">
        <v>65</v>
      </c>
      <c r="C709" t="s">
        <v>63</v>
      </c>
      <c r="D709" t="s">
        <v>70</v>
      </c>
      <c r="E709">
        <v>594</v>
      </c>
      <c r="F709">
        <v>0.24</v>
      </c>
    </row>
    <row r="710" spans="1:6" x14ac:dyDescent="0.45">
      <c r="A710" s="24">
        <v>41809</v>
      </c>
      <c r="B710" t="s">
        <v>62</v>
      </c>
      <c r="C710" t="s">
        <v>68</v>
      </c>
      <c r="D710" t="s">
        <v>67</v>
      </c>
      <c r="E710">
        <v>108</v>
      </c>
      <c r="F710">
        <v>0.45</v>
      </c>
    </row>
    <row r="711" spans="1:6" x14ac:dyDescent="0.45">
      <c r="A711" s="24">
        <v>41809</v>
      </c>
      <c r="B711" t="s">
        <v>65</v>
      </c>
      <c r="C711" t="s">
        <v>66</v>
      </c>
      <c r="D711" t="s">
        <v>64</v>
      </c>
      <c r="E711">
        <v>341</v>
      </c>
      <c r="F711">
        <v>0.4</v>
      </c>
    </row>
    <row r="712" spans="1:6" x14ac:dyDescent="0.45">
      <c r="A712" s="24">
        <v>41809</v>
      </c>
      <c r="B712" t="s">
        <v>62</v>
      </c>
      <c r="C712" t="s">
        <v>74</v>
      </c>
      <c r="D712" t="s">
        <v>70</v>
      </c>
      <c r="E712">
        <v>975</v>
      </c>
      <c r="F712">
        <v>0.26</v>
      </c>
    </row>
    <row r="713" spans="1:6" x14ac:dyDescent="0.45">
      <c r="A713" s="24">
        <v>41811</v>
      </c>
      <c r="B713" t="s">
        <v>62</v>
      </c>
      <c r="C713" t="s">
        <v>74</v>
      </c>
      <c r="D713" t="s">
        <v>70</v>
      </c>
      <c r="E713">
        <v>564</v>
      </c>
      <c r="F713">
        <v>0.46</v>
      </c>
    </row>
    <row r="714" spans="1:6" x14ac:dyDescent="0.45">
      <c r="A714" s="24">
        <v>41811</v>
      </c>
      <c r="B714" t="s">
        <v>62</v>
      </c>
      <c r="C714" t="s">
        <v>63</v>
      </c>
      <c r="D714" t="s">
        <v>67</v>
      </c>
      <c r="E714">
        <v>542</v>
      </c>
      <c r="F714">
        <v>0.37</v>
      </c>
    </row>
    <row r="715" spans="1:6" x14ac:dyDescent="0.45">
      <c r="A715" s="24">
        <v>41812</v>
      </c>
      <c r="B715" t="s">
        <v>72</v>
      </c>
      <c r="C715" t="s">
        <v>68</v>
      </c>
      <c r="D715" t="s">
        <v>64</v>
      </c>
      <c r="E715">
        <v>799</v>
      </c>
      <c r="F715">
        <v>0.4</v>
      </c>
    </row>
    <row r="716" spans="1:6" x14ac:dyDescent="0.45">
      <c r="A716" s="24">
        <v>41812</v>
      </c>
      <c r="B716" t="s">
        <v>65</v>
      </c>
      <c r="C716" t="s">
        <v>74</v>
      </c>
      <c r="D716" t="s">
        <v>64</v>
      </c>
      <c r="E716">
        <v>987</v>
      </c>
      <c r="F716">
        <v>0.36</v>
      </c>
    </row>
    <row r="717" spans="1:6" x14ac:dyDescent="0.45">
      <c r="A717" s="24">
        <v>41812</v>
      </c>
      <c r="B717" t="s">
        <v>62</v>
      </c>
      <c r="C717" t="s">
        <v>74</v>
      </c>
      <c r="D717" t="s">
        <v>64</v>
      </c>
      <c r="E717">
        <v>314</v>
      </c>
      <c r="F717">
        <v>0.26</v>
      </c>
    </row>
    <row r="718" spans="1:6" x14ac:dyDescent="0.45">
      <c r="A718" s="24">
        <v>41813</v>
      </c>
      <c r="B718" t="s">
        <v>65</v>
      </c>
      <c r="C718" t="s">
        <v>66</v>
      </c>
      <c r="D718" t="s">
        <v>67</v>
      </c>
      <c r="E718">
        <v>588</v>
      </c>
      <c r="F718">
        <v>0.28000000000000003</v>
      </c>
    </row>
    <row r="719" spans="1:6" x14ac:dyDescent="0.45">
      <c r="A719" s="24">
        <v>41814</v>
      </c>
      <c r="B719" t="s">
        <v>62</v>
      </c>
      <c r="C719" t="s">
        <v>66</v>
      </c>
      <c r="D719" t="s">
        <v>70</v>
      </c>
      <c r="E719">
        <v>982</v>
      </c>
      <c r="F719">
        <v>0.28000000000000003</v>
      </c>
    </row>
    <row r="720" spans="1:6" x14ac:dyDescent="0.45">
      <c r="A720" s="24">
        <v>41814</v>
      </c>
      <c r="B720" t="s">
        <v>69</v>
      </c>
      <c r="C720" t="s">
        <v>66</v>
      </c>
      <c r="D720" t="s">
        <v>67</v>
      </c>
      <c r="E720">
        <v>764</v>
      </c>
      <c r="F720">
        <v>0.45</v>
      </c>
    </row>
    <row r="721" spans="1:6" x14ac:dyDescent="0.45">
      <c r="A721" s="24">
        <v>41814</v>
      </c>
      <c r="B721" t="s">
        <v>73</v>
      </c>
      <c r="C721" t="s">
        <v>71</v>
      </c>
      <c r="D721" t="s">
        <v>67</v>
      </c>
      <c r="E721">
        <v>952</v>
      </c>
      <c r="F721">
        <v>0.33</v>
      </c>
    </row>
    <row r="722" spans="1:6" x14ac:dyDescent="0.45">
      <c r="A722" s="24">
        <v>41814</v>
      </c>
      <c r="B722" t="s">
        <v>73</v>
      </c>
      <c r="C722" t="s">
        <v>74</v>
      </c>
      <c r="D722" t="s">
        <v>64</v>
      </c>
      <c r="E722">
        <v>464</v>
      </c>
      <c r="F722">
        <v>0.46</v>
      </c>
    </row>
    <row r="723" spans="1:6" x14ac:dyDescent="0.45">
      <c r="A723" s="24">
        <v>41814</v>
      </c>
      <c r="B723" t="s">
        <v>62</v>
      </c>
      <c r="C723" t="s">
        <v>71</v>
      </c>
      <c r="D723" t="s">
        <v>64</v>
      </c>
      <c r="E723">
        <v>829</v>
      </c>
      <c r="F723">
        <v>0.25</v>
      </c>
    </row>
    <row r="724" spans="1:6" x14ac:dyDescent="0.45">
      <c r="A724" s="24">
        <v>41815</v>
      </c>
      <c r="B724" t="s">
        <v>65</v>
      </c>
      <c r="C724" t="s">
        <v>66</v>
      </c>
      <c r="D724" t="s">
        <v>64</v>
      </c>
      <c r="E724">
        <v>891</v>
      </c>
      <c r="F724">
        <v>0.24</v>
      </c>
    </row>
    <row r="725" spans="1:6" x14ac:dyDescent="0.45">
      <c r="A725" s="24">
        <v>41816</v>
      </c>
      <c r="B725" t="s">
        <v>69</v>
      </c>
      <c r="C725" t="s">
        <v>74</v>
      </c>
      <c r="D725" t="s">
        <v>70</v>
      </c>
      <c r="E725">
        <v>446</v>
      </c>
      <c r="F725">
        <v>0.5</v>
      </c>
    </row>
    <row r="726" spans="1:6" x14ac:dyDescent="0.45">
      <c r="A726" s="24">
        <v>41816</v>
      </c>
      <c r="B726" t="s">
        <v>65</v>
      </c>
      <c r="C726" t="s">
        <v>71</v>
      </c>
      <c r="D726" t="s">
        <v>70</v>
      </c>
      <c r="E726">
        <v>797</v>
      </c>
      <c r="F726">
        <v>0.22</v>
      </c>
    </row>
    <row r="727" spans="1:6" x14ac:dyDescent="0.45">
      <c r="A727" s="24">
        <v>41816</v>
      </c>
      <c r="B727" t="s">
        <v>62</v>
      </c>
      <c r="C727" t="s">
        <v>74</v>
      </c>
      <c r="D727" t="s">
        <v>64</v>
      </c>
      <c r="E727">
        <v>626</v>
      </c>
      <c r="F727">
        <v>0.41000000000000003</v>
      </c>
    </row>
    <row r="728" spans="1:6" x14ac:dyDescent="0.45">
      <c r="A728" s="24">
        <v>41817</v>
      </c>
      <c r="B728" t="s">
        <v>62</v>
      </c>
      <c r="C728" t="s">
        <v>74</v>
      </c>
      <c r="D728" t="s">
        <v>64</v>
      </c>
      <c r="E728">
        <v>960</v>
      </c>
      <c r="F728">
        <v>0.32</v>
      </c>
    </row>
    <row r="729" spans="1:6" x14ac:dyDescent="0.45">
      <c r="A729" s="24">
        <v>41817</v>
      </c>
      <c r="B729" t="s">
        <v>69</v>
      </c>
      <c r="C729" t="s">
        <v>74</v>
      </c>
      <c r="D729" t="s">
        <v>67</v>
      </c>
      <c r="E729">
        <v>608</v>
      </c>
      <c r="F729">
        <v>0.28000000000000003</v>
      </c>
    </row>
    <row r="730" spans="1:6" x14ac:dyDescent="0.45">
      <c r="A730" s="24">
        <v>41817</v>
      </c>
      <c r="B730" t="s">
        <v>65</v>
      </c>
      <c r="C730" t="s">
        <v>68</v>
      </c>
      <c r="D730" t="s">
        <v>70</v>
      </c>
      <c r="E730">
        <v>625</v>
      </c>
      <c r="F730">
        <v>0.31</v>
      </c>
    </row>
    <row r="731" spans="1:6" x14ac:dyDescent="0.45">
      <c r="A731" s="24">
        <v>41817</v>
      </c>
      <c r="B731" t="s">
        <v>69</v>
      </c>
      <c r="C731" t="s">
        <v>71</v>
      </c>
      <c r="D731" t="s">
        <v>67</v>
      </c>
      <c r="E731">
        <v>378</v>
      </c>
      <c r="F731">
        <v>0.27</v>
      </c>
    </row>
    <row r="732" spans="1:6" x14ac:dyDescent="0.45">
      <c r="A732" s="24">
        <v>41817</v>
      </c>
      <c r="B732" t="s">
        <v>62</v>
      </c>
      <c r="C732" t="s">
        <v>68</v>
      </c>
      <c r="D732" t="s">
        <v>67</v>
      </c>
      <c r="E732">
        <v>861</v>
      </c>
      <c r="F732">
        <v>0.28000000000000003</v>
      </c>
    </row>
    <row r="733" spans="1:6" x14ac:dyDescent="0.45">
      <c r="A733" s="24">
        <v>41818</v>
      </c>
      <c r="B733" t="s">
        <v>73</v>
      </c>
      <c r="C733" t="s">
        <v>66</v>
      </c>
      <c r="D733" t="s">
        <v>67</v>
      </c>
      <c r="E733">
        <v>267</v>
      </c>
      <c r="F733">
        <v>0.42</v>
      </c>
    </row>
    <row r="734" spans="1:6" x14ac:dyDescent="0.45">
      <c r="A734" s="24">
        <v>41818</v>
      </c>
      <c r="B734" t="s">
        <v>69</v>
      </c>
      <c r="C734" t="s">
        <v>71</v>
      </c>
      <c r="D734" t="s">
        <v>64</v>
      </c>
      <c r="E734">
        <v>292</v>
      </c>
      <c r="F734">
        <v>0.28999999999999998</v>
      </c>
    </row>
    <row r="735" spans="1:6" x14ac:dyDescent="0.45">
      <c r="A735" s="24">
        <v>41819</v>
      </c>
      <c r="B735" t="s">
        <v>62</v>
      </c>
      <c r="C735" t="s">
        <v>63</v>
      </c>
      <c r="D735" t="s">
        <v>67</v>
      </c>
      <c r="E735">
        <v>933</v>
      </c>
      <c r="F735">
        <v>0.24</v>
      </c>
    </row>
    <row r="736" spans="1:6" x14ac:dyDescent="0.45">
      <c r="A736" s="24">
        <v>41819</v>
      </c>
      <c r="B736" t="s">
        <v>69</v>
      </c>
      <c r="C736" t="s">
        <v>74</v>
      </c>
      <c r="D736" t="s">
        <v>64</v>
      </c>
      <c r="E736">
        <v>872</v>
      </c>
      <c r="F736">
        <v>0.28000000000000003</v>
      </c>
    </row>
    <row r="737" spans="1:6" x14ac:dyDescent="0.45">
      <c r="A737" s="24">
        <v>41819</v>
      </c>
      <c r="B737" t="s">
        <v>73</v>
      </c>
      <c r="C737" t="s">
        <v>63</v>
      </c>
      <c r="D737" t="s">
        <v>70</v>
      </c>
      <c r="E737">
        <v>580</v>
      </c>
      <c r="F737">
        <v>0.28000000000000003</v>
      </c>
    </row>
    <row r="738" spans="1:6" x14ac:dyDescent="0.45">
      <c r="A738" s="24">
        <v>41819</v>
      </c>
      <c r="B738" t="s">
        <v>73</v>
      </c>
      <c r="C738" t="s">
        <v>68</v>
      </c>
      <c r="D738" t="s">
        <v>67</v>
      </c>
      <c r="E738">
        <v>573</v>
      </c>
      <c r="F738">
        <v>0.4</v>
      </c>
    </row>
    <row r="739" spans="1:6" x14ac:dyDescent="0.45">
      <c r="A739" s="24">
        <v>41820</v>
      </c>
      <c r="B739" t="s">
        <v>69</v>
      </c>
      <c r="C739" t="s">
        <v>71</v>
      </c>
      <c r="D739" t="s">
        <v>64</v>
      </c>
      <c r="E739">
        <v>718</v>
      </c>
      <c r="F739">
        <v>0.39</v>
      </c>
    </row>
    <row r="740" spans="1:6" x14ac:dyDescent="0.45">
      <c r="A740" s="24">
        <v>41820</v>
      </c>
      <c r="B740" t="s">
        <v>73</v>
      </c>
      <c r="C740" t="s">
        <v>63</v>
      </c>
      <c r="D740" t="s">
        <v>64</v>
      </c>
      <c r="E740">
        <v>152</v>
      </c>
      <c r="F740">
        <v>0.43</v>
      </c>
    </row>
    <row r="741" spans="1:6" x14ac:dyDescent="0.45">
      <c r="A741" s="24">
        <v>41821</v>
      </c>
      <c r="B741" t="s">
        <v>73</v>
      </c>
      <c r="C741" t="s">
        <v>74</v>
      </c>
      <c r="D741" t="s">
        <v>64</v>
      </c>
      <c r="E741">
        <v>745</v>
      </c>
      <c r="F741">
        <v>0.46</v>
      </c>
    </row>
    <row r="742" spans="1:6" x14ac:dyDescent="0.45">
      <c r="A742" s="24">
        <v>41821</v>
      </c>
      <c r="B742" t="s">
        <v>72</v>
      </c>
      <c r="C742" t="s">
        <v>74</v>
      </c>
      <c r="D742" t="s">
        <v>70</v>
      </c>
      <c r="E742">
        <v>601</v>
      </c>
      <c r="F742">
        <v>0.5</v>
      </c>
    </row>
    <row r="743" spans="1:6" x14ac:dyDescent="0.45">
      <c r="A743" s="24">
        <v>41822</v>
      </c>
      <c r="B743" t="s">
        <v>62</v>
      </c>
      <c r="C743" t="s">
        <v>63</v>
      </c>
      <c r="D743" t="s">
        <v>67</v>
      </c>
      <c r="E743">
        <v>547</v>
      </c>
      <c r="F743">
        <v>0.32</v>
      </c>
    </row>
    <row r="744" spans="1:6" x14ac:dyDescent="0.45">
      <c r="A744" s="24">
        <v>41823</v>
      </c>
      <c r="B744" t="s">
        <v>62</v>
      </c>
      <c r="C744" t="s">
        <v>71</v>
      </c>
      <c r="D744" t="s">
        <v>64</v>
      </c>
      <c r="E744">
        <v>740</v>
      </c>
      <c r="F744">
        <v>0.2</v>
      </c>
    </row>
    <row r="745" spans="1:6" x14ac:dyDescent="0.45">
      <c r="A745" s="24">
        <v>41823</v>
      </c>
      <c r="B745" t="s">
        <v>73</v>
      </c>
      <c r="C745" t="s">
        <v>66</v>
      </c>
      <c r="D745" t="s">
        <v>70</v>
      </c>
      <c r="E745">
        <v>912</v>
      </c>
      <c r="F745">
        <v>0.31</v>
      </c>
    </row>
    <row r="746" spans="1:6" x14ac:dyDescent="0.45">
      <c r="A746" s="24">
        <v>41824</v>
      </c>
      <c r="B746" t="s">
        <v>73</v>
      </c>
      <c r="C746" t="s">
        <v>63</v>
      </c>
      <c r="D746" t="s">
        <v>64</v>
      </c>
      <c r="E746">
        <v>623</v>
      </c>
      <c r="F746">
        <v>0.41000000000000003</v>
      </c>
    </row>
    <row r="747" spans="1:6" x14ac:dyDescent="0.45">
      <c r="A747" s="24">
        <v>41824</v>
      </c>
      <c r="B747" t="s">
        <v>73</v>
      </c>
      <c r="C747" t="s">
        <v>68</v>
      </c>
      <c r="D747" t="s">
        <v>70</v>
      </c>
      <c r="E747">
        <v>937</v>
      </c>
      <c r="F747">
        <v>0.24</v>
      </c>
    </row>
    <row r="748" spans="1:6" x14ac:dyDescent="0.45">
      <c r="A748" s="24">
        <v>41824</v>
      </c>
      <c r="B748" t="s">
        <v>73</v>
      </c>
      <c r="C748" t="s">
        <v>71</v>
      </c>
      <c r="D748" t="s">
        <v>67</v>
      </c>
      <c r="E748">
        <v>504</v>
      </c>
      <c r="F748">
        <v>0.37</v>
      </c>
    </row>
    <row r="749" spans="1:6" x14ac:dyDescent="0.45">
      <c r="A749" s="24">
        <v>41825</v>
      </c>
      <c r="B749" t="s">
        <v>73</v>
      </c>
      <c r="C749" t="s">
        <v>74</v>
      </c>
      <c r="D749" t="s">
        <v>67</v>
      </c>
      <c r="E749">
        <v>932</v>
      </c>
      <c r="F749">
        <v>0.46</v>
      </c>
    </row>
    <row r="750" spans="1:6" x14ac:dyDescent="0.45">
      <c r="A750" s="24">
        <v>41825</v>
      </c>
      <c r="B750" t="s">
        <v>72</v>
      </c>
      <c r="C750" t="s">
        <v>68</v>
      </c>
      <c r="D750" t="s">
        <v>70</v>
      </c>
      <c r="E750">
        <v>665</v>
      </c>
      <c r="F750">
        <v>0.34</v>
      </c>
    </row>
    <row r="751" spans="1:6" x14ac:dyDescent="0.45">
      <c r="A751" s="24">
        <v>41825</v>
      </c>
      <c r="B751" t="s">
        <v>65</v>
      </c>
      <c r="C751" t="s">
        <v>71</v>
      </c>
      <c r="D751" t="s">
        <v>64</v>
      </c>
      <c r="E751">
        <v>162</v>
      </c>
      <c r="F751">
        <v>0.28000000000000003</v>
      </c>
    </row>
    <row r="752" spans="1:6" x14ac:dyDescent="0.45">
      <c r="A752" s="24">
        <v>41825</v>
      </c>
      <c r="B752" t="s">
        <v>69</v>
      </c>
      <c r="C752" t="s">
        <v>71</v>
      </c>
      <c r="D752" t="s">
        <v>67</v>
      </c>
      <c r="E752">
        <v>186</v>
      </c>
      <c r="F752">
        <v>0.46</v>
      </c>
    </row>
    <row r="753" spans="1:6" x14ac:dyDescent="0.45">
      <c r="A753" s="24">
        <v>41826</v>
      </c>
      <c r="B753" t="s">
        <v>73</v>
      </c>
      <c r="C753" t="s">
        <v>74</v>
      </c>
      <c r="D753" t="s">
        <v>67</v>
      </c>
      <c r="E753">
        <v>834</v>
      </c>
      <c r="F753">
        <v>0.25</v>
      </c>
    </row>
    <row r="754" spans="1:6" x14ac:dyDescent="0.45">
      <c r="A754" s="24">
        <v>41826</v>
      </c>
      <c r="B754" t="s">
        <v>72</v>
      </c>
      <c r="C754" t="s">
        <v>74</v>
      </c>
      <c r="D754" t="s">
        <v>64</v>
      </c>
      <c r="E754">
        <v>789</v>
      </c>
      <c r="F754">
        <v>0.21</v>
      </c>
    </row>
    <row r="755" spans="1:6" x14ac:dyDescent="0.45">
      <c r="A755" s="24">
        <v>41826</v>
      </c>
      <c r="B755" t="s">
        <v>65</v>
      </c>
      <c r="C755" t="s">
        <v>68</v>
      </c>
      <c r="D755" t="s">
        <v>67</v>
      </c>
      <c r="E755">
        <v>234</v>
      </c>
      <c r="F755">
        <v>0.23</v>
      </c>
    </row>
    <row r="756" spans="1:6" x14ac:dyDescent="0.45">
      <c r="A756" s="24">
        <v>41826</v>
      </c>
      <c r="B756" t="s">
        <v>69</v>
      </c>
      <c r="C756" t="s">
        <v>63</v>
      </c>
      <c r="D756" t="s">
        <v>64</v>
      </c>
      <c r="E756">
        <v>938</v>
      </c>
      <c r="F756">
        <v>0.47000000000000003</v>
      </c>
    </row>
    <row r="757" spans="1:6" x14ac:dyDescent="0.45">
      <c r="A757" s="24">
        <v>41827</v>
      </c>
      <c r="B757" t="s">
        <v>72</v>
      </c>
      <c r="C757" t="s">
        <v>68</v>
      </c>
      <c r="D757" t="s">
        <v>67</v>
      </c>
      <c r="E757">
        <v>787</v>
      </c>
      <c r="F757">
        <v>0.37</v>
      </c>
    </row>
    <row r="758" spans="1:6" x14ac:dyDescent="0.45">
      <c r="A758" s="24">
        <v>41827</v>
      </c>
      <c r="B758" t="s">
        <v>62</v>
      </c>
      <c r="C758" t="s">
        <v>66</v>
      </c>
      <c r="D758" t="s">
        <v>70</v>
      </c>
      <c r="E758">
        <v>476</v>
      </c>
      <c r="F758">
        <v>0.3</v>
      </c>
    </row>
    <row r="759" spans="1:6" x14ac:dyDescent="0.45">
      <c r="A759" s="24">
        <v>41828</v>
      </c>
      <c r="B759" t="s">
        <v>72</v>
      </c>
      <c r="C759" t="s">
        <v>63</v>
      </c>
      <c r="D759" t="s">
        <v>64</v>
      </c>
      <c r="E759">
        <v>724</v>
      </c>
      <c r="F759">
        <v>0.39</v>
      </c>
    </row>
    <row r="760" spans="1:6" x14ac:dyDescent="0.45">
      <c r="A760" s="24">
        <v>41829</v>
      </c>
      <c r="B760" t="s">
        <v>72</v>
      </c>
      <c r="C760" t="s">
        <v>71</v>
      </c>
      <c r="D760" t="s">
        <v>64</v>
      </c>
      <c r="E760">
        <v>548</v>
      </c>
      <c r="F760">
        <v>0.3</v>
      </c>
    </row>
    <row r="761" spans="1:6" x14ac:dyDescent="0.45">
      <c r="A761" s="24">
        <v>41829</v>
      </c>
      <c r="B761" t="s">
        <v>69</v>
      </c>
      <c r="C761" t="s">
        <v>68</v>
      </c>
      <c r="D761" t="s">
        <v>64</v>
      </c>
      <c r="E761">
        <v>220</v>
      </c>
      <c r="F761">
        <v>0.26</v>
      </c>
    </row>
    <row r="762" spans="1:6" x14ac:dyDescent="0.45">
      <c r="A762" s="24">
        <v>41829</v>
      </c>
      <c r="B762" t="s">
        <v>62</v>
      </c>
      <c r="C762" t="s">
        <v>63</v>
      </c>
      <c r="D762" t="s">
        <v>70</v>
      </c>
      <c r="E762">
        <v>302</v>
      </c>
      <c r="F762">
        <v>0.28999999999999998</v>
      </c>
    </row>
    <row r="763" spans="1:6" x14ac:dyDescent="0.45">
      <c r="A763" s="24">
        <v>41829</v>
      </c>
      <c r="B763" t="s">
        <v>72</v>
      </c>
      <c r="C763" t="s">
        <v>74</v>
      </c>
      <c r="D763" t="s">
        <v>70</v>
      </c>
      <c r="E763">
        <v>482</v>
      </c>
      <c r="F763">
        <v>0.48</v>
      </c>
    </row>
    <row r="764" spans="1:6" x14ac:dyDescent="0.45">
      <c r="A764" s="24">
        <v>41829</v>
      </c>
      <c r="B764" t="s">
        <v>72</v>
      </c>
      <c r="C764" t="s">
        <v>63</v>
      </c>
      <c r="D764" t="s">
        <v>70</v>
      </c>
      <c r="E764">
        <v>338</v>
      </c>
      <c r="F764">
        <v>0.28000000000000003</v>
      </c>
    </row>
    <row r="765" spans="1:6" x14ac:dyDescent="0.45">
      <c r="A765" s="24">
        <v>41829</v>
      </c>
      <c r="B765" t="s">
        <v>65</v>
      </c>
      <c r="C765" t="s">
        <v>68</v>
      </c>
      <c r="D765" t="s">
        <v>70</v>
      </c>
      <c r="E765">
        <v>445</v>
      </c>
      <c r="F765">
        <v>0.2</v>
      </c>
    </row>
    <row r="766" spans="1:6" x14ac:dyDescent="0.45">
      <c r="A766" s="24">
        <v>41830</v>
      </c>
      <c r="B766" t="s">
        <v>62</v>
      </c>
      <c r="C766" t="s">
        <v>68</v>
      </c>
      <c r="D766" t="s">
        <v>70</v>
      </c>
      <c r="E766">
        <v>574</v>
      </c>
      <c r="F766">
        <v>0.4</v>
      </c>
    </row>
    <row r="767" spans="1:6" x14ac:dyDescent="0.45">
      <c r="A767" s="24">
        <v>41830</v>
      </c>
      <c r="B767" t="s">
        <v>72</v>
      </c>
      <c r="C767" t="s">
        <v>63</v>
      </c>
      <c r="D767" t="s">
        <v>70</v>
      </c>
      <c r="E767">
        <v>277</v>
      </c>
      <c r="F767">
        <v>0.26</v>
      </c>
    </row>
    <row r="768" spans="1:6" x14ac:dyDescent="0.45">
      <c r="A768" s="24">
        <v>41830</v>
      </c>
      <c r="B768" t="s">
        <v>72</v>
      </c>
      <c r="C768" t="s">
        <v>71</v>
      </c>
      <c r="D768" t="s">
        <v>64</v>
      </c>
      <c r="E768">
        <v>342</v>
      </c>
      <c r="F768">
        <v>0.34</v>
      </c>
    </row>
    <row r="769" spans="1:6" x14ac:dyDescent="0.45">
      <c r="A769" s="24">
        <v>41830</v>
      </c>
      <c r="B769" t="s">
        <v>62</v>
      </c>
      <c r="C769" t="s">
        <v>71</v>
      </c>
      <c r="D769" t="s">
        <v>67</v>
      </c>
      <c r="E769">
        <v>915</v>
      </c>
      <c r="F769">
        <v>0.35000000000000003</v>
      </c>
    </row>
    <row r="770" spans="1:6" x14ac:dyDescent="0.45">
      <c r="A770" s="24">
        <v>41830</v>
      </c>
      <c r="B770" t="s">
        <v>72</v>
      </c>
      <c r="C770" t="s">
        <v>74</v>
      </c>
      <c r="D770" t="s">
        <v>64</v>
      </c>
      <c r="E770">
        <v>666</v>
      </c>
      <c r="F770">
        <v>0.21</v>
      </c>
    </row>
    <row r="771" spans="1:6" x14ac:dyDescent="0.45">
      <c r="A771" s="24">
        <v>41830</v>
      </c>
      <c r="B771" t="s">
        <v>72</v>
      </c>
      <c r="C771" t="s">
        <v>74</v>
      </c>
      <c r="D771" t="s">
        <v>64</v>
      </c>
      <c r="E771">
        <v>955</v>
      </c>
      <c r="F771">
        <v>0.23</v>
      </c>
    </row>
    <row r="772" spans="1:6" x14ac:dyDescent="0.45">
      <c r="A772" s="24">
        <v>41830</v>
      </c>
      <c r="B772" t="s">
        <v>65</v>
      </c>
      <c r="C772" t="s">
        <v>66</v>
      </c>
      <c r="D772" t="s">
        <v>70</v>
      </c>
      <c r="E772">
        <v>408</v>
      </c>
      <c r="F772">
        <v>0.48</v>
      </c>
    </row>
    <row r="773" spans="1:6" x14ac:dyDescent="0.45">
      <c r="A773" s="24">
        <v>41831</v>
      </c>
      <c r="B773" t="s">
        <v>65</v>
      </c>
      <c r="C773" t="s">
        <v>66</v>
      </c>
      <c r="D773" t="s">
        <v>67</v>
      </c>
      <c r="E773">
        <v>218</v>
      </c>
      <c r="F773">
        <v>0.24</v>
      </c>
    </row>
    <row r="774" spans="1:6" x14ac:dyDescent="0.45">
      <c r="A774" s="24">
        <v>41831</v>
      </c>
      <c r="B774" t="s">
        <v>72</v>
      </c>
      <c r="C774" t="s">
        <v>66</v>
      </c>
      <c r="D774" t="s">
        <v>70</v>
      </c>
      <c r="E774">
        <v>879</v>
      </c>
      <c r="F774">
        <v>0.36</v>
      </c>
    </row>
    <row r="775" spans="1:6" x14ac:dyDescent="0.45">
      <c r="A775" s="24">
        <v>41831</v>
      </c>
      <c r="B775" t="s">
        <v>69</v>
      </c>
      <c r="C775" t="s">
        <v>71</v>
      </c>
      <c r="D775" t="s">
        <v>70</v>
      </c>
      <c r="E775">
        <v>786</v>
      </c>
      <c r="F775">
        <v>0.47000000000000003</v>
      </c>
    </row>
    <row r="776" spans="1:6" x14ac:dyDescent="0.45">
      <c r="A776" s="24">
        <v>41832</v>
      </c>
      <c r="B776" t="s">
        <v>72</v>
      </c>
      <c r="C776" t="s">
        <v>68</v>
      </c>
      <c r="D776" t="s">
        <v>67</v>
      </c>
      <c r="E776">
        <v>838</v>
      </c>
      <c r="F776">
        <v>0.26</v>
      </c>
    </row>
    <row r="777" spans="1:6" x14ac:dyDescent="0.45">
      <c r="A777" s="24">
        <v>41832</v>
      </c>
      <c r="B777" t="s">
        <v>73</v>
      </c>
      <c r="C777" t="s">
        <v>66</v>
      </c>
      <c r="D777" t="s">
        <v>64</v>
      </c>
      <c r="E777">
        <v>948</v>
      </c>
      <c r="F777">
        <v>0.35000000000000003</v>
      </c>
    </row>
    <row r="778" spans="1:6" x14ac:dyDescent="0.45">
      <c r="A778" s="24">
        <v>41833</v>
      </c>
      <c r="B778" t="s">
        <v>65</v>
      </c>
      <c r="C778" t="s">
        <v>66</v>
      </c>
      <c r="D778" t="s">
        <v>67</v>
      </c>
      <c r="E778">
        <v>907</v>
      </c>
      <c r="F778">
        <v>0.39</v>
      </c>
    </row>
    <row r="779" spans="1:6" x14ac:dyDescent="0.45">
      <c r="A779" s="24">
        <v>41833</v>
      </c>
      <c r="B779" t="s">
        <v>65</v>
      </c>
      <c r="C779" t="s">
        <v>66</v>
      </c>
      <c r="D779" t="s">
        <v>70</v>
      </c>
      <c r="E779">
        <v>510</v>
      </c>
      <c r="F779">
        <v>0.33</v>
      </c>
    </row>
    <row r="780" spans="1:6" x14ac:dyDescent="0.45">
      <c r="A780" s="24">
        <v>41833</v>
      </c>
      <c r="B780" t="s">
        <v>72</v>
      </c>
      <c r="C780" t="s">
        <v>68</v>
      </c>
      <c r="D780" t="s">
        <v>67</v>
      </c>
      <c r="E780">
        <v>159</v>
      </c>
      <c r="F780">
        <v>0.47000000000000003</v>
      </c>
    </row>
    <row r="781" spans="1:6" x14ac:dyDescent="0.45">
      <c r="A781" s="24">
        <v>41833</v>
      </c>
      <c r="B781" t="s">
        <v>62</v>
      </c>
      <c r="C781" t="s">
        <v>68</v>
      </c>
      <c r="D781" t="s">
        <v>67</v>
      </c>
      <c r="E781">
        <v>289</v>
      </c>
      <c r="F781">
        <v>0.33</v>
      </c>
    </row>
    <row r="782" spans="1:6" x14ac:dyDescent="0.45">
      <c r="A782" s="24">
        <v>41834</v>
      </c>
      <c r="B782" t="s">
        <v>65</v>
      </c>
      <c r="C782" t="s">
        <v>71</v>
      </c>
      <c r="D782" t="s">
        <v>70</v>
      </c>
      <c r="E782">
        <v>291</v>
      </c>
      <c r="F782">
        <v>0.31</v>
      </c>
    </row>
    <row r="783" spans="1:6" x14ac:dyDescent="0.45">
      <c r="A783" s="24">
        <v>41834</v>
      </c>
      <c r="B783" t="s">
        <v>72</v>
      </c>
      <c r="C783" t="s">
        <v>66</v>
      </c>
      <c r="D783" t="s">
        <v>67</v>
      </c>
      <c r="E783">
        <v>457</v>
      </c>
      <c r="F783">
        <v>0.36</v>
      </c>
    </row>
    <row r="784" spans="1:6" x14ac:dyDescent="0.45">
      <c r="A784" s="24">
        <v>41834</v>
      </c>
      <c r="B784" t="s">
        <v>65</v>
      </c>
      <c r="C784" t="s">
        <v>71</v>
      </c>
      <c r="D784" t="s">
        <v>64</v>
      </c>
      <c r="E784">
        <v>137</v>
      </c>
      <c r="F784">
        <v>0.39</v>
      </c>
    </row>
    <row r="785" spans="1:6" x14ac:dyDescent="0.45">
      <c r="A785" s="24">
        <v>41835</v>
      </c>
      <c r="B785" t="s">
        <v>62</v>
      </c>
      <c r="C785" t="s">
        <v>66</v>
      </c>
      <c r="D785" t="s">
        <v>67</v>
      </c>
      <c r="E785">
        <v>906</v>
      </c>
      <c r="F785">
        <v>0.42</v>
      </c>
    </row>
    <row r="786" spans="1:6" x14ac:dyDescent="0.45">
      <c r="A786" s="24">
        <v>41835</v>
      </c>
      <c r="B786" t="s">
        <v>62</v>
      </c>
      <c r="C786" t="s">
        <v>63</v>
      </c>
      <c r="D786" t="s">
        <v>67</v>
      </c>
      <c r="E786">
        <v>645</v>
      </c>
      <c r="F786">
        <v>0.27</v>
      </c>
    </row>
    <row r="787" spans="1:6" x14ac:dyDescent="0.45">
      <c r="A787" s="24">
        <v>41835</v>
      </c>
      <c r="B787" t="s">
        <v>73</v>
      </c>
      <c r="C787" t="s">
        <v>74</v>
      </c>
      <c r="D787" t="s">
        <v>64</v>
      </c>
      <c r="E787">
        <v>304</v>
      </c>
      <c r="F787">
        <v>0.2</v>
      </c>
    </row>
    <row r="788" spans="1:6" x14ac:dyDescent="0.45">
      <c r="A788" s="24">
        <v>41835</v>
      </c>
      <c r="B788" t="s">
        <v>73</v>
      </c>
      <c r="C788" t="s">
        <v>68</v>
      </c>
      <c r="D788" t="s">
        <v>64</v>
      </c>
      <c r="E788">
        <v>422</v>
      </c>
      <c r="F788">
        <v>0.39</v>
      </c>
    </row>
    <row r="789" spans="1:6" x14ac:dyDescent="0.45">
      <c r="A789" s="24">
        <v>41838</v>
      </c>
      <c r="B789" t="s">
        <v>69</v>
      </c>
      <c r="C789" t="s">
        <v>71</v>
      </c>
      <c r="D789" t="s">
        <v>67</v>
      </c>
      <c r="E789">
        <v>834</v>
      </c>
      <c r="F789">
        <v>0.46</v>
      </c>
    </row>
    <row r="790" spans="1:6" x14ac:dyDescent="0.45">
      <c r="A790" s="24">
        <v>41838</v>
      </c>
      <c r="B790" t="s">
        <v>69</v>
      </c>
      <c r="C790" t="s">
        <v>68</v>
      </c>
      <c r="D790" t="s">
        <v>64</v>
      </c>
      <c r="E790">
        <v>921</v>
      </c>
      <c r="F790">
        <v>0.28000000000000003</v>
      </c>
    </row>
    <row r="791" spans="1:6" x14ac:dyDescent="0.45">
      <c r="A791" s="24">
        <v>41838</v>
      </c>
      <c r="B791" t="s">
        <v>72</v>
      </c>
      <c r="C791" t="s">
        <v>66</v>
      </c>
      <c r="D791" t="s">
        <v>67</v>
      </c>
      <c r="E791">
        <v>765</v>
      </c>
      <c r="F791">
        <v>0.2</v>
      </c>
    </row>
    <row r="792" spans="1:6" x14ac:dyDescent="0.45">
      <c r="A792" s="24">
        <v>41838</v>
      </c>
      <c r="B792" t="s">
        <v>65</v>
      </c>
      <c r="C792" t="s">
        <v>68</v>
      </c>
      <c r="D792" t="s">
        <v>70</v>
      </c>
      <c r="E792">
        <v>660</v>
      </c>
      <c r="F792">
        <v>0.31</v>
      </c>
    </row>
    <row r="793" spans="1:6" x14ac:dyDescent="0.45">
      <c r="A793" s="24">
        <v>41838</v>
      </c>
      <c r="B793" t="s">
        <v>72</v>
      </c>
      <c r="C793" t="s">
        <v>66</v>
      </c>
      <c r="D793" t="s">
        <v>70</v>
      </c>
      <c r="E793">
        <v>486</v>
      </c>
      <c r="F793">
        <v>0.42</v>
      </c>
    </row>
    <row r="794" spans="1:6" x14ac:dyDescent="0.45">
      <c r="A794" s="24">
        <v>41839</v>
      </c>
      <c r="B794" t="s">
        <v>62</v>
      </c>
      <c r="C794" t="s">
        <v>71</v>
      </c>
      <c r="D794" t="s">
        <v>70</v>
      </c>
      <c r="E794">
        <v>608</v>
      </c>
      <c r="F794">
        <v>0.35000000000000003</v>
      </c>
    </row>
    <row r="795" spans="1:6" x14ac:dyDescent="0.45">
      <c r="A795" s="24">
        <v>41839</v>
      </c>
      <c r="B795" t="s">
        <v>73</v>
      </c>
      <c r="C795" t="s">
        <v>66</v>
      </c>
      <c r="D795" t="s">
        <v>64</v>
      </c>
      <c r="E795">
        <v>988</v>
      </c>
      <c r="F795">
        <v>0.46</v>
      </c>
    </row>
    <row r="796" spans="1:6" x14ac:dyDescent="0.45">
      <c r="A796" s="24">
        <v>41840</v>
      </c>
      <c r="B796" t="s">
        <v>73</v>
      </c>
      <c r="C796" t="s">
        <v>68</v>
      </c>
      <c r="D796" t="s">
        <v>70</v>
      </c>
      <c r="E796">
        <v>932</v>
      </c>
      <c r="F796">
        <v>0.38</v>
      </c>
    </row>
    <row r="797" spans="1:6" x14ac:dyDescent="0.45">
      <c r="A797" s="24">
        <v>41841</v>
      </c>
      <c r="B797" t="s">
        <v>69</v>
      </c>
      <c r="C797" t="s">
        <v>63</v>
      </c>
      <c r="D797" t="s">
        <v>67</v>
      </c>
      <c r="E797">
        <v>994</v>
      </c>
      <c r="F797">
        <v>0.5</v>
      </c>
    </row>
    <row r="798" spans="1:6" x14ac:dyDescent="0.45">
      <c r="A798" s="24">
        <v>41841</v>
      </c>
      <c r="B798" t="s">
        <v>69</v>
      </c>
      <c r="C798" t="s">
        <v>68</v>
      </c>
      <c r="D798" t="s">
        <v>67</v>
      </c>
      <c r="E798">
        <v>686</v>
      </c>
      <c r="F798">
        <v>0.28999999999999998</v>
      </c>
    </row>
    <row r="799" spans="1:6" x14ac:dyDescent="0.45">
      <c r="A799" s="24">
        <v>41841</v>
      </c>
      <c r="B799" t="s">
        <v>72</v>
      </c>
      <c r="C799" t="s">
        <v>68</v>
      </c>
      <c r="D799" t="s">
        <v>67</v>
      </c>
      <c r="E799">
        <v>820</v>
      </c>
      <c r="F799">
        <v>0.22</v>
      </c>
    </row>
    <row r="800" spans="1:6" x14ac:dyDescent="0.45">
      <c r="A800" s="24">
        <v>41841</v>
      </c>
      <c r="B800" t="s">
        <v>69</v>
      </c>
      <c r="C800" t="s">
        <v>63</v>
      </c>
      <c r="D800" t="s">
        <v>70</v>
      </c>
      <c r="E800">
        <v>771</v>
      </c>
      <c r="F800">
        <v>0.5</v>
      </c>
    </row>
    <row r="801" spans="1:6" x14ac:dyDescent="0.45">
      <c r="A801" s="24">
        <v>41842</v>
      </c>
      <c r="B801" t="s">
        <v>62</v>
      </c>
      <c r="C801" t="s">
        <v>71</v>
      </c>
      <c r="D801" t="s">
        <v>70</v>
      </c>
      <c r="E801">
        <v>412</v>
      </c>
      <c r="F801">
        <v>0.47000000000000003</v>
      </c>
    </row>
    <row r="802" spans="1:6" x14ac:dyDescent="0.45">
      <c r="A802" s="24">
        <v>41842</v>
      </c>
      <c r="B802" t="s">
        <v>69</v>
      </c>
      <c r="C802" t="s">
        <v>66</v>
      </c>
      <c r="D802" t="s">
        <v>67</v>
      </c>
      <c r="E802">
        <v>852</v>
      </c>
      <c r="F802">
        <v>0.49</v>
      </c>
    </row>
    <row r="803" spans="1:6" x14ac:dyDescent="0.45">
      <c r="A803" s="24">
        <v>41843</v>
      </c>
      <c r="B803" t="s">
        <v>72</v>
      </c>
      <c r="C803" t="s">
        <v>74</v>
      </c>
      <c r="D803" t="s">
        <v>70</v>
      </c>
      <c r="E803">
        <v>868</v>
      </c>
      <c r="F803">
        <v>0.33</v>
      </c>
    </row>
    <row r="804" spans="1:6" x14ac:dyDescent="0.45">
      <c r="A804" s="24">
        <v>41843</v>
      </c>
      <c r="B804" t="s">
        <v>62</v>
      </c>
      <c r="C804" t="s">
        <v>68</v>
      </c>
      <c r="D804" t="s">
        <v>67</v>
      </c>
      <c r="E804">
        <v>816</v>
      </c>
      <c r="F804">
        <v>0.24</v>
      </c>
    </row>
    <row r="805" spans="1:6" x14ac:dyDescent="0.45">
      <c r="A805" s="24">
        <v>41844</v>
      </c>
      <c r="B805" t="s">
        <v>65</v>
      </c>
      <c r="C805" t="s">
        <v>68</v>
      </c>
      <c r="D805" t="s">
        <v>67</v>
      </c>
      <c r="E805">
        <v>751</v>
      </c>
      <c r="F805">
        <v>0.22</v>
      </c>
    </row>
    <row r="806" spans="1:6" x14ac:dyDescent="0.45">
      <c r="A806" s="24">
        <v>41844</v>
      </c>
      <c r="B806" t="s">
        <v>72</v>
      </c>
      <c r="C806" t="s">
        <v>74</v>
      </c>
      <c r="D806" t="s">
        <v>64</v>
      </c>
      <c r="E806">
        <v>855</v>
      </c>
      <c r="F806">
        <v>0.38</v>
      </c>
    </row>
    <row r="807" spans="1:6" x14ac:dyDescent="0.45">
      <c r="A807" s="24">
        <v>41844</v>
      </c>
      <c r="B807" t="s">
        <v>62</v>
      </c>
      <c r="C807" t="s">
        <v>71</v>
      </c>
      <c r="D807" t="s">
        <v>64</v>
      </c>
      <c r="E807">
        <v>868</v>
      </c>
      <c r="F807">
        <v>0.31</v>
      </c>
    </row>
    <row r="808" spans="1:6" x14ac:dyDescent="0.45">
      <c r="A808" s="24">
        <v>41845</v>
      </c>
      <c r="B808" t="s">
        <v>69</v>
      </c>
      <c r="C808" t="s">
        <v>66</v>
      </c>
      <c r="D808" t="s">
        <v>64</v>
      </c>
      <c r="E808">
        <v>541</v>
      </c>
      <c r="F808">
        <v>0.28000000000000003</v>
      </c>
    </row>
    <row r="809" spans="1:6" x14ac:dyDescent="0.45">
      <c r="A809" s="24">
        <v>41845</v>
      </c>
      <c r="B809" t="s">
        <v>65</v>
      </c>
      <c r="C809" t="s">
        <v>68</v>
      </c>
      <c r="D809" t="s">
        <v>64</v>
      </c>
      <c r="E809">
        <v>660</v>
      </c>
      <c r="F809">
        <v>0.22</v>
      </c>
    </row>
    <row r="810" spans="1:6" x14ac:dyDescent="0.45">
      <c r="A810" s="24">
        <v>41846</v>
      </c>
      <c r="B810" t="s">
        <v>73</v>
      </c>
      <c r="C810" t="s">
        <v>74</v>
      </c>
      <c r="D810" t="s">
        <v>64</v>
      </c>
      <c r="E810">
        <v>633</v>
      </c>
      <c r="F810">
        <v>0.46</v>
      </c>
    </row>
    <row r="811" spans="1:6" x14ac:dyDescent="0.45">
      <c r="A811" s="24">
        <v>41847</v>
      </c>
      <c r="B811" t="s">
        <v>69</v>
      </c>
      <c r="C811" t="s">
        <v>66</v>
      </c>
      <c r="D811" t="s">
        <v>64</v>
      </c>
      <c r="E811">
        <v>294</v>
      </c>
      <c r="F811">
        <v>0.28999999999999998</v>
      </c>
    </row>
    <row r="812" spans="1:6" x14ac:dyDescent="0.45">
      <c r="A812" s="24">
        <v>41848</v>
      </c>
      <c r="B812" t="s">
        <v>72</v>
      </c>
      <c r="C812" t="s">
        <v>74</v>
      </c>
      <c r="D812" t="s">
        <v>64</v>
      </c>
      <c r="E812">
        <v>877</v>
      </c>
      <c r="F812">
        <v>0.45</v>
      </c>
    </row>
    <row r="813" spans="1:6" x14ac:dyDescent="0.45">
      <c r="A813" s="24">
        <v>41848</v>
      </c>
      <c r="B813" t="s">
        <v>73</v>
      </c>
      <c r="C813" t="s">
        <v>66</v>
      </c>
      <c r="D813" t="s">
        <v>67</v>
      </c>
      <c r="E813">
        <v>124</v>
      </c>
      <c r="F813">
        <v>0.37</v>
      </c>
    </row>
    <row r="814" spans="1:6" x14ac:dyDescent="0.45">
      <c r="A814" s="24">
        <v>41849</v>
      </c>
      <c r="B814" t="s">
        <v>62</v>
      </c>
      <c r="C814" t="s">
        <v>63</v>
      </c>
      <c r="D814" t="s">
        <v>70</v>
      </c>
      <c r="E814">
        <v>644</v>
      </c>
      <c r="F814">
        <v>0.22</v>
      </c>
    </row>
    <row r="815" spans="1:6" x14ac:dyDescent="0.45">
      <c r="A815" s="24">
        <v>41849</v>
      </c>
      <c r="B815" t="s">
        <v>72</v>
      </c>
      <c r="C815" t="s">
        <v>66</v>
      </c>
      <c r="D815" t="s">
        <v>64</v>
      </c>
      <c r="E815">
        <v>113</v>
      </c>
      <c r="F815">
        <v>0.33</v>
      </c>
    </row>
    <row r="816" spans="1:6" x14ac:dyDescent="0.45">
      <c r="A816" s="24">
        <v>41849</v>
      </c>
      <c r="B816" t="s">
        <v>65</v>
      </c>
      <c r="C816" t="s">
        <v>74</v>
      </c>
      <c r="D816" t="s">
        <v>67</v>
      </c>
      <c r="E816">
        <v>123</v>
      </c>
      <c r="F816">
        <v>0.25</v>
      </c>
    </row>
    <row r="817" spans="1:6" x14ac:dyDescent="0.45">
      <c r="A817" s="24">
        <v>41849</v>
      </c>
      <c r="B817" t="s">
        <v>72</v>
      </c>
      <c r="C817" t="s">
        <v>71</v>
      </c>
      <c r="D817" t="s">
        <v>67</v>
      </c>
      <c r="E817">
        <v>628</v>
      </c>
      <c r="F817">
        <v>0.31</v>
      </c>
    </row>
    <row r="818" spans="1:6" x14ac:dyDescent="0.45">
      <c r="A818" s="24">
        <v>41850</v>
      </c>
      <c r="B818" t="s">
        <v>65</v>
      </c>
      <c r="C818" t="s">
        <v>71</v>
      </c>
      <c r="D818" t="s">
        <v>64</v>
      </c>
      <c r="E818">
        <v>619</v>
      </c>
      <c r="F818">
        <v>0.48</v>
      </c>
    </row>
    <row r="819" spans="1:6" x14ac:dyDescent="0.45">
      <c r="A819" s="24">
        <v>41850</v>
      </c>
      <c r="B819" t="s">
        <v>69</v>
      </c>
      <c r="C819" t="s">
        <v>66</v>
      </c>
      <c r="D819" t="s">
        <v>67</v>
      </c>
      <c r="E819">
        <v>908</v>
      </c>
      <c r="F819">
        <v>0.28999999999999998</v>
      </c>
    </row>
    <row r="820" spans="1:6" x14ac:dyDescent="0.45">
      <c r="A820" s="24">
        <v>41850</v>
      </c>
      <c r="B820" t="s">
        <v>65</v>
      </c>
      <c r="C820" t="s">
        <v>66</v>
      </c>
      <c r="D820" t="s">
        <v>67</v>
      </c>
      <c r="E820">
        <v>162</v>
      </c>
      <c r="F820">
        <v>0.22</v>
      </c>
    </row>
    <row r="821" spans="1:6" x14ac:dyDescent="0.45">
      <c r="A821" s="24">
        <v>41850</v>
      </c>
      <c r="B821" t="s">
        <v>69</v>
      </c>
      <c r="C821" t="s">
        <v>63</v>
      </c>
      <c r="D821" t="s">
        <v>70</v>
      </c>
      <c r="E821">
        <v>121</v>
      </c>
      <c r="F821">
        <v>0.39</v>
      </c>
    </row>
    <row r="822" spans="1:6" x14ac:dyDescent="0.45">
      <c r="A822" s="24">
        <v>41850</v>
      </c>
      <c r="B822" t="s">
        <v>73</v>
      </c>
      <c r="C822" t="s">
        <v>68</v>
      </c>
      <c r="D822" t="s">
        <v>67</v>
      </c>
      <c r="E822">
        <v>455</v>
      </c>
      <c r="F822">
        <v>0.48</v>
      </c>
    </row>
    <row r="823" spans="1:6" x14ac:dyDescent="0.45">
      <c r="A823" s="24">
        <v>41851</v>
      </c>
      <c r="B823" t="s">
        <v>72</v>
      </c>
      <c r="C823" t="s">
        <v>66</v>
      </c>
      <c r="D823" t="s">
        <v>64</v>
      </c>
      <c r="E823">
        <v>239</v>
      </c>
      <c r="F823">
        <v>0.5</v>
      </c>
    </row>
    <row r="824" spans="1:6" x14ac:dyDescent="0.45">
      <c r="A824" s="24">
        <v>41851</v>
      </c>
      <c r="B824" t="s">
        <v>69</v>
      </c>
      <c r="C824" t="s">
        <v>68</v>
      </c>
      <c r="D824" t="s">
        <v>70</v>
      </c>
      <c r="E824">
        <v>112</v>
      </c>
      <c r="F824">
        <v>0.46</v>
      </c>
    </row>
    <row r="825" spans="1:6" x14ac:dyDescent="0.45">
      <c r="A825" s="24">
        <v>41852</v>
      </c>
      <c r="B825" t="s">
        <v>69</v>
      </c>
      <c r="C825" t="s">
        <v>66</v>
      </c>
      <c r="D825" t="s">
        <v>64</v>
      </c>
      <c r="E825">
        <v>735</v>
      </c>
      <c r="F825">
        <v>0.38</v>
      </c>
    </row>
    <row r="826" spans="1:6" x14ac:dyDescent="0.45">
      <c r="A826" s="24">
        <v>41852</v>
      </c>
      <c r="B826" t="s">
        <v>65</v>
      </c>
      <c r="C826" t="s">
        <v>74</v>
      </c>
      <c r="D826" t="s">
        <v>67</v>
      </c>
      <c r="E826">
        <v>452</v>
      </c>
      <c r="F826">
        <v>0.41000000000000003</v>
      </c>
    </row>
    <row r="827" spans="1:6" x14ac:dyDescent="0.45">
      <c r="A827" s="24">
        <v>41853</v>
      </c>
      <c r="B827" t="s">
        <v>62</v>
      </c>
      <c r="C827" t="s">
        <v>66</v>
      </c>
      <c r="D827" t="s">
        <v>67</v>
      </c>
      <c r="E827">
        <v>383</v>
      </c>
      <c r="F827">
        <v>0.47000000000000003</v>
      </c>
    </row>
    <row r="828" spans="1:6" x14ac:dyDescent="0.45">
      <c r="A828" s="24">
        <v>41853</v>
      </c>
      <c r="B828" t="s">
        <v>72</v>
      </c>
      <c r="C828" t="s">
        <v>66</v>
      </c>
      <c r="D828" t="s">
        <v>70</v>
      </c>
      <c r="E828">
        <v>414</v>
      </c>
      <c r="F828">
        <v>0.46</v>
      </c>
    </row>
    <row r="829" spans="1:6" x14ac:dyDescent="0.45">
      <c r="A829" s="24">
        <v>41853</v>
      </c>
      <c r="B829" t="s">
        <v>62</v>
      </c>
      <c r="C829" t="s">
        <v>66</v>
      </c>
      <c r="D829" t="s">
        <v>64</v>
      </c>
      <c r="E829">
        <v>968</v>
      </c>
      <c r="F829">
        <v>0.46</v>
      </c>
    </row>
    <row r="830" spans="1:6" x14ac:dyDescent="0.45">
      <c r="A830" s="24">
        <v>41853</v>
      </c>
      <c r="B830" t="s">
        <v>69</v>
      </c>
      <c r="C830" t="s">
        <v>74</v>
      </c>
      <c r="D830" t="s">
        <v>67</v>
      </c>
      <c r="E830">
        <v>391</v>
      </c>
      <c r="F830">
        <v>0.3</v>
      </c>
    </row>
    <row r="831" spans="1:6" x14ac:dyDescent="0.45">
      <c r="A831" s="24">
        <v>41854</v>
      </c>
      <c r="B831" t="s">
        <v>72</v>
      </c>
      <c r="C831" t="s">
        <v>66</v>
      </c>
      <c r="D831" t="s">
        <v>67</v>
      </c>
      <c r="E831">
        <v>557</v>
      </c>
      <c r="F831">
        <v>0.34</v>
      </c>
    </row>
    <row r="832" spans="1:6" x14ac:dyDescent="0.45">
      <c r="A832" s="24">
        <v>41854</v>
      </c>
      <c r="B832" t="s">
        <v>72</v>
      </c>
      <c r="C832" t="s">
        <v>71</v>
      </c>
      <c r="D832" t="s">
        <v>67</v>
      </c>
      <c r="E832">
        <v>446</v>
      </c>
      <c r="F832">
        <v>0.44</v>
      </c>
    </row>
    <row r="833" spans="1:6" x14ac:dyDescent="0.45">
      <c r="A833" s="24">
        <v>41854</v>
      </c>
      <c r="B833" t="s">
        <v>73</v>
      </c>
      <c r="C833" t="s">
        <v>74</v>
      </c>
      <c r="D833" t="s">
        <v>64</v>
      </c>
      <c r="E833">
        <v>574</v>
      </c>
      <c r="F833">
        <v>0.39</v>
      </c>
    </row>
    <row r="834" spans="1:6" x14ac:dyDescent="0.45">
      <c r="A834" s="24">
        <v>41855</v>
      </c>
      <c r="B834" t="s">
        <v>69</v>
      </c>
      <c r="C834" t="s">
        <v>68</v>
      </c>
      <c r="D834" t="s">
        <v>67</v>
      </c>
      <c r="E834">
        <v>486</v>
      </c>
      <c r="F834">
        <v>0.28999999999999998</v>
      </c>
    </row>
    <row r="835" spans="1:6" x14ac:dyDescent="0.45">
      <c r="A835" s="24">
        <v>41855</v>
      </c>
      <c r="B835" t="s">
        <v>65</v>
      </c>
      <c r="C835" t="s">
        <v>66</v>
      </c>
      <c r="D835" t="s">
        <v>64</v>
      </c>
      <c r="E835">
        <v>808</v>
      </c>
      <c r="F835">
        <v>0.25</v>
      </c>
    </row>
    <row r="836" spans="1:6" x14ac:dyDescent="0.45">
      <c r="A836" s="24">
        <v>41855</v>
      </c>
      <c r="B836" t="s">
        <v>62</v>
      </c>
      <c r="C836" t="s">
        <v>68</v>
      </c>
      <c r="D836" t="s">
        <v>67</v>
      </c>
      <c r="E836">
        <v>755</v>
      </c>
      <c r="F836">
        <v>0.2</v>
      </c>
    </row>
    <row r="837" spans="1:6" x14ac:dyDescent="0.45">
      <c r="A837" s="24">
        <v>41855</v>
      </c>
      <c r="B837" t="s">
        <v>73</v>
      </c>
      <c r="C837" t="s">
        <v>66</v>
      </c>
      <c r="D837" t="s">
        <v>70</v>
      </c>
      <c r="E837">
        <v>727</v>
      </c>
      <c r="F837">
        <v>0.25</v>
      </c>
    </row>
    <row r="838" spans="1:6" x14ac:dyDescent="0.45">
      <c r="A838" s="24">
        <v>41855</v>
      </c>
      <c r="B838" t="s">
        <v>65</v>
      </c>
      <c r="C838" t="s">
        <v>63</v>
      </c>
      <c r="D838" t="s">
        <v>64</v>
      </c>
      <c r="E838">
        <v>164</v>
      </c>
      <c r="F838">
        <v>0.2</v>
      </c>
    </row>
    <row r="839" spans="1:6" x14ac:dyDescent="0.45">
      <c r="A839" s="24">
        <v>41855</v>
      </c>
      <c r="B839" t="s">
        <v>72</v>
      </c>
      <c r="C839" t="s">
        <v>74</v>
      </c>
      <c r="D839" t="s">
        <v>64</v>
      </c>
      <c r="E839">
        <v>330</v>
      </c>
      <c r="F839">
        <v>0.24</v>
      </c>
    </row>
    <row r="840" spans="1:6" x14ac:dyDescent="0.45">
      <c r="A840" s="24">
        <v>41855</v>
      </c>
      <c r="B840" t="s">
        <v>65</v>
      </c>
      <c r="C840" t="s">
        <v>68</v>
      </c>
      <c r="D840" t="s">
        <v>64</v>
      </c>
      <c r="E840">
        <v>719</v>
      </c>
      <c r="F840">
        <v>0.39</v>
      </c>
    </row>
    <row r="841" spans="1:6" x14ac:dyDescent="0.45">
      <c r="A841" s="24">
        <v>41855</v>
      </c>
      <c r="B841" t="s">
        <v>73</v>
      </c>
      <c r="C841" t="s">
        <v>63</v>
      </c>
      <c r="D841" t="s">
        <v>70</v>
      </c>
      <c r="E841">
        <v>625</v>
      </c>
      <c r="F841">
        <v>0.28000000000000003</v>
      </c>
    </row>
    <row r="842" spans="1:6" x14ac:dyDescent="0.45">
      <c r="A842" s="24">
        <v>41855</v>
      </c>
      <c r="B842" t="s">
        <v>72</v>
      </c>
      <c r="C842" t="s">
        <v>66</v>
      </c>
      <c r="D842" t="s">
        <v>70</v>
      </c>
      <c r="E842">
        <v>174</v>
      </c>
      <c r="F842">
        <v>0.22</v>
      </c>
    </row>
    <row r="843" spans="1:6" x14ac:dyDescent="0.45">
      <c r="A843" s="24">
        <v>41856</v>
      </c>
      <c r="B843" t="s">
        <v>73</v>
      </c>
      <c r="C843" t="s">
        <v>68</v>
      </c>
      <c r="D843" t="s">
        <v>64</v>
      </c>
      <c r="E843">
        <v>821</v>
      </c>
      <c r="F843">
        <v>0.5</v>
      </c>
    </row>
    <row r="844" spans="1:6" x14ac:dyDescent="0.45">
      <c r="A844" s="24">
        <v>41856</v>
      </c>
      <c r="B844" t="s">
        <v>73</v>
      </c>
      <c r="C844" t="s">
        <v>74</v>
      </c>
      <c r="D844" t="s">
        <v>70</v>
      </c>
      <c r="E844">
        <v>392</v>
      </c>
      <c r="F844">
        <v>0.49</v>
      </c>
    </row>
    <row r="845" spans="1:6" x14ac:dyDescent="0.45">
      <c r="A845" s="24">
        <v>41856</v>
      </c>
      <c r="B845" t="s">
        <v>65</v>
      </c>
      <c r="C845" t="s">
        <v>66</v>
      </c>
      <c r="D845" t="s">
        <v>70</v>
      </c>
      <c r="E845">
        <v>690</v>
      </c>
      <c r="F845">
        <v>0.43</v>
      </c>
    </row>
    <row r="846" spans="1:6" x14ac:dyDescent="0.45">
      <c r="A846" s="24">
        <v>41857</v>
      </c>
      <c r="B846" t="s">
        <v>69</v>
      </c>
      <c r="C846" t="s">
        <v>66</v>
      </c>
      <c r="D846" t="s">
        <v>70</v>
      </c>
      <c r="E846">
        <v>877</v>
      </c>
      <c r="F846">
        <v>0.46</v>
      </c>
    </row>
    <row r="847" spans="1:6" x14ac:dyDescent="0.45">
      <c r="A847" s="24">
        <v>41857</v>
      </c>
      <c r="B847" t="s">
        <v>73</v>
      </c>
      <c r="C847" t="s">
        <v>66</v>
      </c>
      <c r="D847" t="s">
        <v>67</v>
      </c>
      <c r="E847">
        <v>558</v>
      </c>
      <c r="F847">
        <v>0.32</v>
      </c>
    </row>
    <row r="848" spans="1:6" x14ac:dyDescent="0.45">
      <c r="A848" s="24">
        <v>41857</v>
      </c>
      <c r="B848" t="s">
        <v>65</v>
      </c>
      <c r="C848" t="s">
        <v>68</v>
      </c>
      <c r="D848" t="s">
        <v>70</v>
      </c>
      <c r="E848">
        <v>756</v>
      </c>
      <c r="F848">
        <v>0.46</v>
      </c>
    </row>
    <row r="849" spans="1:6" x14ac:dyDescent="0.45">
      <c r="A849" s="24">
        <v>41858</v>
      </c>
      <c r="B849" t="s">
        <v>73</v>
      </c>
      <c r="C849" t="s">
        <v>68</v>
      </c>
      <c r="D849" t="s">
        <v>67</v>
      </c>
      <c r="E849">
        <v>445</v>
      </c>
      <c r="F849">
        <v>0.28000000000000003</v>
      </c>
    </row>
    <row r="850" spans="1:6" x14ac:dyDescent="0.45">
      <c r="A850" s="24">
        <v>41858</v>
      </c>
      <c r="B850" t="s">
        <v>62</v>
      </c>
      <c r="C850" t="s">
        <v>63</v>
      </c>
      <c r="D850" t="s">
        <v>64</v>
      </c>
      <c r="E850">
        <v>379</v>
      </c>
      <c r="F850">
        <v>0.41000000000000003</v>
      </c>
    </row>
    <row r="851" spans="1:6" x14ac:dyDescent="0.45">
      <c r="A851" s="24">
        <v>41858</v>
      </c>
      <c r="B851" t="s">
        <v>65</v>
      </c>
      <c r="C851" t="s">
        <v>66</v>
      </c>
      <c r="D851" t="s">
        <v>70</v>
      </c>
      <c r="E851">
        <v>549</v>
      </c>
      <c r="F851">
        <v>0.3</v>
      </c>
    </row>
    <row r="852" spans="1:6" x14ac:dyDescent="0.45">
      <c r="A852" s="24">
        <v>41858</v>
      </c>
      <c r="B852" t="s">
        <v>73</v>
      </c>
      <c r="C852" t="s">
        <v>68</v>
      </c>
      <c r="D852" t="s">
        <v>67</v>
      </c>
      <c r="E852">
        <v>523</v>
      </c>
      <c r="F852">
        <v>0.38</v>
      </c>
    </row>
    <row r="853" spans="1:6" x14ac:dyDescent="0.45">
      <c r="A853" s="24">
        <v>41858</v>
      </c>
      <c r="B853" t="s">
        <v>65</v>
      </c>
      <c r="C853" t="s">
        <v>71</v>
      </c>
      <c r="D853" t="s">
        <v>64</v>
      </c>
      <c r="E853">
        <v>599</v>
      </c>
      <c r="F853">
        <v>0.5</v>
      </c>
    </row>
    <row r="854" spans="1:6" x14ac:dyDescent="0.45">
      <c r="A854" s="24">
        <v>41858</v>
      </c>
      <c r="B854" t="s">
        <v>62</v>
      </c>
      <c r="C854" t="s">
        <v>68</v>
      </c>
      <c r="D854" t="s">
        <v>70</v>
      </c>
      <c r="E854">
        <v>935</v>
      </c>
      <c r="F854">
        <v>0.5</v>
      </c>
    </row>
    <row r="855" spans="1:6" x14ac:dyDescent="0.45">
      <c r="A855" s="24">
        <v>41858</v>
      </c>
      <c r="B855" t="s">
        <v>69</v>
      </c>
      <c r="C855" t="s">
        <v>68</v>
      </c>
      <c r="D855" t="s">
        <v>64</v>
      </c>
      <c r="E855">
        <v>770</v>
      </c>
      <c r="F855">
        <v>0.45</v>
      </c>
    </row>
    <row r="856" spans="1:6" x14ac:dyDescent="0.45">
      <c r="A856" s="24">
        <v>41859</v>
      </c>
      <c r="B856" t="s">
        <v>69</v>
      </c>
      <c r="C856" t="s">
        <v>68</v>
      </c>
      <c r="D856" t="s">
        <v>64</v>
      </c>
      <c r="E856">
        <v>799</v>
      </c>
      <c r="F856">
        <v>0.3</v>
      </c>
    </row>
    <row r="857" spans="1:6" x14ac:dyDescent="0.45">
      <c r="A857" s="24">
        <v>41859</v>
      </c>
      <c r="B857" t="s">
        <v>73</v>
      </c>
      <c r="C857" t="s">
        <v>71</v>
      </c>
      <c r="D857" t="s">
        <v>70</v>
      </c>
      <c r="E857">
        <v>832</v>
      </c>
      <c r="F857">
        <v>0.25</v>
      </c>
    </row>
    <row r="858" spans="1:6" x14ac:dyDescent="0.45">
      <c r="A858" s="24">
        <v>41859</v>
      </c>
      <c r="B858" t="s">
        <v>69</v>
      </c>
      <c r="C858" t="s">
        <v>63</v>
      </c>
      <c r="D858" t="s">
        <v>70</v>
      </c>
      <c r="E858">
        <v>657</v>
      </c>
      <c r="F858">
        <v>0.21</v>
      </c>
    </row>
    <row r="859" spans="1:6" x14ac:dyDescent="0.45">
      <c r="A859" s="24">
        <v>41860</v>
      </c>
      <c r="B859" t="s">
        <v>69</v>
      </c>
      <c r="C859" t="s">
        <v>71</v>
      </c>
      <c r="D859" t="s">
        <v>67</v>
      </c>
      <c r="E859">
        <v>244</v>
      </c>
      <c r="F859">
        <v>0.46</v>
      </c>
    </row>
    <row r="860" spans="1:6" x14ac:dyDescent="0.45">
      <c r="A860" s="24">
        <v>41860</v>
      </c>
      <c r="B860" t="s">
        <v>72</v>
      </c>
      <c r="C860" t="s">
        <v>71</v>
      </c>
      <c r="D860" t="s">
        <v>70</v>
      </c>
      <c r="E860">
        <v>820</v>
      </c>
      <c r="F860">
        <v>0.38</v>
      </c>
    </row>
    <row r="861" spans="1:6" x14ac:dyDescent="0.45">
      <c r="A861" s="24">
        <v>41860</v>
      </c>
      <c r="B861" t="s">
        <v>65</v>
      </c>
      <c r="C861" t="s">
        <v>71</v>
      </c>
      <c r="D861" t="s">
        <v>64</v>
      </c>
      <c r="E861">
        <v>916</v>
      </c>
      <c r="F861">
        <v>0.45</v>
      </c>
    </row>
    <row r="862" spans="1:6" x14ac:dyDescent="0.45">
      <c r="A862" s="24">
        <v>41861</v>
      </c>
      <c r="B862" t="s">
        <v>62</v>
      </c>
      <c r="C862" t="s">
        <v>63</v>
      </c>
      <c r="D862" t="s">
        <v>67</v>
      </c>
      <c r="E862">
        <v>626</v>
      </c>
      <c r="F862">
        <v>0.2</v>
      </c>
    </row>
    <row r="863" spans="1:6" x14ac:dyDescent="0.45">
      <c r="A863" s="24">
        <v>41861</v>
      </c>
      <c r="B863" t="s">
        <v>62</v>
      </c>
      <c r="C863" t="s">
        <v>66</v>
      </c>
      <c r="D863" t="s">
        <v>64</v>
      </c>
      <c r="E863">
        <v>306</v>
      </c>
      <c r="F863">
        <v>0.33</v>
      </c>
    </row>
    <row r="864" spans="1:6" x14ac:dyDescent="0.45">
      <c r="A864" s="24">
        <v>41861</v>
      </c>
      <c r="B864" t="s">
        <v>73</v>
      </c>
      <c r="C864" t="s">
        <v>71</v>
      </c>
      <c r="D864" t="s">
        <v>64</v>
      </c>
      <c r="E864">
        <v>345</v>
      </c>
      <c r="F864">
        <v>0.4</v>
      </c>
    </row>
    <row r="865" spans="1:6" x14ac:dyDescent="0.45">
      <c r="A865" s="24">
        <v>41862</v>
      </c>
      <c r="B865" t="s">
        <v>72</v>
      </c>
      <c r="C865" t="s">
        <v>71</v>
      </c>
      <c r="D865" t="s">
        <v>67</v>
      </c>
      <c r="E865">
        <v>944</v>
      </c>
      <c r="F865">
        <v>0.48</v>
      </c>
    </row>
    <row r="866" spans="1:6" x14ac:dyDescent="0.45">
      <c r="A866" s="24">
        <v>41862</v>
      </c>
      <c r="B866" t="s">
        <v>62</v>
      </c>
      <c r="C866" t="s">
        <v>63</v>
      </c>
      <c r="D866" t="s">
        <v>64</v>
      </c>
      <c r="E866">
        <v>895</v>
      </c>
      <c r="F866">
        <v>0.4</v>
      </c>
    </row>
    <row r="867" spans="1:6" x14ac:dyDescent="0.45">
      <c r="A867" s="24">
        <v>41862</v>
      </c>
      <c r="B867" t="s">
        <v>73</v>
      </c>
      <c r="C867" t="s">
        <v>71</v>
      </c>
      <c r="D867" t="s">
        <v>70</v>
      </c>
      <c r="E867">
        <v>770</v>
      </c>
      <c r="F867">
        <v>0.28000000000000003</v>
      </c>
    </row>
    <row r="868" spans="1:6" x14ac:dyDescent="0.45">
      <c r="A868" s="24">
        <v>41863</v>
      </c>
      <c r="B868" t="s">
        <v>69</v>
      </c>
      <c r="C868" t="s">
        <v>63</v>
      </c>
      <c r="D868" t="s">
        <v>70</v>
      </c>
      <c r="E868">
        <v>897</v>
      </c>
      <c r="F868">
        <v>0.5</v>
      </c>
    </row>
    <row r="869" spans="1:6" x14ac:dyDescent="0.45">
      <c r="A869" s="24">
        <v>41863</v>
      </c>
      <c r="B869" t="s">
        <v>62</v>
      </c>
      <c r="C869" t="s">
        <v>66</v>
      </c>
      <c r="D869" t="s">
        <v>64</v>
      </c>
      <c r="E869">
        <v>746</v>
      </c>
      <c r="F869">
        <v>0.32</v>
      </c>
    </row>
    <row r="870" spans="1:6" x14ac:dyDescent="0.45">
      <c r="A870" s="24">
        <v>41864</v>
      </c>
      <c r="B870" t="s">
        <v>62</v>
      </c>
      <c r="C870" t="s">
        <v>71</v>
      </c>
      <c r="D870" t="s">
        <v>67</v>
      </c>
      <c r="E870">
        <v>447</v>
      </c>
      <c r="F870">
        <v>0.46</v>
      </c>
    </row>
    <row r="871" spans="1:6" x14ac:dyDescent="0.45">
      <c r="A871" s="24">
        <v>41864</v>
      </c>
      <c r="B871" t="s">
        <v>65</v>
      </c>
      <c r="C871" t="s">
        <v>71</v>
      </c>
      <c r="D871" t="s">
        <v>70</v>
      </c>
      <c r="E871">
        <v>222</v>
      </c>
      <c r="F871">
        <v>0.32</v>
      </c>
    </row>
    <row r="872" spans="1:6" x14ac:dyDescent="0.45">
      <c r="A872" s="24">
        <v>41865</v>
      </c>
      <c r="B872" t="s">
        <v>65</v>
      </c>
      <c r="C872" t="s">
        <v>68</v>
      </c>
      <c r="D872" t="s">
        <v>70</v>
      </c>
      <c r="E872">
        <v>377</v>
      </c>
      <c r="F872">
        <v>0.43</v>
      </c>
    </row>
    <row r="873" spans="1:6" x14ac:dyDescent="0.45">
      <c r="A873" s="24">
        <v>41865</v>
      </c>
      <c r="B873" t="s">
        <v>65</v>
      </c>
      <c r="C873" t="s">
        <v>71</v>
      </c>
      <c r="D873" t="s">
        <v>64</v>
      </c>
      <c r="E873">
        <v>527</v>
      </c>
      <c r="F873">
        <v>0.48</v>
      </c>
    </row>
    <row r="874" spans="1:6" x14ac:dyDescent="0.45">
      <c r="A874" s="24">
        <v>41865</v>
      </c>
      <c r="B874" t="s">
        <v>65</v>
      </c>
      <c r="C874" t="s">
        <v>71</v>
      </c>
      <c r="D874" t="s">
        <v>64</v>
      </c>
      <c r="E874">
        <v>563</v>
      </c>
      <c r="F874">
        <v>0.45</v>
      </c>
    </row>
    <row r="875" spans="1:6" x14ac:dyDescent="0.45">
      <c r="A875" s="24">
        <v>41866</v>
      </c>
      <c r="B875" t="s">
        <v>72</v>
      </c>
      <c r="C875" t="s">
        <v>71</v>
      </c>
      <c r="D875" t="s">
        <v>64</v>
      </c>
      <c r="E875">
        <v>283</v>
      </c>
      <c r="F875">
        <v>0.34</v>
      </c>
    </row>
    <row r="876" spans="1:6" x14ac:dyDescent="0.45">
      <c r="A876" s="24">
        <v>41866</v>
      </c>
      <c r="B876" t="s">
        <v>72</v>
      </c>
      <c r="C876" t="s">
        <v>71</v>
      </c>
      <c r="D876" t="s">
        <v>70</v>
      </c>
      <c r="E876">
        <v>580</v>
      </c>
      <c r="F876">
        <v>0.22</v>
      </c>
    </row>
    <row r="877" spans="1:6" x14ac:dyDescent="0.45">
      <c r="A877" s="24">
        <v>41866</v>
      </c>
      <c r="B877" t="s">
        <v>73</v>
      </c>
      <c r="C877" t="s">
        <v>66</v>
      </c>
      <c r="D877" t="s">
        <v>70</v>
      </c>
      <c r="E877">
        <v>411</v>
      </c>
      <c r="F877">
        <v>0.41000000000000003</v>
      </c>
    </row>
    <row r="878" spans="1:6" x14ac:dyDescent="0.45">
      <c r="A878" s="24">
        <v>41867</v>
      </c>
      <c r="B878" t="s">
        <v>72</v>
      </c>
      <c r="C878" t="s">
        <v>63</v>
      </c>
      <c r="D878" t="s">
        <v>67</v>
      </c>
      <c r="E878">
        <v>149</v>
      </c>
      <c r="F878">
        <v>0.48</v>
      </c>
    </row>
    <row r="879" spans="1:6" x14ac:dyDescent="0.45">
      <c r="A879" s="24">
        <v>41867</v>
      </c>
      <c r="B879" t="s">
        <v>72</v>
      </c>
      <c r="C879" t="s">
        <v>66</v>
      </c>
      <c r="D879" t="s">
        <v>70</v>
      </c>
      <c r="E879">
        <v>366</v>
      </c>
      <c r="F879">
        <v>0.23</v>
      </c>
    </row>
    <row r="880" spans="1:6" x14ac:dyDescent="0.45">
      <c r="A880" s="24">
        <v>41868</v>
      </c>
      <c r="B880" t="s">
        <v>69</v>
      </c>
      <c r="C880" t="s">
        <v>66</v>
      </c>
      <c r="D880" t="s">
        <v>70</v>
      </c>
      <c r="E880">
        <v>381</v>
      </c>
      <c r="F880">
        <v>0.37</v>
      </c>
    </row>
    <row r="881" spans="1:6" x14ac:dyDescent="0.45">
      <c r="A881" s="24">
        <v>41868</v>
      </c>
      <c r="B881" t="s">
        <v>65</v>
      </c>
      <c r="C881" t="s">
        <v>71</v>
      </c>
      <c r="D881" t="s">
        <v>64</v>
      </c>
      <c r="E881">
        <v>534</v>
      </c>
      <c r="F881">
        <v>0.21</v>
      </c>
    </row>
    <row r="882" spans="1:6" x14ac:dyDescent="0.45">
      <c r="A882" s="24">
        <v>41868</v>
      </c>
      <c r="B882" t="s">
        <v>73</v>
      </c>
      <c r="C882" t="s">
        <v>68</v>
      </c>
      <c r="D882" t="s">
        <v>64</v>
      </c>
      <c r="E882">
        <v>949</v>
      </c>
      <c r="F882">
        <v>0.21</v>
      </c>
    </row>
    <row r="883" spans="1:6" x14ac:dyDescent="0.45">
      <c r="A883" s="24">
        <v>41868</v>
      </c>
      <c r="B883" t="s">
        <v>62</v>
      </c>
      <c r="C883" t="s">
        <v>74</v>
      </c>
      <c r="D883" t="s">
        <v>67</v>
      </c>
      <c r="E883">
        <v>662</v>
      </c>
      <c r="F883">
        <v>0.25</v>
      </c>
    </row>
    <row r="884" spans="1:6" x14ac:dyDescent="0.45">
      <c r="A884" s="24">
        <v>41868</v>
      </c>
      <c r="B884" t="s">
        <v>72</v>
      </c>
      <c r="C884" t="s">
        <v>74</v>
      </c>
      <c r="D884" t="s">
        <v>70</v>
      </c>
      <c r="E884">
        <v>306</v>
      </c>
      <c r="F884">
        <v>0.26</v>
      </c>
    </row>
    <row r="885" spans="1:6" x14ac:dyDescent="0.45">
      <c r="A885" s="24">
        <v>41868</v>
      </c>
      <c r="B885" t="s">
        <v>62</v>
      </c>
      <c r="C885" t="s">
        <v>74</v>
      </c>
      <c r="D885" t="s">
        <v>64</v>
      </c>
      <c r="E885">
        <v>757</v>
      </c>
      <c r="F885">
        <v>0.39</v>
      </c>
    </row>
    <row r="886" spans="1:6" x14ac:dyDescent="0.45">
      <c r="A886" s="24">
        <v>41869</v>
      </c>
      <c r="B886" t="s">
        <v>73</v>
      </c>
      <c r="C886" t="s">
        <v>71</v>
      </c>
      <c r="D886" t="s">
        <v>67</v>
      </c>
      <c r="E886">
        <v>319</v>
      </c>
      <c r="F886">
        <v>0.38</v>
      </c>
    </row>
    <row r="887" spans="1:6" x14ac:dyDescent="0.45">
      <c r="A887" s="24">
        <v>41869</v>
      </c>
      <c r="B887" t="s">
        <v>72</v>
      </c>
      <c r="C887" t="s">
        <v>71</v>
      </c>
      <c r="D887" t="s">
        <v>64</v>
      </c>
      <c r="E887">
        <v>765</v>
      </c>
      <c r="F887">
        <v>0.26</v>
      </c>
    </row>
    <row r="888" spans="1:6" x14ac:dyDescent="0.45">
      <c r="A888" s="24">
        <v>41870</v>
      </c>
      <c r="B888" t="s">
        <v>69</v>
      </c>
      <c r="C888" t="s">
        <v>66</v>
      </c>
      <c r="D888" t="s">
        <v>64</v>
      </c>
      <c r="E888">
        <v>526</v>
      </c>
      <c r="F888">
        <v>0.4</v>
      </c>
    </row>
    <row r="889" spans="1:6" x14ac:dyDescent="0.45">
      <c r="A889" s="24">
        <v>41870</v>
      </c>
      <c r="B889" t="s">
        <v>62</v>
      </c>
      <c r="C889" t="s">
        <v>74</v>
      </c>
      <c r="D889" t="s">
        <v>64</v>
      </c>
      <c r="E889">
        <v>161</v>
      </c>
      <c r="F889">
        <v>0.47000000000000003</v>
      </c>
    </row>
    <row r="890" spans="1:6" x14ac:dyDescent="0.45">
      <c r="A890" s="24">
        <v>41870</v>
      </c>
      <c r="B890" t="s">
        <v>62</v>
      </c>
      <c r="C890" t="s">
        <v>66</v>
      </c>
      <c r="D890" t="s">
        <v>67</v>
      </c>
      <c r="E890">
        <v>534</v>
      </c>
      <c r="F890">
        <v>0.36</v>
      </c>
    </row>
    <row r="891" spans="1:6" x14ac:dyDescent="0.45">
      <c r="A891" s="24">
        <v>41870</v>
      </c>
      <c r="B891" t="s">
        <v>69</v>
      </c>
      <c r="C891" t="s">
        <v>68</v>
      </c>
      <c r="D891" t="s">
        <v>64</v>
      </c>
      <c r="E891">
        <v>716</v>
      </c>
      <c r="F891">
        <v>0.34</v>
      </c>
    </row>
    <row r="892" spans="1:6" x14ac:dyDescent="0.45">
      <c r="A892" s="24">
        <v>41871</v>
      </c>
      <c r="B892" t="s">
        <v>72</v>
      </c>
      <c r="C892" t="s">
        <v>68</v>
      </c>
      <c r="D892" t="s">
        <v>64</v>
      </c>
      <c r="E892">
        <v>406</v>
      </c>
      <c r="F892">
        <v>0.41000000000000003</v>
      </c>
    </row>
    <row r="893" spans="1:6" x14ac:dyDescent="0.45">
      <c r="A893" s="24">
        <v>41871</v>
      </c>
      <c r="B893" t="s">
        <v>72</v>
      </c>
      <c r="C893" t="s">
        <v>66</v>
      </c>
      <c r="D893" t="s">
        <v>67</v>
      </c>
      <c r="E893">
        <v>246</v>
      </c>
      <c r="F893">
        <v>0.44</v>
      </c>
    </row>
    <row r="894" spans="1:6" x14ac:dyDescent="0.45">
      <c r="A894" s="24">
        <v>41871</v>
      </c>
      <c r="B894" t="s">
        <v>73</v>
      </c>
      <c r="C894" t="s">
        <v>71</v>
      </c>
      <c r="D894" t="s">
        <v>67</v>
      </c>
      <c r="E894">
        <v>348</v>
      </c>
      <c r="F894">
        <v>0.31</v>
      </c>
    </row>
    <row r="895" spans="1:6" x14ac:dyDescent="0.45">
      <c r="A895" s="24">
        <v>41873</v>
      </c>
      <c r="B895" t="s">
        <v>62</v>
      </c>
      <c r="C895" t="s">
        <v>71</v>
      </c>
      <c r="D895" t="s">
        <v>64</v>
      </c>
      <c r="E895">
        <v>123</v>
      </c>
      <c r="F895">
        <v>0.45</v>
      </c>
    </row>
    <row r="896" spans="1:6" x14ac:dyDescent="0.45">
      <c r="A896" s="24">
        <v>41873</v>
      </c>
      <c r="B896" t="s">
        <v>69</v>
      </c>
      <c r="C896" t="s">
        <v>63</v>
      </c>
      <c r="D896" t="s">
        <v>67</v>
      </c>
      <c r="E896">
        <v>697</v>
      </c>
      <c r="F896">
        <v>0.44</v>
      </c>
    </row>
    <row r="897" spans="1:6" x14ac:dyDescent="0.45">
      <c r="A897" s="24">
        <v>41873</v>
      </c>
      <c r="B897" t="s">
        <v>69</v>
      </c>
      <c r="C897" t="s">
        <v>71</v>
      </c>
      <c r="D897" t="s">
        <v>64</v>
      </c>
      <c r="E897">
        <v>174</v>
      </c>
      <c r="F897">
        <v>0.43</v>
      </c>
    </row>
    <row r="898" spans="1:6" x14ac:dyDescent="0.45">
      <c r="A898" s="24">
        <v>41873</v>
      </c>
      <c r="B898" t="s">
        <v>73</v>
      </c>
      <c r="C898" t="s">
        <v>63</v>
      </c>
      <c r="D898" t="s">
        <v>64</v>
      </c>
      <c r="E898">
        <v>237</v>
      </c>
      <c r="F898">
        <v>0.2</v>
      </c>
    </row>
    <row r="899" spans="1:6" x14ac:dyDescent="0.45">
      <c r="A899" s="24">
        <v>41873</v>
      </c>
      <c r="B899" t="s">
        <v>62</v>
      </c>
      <c r="C899" t="s">
        <v>68</v>
      </c>
      <c r="D899" t="s">
        <v>67</v>
      </c>
      <c r="E899">
        <v>114</v>
      </c>
      <c r="F899">
        <v>0.25</v>
      </c>
    </row>
    <row r="900" spans="1:6" x14ac:dyDescent="0.45">
      <c r="A900" s="24">
        <v>41873</v>
      </c>
      <c r="B900" t="s">
        <v>62</v>
      </c>
      <c r="C900" t="s">
        <v>68</v>
      </c>
      <c r="D900" t="s">
        <v>67</v>
      </c>
      <c r="E900">
        <v>344</v>
      </c>
      <c r="F900">
        <v>0.24</v>
      </c>
    </row>
    <row r="901" spans="1:6" x14ac:dyDescent="0.45">
      <c r="A901" s="24">
        <v>41874</v>
      </c>
      <c r="B901" t="s">
        <v>69</v>
      </c>
      <c r="C901" t="s">
        <v>71</v>
      </c>
      <c r="D901" t="s">
        <v>70</v>
      </c>
      <c r="E901">
        <v>568</v>
      </c>
      <c r="F901">
        <v>0.38</v>
      </c>
    </row>
    <row r="902" spans="1:6" x14ac:dyDescent="0.45">
      <c r="A902" s="24">
        <v>41874</v>
      </c>
      <c r="B902" t="s">
        <v>69</v>
      </c>
      <c r="C902" t="s">
        <v>66</v>
      </c>
      <c r="D902" t="s">
        <v>67</v>
      </c>
      <c r="E902">
        <v>759</v>
      </c>
      <c r="F902">
        <v>0.39</v>
      </c>
    </row>
    <row r="903" spans="1:6" x14ac:dyDescent="0.45">
      <c r="A903" s="24">
        <v>41874</v>
      </c>
      <c r="B903" t="s">
        <v>73</v>
      </c>
      <c r="C903" t="s">
        <v>63</v>
      </c>
      <c r="D903" t="s">
        <v>64</v>
      </c>
      <c r="E903">
        <v>623</v>
      </c>
      <c r="F903">
        <v>0.41000000000000003</v>
      </c>
    </row>
    <row r="904" spans="1:6" x14ac:dyDescent="0.45">
      <c r="A904" s="24">
        <v>41875</v>
      </c>
      <c r="B904" t="s">
        <v>69</v>
      </c>
      <c r="C904" t="s">
        <v>74</v>
      </c>
      <c r="D904" t="s">
        <v>64</v>
      </c>
      <c r="E904">
        <v>492</v>
      </c>
      <c r="F904">
        <v>0.47000000000000003</v>
      </c>
    </row>
    <row r="905" spans="1:6" x14ac:dyDescent="0.45">
      <c r="A905" s="24">
        <v>41875</v>
      </c>
      <c r="B905" t="s">
        <v>62</v>
      </c>
      <c r="C905" t="s">
        <v>74</v>
      </c>
      <c r="D905" t="s">
        <v>64</v>
      </c>
      <c r="E905">
        <v>945</v>
      </c>
      <c r="F905">
        <v>0.43</v>
      </c>
    </row>
    <row r="906" spans="1:6" x14ac:dyDescent="0.45">
      <c r="A906" s="24">
        <v>41875</v>
      </c>
      <c r="B906" t="s">
        <v>62</v>
      </c>
      <c r="C906" t="s">
        <v>74</v>
      </c>
      <c r="D906" t="s">
        <v>67</v>
      </c>
      <c r="E906">
        <v>181</v>
      </c>
      <c r="F906">
        <v>0.46</v>
      </c>
    </row>
    <row r="907" spans="1:6" x14ac:dyDescent="0.45">
      <c r="A907" s="24">
        <v>41875</v>
      </c>
      <c r="B907" t="s">
        <v>72</v>
      </c>
      <c r="C907" t="s">
        <v>68</v>
      </c>
      <c r="D907" t="s">
        <v>64</v>
      </c>
      <c r="E907">
        <v>845</v>
      </c>
      <c r="F907">
        <v>0.35000000000000003</v>
      </c>
    </row>
    <row r="908" spans="1:6" x14ac:dyDescent="0.45">
      <c r="A908" s="24">
        <v>41876</v>
      </c>
      <c r="B908" t="s">
        <v>72</v>
      </c>
      <c r="C908" t="s">
        <v>63</v>
      </c>
      <c r="D908" t="s">
        <v>67</v>
      </c>
      <c r="E908">
        <v>618</v>
      </c>
      <c r="F908">
        <v>0.47000000000000003</v>
      </c>
    </row>
    <row r="909" spans="1:6" x14ac:dyDescent="0.45">
      <c r="A909" s="24">
        <v>41877</v>
      </c>
      <c r="B909" t="s">
        <v>72</v>
      </c>
      <c r="C909" t="s">
        <v>66</v>
      </c>
      <c r="D909" t="s">
        <v>64</v>
      </c>
      <c r="E909">
        <v>370</v>
      </c>
      <c r="F909">
        <v>0.35000000000000003</v>
      </c>
    </row>
    <row r="910" spans="1:6" x14ac:dyDescent="0.45">
      <c r="A910" s="24">
        <v>41878</v>
      </c>
      <c r="B910" t="s">
        <v>62</v>
      </c>
      <c r="C910" t="s">
        <v>66</v>
      </c>
      <c r="D910" t="s">
        <v>70</v>
      </c>
      <c r="E910">
        <v>337</v>
      </c>
      <c r="F910">
        <v>0.46</v>
      </c>
    </row>
    <row r="911" spans="1:6" x14ac:dyDescent="0.45">
      <c r="A911" s="24">
        <v>41878</v>
      </c>
      <c r="B911" t="s">
        <v>65</v>
      </c>
      <c r="C911" t="s">
        <v>74</v>
      </c>
      <c r="D911" t="s">
        <v>67</v>
      </c>
      <c r="E911">
        <v>617</v>
      </c>
      <c r="F911">
        <v>0.49</v>
      </c>
    </row>
    <row r="912" spans="1:6" x14ac:dyDescent="0.45">
      <c r="A912" s="24">
        <v>41879</v>
      </c>
      <c r="B912" t="s">
        <v>62</v>
      </c>
      <c r="C912" t="s">
        <v>71</v>
      </c>
      <c r="D912" t="s">
        <v>70</v>
      </c>
      <c r="E912">
        <v>655</v>
      </c>
      <c r="F912">
        <v>0.26</v>
      </c>
    </row>
    <row r="913" spans="1:6" x14ac:dyDescent="0.45">
      <c r="A913" s="24">
        <v>41879</v>
      </c>
      <c r="B913" t="s">
        <v>69</v>
      </c>
      <c r="C913" t="s">
        <v>71</v>
      </c>
      <c r="D913" t="s">
        <v>67</v>
      </c>
      <c r="E913">
        <v>130</v>
      </c>
      <c r="F913">
        <v>0.2</v>
      </c>
    </row>
    <row r="914" spans="1:6" x14ac:dyDescent="0.45">
      <c r="A914" s="24">
        <v>41879</v>
      </c>
      <c r="B914" t="s">
        <v>73</v>
      </c>
      <c r="C914" t="s">
        <v>68</v>
      </c>
      <c r="D914" t="s">
        <v>67</v>
      </c>
      <c r="E914">
        <v>292</v>
      </c>
      <c r="F914">
        <v>0.34</v>
      </c>
    </row>
    <row r="915" spans="1:6" x14ac:dyDescent="0.45">
      <c r="A915" s="24">
        <v>41880</v>
      </c>
      <c r="B915" t="s">
        <v>65</v>
      </c>
      <c r="C915" t="s">
        <v>74</v>
      </c>
      <c r="D915" t="s">
        <v>67</v>
      </c>
      <c r="E915">
        <v>684</v>
      </c>
      <c r="F915">
        <v>0.42</v>
      </c>
    </row>
    <row r="916" spans="1:6" x14ac:dyDescent="0.45">
      <c r="A916" s="24">
        <v>41880</v>
      </c>
      <c r="B916" t="s">
        <v>65</v>
      </c>
      <c r="C916" t="s">
        <v>68</v>
      </c>
      <c r="D916" t="s">
        <v>70</v>
      </c>
      <c r="E916">
        <v>281</v>
      </c>
      <c r="F916">
        <v>0.32</v>
      </c>
    </row>
    <row r="917" spans="1:6" x14ac:dyDescent="0.45">
      <c r="A917" s="24">
        <v>41881</v>
      </c>
      <c r="B917" t="s">
        <v>65</v>
      </c>
      <c r="C917" t="s">
        <v>74</v>
      </c>
      <c r="D917" t="s">
        <v>70</v>
      </c>
      <c r="E917">
        <v>388</v>
      </c>
      <c r="F917">
        <v>0.5</v>
      </c>
    </row>
    <row r="918" spans="1:6" x14ac:dyDescent="0.45">
      <c r="A918" s="24">
        <v>41881</v>
      </c>
      <c r="B918" t="s">
        <v>62</v>
      </c>
      <c r="C918" t="s">
        <v>68</v>
      </c>
      <c r="D918" t="s">
        <v>64</v>
      </c>
      <c r="E918">
        <v>973</v>
      </c>
      <c r="F918">
        <v>0.38</v>
      </c>
    </row>
    <row r="919" spans="1:6" x14ac:dyDescent="0.45">
      <c r="A919" s="24">
        <v>41882</v>
      </c>
      <c r="B919" t="s">
        <v>69</v>
      </c>
      <c r="C919" t="s">
        <v>63</v>
      </c>
      <c r="D919" t="s">
        <v>70</v>
      </c>
      <c r="E919">
        <v>410</v>
      </c>
      <c r="F919">
        <v>0.2</v>
      </c>
    </row>
    <row r="920" spans="1:6" x14ac:dyDescent="0.45">
      <c r="A920" s="24">
        <v>41883</v>
      </c>
      <c r="B920" t="s">
        <v>62</v>
      </c>
      <c r="C920" t="s">
        <v>63</v>
      </c>
      <c r="D920" t="s">
        <v>64</v>
      </c>
      <c r="E920">
        <v>665</v>
      </c>
      <c r="F920">
        <v>0.2</v>
      </c>
    </row>
    <row r="921" spans="1:6" x14ac:dyDescent="0.45">
      <c r="A921" s="24">
        <v>41883</v>
      </c>
      <c r="B921" t="s">
        <v>62</v>
      </c>
      <c r="C921" t="s">
        <v>68</v>
      </c>
      <c r="D921" t="s">
        <v>70</v>
      </c>
      <c r="E921">
        <v>513</v>
      </c>
      <c r="F921">
        <v>0.4</v>
      </c>
    </row>
    <row r="922" spans="1:6" x14ac:dyDescent="0.45">
      <c r="A922" s="24">
        <v>41883</v>
      </c>
      <c r="B922" t="s">
        <v>73</v>
      </c>
      <c r="C922" t="s">
        <v>63</v>
      </c>
      <c r="D922" t="s">
        <v>70</v>
      </c>
      <c r="E922">
        <v>716</v>
      </c>
      <c r="F922">
        <v>0.27</v>
      </c>
    </row>
    <row r="923" spans="1:6" x14ac:dyDescent="0.45">
      <c r="A923" s="24">
        <v>41883</v>
      </c>
      <c r="B923" t="s">
        <v>72</v>
      </c>
      <c r="C923" t="s">
        <v>63</v>
      </c>
      <c r="D923" t="s">
        <v>67</v>
      </c>
      <c r="E923">
        <v>308</v>
      </c>
      <c r="F923">
        <v>0.49</v>
      </c>
    </row>
    <row r="924" spans="1:6" x14ac:dyDescent="0.45">
      <c r="A924" s="24">
        <v>41884</v>
      </c>
      <c r="B924" t="s">
        <v>73</v>
      </c>
      <c r="C924" t="s">
        <v>68</v>
      </c>
      <c r="D924" t="s">
        <v>67</v>
      </c>
      <c r="E924">
        <v>137</v>
      </c>
      <c r="F924">
        <v>0.27</v>
      </c>
    </row>
    <row r="925" spans="1:6" x14ac:dyDescent="0.45">
      <c r="A925" s="24">
        <v>41884</v>
      </c>
      <c r="B925" t="s">
        <v>72</v>
      </c>
      <c r="C925" t="s">
        <v>66</v>
      </c>
      <c r="D925" t="s">
        <v>67</v>
      </c>
      <c r="E925">
        <v>669</v>
      </c>
      <c r="F925">
        <v>0.33</v>
      </c>
    </row>
    <row r="926" spans="1:6" x14ac:dyDescent="0.45">
      <c r="A926" s="24">
        <v>41884</v>
      </c>
      <c r="B926" t="s">
        <v>73</v>
      </c>
      <c r="C926" t="s">
        <v>71</v>
      </c>
      <c r="D926" t="s">
        <v>70</v>
      </c>
      <c r="E926">
        <v>480</v>
      </c>
      <c r="F926">
        <v>0.45</v>
      </c>
    </row>
    <row r="927" spans="1:6" x14ac:dyDescent="0.45">
      <c r="A927" s="24">
        <v>41884</v>
      </c>
      <c r="B927" t="s">
        <v>69</v>
      </c>
      <c r="C927" t="s">
        <v>63</v>
      </c>
      <c r="D927" t="s">
        <v>64</v>
      </c>
      <c r="E927">
        <v>642</v>
      </c>
      <c r="F927">
        <v>0.25</v>
      </c>
    </row>
    <row r="928" spans="1:6" x14ac:dyDescent="0.45">
      <c r="A928" s="24">
        <v>41886</v>
      </c>
      <c r="B928" t="s">
        <v>72</v>
      </c>
      <c r="C928" t="s">
        <v>68</v>
      </c>
      <c r="D928" t="s">
        <v>70</v>
      </c>
      <c r="E928">
        <v>806</v>
      </c>
      <c r="F928">
        <v>0.28000000000000003</v>
      </c>
    </row>
    <row r="929" spans="1:6" x14ac:dyDescent="0.45">
      <c r="A929" s="24">
        <v>41886</v>
      </c>
      <c r="B929" t="s">
        <v>73</v>
      </c>
      <c r="C929" t="s">
        <v>63</v>
      </c>
      <c r="D929" t="s">
        <v>67</v>
      </c>
      <c r="E929">
        <v>906</v>
      </c>
      <c r="F929">
        <v>0.44</v>
      </c>
    </row>
    <row r="930" spans="1:6" x14ac:dyDescent="0.45">
      <c r="A930" s="24">
        <v>41886</v>
      </c>
      <c r="B930" t="s">
        <v>65</v>
      </c>
      <c r="C930" t="s">
        <v>68</v>
      </c>
      <c r="D930" t="s">
        <v>64</v>
      </c>
      <c r="E930">
        <v>827</v>
      </c>
      <c r="F930">
        <v>0.38</v>
      </c>
    </row>
    <row r="931" spans="1:6" x14ac:dyDescent="0.45">
      <c r="A931" s="24">
        <v>41886</v>
      </c>
      <c r="B931" t="s">
        <v>69</v>
      </c>
      <c r="C931" t="s">
        <v>74</v>
      </c>
      <c r="D931" t="s">
        <v>64</v>
      </c>
      <c r="E931">
        <v>334</v>
      </c>
      <c r="F931">
        <v>0.41000000000000003</v>
      </c>
    </row>
    <row r="932" spans="1:6" x14ac:dyDescent="0.45">
      <c r="A932" s="24">
        <v>41887</v>
      </c>
      <c r="B932" t="s">
        <v>73</v>
      </c>
      <c r="C932" t="s">
        <v>68</v>
      </c>
      <c r="D932" t="s">
        <v>70</v>
      </c>
      <c r="E932">
        <v>373</v>
      </c>
      <c r="F932">
        <v>0.38</v>
      </c>
    </row>
    <row r="933" spans="1:6" x14ac:dyDescent="0.45">
      <c r="A933" s="24">
        <v>41888</v>
      </c>
      <c r="B933" t="s">
        <v>73</v>
      </c>
      <c r="C933" t="s">
        <v>71</v>
      </c>
      <c r="D933" t="s">
        <v>70</v>
      </c>
      <c r="E933">
        <v>394</v>
      </c>
      <c r="F933">
        <v>0.23</v>
      </c>
    </row>
    <row r="934" spans="1:6" x14ac:dyDescent="0.45">
      <c r="A934" s="24">
        <v>41888</v>
      </c>
      <c r="B934" t="s">
        <v>69</v>
      </c>
      <c r="C934" t="s">
        <v>66</v>
      </c>
      <c r="D934" t="s">
        <v>70</v>
      </c>
      <c r="E934">
        <v>203</v>
      </c>
      <c r="F934">
        <v>0.3</v>
      </c>
    </row>
    <row r="935" spans="1:6" x14ac:dyDescent="0.45">
      <c r="A935" s="24">
        <v>41888</v>
      </c>
      <c r="B935" t="s">
        <v>62</v>
      </c>
      <c r="C935" t="s">
        <v>71</v>
      </c>
      <c r="D935" t="s">
        <v>70</v>
      </c>
      <c r="E935">
        <v>667</v>
      </c>
      <c r="F935">
        <v>0.43</v>
      </c>
    </row>
    <row r="936" spans="1:6" x14ac:dyDescent="0.45">
      <c r="A936" s="24">
        <v>41888</v>
      </c>
      <c r="B936" t="s">
        <v>65</v>
      </c>
      <c r="C936" t="s">
        <v>63</v>
      </c>
      <c r="D936" t="s">
        <v>70</v>
      </c>
      <c r="E936">
        <v>149</v>
      </c>
      <c r="F936">
        <v>0.35000000000000003</v>
      </c>
    </row>
    <row r="937" spans="1:6" x14ac:dyDescent="0.45">
      <c r="A937" s="24">
        <v>41888</v>
      </c>
      <c r="B937" t="s">
        <v>72</v>
      </c>
      <c r="C937" t="s">
        <v>71</v>
      </c>
      <c r="D937" t="s">
        <v>64</v>
      </c>
      <c r="E937">
        <v>238</v>
      </c>
      <c r="F937">
        <v>0.48</v>
      </c>
    </row>
    <row r="938" spans="1:6" x14ac:dyDescent="0.45">
      <c r="A938" s="24">
        <v>41889</v>
      </c>
      <c r="B938" t="s">
        <v>73</v>
      </c>
      <c r="C938" t="s">
        <v>68</v>
      </c>
      <c r="D938" t="s">
        <v>64</v>
      </c>
      <c r="E938">
        <v>281</v>
      </c>
      <c r="F938">
        <v>0.36</v>
      </c>
    </row>
    <row r="939" spans="1:6" x14ac:dyDescent="0.45">
      <c r="A939" s="24">
        <v>41889</v>
      </c>
      <c r="B939" t="s">
        <v>69</v>
      </c>
      <c r="C939" t="s">
        <v>68</v>
      </c>
      <c r="D939" t="s">
        <v>70</v>
      </c>
      <c r="E939">
        <v>280</v>
      </c>
      <c r="F939">
        <v>0.47000000000000003</v>
      </c>
    </row>
    <row r="940" spans="1:6" x14ac:dyDescent="0.45">
      <c r="A940" s="24">
        <v>41889</v>
      </c>
      <c r="B940" t="s">
        <v>62</v>
      </c>
      <c r="C940" t="s">
        <v>68</v>
      </c>
      <c r="D940" t="s">
        <v>67</v>
      </c>
      <c r="E940">
        <v>376</v>
      </c>
      <c r="F940">
        <v>0.36</v>
      </c>
    </row>
    <row r="941" spans="1:6" x14ac:dyDescent="0.45">
      <c r="A941" s="24">
        <v>41890</v>
      </c>
      <c r="B941" t="s">
        <v>62</v>
      </c>
      <c r="C941" t="s">
        <v>71</v>
      </c>
      <c r="D941" t="s">
        <v>64</v>
      </c>
      <c r="E941">
        <v>511</v>
      </c>
      <c r="F941">
        <v>0.47000000000000003</v>
      </c>
    </row>
    <row r="942" spans="1:6" x14ac:dyDescent="0.45">
      <c r="A942" s="24">
        <v>41890</v>
      </c>
      <c r="B942" t="s">
        <v>69</v>
      </c>
      <c r="C942" t="s">
        <v>63</v>
      </c>
      <c r="D942" t="s">
        <v>67</v>
      </c>
      <c r="E942">
        <v>617</v>
      </c>
      <c r="F942">
        <v>0.48</v>
      </c>
    </row>
    <row r="943" spans="1:6" x14ac:dyDescent="0.45">
      <c r="A943" s="24">
        <v>41890</v>
      </c>
      <c r="B943" t="s">
        <v>69</v>
      </c>
      <c r="C943" t="s">
        <v>68</v>
      </c>
      <c r="D943" t="s">
        <v>64</v>
      </c>
      <c r="E943">
        <v>774</v>
      </c>
      <c r="F943">
        <v>0.3</v>
      </c>
    </row>
    <row r="944" spans="1:6" x14ac:dyDescent="0.45">
      <c r="A944" s="24">
        <v>41891</v>
      </c>
      <c r="B944" t="s">
        <v>62</v>
      </c>
      <c r="C944" t="s">
        <v>68</v>
      </c>
      <c r="D944" t="s">
        <v>67</v>
      </c>
      <c r="E944">
        <v>980</v>
      </c>
      <c r="F944">
        <v>0.37</v>
      </c>
    </row>
    <row r="945" spans="1:6" x14ac:dyDescent="0.45">
      <c r="A945" s="24">
        <v>41891</v>
      </c>
      <c r="B945" t="s">
        <v>73</v>
      </c>
      <c r="C945" t="s">
        <v>68</v>
      </c>
      <c r="D945" t="s">
        <v>67</v>
      </c>
      <c r="E945">
        <v>298</v>
      </c>
      <c r="F945">
        <v>0.26</v>
      </c>
    </row>
    <row r="946" spans="1:6" x14ac:dyDescent="0.45">
      <c r="A946" s="24">
        <v>41892</v>
      </c>
      <c r="B946" t="s">
        <v>72</v>
      </c>
      <c r="C946" t="s">
        <v>66</v>
      </c>
      <c r="D946" t="s">
        <v>67</v>
      </c>
      <c r="E946">
        <v>614</v>
      </c>
      <c r="F946">
        <v>0.23</v>
      </c>
    </row>
    <row r="947" spans="1:6" x14ac:dyDescent="0.45">
      <c r="A947" s="24">
        <v>41892</v>
      </c>
      <c r="B947" t="s">
        <v>65</v>
      </c>
      <c r="C947" t="s">
        <v>68</v>
      </c>
      <c r="D947" t="s">
        <v>70</v>
      </c>
      <c r="E947">
        <v>983</v>
      </c>
      <c r="F947">
        <v>0.37</v>
      </c>
    </row>
    <row r="948" spans="1:6" x14ac:dyDescent="0.45">
      <c r="A948" s="24">
        <v>41892</v>
      </c>
      <c r="B948" t="s">
        <v>73</v>
      </c>
      <c r="C948" t="s">
        <v>63</v>
      </c>
      <c r="D948" t="s">
        <v>67</v>
      </c>
      <c r="E948">
        <v>500</v>
      </c>
      <c r="F948">
        <v>0.33</v>
      </c>
    </row>
    <row r="949" spans="1:6" x14ac:dyDescent="0.45">
      <c r="A949" s="24">
        <v>41892</v>
      </c>
      <c r="B949" t="s">
        <v>69</v>
      </c>
      <c r="C949" t="s">
        <v>71</v>
      </c>
      <c r="D949" t="s">
        <v>70</v>
      </c>
      <c r="E949">
        <v>310</v>
      </c>
      <c r="F949">
        <v>0.2</v>
      </c>
    </row>
    <row r="950" spans="1:6" x14ac:dyDescent="0.45">
      <c r="A950" s="24">
        <v>41892</v>
      </c>
      <c r="B950" t="s">
        <v>62</v>
      </c>
      <c r="C950" t="s">
        <v>71</v>
      </c>
      <c r="D950" t="s">
        <v>64</v>
      </c>
      <c r="E950">
        <v>134</v>
      </c>
      <c r="F950">
        <v>0.5</v>
      </c>
    </row>
    <row r="951" spans="1:6" x14ac:dyDescent="0.45">
      <c r="A951" s="24">
        <v>41893</v>
      </c>
      <c r="B951" t="s">
        <v>72</v>
      </c>
      <c r="C951" t="s">
        <v>63</v>
      </c>
      <c r="D951" t="s">
        <v>67</v>
      </c>
      <c r="E951">
        <v>740</v>
      </c>
      <c r="F951">
        <v>0.35000000000000003</v>
      </c>
    </row>
    <row r="952" spans="1:6" x14ac:dyDescent="0.45">
      <c r="A952" s="24">
        <v>41893</v>
      </c>
      <c r="B952" t="s">
        <v>62</v>
      </c>
      <c r="C952" t="s">
        <v>68</v>
      </c>
      <c r="D952" t="s">
        <v>64</v>
      </c>
      <c r="E952">
        <v>858</v>
      </c>
      <c r="F952">
        <v>0.3</v>
      </c>
    </row>
    <row r="953" spans="1:6" x14ac:dyDescent="0.45">
      <c r="A953" s="24">
        <v>41894</v>
      </c>
      <c r="B953" t="s">
        <v>62</v>
      </c>
      <c r="C953" t="s">
        <v>68</v>
      </c>
      <c r="D953" t="s">
        <v>70</v>
      </c>
      <c r="E953">
        <v>257</v>
      </c>
      <c r="F953">
        <v>0.21</v>
      </c>
    </row>
    <row r="954" spans="1:6" x14ac:dyDescent="0.45">
      <c r="A954" s="24">
        <v>41895</v>
      </c>
      <c r="B954" t="s">
        <v>65</v>
      </c>
      <c r="C954" t="s">
        <v>68</v>
      </c>
      <c r="D954" t="s">
        <v>67</v>
      </c>
      <c r="E954">
        <v>317</v>
      </c>
      <c r="F954">
        <v>0.35000000000000003</v>
      </c>
    </row>
    <row r="955" spans="1:6" x14ac:dyDescent="0.45">
      <c r="A955" s="24">
        <v>41895</v>
      </c>
      <c r="B955" t="s">
        <v>69</v>
      </c>
      <c r="C955" t="s">
        <v>66</v>
      </c>
      <c r="D955" t="s">
        <v>70</v>
      </c>
      <c r="E955">
        <v>735</v>
      </c>
      <c r="F955">
        <v>0.36</v>
      </c>
    </row>
    <row r="956" spans="1:6" x14ac:dyDescent="0.45">
      <c r="A956" s="24">
        <v>41896</v>
      </c>
      <c r="B956" t="s">
        <v>69</v>
      </c>
      <c r="C956" t="s">
        <v>68</v>
      </c>
      <c r="D956" t="s">
        <v>67</v>
      </c>
      <c r="E956">
        <v>640</v>
      </c>
      <c r="F956">
        <v>0.45</v>
      </c>
    </row>
    <row r="957" spans="1:6" x14ac:dyDescent="0.45">
      <c r="A957" s="24">
        <v>41896</v>
      </c>
      <c r="B957" t="s">
        <v>73</v>
      </c>
      <c r="C957" t="s">
        <v>71</v>
      </c>
      <c r="D957" t="s">
        <v>67</v>
      </c>
      <c r="E957">
        <v>183</v>
      </c>
      <c r="F957">
        <v>0.22</v>
      </c>
    </row>
    <row r="958" spans="1:6" x14ac:dyDescent="0.45">
      <c r="A958" s="24">
        <v>41897</v>
      </c>
      <c r="B958" t="s">
        <v>73</v>
      </c>
      <c r="C958" t="s">
        <v>66</v>
      </c>
      <c r="D958" t="s">
        <v>67</v>
      </c>
      <c r="E958">
        <v>429</v>
      </c>
      <c r="F958">
        <v>0.21</v>
      </c>
    </row>
    <row r="959" spans="1:6" x14ac:dyDescent="0.45">
      <c r="A959" s="24">
        <v>41897</v>
      </c>
      <c r="B959" t="s">
        <v>69</v>
      </c>
      <c r="C959" t="s">
        <v>71</v>
      </c>
      <c r="D959" t="s">
        <v>64</v>
      </c>
      <c r="E959">
        <v>668</v>
      </c>
      <c r="F959">
        <v>0.43</v>
      </c>
    </row>
    <row r="960" spans="1:6" x14ac:dyDescent="0.45">
      <c r="A960" s="24">
        <v>41898</v>
      </c>
      <c r="B960" t="s">
        <v>62</v>
      </c>
      <c r="C960" t="s">
        <v>71</v>
      </c>
      <c r="D960" t="s">
        <v>64</v>
      </c>
      <c r="E960">
        <v>902</v>
      </c>
      <c r="F960">
        <v>0.26</v>
      </c>
    </row>
    <row r="961" spans="1:6" x14ac:dyDescent="0.45">
      <c r="A961" s="24">
        <v>41898</v>
      </c>
      <c r="B961" t="s">
        <v>62</v>
      </c>
      <c r="C961" t="s">
        <v>63</v>
      </c>
      <c r="D961" t="s">
        <v>64</v>
      </c>
      <c r="E961">
        <v>157</v>
      </c>
      <c r="F961">
        <v>0.48</v>
      </c>
    </row>
    <row r="962" spans="1:6" x14ac:dyDescent="0.45">
      <c r="A962" s="24">
        <v>41898</v>
      </c>
      <c r="B962" t="s">
        <v>73</v>
      </c>
      <c r="C962" t="s">
        <v>71</v>
      </c>
      <c r="D962" t="s">
        <v>67</v>
      </c>
      <c r="E962">
        <v>375</v>
      </c>
      <c r="F962">
        <v>0.4</v>
      </c>
    </row>
    <row r="963" spans="1:6" x14ac:dyDescent="0.45">
      <c r="A963" s="24">
        <v>41898</v>
      </c>
      <c r="B963" t="s">
        <v>69</v>
      </c>
      <c r="C963" t="s">
        <v>66</v>
      </c>
      <c r="D963" t="s">
        <v>64</v>
      </c>
      <c r="E963">
        <v>381</v>
      </c>
      <c r="F963">
        <v>0.22</v>
      </c>
    </row>
    <row r="964" spans="1:6" x14ac:dyDescent="0.45">
      <c r="A964" s="24">
        <v>41898</v>
      </c>
      <c r="B964" t="s">
        <v>65</v>
      </c>
      <c r="C964" t="s">
        <v>63</v>
      </c>
      <c r="D964" t="s">
        <v>70</v>
      </c>
      <c r="E964">
        <v>397</v>
      </c>
      <c r="F964">
        <v>0.31</v>
      </c>
    </row>
    <row r="965" spans="1:6" x14ac:dyDescent="0.45">
      <c r="A965" s="24">
        <v>41899</v>
      </c>
      <c r="B965" t="s">
        <v>65</v>
      </c>
      <c r="C965" t="s">
        <v>63</v>
      </c>
      <c r="D965" t="s">
        <v>64</v>
      </c>
      <c r="E965">
        <v>228</v>
      </c>
      <c r="F965">
        <v>0.26</v>
      </c>
    </row>
    <row r="966" spans="1:6" x14ac:dyDescent="0.45">
      <c r="A966" s="24">
        <v>41900</v>
      </c>
      <c r="B966" t="s">
        <v>72</v>
      </c>
      <c r="C966" t="s">
        <v>63</v>
      </c>
      <c r="D966" t="s">
        <v>64</v>
      </c>
      <c r="E966">
        <v>311</v>
      </c>
      <c r="F966">
        <v>0.28999999999999998</v>
      </c>
    </row>
    <row r="967" spans="1:6" x14ac:dyDescent="0.45">
      <c r="A967" s="24">
        <v>41900</v>
      </c>
      <c r="B967" t="s">
        <v>69</v>
      </c>
      <c r="C967" t="s">
        <v>68</v>
      </c>
      <c r="D967" t="s">
        <v>70</v>
      </c>
      <c r="E967">
        <v>585</v>
      </c>
      <c r="F967">
        <v>0.41000000000000003</v>
      </c>
    </row>
    <row r="968" spans="1:6" x14ac:dyDescent="0.45">
      <c r="A968" s="24">
        <v>41900</v>
      </c>
      <c r="B968" t="s">
        <v>65</v>
      </c>
      <c r="C968" t="s">
        <v>71</v>
      </c>
      <c r="D968" t="s">
        <v>64</v>
      </c>
      <c r="E968">
        <v>635</v>
      </c>
      <c r="F968">
        <v>0.41000000000000003</v>
      </c>
    </row>
    <row r="969" spans="1:6" x14ac:dyDescent="0.45">
      <c r="A969" s="24">
        <v>41900</v>
      </c>
      <c r="B969" t="s">
        <v>73</v>
      </c>
      <c r="C969" t="s">
        <v>66</v>
      </c>
      <c r="D969" t="s">
        <v>67</v>
      </c>
      <c r="E969">
        <v>525</v>
      </c>
      <c r="F969">
        <v>0.2</v>
      </c>
    </row>
    <row r="970" spans="1:6" x14ac:dyDescent="0.45">
      <c r="A970" s="24">
        <v>41901</v>
      </c>
      <c r="B970" t="s">
        <v>65</v>
      </c>
      <c r="C970" t="s">
        <v>66</v>
      </c>
      <c r="D970" t="s">
        <v>64</v>
      </c>
      <c r="E970">
        <v>846</v>
      </c>
      <c r="F970">
        <v>0.23</v>
      </c>
    </row>
    <row r="971" spans="1:6" x14ac:dyDescent="0.45">
      <c r="A971" s="24">
        <v>41901</v>
      </c>
      <c r="B971" t="s">
        <v>69</v>
      </c>
      <c r="C971" t="s">
        <v>68</v>
      </c>
      <c r="D971" t="s">
        <v>70</v>
      </c>
      <c r="E971">
        <v>486</v>
      </c>
      <c r="F971">
        <v>0.22</v>
      </c>
    </row>
    <row r="972" spans="1:6" x14ac:dyDescent="0.45">
      <c r="A972" s="24">
        <v>41901</v>
      </c>
      <c r="B972" t="s">
        <v>73</v>
      </c>
      <c r="C972" t="s">
        <v>66</v>
      </c>
      <c r="D972" t="s">
        <v>64</v>
      </c>
      <c r="E972">
        <v>754</v>
      </c>
      <c r="F972">
        <v>0.48</v>
      </c>
    </row>
    <row r="973" spans="1:6" x14ac:dyDescent="0.45">
      <c r="A973" s="24">
        <v>41901</v>
      </c>
      <c r="B973" t="s">
        <v>69</v>
      </c>
      <c r="C973" t="s">
        <v>71</v>
      </c>
      <c r="D973" t="s">
        <v>70</v>
      </c>
      <c r="E973">
        <v>815</v>
      </c>
      <c r="F973">
        <v>0.3</v>
      </c>
    </row>
    <row r="974" spans="1:6" x14ac:dyDescent="0.45">
      <c r="A974" s="24">
        <v>41902</v>
      </c>
      <c r="B974" t="s">
        <v>65</v>
      </c>
      <c r="C974" t="s">
        <v>63</v>
      </c>
      <c r="D974" t="s">
        <v>70</v>
      </c>
      <c r="E974">
        <v>672</v>
      </c>
      <c r="F974">
        <v>0.5</v>
      </c>
    </row>
    <row r="975" spans="1:6" x14ac:dyDescent="0.45">
      <c r="A975" s="24">
        <v>41902</v>
      </c>
      <c r="B975" t="s">
        <v>73</v>
      </c>
      <c r="C975" t="s">
        <v>63</v>
      </c>
      <c r="D975" t="s">
        <v>70</v>
      </c>
      <c r="E975">
        <v>344</v>
      </c>
      <c r="F975">
        <v>0.26</v>
      </c>
    </row>
    <row r="976" spans="1:6" x14ac:dyDescent="0.45">
      <c r="A976" s="24">
        <v>41902</v>
      </c>
      <c r="B976" t="s">
        <v>72</v>
      </c>
      <c r="C976" t="s">
        <v>63</v>
      </c>
      <c r="D976" t="s">
        <v>67</v>
      </c>
      <c r="E976">
        <v>521</v>
      </c>
      <c r="F976">
        <v>0.36</v>
      </c>
    </row>
    <row r="977" spans="1:6" x14ac:dyDescent="0.45">
      <c r="A977" s="24">
        <v>41903</v>
      </c>
      <c r="B977" t="s">
        <v>69</v>
      </c>
      <c r="C977" t="s">
        <v>74</v>
      </c>
      <c r="D977" t="s">
        <v>70</v>
      </c>
      <c r="E977">
        <v>447</v>
      </c>
      <c r="F977">
        <v>0.49</v>
      </c>
    </row>
    <row r="978" spans="1:6" x14ac:dyDescent="0.45">
      <c r="A978" s="24">
        <v>41903</v>
      </c>
      <c r="B978" t="s">
        <v>62</v>
      </c>
      <c r="C978" t="s">
        <v>68</v>
      </c>
      <c r="D978" t="s">
        <v>64</v>
      </c>
      <c r="E978">
        <v>916</v>
      </c>
      <c r="F978">
        <v>0.28000000000000003</v>
      </c>
    </row>
    <row r="979" spans="1:6" x14ac:dyDescent="0.45">
      <c r="A979" s="24">
        <v>41904</v>
      </c>
      <c r="B979" t="s">
        <v>62</v>
      </c>
      <c r="C979" t="s">
        <v>68</v>
      </c>
      <c r="D979" t="s">
        <v>64</v>
      </c>
      <c r="E979">
        <v>281</v>
      </c>
      <c r="F979">
        <v>0.32</v>
      </c>
    </row>
    <row r="980" spans="1:6" x14ac:dyDescent="0.45">
      <c r="A980" s="24">
        <v>41905</v>
      </c>
      <c r="B980" t="s">
        <v>62</v>
      </c>
      <c r="C980" t="s">
        <v>71</v>
      </c>
      <c r="D980" t="s">
        <v>64</v>
      </c>
      <c r="E980">
        <v>716</v>
      </c>
      <c r="F980">
        <v>0.49</v>
      </c>
    </row>
    <row r="981" spans="1:6" x14ac:dyDescent="0.45">
      <c r="A981" s="24">
        <v>41905</v>
      </c>
      <c r="B981" t="s">
        <v>65</v>
      </c>
      <c r="C981" t="s">
        <v>63</v>
      </c>
      <c r="D981" t="s">
        <v>64</v>
      </c>
      <c r="E981">
        <v>697</v>
      </c>
      <c r="F981">
        <v>0.28999999999999998</v>
      </c>
    </row>
    <row r="982" spans="1:6" x14ac:dyDescent="0.45">
      <c r="A982" s="24">
        <v>41905</v>
      </c>
      <c r="B982" t="s">
        <v>73</v>
      </c>
      <c r="C982" t="s">
        <v>63</v>
      </c>
      <c r="D982" t="s">
        <v>70</v>
      </c>
      <c r="E982">
        <v>247</v>
      </c>
      <c r="F982">
        <v>0.32</v>
      </c>
    </row>
    <row r="983" spans="1:6" x14ac:dyDescent="0.45">
      <c r="A983" s="24">
        <v>41906</v>
      </c>
      <c r="B983" t="s">
        <v>69</v>
      </c>
      <c r="C983" t="s">
        <v>63</v>
      </c>
      <c r="D983" t="s">
        <v>70</v>
      </c>
      <c r="E983">
        <v>507</v>
      </c>
      <c r="F983">
        <v>0.36</v>
      </c>
    </row>
    <row r="984" spans="1:6" x14ac:dyDescent="0.45">
      <c r="A984" s="24">
        <v>41906</v>
      </c>
      <c r="B984" t="s">
        <v>73</v>
      </c>
      <c r="C984" t="s">
        <v>71</v>
      </c>
      <c r="D984" t="s">
        <v>64</v>
      </c>
      <c r="E984">
        <v>338</v>
      </c>
      <c r="F984">
        <v>0.32</v>
      </c>
    </row>
    <row r="985" spans="1:6" x14ac:dyDescent="0.45">
      <c r="A985" s="24">
        <v>41906</v>
      </c>
      <c r="B985" t="s">
        <v>69</v>
      </c>
      <c r="C985" t="s">
        <v>74</v>
      </c>
      <c r="D985" t="s">
        <v>64</v>
      </c>
      <c r="E985">
        <v>912</v>
      </c>
      <c r="F985">
        <v>0.39</v>
      </c>
    </row>
    <row r="986" spans="1:6" x14ac:dyDescent="0.45">
      <c r="A986" s="24">
        <v>41906</v>
      </c>
      <c r="B986" t="s">
        <v>69</v>
      </c>
      <c r="C986" t="s">
        <v>66</v>
      </c>
      <c r="D986" t="s">
        <v>67</v>
      </c>
      <c r="E986">
        <v>974</v>
      </c>
      <c r="F986">
        <v>0.3</v>
      </c>
    </row>
    <row r="987" spans="1:6" x14ac:dyDescent="0.45">
      <c r="A987" s="24">
        <v>41907</v>
      </c>
      <c r="B987" t="s">
        <v>65</v>
      </c>
      <c r="C987" t="s">
        <v>63</v>
      </c>
      <c r="D987" t="s">
        <v>67</v>
      </c>
      <c r="E987">
        <v>478</v>
      </c>
      <c r="F987">
        <v>0.37</v>
      </c>
    </row>
    <row r="988" spans="1:6" x14ac:dyDescent="0.45">
      <c r="A988" s="24">
        <v>41907</v>
      </c>
      <c r="B988" t="s">
        <v>73</v>
      </c>
      <c r="C988" t="s">
        <v>71</v>
      </c>
      <c r="D988" t="s">
        <v>70</v>
      </c>
      <c r="E988">
        <v>804</v>
      </c>
      <c r="F988">
        <v>0.5</v>
      </c>
    </row>
    <row r="989" spans="1:6" x14ac:dyDescent="0.45">
      <c r="A989" s="24">
        <v>41908</v>
      </c>
      <c r="B989" t="s">
        <v>72</v>
      </c>
      <c r="C989" t="s">
        <v>74</v>
      </c>
      <c r="D989" t="s">
        <v>64</v>
      </c>
      <c r="E989">
        <v>770</v>
      </c>
      <c r="F989">
        <v>0.31</v>
      </c>
    </row>
    <row r="990" spans="1:6" x14ac:dyDescent="0.45">
      <c r="A990" s="24">
        <v>41908</v>
      </c>
      <c r="B990" t="s">
        <v>65</v>
      </c>
      <c r="C990" t="s">
        <v>66</v>
      </c>
      <c r="D990" t="s">
        <v>67</v>
      </c>
      <c r="E990">
        <v>764</v>
      </c>
      <c r="F990">
        <v>0.33</v>
      </c>
    </row>
    <row r="991" spans="1:6" x14ac:dyDescent="0.45">
      <c r="A991" s="24">
        <v>41908</v>
      </c>
      <c r="B991" t="s">
        <v>65</v>
      </c>
      <c r="C991" t="s">
        <v>63</v>
      </c>
      <c r="D991" t="s">
        <v>70</v>
      </c>
      <c r="E991">
        <v>588</v>
      </c>
      <c r="F991">
        <v>0.32</v>
      </c>
    </row>
    <row r="992" spans="1:6" x14ac:dyDescent="0.45">
      <c r="A992" s="24">
        <v>41908</v>
      </c>
      <c r="B992" t="s">
        <v>72</v>
      </c>
      <c r="C992" t="s">
        <v>68</v>
      </c>
      <c r="D992" t="s">
        <v>67</v>
      </c>
      <c r="E992">
        <v>198</v>
      </c>
      <c r="F992">
        <v>0.28999999999999998</v>
      </c>
    </row>
    <row r="993" spans="1:6" x14ac:dyDescent="0.45">
      <c r="A993" s="24">
        <v>41908</v>
      </c>
      <c r="B993" t="s">
        <v>62</v>
      </c>
      <c r="C993" t="s">
        <v>74</v>
      </c>
      <c r="D993" t="s">
        <v>64</v>
      </c>
      <c r="E993">
        <v>711</v>
      </c>
      <c r="F993">
        <v>0.42</v>
      </c>
    </row>
    <row r="994" spans="1:6" x14ac:dyDescent="0.45">
      <c r="A994" s="24">
        <v>41909</v>
      </c>
      <c r="B994" t="s">
        <v>72</v>
      </c>
      <c r="C994" t="s">
        <v>68</v>
      </c>
      <c r="D994" t="s">
        <v>67</v>
      </c>
      <c r="E994">
        <v>422</v>
      </c>
      <c r="F994">
        <v>0.25</v>
      </c>
    </row>
    <row r="995" spans="1:6" x14ac:dyDescent="0.45">
      <c r="A995" s="24">
        <v>41909</v>
      </c>
      <c r="B995" t="s">
        <v>65</v>
      </c>
      <c r="C995" t="s">
        <v>68</v>
      </c>
      <c r="D995" t="s">
        <v>67</v>
      </c>
      <c r="E995">
        <v>550</v>
      </c>
      <c r="F995">
        <v>0.25</v>
      </c>
    </row>
    <row r="996" spans="1:6" x14ac:dyDescent="0.45">
      <c r="A996" s="24">
        <v>41910</v>
      </c>
      <c r="B996" t="s">
        <v>62</v>
      </c>
      <c r="C996" t="s">
        <v>71</v>
      </c>
      <c r="D996" t="s">
        <v>67</v>
      </c>
      <c r="E996">
        <v>465</v>
      </c>
      <c r="F996">
        <v>0.42</v>
      </c>
    </row>
    <row r="997" spans="1:6" x14ac:dyDescent="0.45">
      <c r="A997" s="24">
        <v>41910</v>
      </c>
      <c r="B997" t="s">
        <v>65</v>
      </c>
      <c r="C997" t="s">
        <v>66</v>
      </c>
      <c r="D997" t="s">
        <v>67</v>
      </c>
      <c r="E997">
        <v>719</v>
      </c>
      <c r="F997">
        <v>0.26</v>
      </c>
    </row>
    <row r="998" spans="1:6" x14ac:dyDescent="0.45">
      <c r="A998" s="24">
        <v>41910</v>
      </c>
      <c r="B998" t="s">
        <v>72</v>
      </c>
      <c r="C998" t="s">
        <v>71</v>
      </c>
      <c r="D998" t="s">
        <v>67</v>
      </c>
      <c r="E998">
        <v>340</v>
      </c>
      <c r="F998">
        <v>0.28000000000000003</v>
      </c>
    </row>
    <row r="999" spans="1:6" x14ac:dyDescent="0.45">
      <c r="A999" s="24">
        <v>41910</v>
      </c>
      <c r="B999" t="s">
        <v>62</v>
      </c>
      <c r="C999" t="s">
        <v>66</v>
      </c>
      <c r="D999" t="s">
        <v>70</v>
      </c>
      <c r="E999">
        <v>874</v>
      </c>
      <c r="F999">
        <v>0.21</v>
      </c>
    </row>
    <row r="1000" spans="1:6" x14ac:dyDescent="0.45">
      <c r="A1000" s="24">
        <v>41910</v>
      </c>
      <c r="B1000" t="s">
        <v>62</v>
      </c>
      <c r="C1000" t="s">
        <v>63</v>
      </c>
      <c r="D1000" t="s">
        <v>64</v>
      </c>
      <c r="E1000">
        <v>710</v>
      </c>
      <c r="F1000">
        <v>0.31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426AC-A50F-4B1B-A2D4-C8B5F9A82042}">
  <dimension ref="A2:R28"/>
  <sheetViews>
    <sheetView zoomScale="85" zoomScaleNormal="85" workbookViewId="0">
      <selection activeCell="C80" sqref="C80"/>
    </sheetView>
  </sheetViews>
  <sheetFormatPr defaultRowHeight="14.25" x14ac:dyDescent="0.45"/>
  <cols>
    <col min="2" max="2" width="10.33203125" bestFit="1" customWidth="1"/>
    <col min="3" max="3" width="19.1328125" bestFit="1" customWidth="1"/>
    <col min="16" max="16" width="12.46484375" bestFit="1" customWidth="1"/>
    <col min="17" max="17" width="11.53125" bestFit="1" customWidth="1"/>
    <col min="18" max="18" width="14.1328125" bestFit="1" customWidth="1"/>
    <col min="19" max="20" width="3.1328125" bestFit="1" customWidth="1"/>
    <col min="21" max="21" width="10.33203125" bestFit="1" customWidth="1"/>
  </cols>
  <sheetData>
    <row r="2" spans="2:18" x14ac:dyDescent="0.45">
      <c r="B2" s="6" t="s">
        <v>19</v>
      </c>
      <c r="C2" s="6"/>
      <c r="D2" s="6"/>
      <c r="E2" s="6"/>
      <c r="F2" s="6"/>
      <c r="G2" s="6"/>
      <c r="H2" s="6"/>
      <c r="I2" s="6"/>
      <c r="J2" s="6"/>
    </row>
    <row r="3" spans="2:18" x14ac:dyDescent="0.45">
      <c r="B3" s="6"/>
      <c r="C3" s="6"/>
      <c r="D3" s="6"/>
      <c r="E3" s="6"/>
      <c r="F3" s="6"/>
      <c r="G3" s="6"/>
      <c r="H3" s="6"/>
      <c r="I3" s="6"/>
      <c r="J3" s="6"/>
    </row>
    <row r="4" spans="2:18" x14ac:dyDescent="0.45">
      <c r="B4" s="6"/>
      <c r="C4" s="6"/>
      <c r="D4" s="6"/>
      <c r="E4" s="6"/>
      <c r="F4" s="6"/>
      <c r="G4" s="6"/>
      <c r="H4" s="6"/>
      <c r="I4" s="6"/>
      <c r="J4" s="6"/>
    </row>
    <row r="5" spans="2:18" x14ac:dyDescent="0.45">
      <c r="B5" s="6"/>
      <c r="C5" s="6"/>
      <c r="D5" s="6"/>
      <c r="E5" s="6"/>
      <c r="F5" s="6"/>
      <c r="G5" s="6"/>
      <c r="H5" s="6"/>
      <c r="I5" s="6"/>
      <c r="J5" s="6"/>
    </row>
    <row r="6" spans="2:18" x14ac:dyDescent="0.45">
      <c r="B6" s="6"/>
      <c r="C6" s="6"/>
      <c r="D6" s="6"/>
      <c r="E6" s="6"/>
      <c r="F6" s="6"/>
      <c r="G6" s="6"/>
      <c r="H6" s="6"/>
      <c r="I6" s="6"/>
      <c r="J6" s="6"/>
    </row>
    <row r="7" spans="2:18" x14ac:dyDescent="0.45">
      <c r="E7" s="9"/>
      <c r="F7" s="9"/>
    </row>
    <row r="8" spans="2:18" x14ac:dyDescent="0.45">
      <c r="B8" s="8" t="s">
        <v>5</v>
      </c>
      <c r="C8" t="s">
        <v>22</v>
      </c>
    </row>
    <row r="9" spans="2:18" x14ac:dyDescent="0.45">
      <c r="B9" s="3" t="s">
        <v>6</v>
      </c>
      <c r="F9" s="7"/>
      <c r="G9" s="7"/>
      <c r="H9" s="7"/>
      <c r="I9" s="7"/>
      <c r="J9" s="7"/>
      <c r="K9" s="7"/>
      <c r="M9" t="s">
        <v>22</v>
      </c>
      <c r="N9" t="s">
        <v>23</v>
      </c>
      <c r="P9" s="21" t="s">
        <v>31</v>
      </c>
      <c r="Q9" t="s">
        <v>33</v>
      </c>
      <c r="R9" t="s">
        <v>41</v>
      </c>
    </row>
    <row r="10" spans="2:18" x14ac:dyDescent="0.45">
      <c r="B10" s="9" t="s">
        <v>20</v>
      </c>
      <c r="F10" s="7"/>
      <c r="G10" s="7"/>
      <c r="H10" s="7"/>
      <c r="I10" s="7"/>
      <c r="J10" s="7"/>
      <c r="K10" s="7"/>
      <c r="M10" t="s">
        <v>24</v>
      </c>
      <c r="N10">
        <v>65</v>
      </c>
      <c r="P10" s="22" t="s">
        <v>24</v>
      </c>
      <c r="Q10" s="23">
        <v>130</v>
      </c>
      <c r="R10" s="23">
        <v>2</v>
      </c>
    </row>
    <row r="11" spans="2:18" x14ac:dyDescent="0.45">
      <c r="B11" s="10" t="s">
        <v>21</v>
      </c>
      <c r="C11" t="s">
        <v>23</v>
      </c>
      <c r="E11" s="11" t="s">
        <v>24</v>
      </c>
      <c r="F11" s="10"/>
      <c r="G11" s="10"/>
      <c r="H11" s="10"/>
      <c r="I11" s="10"/>
      <c r="J11" s="10"/>
      <c r="K11" s="10"/>
      <c r="M11" t="s">
        <v>25</v>
      </c>
      <c r="N11">
        <v>36</v>
      </c>
      <c r="P11" s="22" t="s">
        <v>25</v>
      </c>
      <c r="Q11" s="23">
        <v>72</v>
      </c>
      <c r="R11" s="23">
        <v>2</v>
      </c>
    </row>
    <row r="12" spans="2:18" x14ac:dyDescent="0.45">
      <c r="E12" s="11" t="s">
        <v>25</v>
      </c>
      <c r="F12" s="10"/>
      <c r="G12" s="10"/>
      <c r="H12" s="10"/>
      <c r="I12" s="10"/>
      <c r="J12" s="10"/>
      <c r="K12" s="10"/>
      <c r="M12" t="s">
        <v>26</v>
      </c>
      <c r="N12">
        <v>45</v>
      </c>
      <c r="P12" s="22" t="s">
        <v>26</v>
      </c>
      <c r="Q12" s="23">
        <v>90</v>
      </c>
      <c r="R12" s="23">
        <v>2</v>
      </c>
    </row>
    <row r="13" spans="2:18" x14ac:dyDescent="0.45">
      <c r="B13" t="s">
        <v>28</v>
      </c>
      <c r="E13" s="11" t="s">
        <v>26</v>
      </c>
      <c r="F13" s="10"/>
      <c r="G13" s="10"/>
      <c r="H13" s="10"/>
      <c r="I13" s="10"/>
      <c r="J13" s="10"/>
      <c r="K13" s="10"/>
      <c r="M13" t="s">
        <v>27</v>
      </c>
      <c r="N13">
        <v>15</v>
      </c>
      <c r="P13" s="22" t="s">
        <v>27</v>
      </c>
      <c r="Q13" s="23">
        <v>30</v>
      </c>
      <c r="R13" s="23">
        <v>2</v>
      </c>
    </row>
    <row r="14" spans="2:18" x14ac:dyDescent="0.45">
      <c r="B14" s="5" t="s">
        <v>29</v>
      </c>
      <c r="C14" s="5"/>
      <c r="E14" s="11" t="s">
        <v>27</v>
      </c>
      <c r="F14" s="10"/>
      <c r="G14" s="10"/>
      <c r="H14" s="10"/>
      <c r="I14" s="10"/>
      <c r="J14" s="10"/>
      <c r="K14" s="10"/>
      <c r="M14" t="s">
        <v>24</v>
      </c>
      <c r="N14">
        <v>65</v>
      </c>
      <c r="P14" s="22" t="s">
        <v>32</v>
      </c>
      <c r="Q14" s="23">
        <v>322</v>
      </c>
      <c r="R14" s="23">
        <v>8</v>
      </c>
    </row>
    <row r="15" spans="2:18" x14ac:dyDescent="0.45">
      <c r="B15" s="5"/>
      <c r="C15" s="5"/>
      <c r="E15" s="11"/>
      <c r="F15" s="10"/>
      <c r="G15" s="10"/>
      <c r="H15" s="10"/>
      <c r="I15" s="10"/>
      <c r="J15" s="10"/>
      <c r="K15" s="10"/>
      <c r="M15" t="s">
        <v>25</v>
      </c>
      <c r="N15">
        <v>36</v>
      </c>
    </row>
    <row r="16" spans="2:18" x14ac:dyDescent="0.45">
      <c r="B16" s="5"/>
      <c r="C16" s="5"/>
      <c r="E16" s="11"/>
      <c r="F16" s="10"/>
      <c r="G16" s="10"/>
      <c r="H16" s="10"/>
      <c r="I16" s="10"/>
      <c r="J16" s="10"/>
      <c r="K16" s="10"/>
      <c r="M16" t="s">
        <v>26</v>
      </c>
      <c r="N16">
        <v>45</v>
      </c>
    </row>
    <row r="17" spans="1:14" x14ac:dyDescent="0.45">
      <c r="B17" s="5"/>
      <c r="C17" s="5"/>
      <c r="E17" s="11"/>
      <c r="F17" s="10"/>
      <c r="G17" s="10"/>
      <c r="H17" s="10"/>
      <c r="I17" s="10"/>
      <c r="J17" s="10"/>
      <c r="K17" s="10"/>
      <c r="M17" t="s">
        <v>27</v>
      </c>
      <c r="N17">
        <v>15</v>
      </c>
    </row>
    <row r="18" spans="1:14" x14ac:dyDescent="0.45">
      <c r="B18" s="5"/>
      <c r="C18" s="5"/>
      <c r="E18" s="11"/>
      <c r="F18" s="10"/>
      <c r="G18" s="10"/>
      <c r="H18" s="10"/>
      <c r="I18" s="10"/>
      <c r="J18" s="10"/>
      <c r="K18" s="10"/>
    </row>
    <row r="19" spans="1:14" x14ac:dyDescent="0.45">
      <c r="B19" s="5"/>
      <c r="C19" s="5"/>
      <c r="E19" s="11"/>
      <c r="F19" s="10"/>
      <c r="G19" s="10"/>
      <c r="H19" s="10"/>
      <c r="I19" s="10"/>
      <c r="J19" s="10"/>
      <c r="K19" s="10"/>
    </row>
    <row r="20" spans="1:14" x14ac:dyDescent="0.45">
      <c r="B20" s="5"/>
      <c r="C20" s="5"/>
      <c r="E20" s="11"/>
      <c r="F20" s="10"/>
      <c r="G20" s="10"/>
      <c r="H20" s="10"/>
      <c r="I20" s="10"/>
      <c r="J20" s="10"/>
      <c r="K20" s="10"/>
    </row>
    <row r="21" spans="1:14" x14ac:dyDescent="0.45">
      <c r="B21" s="5"/>
      <c r="C21" s="5"/>
      <c r="E21" s="11"/>
      <c r="F21" s="10"/>
      <c r="G21" s="10"/>
      <c r="H21" s="10"/>
      <c r="I21" s="10"/>
      <c r="J21" s="10"/>
      <c r="K21" s="10"/>
    </row>
    <row r="22" spans="1:14" x14ac:dyDescent="0.45">
      <c r="E22" s="11"/>
      <c r="F22" s="10"/>
      <c r="G22" s="10"/>
      <c r="H22" s="10"/>
      <c r="I22" s="10"/>
      <c r="J22" s="10"/>
      <c r="K22" s="10"/>
    </row>
    <row r="24" spans="1:14" x14ac:dyDescent="0.45">
      <c r="F24" t="s">
        <v>30</v>
      </c>
      <c r="M24">
        <f>SUMIF(M10:M17,M10,N10:N17)</f>
        <v>130</v>
      </c>
    </row>
    <row r="27" spans="1:14" x14ac:dyDescent="0.45">
      <c r="A27" t="s">
        <v>36</v>
      </c>
      <c r="B27" t="s">
        <v>35</v>
      </c>
      <c r="C27" t="s">
        <v>37</v>
      </c>
      <c r="D27" t="s">
        <v>38</v>
      </c>
    </row>
    <row r="28" spans="1:14" x14ac:dyDescent="0.45">
      <c r="C28" t="s">
        <v>39</v>
      </c>
      <c r="D28" t="s">
        <v>40</v>
      </c>
    </row>
  </sheetData>
  <mergeCells count="3">
    <mergeCell ref="B2:J6"/>
    <mergeCell ref="F9:K10"/>
    <mergeCell ref="B14:C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FC5C1-A59E-43D5-A262-BCA1DE666B9C}">
  <dimension ref="B8:G35"/>
  <sheetViews>
    <sheetView zoomScale="205" zoomScaleNormal="205" workbookViewId="0">
      <selection activeCell="C81" sqref="C81"/>
    </sheetView>
  </sheetViews>
  <sheetFormatPr defaultRowHeight="14.25" x14ac:dyDescent="0.45"/>
  <cols>
    <col min="2" max="2" width="11.9296875" bestFit="1" customWidth="1"/>
    <col min="3" max="3" width="13.6640625" bestFit="1" customWidth="1"/>
    <col min="4" max="7" width="6.73046875" bestFit="1" customWidth="1"/>
    <col min="8" max="8" width="10.06640625" bestFit="1" customWidth="1"/>
  </cols>
  <sheetData>
    <row r="8" spans="2:5" x14ac:dyDescent="0.45">
      <c r="B8" s="6" t="s">
        <v>42</v>
      </c>
      <c r="C8" t="s">
        <v>43</v>
      </c>
      <c r="D8" t="s">
        <v>45</v>
      </c>
      <c r="E8" s="10" t="s">
        <v>46</v>
      </c>
    </row>
    <row r="9" spans="2:5" x14ac:dyDescent="0.45">
      <c r="B9" s="6"/>
      <c r="C9" t="s">
        <v>44</v>
      </c>
      <c r="D9" t="s">
        <v>47</v>
      </c>
      <c r="E9" t="s">
        <v>48</v>
      </c>
    </row>
    <row r="11" spans="2:5" x14ac:dyDescent="0.45">
      <c r="B11" t="s">
        <v>49</v>
      </c>
      <c r="C11" t="s">
        <v>50</v>
      </c>
      <c r="D11" t="s">
        <v>51</v>
      </c>
      <c r="E11" t="s">
        <v>52</v>
      </c>
    </row>
    <row r="12" spans="2:5" x14ac:dyDescent="0.45">
      <c r="E12" t="s">
        <v>53</v>
      </c>
    </row>
    <row r="13" spans="2:5" x14ac:dyDescent="0.45">
      <c r="E13" t="s">
        <v>54</v>
      </c>
    </row>
    <row r="15" spans="2:5" x14ac:dyDescent="0.45">
      <c r="B15" t="s">
        <v>55</v>
      </c>
    </row>
    <row r="18" spans="2:7" x14ac:dyDescent="0.45">
      <c r="B18" s="21" t="s">
        <v>31</v>
      </c>
      <c r="C18" t="s">
        <v>76</v>
      </c>
      <c r="E18" s="12"/>
      <c r="F18" s="13"/>
      <c r="G18" s="14"/>
    </row>
    <row r="19" spans="2:7" x14ac:dyDescent="0.45">
      <c r="B19" s="22" t="s">
        <v>62</v>
      </c>
      <c r="C19" s="23">
        <v>114756</v>
      </c>
      <c r="E19" s="15"/>
      <c r="F19" s="16"/>
      <c r="G19" s="17"/>
    </row>
    <row r="20" spans="2:7" x14ac:dyDescent="0.45">
      <c r="B20" s="22" t="s">
        <v>72</v>
      </c>
      <c r="C20" s="23">
        <v>106618</v>
      </c>
      <c r="E20" s="15"/>
      <c r="F20" s="16"/>
      <c r="G20" s="17"/>
    </row>
    <row r="21" spans="2:7" x14ac:dyDescent="0.45">
      <c r="B21" s="22" t="s">
        <v>73</v>
      </c>
      <c r="C21" s="23">
        <v>104606</v>
      </c>
      <c r="E21" s="15"/>
      <c r="F21" s="16"/>
      <c r="G21" s="17"/>
    </row>
    <row r="22" spans="2:7" x14ac:dyDescent="0.45">
      <c r="B22" s="22" t="s">
        <v>65</v>
      </c>
      <c r="C22" s="23">
        <v>111157</v>
      </c>
      <c r="E22" s="15"/>
      <c r="F22" s="16"/>
      <c r="G22" s="17"/>
    </row>
    <row r="23" spans="2:7" x14ac:dyDescent="0.45">
      <c r="B23" s="22" t="s">
        <v>69</v>
      </c>
      <c r="C23" s="23">
        <v>189234</v>
      </c>
      <c r="E23" s="15"/>
      <c r="F23" s="16"/>
      <c r="G23" s="17"/>
    </row>
    <row r="24" spans="2:7" x14ac:dyDescent="0.45">
      <c r="B24" s="22" t="s">
        <v>32</v>
      </c>
      <c r="C24" s="23">
        <v>626371</v>
      </c>
      <c r="E24" s="15"/>
      <c r="F24" s="16"/>
      <c r="G24" s="17"/>
    </row>
    <row r="25" spans="2:7" x14ac:dyDescent="0.45">
      <c r="E25" s="15"/>
      <c r="F25" s="16"/>
      <c r="G25" s="17"/>
    </row>
    <row r="26" spans="2:7" x14ac:dyDescent="0.45">
      <c r="E26" s="15"/>
      <c r="F26" s="16"/>
      <c r="G26" s="17"/>
    </row>
    <row r="27" spans="2:7" x14ac:dyDescent="0.45">
      <c r="E27" s="15"/>
      <c r="F27" s="16"/>
      <c r="G27" s="17"/>
    </row>
    <row r="28" spans="2:7" x14ac:dyDescent="0.45">
      <c r="E28" s="15"/>
      <c r="F28" s="16"/>
      <c r="G28" s="17"/>
    </row>
    <row r="29" spans="2:7" x14ac:dyDescent="0.45">
      <c r="E29" s="15"/>
      <c r="F29" s="16"/>
      <c r="G29" s="17"/>
    </row>
    <row r="30" spans="2:7" x14ac:dyDescent="0.45">
      <c r="E30" s="15"/>
      <c r="F30" s="16"/>
      <c r="G30" s="17"/>
    </row>
    <row r="31" spans="2:7" x14ac:dyDescent="0.45">
      <c r="E31" s="15"/>
      <c r="F31" s="16"/>
      <c r="G31" s="17"/>
    </row>
    <row r="32" spans="2:7" x14ac:dyDescent="0.45">
      <c r="E32" s="15"/>
      <c r="F32" s="16"/>
      <c r="G32" s="17"/>
    </row>
    <row r="33" spans="5:7" x14ac:dyDescent="0.45">
      <c r="E33" s="15"/>
      <c r="F33" s="16"/>
      <c r="G33" s="17"/>
    </row>
    <row r="34" spans="5:7" x14ac:dyDescent="0.45">
      <c r="E34" s="15"/>
      <c r="F34" s="16"/>
      <c r="G34" s="17"/>
    </row>
    <row r="35" spans="5:7" x14ac:dyDescent="0.45">
      <c r="E35" s="18"/>
      <c r="F35" s="19"/>
      <c r="G35" s="20"/>
    </row>
  </sheetData>
  <mergeCells count="1">
    <mergeCell ref="B8:B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BAD5B-4C94-43AB-9FF6-F31C11F89CE3}">
  <dimension ref="B2:I156"/>
  <sheetViews>
    <sheetView topLeftCell="A52" zoomScale="85" zoomScaleNormal="85" workbookViewId="0">
      <selection activeCell="B75" sqref="B75"/>
    </sheetView>
  </sheetViews>
  <sheetFormatPr defaultRowHeight="14.25" x14ac:dyDescent="0.45"/>
  <cols>
    <col min="2" max="2" width="13.6640625" bestFit="1" customWidth="1"/>
    <col min="3" max="3" width="11.265625" bestFit="1" customWidth="1"/>
    <col min="4" max="4" width="6.73046875" bestFit="1" customWidth="1"/>
    <col min="5" max="5" width="7.9296875" bestFit="1" customWidth="1"/>
    <col min="6" max="6" width="9.86328125" bestFit="1" customWidth="1"/>
    <col min="7" max="7" width="7" bestFit="1" customWidth="1"/>
    <col min="8" max="8" width="10.06640625" bestFit="1" customWidth="1"/>
    <col min="9" max="9" width="9.86328125" bestFit="1" customWidth="1"/>
    <col min="10" max="12" width="6.06640625" bestFit="1" customWidth="1"/>
    <col min="13" max="13" width="6.46484375" bestFit="1" customWidth="1"/>
    <col min="14" max="14" width="12.33203125" bestFit="1" customWidth="1"/>
    <col min="15" max="15" width="8.796875" bestFit="1" customWidth="1"/>
    <col min="16" max="16" width="8.3984375" bestFit="1" customWidth="1"/>
    <col min="17" max="17" width="7" bestFit="1" customWidth="1"/>
    <col min="18" max="18" width="10.06640625" bestFit="1" customWidth="1"/>
  </cols>
  <sheetData>
    <row r="2" spans="2:3" x14ac:dyDescent="0.45">
      <c r="B2" t="s">
        <v>77</v>
      </c>
    </row>
    <row r="3" spans="2:3" x14ac:dyDescent="0.45">
      <c r="C3" t="s">
        <v>78</v>
      </c>
    </row>
    <row r="4" spans="2:3" x14ac:dyDescent="0.45">
      <c r="C4" t="s">
        <v>81</v>
      </c>
    </row>
    <row r="5" spans="2:3" x14ac:dyDescent="0.45">
      <c r="C5" t="s">
        <v>79</v>
      </c>
    </row>
    <row r="6" spans="2:3" x14ac:dyDescent="0.45">
      <c r="C6" t="s">
        <v>80</v>
      </c>
    </row>
    <row r="7" spans="2:3" x14ac:dyDescent="0.45">
      <c r="C7" t="s">
        <v>56</v>
      </c>
    </row>
    <row r="11" spans="2:3" x14ac:dyDescent="0.45">
      <c r="B11" s="21" t="s">
        <v>31</v>
      </c>
      <c r="C11" t="s">
        <v>76</v>
      </c>
    </row>
    <row r="12" spans="2:3" x14ac:dyDescent="0.45">
      <c r="B12" s="22" t="s">
        <v>82</v>
      </c>
      <c r="C12" s="23">
        <v>8136</v>
      </c>
    </row>
    <row r="13" spans="2:3" x14ac:dyDescent="0.45">
      <c r="B13" s="25" t="s">
        <v>83</v>
      </c>
      <c r="C13" s="23">
        <v>3122</v>
      </c>
    </row>
    <row r="14" spans="2:3" x14ac:dyDescent="0.45">
      <c r="B14" s="25" t="s">
        <v>84</v>
      </c>
      <c r="C14" s="23">
        <v>2635</v>
      </c>
    </row>
    <row r="15" spans="2:3" x14ac:dyDescent="0.45">
      <c r="B15" s="25" t="s">
        <v>85</v>
      </c>
      <c r="C15" s="23">
        <v>2379</v>
      </c>
    </row>
    <row r="16" spans="2:3" x14ac:dyDescent="0.45">
      <c r="B16" s="22" t="s">
        <v>32</v>
      </c>
      <c r="C16" s="23">
        <v>8136</v>
      </c>
    </row>
    <row r="31" spans="2:6" x14ac:dyDescent="0.45">
      <c r="B31" s="21" t="s">
        <v>76</v>
      </c>
      <c r="C31" s="21" t="s">
        <v>34</v>
      </c>
    </row>
    <row r="32" spans="2:6" x14ac:dyDescent="0.45">
      <c r="B32" s="21" t="s">
        <v>31</v>
      </c>
      <c r="C32" t="s">
        <v>70</v>
      </c>
      <c r="D32" t="s">
        <v>67</v>
      </c>
      <c r="E32" t="s">
        <v>64</v>
      </c>
      <c r="F32" t="s">
        <v>32</v>
      </c>
    </row>
    <row r="33" spans="2:6" x14ac:dyDescent="0.45">
      <c r="B33" s="22" t="s">
        <v>73</v>
      </c>
      <c r="C33" s="23">
        <v>784</v>
      </c>
      <c r="D33" s="23">
        <v>4725</v>
      </c>
      <c r="E33" s="23">
        <v>2627</v>
      </c>
      <c r="F33" s="23">
        <v>8136</v>
      </c>
    </row>
    <row r="34" spans="2:6" x14ac:dyDescent="0.45">
      <c r="B34" s="22" t="s">
        <v>32</v>
      </c>
      <c r="C34" s="23">
        <v>784</v>
      </c>
      <c r="D34" s="23">
        <v>4725</v>
      </c>
      <c r="E34" s="23">
        <v>2627</v>
      </c>
      <c r="F34" s="23">
        <v>8136</v>
      </c>
    </row>
    <row r="39" spans="2:6" x14ac:dyDescent="0.45">
      <c r="B39" s="22"/>
      <c r="C39" s="23"/>
      <c r="D39" s="23"/>
      <c r="E39" s="23"/>
      <c r="F39" s="23"/>
    </row>
    <row r="40" spans="2:6" x14ac:dyDescent="0.45">
      <c r="B40" s="22"/>
      <c r="C40" s="23"/>
      <c r="D40" s="23"/>
      <c r="E40" s="23"/>
      <c r="F40" s="23"/>
    </row>
    <row r="41" spans="2:6" x14ac:dyDescent="0.45">
      <c r="B41" s="22"/>
      <c r="C41" s="23"/>
      <c r="D41" s="23"/>
      <c r="E41" s="23"/>
      <c r="F41" s="23"/>
    </row>
    <row r="42" spans="2:6" x14ac:dyDescent="0.45">
      <c r="B42" s="21" t="s">
        <v>57</v>
      </c>
      <c r="C42" t="s">
        <v>73</v>
      </c>
      <c r="D42" s="23"/>
      <c r="E42" s="23"/>
      <c r="F42" s="23"/>
    </row>
    <row r="43" spans="2:6" x14ac:dyDescent="0.45">
      <c r="B43" s="21" t="s">
        <v>59</v>
      </c>
      <c r="C43" t="s">
        <v>70</v>
      </c>
    </row>
    <row r="45" spans="2:6" x14ac:dyDescent="0.45">
      <c r="B45" t="s">
        <v>76</v>
      </c>
    </row>
    <row r="46" spans="2:6" x14ac:dyDescent="0.45">
      <c r="B46" s="23">
        <v>784</v>
      </c>
    </row>
    <row r="50" spans="2:3" x14ac:dyDescent="0.45">
      <c r="B50" s="21" t="s">
        <v>31</v>
      </c>
      <c r="C50" t="s">
        <v>76</v>
      </c>
    </row>
    <row r="51" spans="2:3" x14ac:dyDescent="0.45">
      <c r="B51" s="22" t="s">
        <v>73</v>
      </c>
      <c r="C51" s="23">
        <v>8136</v>
      </c>
    </row>
    <row r="52" spans="2:3" x14ac:dyDescent="0.45">
      <c r="B52" s="25" t="s">
        <v>71</v>
      </c>
      <c r="C52" s="23">
        <v>8136</v>
      </c>
    </row>
    <row r="53" spans="2:3" x14ac:dyDescent="0.45">
      <c r="B53" s="22" t="s">
        <v>32</v>
      </c>
      <c r="C53" s="23">
        <v>8136</v>
      </c>
    </row>
    <row r="75" spans="2:3" x14ac:dyDescent="0.45">
      <c r="B75" t="s">
        <v>87</v>
      </c>
    </row>
    <row r="77" spans="2:3" x14ac:dyDescent="0.45">
      <c r="B77" s="21" t="s">
        <v>58</v>
      </c>
      <c r="C77" t="s">
        <v>71</v>
      </c>
    </row>
    <row r="79" spans="2:3" x14ac:dyDescent="0.45">
      <c r="B79" s="21" t="s">
        <v>31</v>
      </c>
      <c r="C79" t="s">
        <v>76</v>
      </c>
    </row>
    <row r="80" spans="2:3" x14ac:dyDescent="0.45">
      <c r="B80" s="22" t="s">
        <v>73</v>
      </c>
      <c r="C80" s="23">
        <v>8136</v>
      </c>
    </row>
    <row r="81" spans="2:9" x14ac:dyDescent="0.45">
      <c r="B81" s="22" t="s">
        <v>32</v>
      </c>
      <c r="C81" s="23">
        <v>8136</v>
      </c>
    </row>
    <row r="82" spans="2:9" x14ac:dyDescent="0.45">
      <c r="I82" s="28"/>
    </row>
    <row r="87" spans="2:9" x14ac:dyDescent="0.45">
      <c r="B87" t="s">
        <v>93</v>
      </c>
    </row>
    <row r="90" spans="2:9" x14ac:dyDescent="0.45">
      <c r="B90" s="21" t="s">
        <v>31</v>
      </c>
      <c r="C90" t="s">
        <v>94</v>
      </c>
      <c r="E90" s="21" t="s">
        <v>31</v>
      </c>
      <c r="F90" t="s">
        <v>100</v>
      </c>
    </row>
    <row r="91" spans="2:9" x14ac:dyDescent="0.45">
      <c r="B91" s="22" t="s">
        <v>70</v>
      </c>
      <c r="C91" s="27">
        <v>0.38500000000000001</v>
      </c>
      <c r="E91" s="22" t="s">
        <v>73</v>
      </c>
      <c r="F91" s="27">
        <v>0.35333333333333333</v>
      </c>
    </row>
    <row r="92" spans="2:9" x14ac:dyDescent="0.45">
      <c r="B92" s="22" t="s">
        <v>67</v>
      </c>
      <c r="C92" s="27">
        <v>0.35875000000000001</v>
      </c>
      <c r="E92" s="22" t="s">
        <v>32</v>
      </c>
      <c r="F92" s="27">
        <v>0.35333333333333333</v>
      </c>
    </row>
    <row r="93" spans="2:9" x14ac:dyDescent="0.45">
      <c r="B93" s="22" t="s">
        <v>64</v>
      </c>
      <c r="C93" s="27">
        <v>0.33200000000000002</v>
      </c>
    </row>
    <row r="94" spans="2:9" x14ac:dyDescent="0.45">
      <c r="B94" s="22" t="s">
        <v>32</v>
      </c>
      <c r="C94" s="27">
        <v>0.35333333333333339</v>
      </c>
    </row>
    <row r="99" spans="2:9" x14ac:dyDescent="0.45">
      <c r="B99" t="s">
        <v>101</v>
      </c>
    </row>
    <row r="101" spans="2:9" x14ac:dyDescent="0.45">
      <c r="B101" s="21" t="s">
        <v>31</v>
      </c>
      <c r="C101" t="s">
        <v>76</v>
      </c>
      <c r="D101" t="s">
        <v>103</v>
      </c>
      <c r="E101" t="s">
        <v>104</v>
      </c>
      <c r="F101" t="s">
        <v>105</v>
      </c>
      <c r="H101" t="s">
        <v>102</v>
      </c>
    </row>
    <row r="102" spans="2:9" x14ac:dyDescent="0.45">
      <c r="B102" s="22" t="s">
        <v>82</v>
      </c>
      <c r="C102" s="23"/>
      <c r="D102" s="23"/>
      <c r="E102" s="23"/>
      <c r="F102" s="23"/>
      <c r="H102">
        <v>12</v>
      </c>
      <c r="I102">
        <v>12</v>
      </c>
    </row>
    <row r="103" spans="2:9" x14ac:dyDescent="0.45">
      <c r="B103" s="25" t="s">
        <v>83</v>
      </c>
      <c r="C103" s="23">
        <v>3122</v>
      </c>
      <c r="D103" s="23">
        <v>3122</v>
      </c>
      <c r="E103" s="23">
        <v>3122</v>
      </c>
      <c r="F103" s="23">
        <v>520.33333333333337</v>
      </c>
      <c r="H103">
        <v>15</v>
      </c>
      <c r="I103">
        <v>27</v>
      </c>
    </row>
    <row r="104" spans="2:9" x14ac:dyDescent="0.45">
      <c r="B104" s="25" t="s">
        <v>84</v>
      </c>
      <c r="C104" s="23">
        <v>2635</v>
      </c>
      <c r="D104" s="23">
        <v>5757</v>
      </c>
      <c r="E104" s="23">
        <v>5757</v>
      </c>
      <c r="F104" s="23">
        <v>658.75</v>
      </c>
      <c r="H104">
        <v>9</v>
      </c>
      <c r="I104">
        <v>36</v>
      </c>
    </row>
    <row r="105" spans="2:9" x14ac:dyDescent="0.45">
      <c r="B105" s="25" t="s">
        <v>85</v>
      </c>
      <c r="C105" s="23">
        <v>2379</v>
      </c>
      <c r="D105" s="23">
        <v>8136</v>
      </c>
      <c r="E105" s="23">
        <v>8136</v>
      </c>
      <c r="F105" s="23">
        <v>475.8</v>
      </c>
    </row>
    <row r="106" spans="2:9" x14ac:dyDescent="0.45">
      <c r="B106" s="22" t="s">
        <v>32</v>
      </c>
      <c r="C106" s="23">
        <v>8136</v>
      </c>
      <c r="D106" s="23"/>
      <c r="E106" s="23"/>
      <c r="F106" s="23">
        <v>542.4</v>
      </c>
    </row>
    <row r="121" spans="2:4" x14ac:dyDescent="0.45">
      <c r="B121" t="s">
        <v>106</v>
      </c>
    </row>
    <row r="124" spans="2:4" x14ac:dyDescent="0.45">
      <c r="B124" s="21" t="s">
        <v>31</v>
      </c>
      <c r="C124" t="s">
        <v>76</v>
      </c>
    </row>
    <row r="125" spans="2:4" x14ac:dyDescent="0.45">
      <c r="B125" s="22" t="s">
        <v>73</v>
      </c>
      <c r="C125" s="27">
        <v>1</v>
      </c>
      <c r="D125" s="29" t="e">
        <f>C125/$C$130</f>
        <v>#DIV/0!</v>
      </c>
    </row>
    <row r="126" spans="2:4" x14ac:dyDescent="0.45">
      <c r="B126" s="22" t="s">
        <v>32</v>
      </c>
      <c r="C126" s="27">
        <v>1</v>
      </c>
      <c r="D126" s="29" t="e">
        <f t="shared" ref="D126:D129" si="0">C126/$C$130</f>
        <v>#DIV/0!</v>
      </c>
    </row>
    <row r="127" spans="2:4" x14ac:dyDescent="0.45">
      <c r="D127" s="29" t="e">
        <f t="shared" si="0"/>
        <v>#DIV/0!</v>
      </c>
    </row>
    <row r="128" spans="2:4" x14ac:dyDescent="0.45">
      <c r="D128" s="29" t="e">
        <f t="shared" si="0"/>
        <v>#DIV/0!</v>
      </c>
    </row>
    <row r="129" spans="2:8" x14ac:dyDescent="0.45">
      <c r="D129" s="29" t="e">
        <f t="shared" si="0"/>
        <v>#DIV/0!</v>
      </c>
    </row>
    <row r="134" spans="2:8" x14ac:dyDescent="0.45">
      <c r="B134" s="21" t="s">
        <v>31</v>
      </c>
      <c r="C134" t="s">
        <v>76</v>
      </c>
      <c r="D134" t="s">
        <v>107</v>
      </c>
    </row>
    <row r="135" spans="2:8" x14ac:dyDescent="0.45">
      <c r="B135" s="22" t="s">
        <v>73</v>
      </c>
      <c r="C135" s="23">
        <v>8136</v>
      </c>
      <c r="D135" s="23">
        <v>8.1359999999999992</v>
      </c>
    </row>
    <row r="136" spans="2:8" x14ac:dyDescent="0.45">
      <c r="B136" s="22" t="s">
        <v>32</v>
      </c>
      <c r="C136" s="23">
        <v>8136</v>
      </c>
      <c r="D136" s="23">
        <v>8.1359999999999992</v>
      </c>
    </row>
    <row r="139" spans="2:8" x14ac:dyDescent="0.45">
      <c r="F139" s="12"/>
      <c r="G139" s="13"/>
      <c r="H139" s="14"/>
    </row>
    <row r="140" spans="2:8" x14ac:dyDescent="0.45">
      <c r="F140" s="15"/>
      <c r="G140" s="16"/>
      <c r="H140" s="17"/>
    </row>
    <row r="141" spans="2:8" x14ac:dyDescent="0.45">
      <c r="F141" s="15"/>
      <c r="G141" s="16"/>
      <c r="H141" s="17"/>
    </row>
    <row r="142" spans="2:8" x14ac:dyDescent="0.45">
      <c r="F142" s="15"/>
      <c r="G142" s="16"/>
      <c r="H142" s="17"/>
    </row>
    <row r="143" spans="2:8" x14ac:dyDescent="0.45">
      <c r="F143" s="15"/>
      <c r="G143" s="16"/>
      <c r="H143" s="17"/>
    </row>
    <row r="144" spans="2:8" x14ac:dyDescent="0.45">
      <c r="B144" s="21" t="s">
        <v>31</v>
      </c>
      <c r="C144" t="s">
        <v>76</v>
      </c>
      <c r="F144" s="15"/>
      <c r="G144" s="16"/>
      <c r="H144" s="17"/>
    </row>
    <row r="145" spans="2:8" x14ac:dyDescent="0.45">
      <c r="B145" s="22" t="s">
        <v>82</v>
      </c>
      <c r="C145" s="23"/>
      <c r="F145" s="15"/>
      <c r="G145" s="16"/>
      <c r="H145" s="17"/>
    </row>
    <row r="146" spans="2:8" x14ac:dyDescent="0.45">
      <c r="B146" s="25" t="s">
        <v>83</v>
      </c>
      <c r="C146" s="23"/>
      <c r="F146" s="15"/>
      <c r="G146" s="16"/>
      <c r="H146" s="17"/>
    </row>
    <row r="147" spans="2:8" x14ac:dyDescent="0.45">
      <c r="B147" s="26" t="s">
        <v>73</v>
      </c>
      <c r="C147" s="23">
        <v>3122</v>
      </c>
      <c r="F147" s="15"/>
      <c r="G147" s="16"/>
      <c r="H147" s="17"/>
    </row>
    <row r="148" spans="2:8" x14ac:dyDescent="0.45">
      <c r="B148" s="25" t="s">
        <v>84</v>
      </c>
      <c r="C148" s="23"/>
      <c r="F148" s="15"/>
      <c r="G148" s="16"/>
      <c r="H148" s="17"/>
    </row>
    <row r="149" spans="2:8" x14ac:dyDescent="0.45">
      <c r="B149" s="26" t="s">
        <v>73</v>
      </c>
      <c r="C149" s="23">
        <v>2635</v>
      </c>
      <c r="F149" s="15"/>
      <c r="G149" s="16"/>
      <c r="H149" s="17"/>
    </row>
    <row r="150" spans="2:8" x14ac:dyDescent="0.45">
      <c r="B150" s="25" t="s">
        <v>85</v>
      </c>
      <c r="C150" s="23"/>
      <c r="F150" s="15"/>
      <c r="G150" s="16"/>
      <c r="H150" s="17"/>
    </row>
    <row r="151" spans="2:8" x14ac:dyDescent="0.45">
      <c r="B151" s="26" t="s">
        <v>73</v>
      </c>
      <c r="C151" s="23">
        <v>2379</v>
      </c>
      <c r="F151" s="15"/>
      <c r="G151" s="16"/>
      <c r="H151" s="17"/>
    </row>
    <row r="152" spans="2:8" x14ac:dyDescent="0.45">
      <c r="F152" s="15"/>
      <c r="G152" s="16"/>
      <c r="H152" s="17"/>
    </row>
    <row r="153" spans="2:8" x14ac:dyDescent="0.45">
      <c r="F153" s="15"/>
      <c r="G153" s="16"/>
      <c r="H153" s="17"/>
    </row>
    <row r="154" spans="2:8" x14ac:dyDescent="0.45">
      <c r="F154" s="15"/>
      <c r="G154" s="16"/>
      <c r="H154" s="17"/>
    </row>
    <row r="155" spans="2:8" x14ac:dyDescent="0.45">
      <c r="F155" s="15"/>
      <c r="G155" s="16"/>
      <c r="H155" s="17"/>
    </row>
    <row r="156" spans="2:8" x14ac:dyDescent="0.45">
      <c r="F156" s="18"/>
      <c r="G156" s="19"/>
      <c r="H156" s="20"/>
    </row>
  </sheetData>
  <pageMargins left="0.7" right="0.7" top="0.75" bottom="0.75" header="0.3" footer="0.3"/>
  <drawing r:id="rId13"/>
  <extLst>
    <ext xmlns:x14="http://schemas.microsoft.com/office/spreadsheetml/2009/9/main" uri="{A8765BA9-456A-4dab-B4F3-ACF838C121DE}">
      <x14:slicerList>
        <x14:slicer r:id="rId14"/>
      </x14:slicerList>
    </ext>
    <ext xmlns:x15="http://schemas.microsoft.com/office/spreadsheetml/2010/11/main" uri="{7E03D99C-DC04-49d9-9315-930204A7B6E9}">
      <x15:timelineRefs>
        <x15:timelineRef r:id="rId15"/>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35AB-F336-4926-8754-5DB43FFF9634}">
  <dimension ref="A1"/>
  <sheetViews>
    <sheetView zoomScale="175" zoomScaleNormal="175" workbookViewId="0">
      <selection activeCell="D4" sqref="D4"/>
    </sheetView>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0EB78B7B-0C24-4F11-8F02-E5CCE7BB112F}">
  <ds:schemaRefs/>
</ds:datastoreItem>
</file>

<file path=customXml/itemProps2.xml><?xml version="1.0" encoding="utf-8"?>
<ds:datastoreItem xmlns:ds="http://schemas.openxmlformats.org/officeDocument/2006/customXml" ds:itemID="{577095A5-0AB1-4256-8B00-E0F74C95EDE3}">
  <ds:schemaRefs/>
</ds:datastoreItem>
</file>

<file path=customXml/itemProps3.xml><?xml version="1.0" encoding="utf-8"?>
<ds:datastoreItem xmlns:ds="http://schemas.openxmlformats.org/officeDocument/2006/customXml" ds:itemID="{C1CD852E-8E99-4C61-BA4B-285602876517}">
  <ds:schemaRefs/>
</ds:datastoreItem>
</file>

<file path=customXml/itemProps4.xml><?xml version="1.0" encoding="utf-8"?>
<ds:datastoreItem xmlns:ds="http://schemas.openxmlformats.org/officeDocument/2006/customXml" ds:itemID="{BC199FD4-C607-4870-9858-225F6729B806}">
  <ds:schemaRefs/>
</ds:datastoreItem>
</file>

<file path=customXml/itemProps5.xml><?xml version="1.0" encoding="utf-8"?>
<ds:datastoreItem xmlns:ds="http://schemas.openxmlformats.org/officeDocument/2006/customXml" ds:itemID="{E2BF4072-F9B1-4512-9C97-E7400626B91E}">
  <ds:schemaRefs/>
</ds:datastoreItem>
</file>

<file path=customXml/itemProps6.xml><?xml version="1.0" encoding="utf-8"?>
<ds:datastoreItem xmlns:ds="http://schemas.openxmlformats.org/officeDocument/2006/customXml" ds:itemID="{4CAA2170-F4A2-4FDE-BAE6-D0C7370663F4}">
  <ds:schemaRefs/>
</ds:datastoreItem>
</file>

<file path=customXml/itemProps7.xml><?xml version="1.0" encoding="utf-8"?>
<ds:datastoreItem xmlns:ds="http://schemas.openxmlformats.org/officeDocument/2006/customXml" ds:itemID="{1043B121-A8CA-4785-B677-800441E66ED8}">
  <ds:schemaRefs/>
</ds:datastoreItem>
</file>

<file path=customXml/itemProps8.xml><?xml version="1.0" encoding="utf-8"?>
<ds:datastoreItem xmlns:ds="http://schemas.openxmlformats.org/officeDocument/2006/customXml" ds:itemID="{52EE8F1B-C55C-48E1-AF90-35FC31CCB655}">
  <ds:schemaRefs/>
</ds:datastoreItem>
</file>

<file path=customXml/itemProps9.xml><?xml version="1.0" encoding="utf-8"?>
<ds:datastoreItem xmlns:ds="http://schemas.openxmlformats.org/officeDocument/2006/customXml" ds:itemID="{0F22038B-2230-436F-9573-F372EB8EB0A7}">
  <ds:schemaRefs/>
</ds:datastoreItem>
</file>

<file path=customXml/itemProps10.xml><?xml version="1.0" encoding="utf-8"?>
<ds:datastoreItem xmlns:ds="http://schemas.openxmlformats.org/officeDocument/2006/customXml" ds:itemID="{0962D107-1A79-4FE4-B2D3-3344461F4A49}">
  <ds:schemaRefs/>
</ds:datastoreItem>
</file>

<file path=customXml/itemProps11.xml><?xml version="1.0" encoding="utf-8"?>
<ds:datastoreItem xmlns:ds="http://schemas.openxmlformats.org/officeDocument/2006/customXml" ds:itemID="{EBEB9EC8-39DB-400E-8486-0F3FD6D1A274}">
  <ds:schemaRefs/>
</ds:datastoreItem>
</file>

<file path=customXml/itemProps12.xml><?xml version="1.0" encoding="utf-8"?>
<ds:datastoreItem xmlns:ds="http://schemas.openxmlformats.org/officeDocument/2006/customXml" ds:itemID="{ABCBB402-8F6E-43BE-AA96-B5C7EC280DFD}">
  <ds:schemaRefs/>
</ds:datastoreItem>
</file>

<file path=customXml/itemProps13.xml><?xml version="1.0" encoding="utf-8"?>
<ds:datastoreItem xmlns:ds="http://schemas.openxmlformats.org/officeDocument/2006/customXml" ds:itemID="{0C689C35-0993-439C-B8B9-2E3E753FD0D5}">
  <ds:schemaRefs/>
</ds:datastoreItem>
</file>

<file path=customXml/itemProps14.xml><?xml version="1.0" encoding="utf-8"?>
<ds:datastoreItem xmlns:ds="http://schemas.openxmlformats.org/officeDocument/2006/customXml" ds:itemID="{414AE66A-5FB2-45AD-BA70-E84F514824F0}">
  <ds:schemaRefs/>
</ds:datastoreItem>
</file>

<file path=customXml/itemProps15.xml><?xml version="1.0" encoding="utf-8"?>
<ds:datastoreItem xmlns:ds="http://schemas.openxmlformats.org/officeDocument/2006/customXml" ds:itemID="{A2CCF964-2352-4662-A8A6-AB14C06166D1}">
  <ds:schemaRefs/>
</ds:datastoreItem>
</file>

<file path=customXml/itemProps16.xml><?xml version="1.0" encoding="utf-8"?>
<ds:datastoreItem xmlns:ds="http://schemas.openxmlformats.org/officeDocument/2006/customXml" ds:itemID="{E3D36EFD-C62A-44FA-977D-6C33E6BC36F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vt:lpstr>
      <vt:lpstr>Recap</vt:lpstr>
      <vt:lpstr>Offset</vt:lpstr>
      <vt:lpstr>Data</vt:lpstr>
      <vt:lpstr>Pivot Table</vt:lpstr>
      <vt:lpstr>Creation</vt:lpstr>
      <vt:lpstr>Date Column </vt:lpstr>
      <vt:lpstr>Calculated Field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2024-07-20T13:02:33Z</dcterms:created>
  <dcterms:modified xsi:type="dcterms:W3CDTF">2024-07-20T17:01:31Z</dcterms:modified>
</cp:coreProperties>
</file>