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Acciojob\Modules\Excel\Batch\14\In_Class\"/>
    </mc:Choice>
  </mc:AlternateContent>
  <xr:revisionPtr revIDLastSave="0" documentId="13_ncr:1_{7029C12D-E53F-41CD-A05A-21923BBA166F}" xr6:coauthVersionLast="47" xr6:coauthVersionMax="47" xr10:uidLastSave="{00000000-0000-0000-0000-000000000000}"/>
  <bookViews>
    <workbookView xWindow="-28920" yWindow="750" windowWidth="29040" windowHeight="15720" tabRatio="741" activeTab="2" xr2:uid="{E4FAC7A2-194B-4DBE-ACA1-546198A701A9}"/>
  </bookViews>
  <sheets>
    <sheet name="Dataset" sheetId="3" r:id="rId1"/>
    <sheet name="Recap" sheetId="1" r:id="rId2"/>
    <sheet name="Agenda" sheetId="2" r:id="rId3"/>
    <sheet name="Date Time Questions" sheetId="8" r:id="rId4"/>
    <sheet name="Text Questions" sheetId="10" r:id="rId5"/>
    <sheet name="Validation Questions" sheetId="11" r:id="rId6"/>
    <sheet name="Data  Validation" sheetId="4" r:id="rId7"/>
    <sheet name="Data Cleaning" sheetId="9" r:id="rId8"/>
    <sheet name="Date Functions" sheetId="6" r:id="rId9"/>
    <sheet name="Errors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7" l="1" a="1"/>
  <c r="C4" i="7" s="1"/>
  <c r="E2" i="7" a="1"/>
  <c r="G27" i="6"/>
  <c r="G26" i="6"/>
  <c r="D23" i="6"/>
  <c r="D22" i="6"/>
  <c r="D21" i="6"/>
  <c r="G16" i="6"/>
  <c r="F16" i="6"/>
  <c r="D20" i="6"/>
  <c r="D19" i="6"/>
  <c r="D18" i="6"/>
  <c r="D17" i="6"/>
  <c r="D16" i="6"/>
  <c r="D15" i="6"/>
  <c r="D14" i="6"/>
  <c r="D13" i="6"/>
  <c r="G29" i="4"/>
  <c r="G30" i="4"/>
  <c r="G31" i="4"/>
  <c r="G32" i="4"/>
  <c r="G33" i="4"/>
  <c r="G34" i="4"/>
  <c r="G28" i="4"/>
  <c r="H501" i="3"/>
  <c r="H500" i="3"/>
  <c r="H499" i="3"/>
  <c r="H498" i="3"/>
  <c r="H497" i="3"/>
  <c r="H496" i="3"/>
  <c r="H495" i="3"/>
  <c r="H494" i="3"/>
  <c r="H493" i="3"/>
  <c r="H492" i="3"/>
  <c r="H491" i="3"/>
  <c r="H490" i="3"/>
  <c r="H489" i="3"/>
  <c r="H488" i="3"/>
  <c r="H487" i="3"/>
  <c r="H486" i="3"/>
  <c r="H485" i="3"/>
  <c r="H484" i="3"/>
  <c r="H483" i="3"/>
  <c r="H482" i="3"/>
  <c r="H481" i="3"/>
  <c r="H480" i="3"/>
  <c r="H479" i="3"/>
  <c r="H478" i="3"/>
  <c r="H477" i="3"/>
  <c r="H476" i="3"/>
  <c r="H475" i="3"/>
  <c r="H474" i="3"/>
  <c r="H473" i="3"/>
  <c r="H472" i="3"/>
  <c r="H471" i="3"/>
  <c r="H470" i="3"/>
  <c r="H469" i="3"/>
  <c r="H468" i="3"/>
  <c r="H467" i="3"/>
  <c r="H466" i="3"/>
  <c r="H465" i="3"/>
  <c r="H464" i="3"/>
  <c r="H463" i="3"/>
  <c r="H462" i="3"/>
  <c r="H461" i="3"/>
  <c r="H460" i="3"/>
  <c r="H459" i="3"/>
  <c r="H458" i="3"/>
  <c r="H457" i="3"/>
  <c r="H456" i="3"/>
  <c r="H455" i="3"/>
  <c r="H454" i="3"/>
  <c r="H453" i="3"/>
  <c r="H452" i="3"/>
  <c r="H451" i="3"/>
  <c r="H450" i="3"/>
  <c r="H449" i="3"/>
  <c r="H448" i="3"/>
  <c r="H447" i="3"/>
  <c r="H446" i="3"/>
  <c r="H445" i="3"/>
  <c r="H444" i="3"/>
  <c r="H443" i="3"/>
  <c r="H442" i="3"/>
  <c r="H441" i="3"/>
  <c r="H440" i="3"/>
  <c r="H439" i="3"/>
  <c r="H438" i="3"/>
  <c r="H437" i="3"/>
  <c r="H436" i="3"/>
  <c r="H435" i="3"/>
  <c r="H434" i="3"/>
  <c r="H433" i="3"/>
  <c r="H432" i="3"/>
  <c r="H431" i="3"/>
  <c r="H430" i="3"/>
  <c r="H429" i="3"/>
  <c r="H428" i="3"/>
  <c r="H427" i="3"/>
  <c r="H426" i="3"/>
  <c r="H425" i="3"/>
  <c r="H424" i="3"/>
  <c r="H423" i="3"/>
  <c r="H422" i="3"/>
  <c r="H421" i="3"/>
  <c r="H420" i="3"/>
  <c r="H419" i="3"/>
  <c r="H418" i="3"/>
  <c r="H417" i="3"/>
  <c r="H416" i="3"/>
  <c r="H415" i="3"/>
  <c r="H414" i="3"/>
  <c r="H413" i="3"/>
  <c r="H412" i="3"/>
  <c r="H411" i="3"/>
  <c r="H410" i="3"/>
  <c r="H409" i="3"/>
  <c r="H408" i="3"/>
  <c r="H407" i="3"/>
  <c r="H406" i="3"/>
  <c r="H405" i="3"/>
  <c r="H404" i="3"/>
  <c r="H403" i="3"/>
  <c r="H402" i="3"/>
  <c r="H401" i="3"/>
  <c r="H400" i="3"/>
  <c r="H399" i="3"/>
  <c r="H398" i="3"/>
  <c r="H397" i="3"/>
  <c r="H396" i="3"/>
  <c r="H395" i="3"/>
  <c r="H394" i="3"/>
  <c r="H393" i="3"/>
  <c r="H392" i="3"/>
  <c r="H391" i="3"/>
  <c r="H390" i="3"/>
  <c r="H389" i="3"/>
  <c r="H388" i="3"/>
  <c r="H387" i="3"/>
  <c r="H386" i="3"/>
  <c r="H385" i="3"/>
  <c r="H384" i="3"/>
  <c r="H383" i="3"/>
  <c r="H382" i="3"/>
  <c r="H381" i="3"/>
  <c r="H380" i="3"/>
  <c r="H379" i="3"/>
  <c r="H378" i="3"/>
  <c r="H377" i="3"/>
  <c r="H376" i="3"/>
  <c r="H375" i="3"/>
  <c r="H374" i="3"/>
  <c r="H373" i="3"/>
  <c r="H372" i="3"/>
  <c r="H371" i="3"/>
  <c r="H370" i="3"/>
  <c r="H369" i="3"/>
  <c r="H368" i="3"/>
  <c r="H367" i="3"/>
  <c r="H366" i="3"/>
  <c r="H365" i="3"/>
  <c r="H364" i="3"/>
  <c r="H363" i="3"/>
  <c r="H362" i="3"/>
  <c r="H361" i="3"/>
  <c r="H360" i="3"/>
  <c r="H359" i="3"/>
  <c r="H358" i="3"/>
  <c r="H357" i="3"/>
  <c r="H356" i="3"/>
  <c r="H355" i="3"/>
  <c r="H354" i="3"/>
  <c r="H353" i="3"/>
  <c r="H352" i="3"/>
  <c r="H351" i="3"/>
  <c r="H350" i="3"/>
  <c r="H349" i="3"/>
  <c r="H348" i="3"/>
  <c r="H347" i="3"/>
  <c r="H346" i="3"/>
  <c r="H345" i="3"/>
  <c r="H344" i="3"/>
  <c r="H343" i="3"/>
  <c r="H342" i="3"/>
  <c r="H341" i="3"/>
  <c r="H340" i="3"/>
  <c r="H339" i="3"/>
  <c r="H338" i="3"/>
  <c r="H337" i="3"/>
  <c r="H336" i="3"/>
  <c r="H335" i="3"/>
  <c r="H334" i="3"/>
  <c r="H333" i="3"/>
  <c r="H332" i="3"/>
  <c r="H331" i="3"/>
  <c r="H330" i="3"/>
  <c r="H329" i="3"/>
  <c r="H328" i="3"/>
  <c r="H327" i="3"/>
  <c r="H326" i="3"/>
  <c r="H325" i="3"/>
  <c r="H324" i="3"/>
  <c r="H323" i="3"/>
  <c r="H322" i="3"/>
  <c r="H321" i="3"/>
  <c r="H320" i="3"/>
  <c r="H319" i="3"/>
  <c r="H318" i="3"/>
  <c r="H317" i="3"/>
  <c r="H316" i="3"/>
  <c r="H315" i="3"/>
  <c r="H314" i="3"/>
  <c r="H313" i="3"/>
  <c r="H312" i="3"/>
  <c r="H311" i="3"/>
  <c r="H310" i="3"/>
  <c r="H309" i="3"/>
  <c r="H308" i="3"/>
  <c r="H307" i="3"/>
  <c r="H306" i="3"/>
  <c r="H305" i="3"/>
  <c r="H304" i="3"/>
  <c r="H303" i="3"/>
  <c r="H302" i="3"/>
  <c r="H301" i="3"/>
  <c r="H300" i="3"/>
  <c r="H299" i="3"/>
  <c r="H298" i="3"/>
  <c r="H297" i="3"/>
  <c r="H296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283" i="3"/>
  <c r="H282" i="3"/>
  <c r="H281" i="3"/>
  <c r="H280" i="3"/>
  <c r="H279" i="3"/>
  <c r="H278" i="3"/>
  <c r="H277" i="3"/>
  <c r="H276" i="3"/>
  <c r="H275" i="3"/>
  <c r="H274" i="3"/>
  <c r="H273" i="3"/>
  <c r="H272" i="3"/>
  <c r="H271" i="3"/>
  <c r="H270" i="3"/>
  <c r="H269" i="3"/>
  <c r="H268" i="3"/>
  <c r="H267" i="3"/>
  <c r="H266" i="3"/>
  <c r="H265" i="3"/>
  <c r="H264" i="3"/>
  <c r="H263" i="3"/>
  <c r="H262" i="3"/>
  <c r="H261" i="3"/>
  <c r="H260" i="3"/>
  <c r="H259" i="3"/>
  <c r="H258" i="3"/>
  <c r="H257" i="3"/>
  <c r="H256" i="3"/>
  <c r="H255" i="3"/>
  <c r="H254" i="3"/>
  <c r="H253" i="3"/>
  <c r="H252" i="3"/>
  <c r="H251" i="3"/>
  <c r="H250" i="3"/>
  <c r="H249" i="3"/>
  <c r="H248" i="3"/>
  <c r="H247" i="3"/>
  <c r="H246" i="3"/>
  <c r="H245" i="3"/>
  <c r="H24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E2" i="7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sharedStrings.xml><?xml version="1.0" encoding="utf-8"?>
<sst xmlns="http://schemas.openxmlformats.org/spreadsheetml/2006/main" count="4407" uniqueCount="912">
  <si>
    <t>Intro To excel</t>
  </si>
  <si>
    <t>Components</t>
  </si>
  <si>
    <t>Worksheet</t>
  </si>
  <si>
    <t>Menu</t>
  </si>
  <si>
    <t>Ribbon</t>
  </si>
  <si>
    <t>Groups</t>
  </si>
  <si>
    <t>Commands</t>
  </si>
  <si>
    <t>Customise Ribbon</t>
  </si>
  <si>
    <t>Quick Access ToolBar</t>
  </si>
  <si>
    <t>Formating</t>
  </si>
  <si>
    <t>Navigation</t>
  </si>
  <si>
    <t>Select</t>
  </si>
  <si>
    <t>Day 1</t>
  </si>
  <si>
    <t>Day 2</t>
  </si>
  <si>
    <t>Arithmetic - +,-,*,/</t>
  </si>
  <si>
    <t>SUM function</t>
  </si>
  <si>
    <t>SUMIF function</t>
  </si>
  <si>
    <t>SUMIFS function</t>
  </si>
  <si>
    <t>SUMPRODUCT function</t>
  </si>
  <si>
    <t>STAT formulas:</t>
  </si>
  <si>
    <t>COUNT function</t>
  </si>
  <si>
    <t>COUNTA function</t>
  </si>
  <si>
    <t>COUNTBLANK function</t>
  </si>
  <si>
    <t>COUNTIF function</t>
  </si>
  <si>
    <t>COUNTIFS function</t>
  </si>
  <si>
    <t>MOD Function</t>
  </si>
  <si>
    <t>AVERAGE function</t>
  </si>
  <si>
    <t>AVERAGEIF function</t>
  </si>
  <si>
    <t>AVERAGEIFS function</t>
  </si>
  <si>
    <t>UNIQUE Function - Portray this as a good alternative of copy pasting and removing duplicates</t>
  </si>
  <si>
    <t>Day 3</t>
  </si>
  <si>
    <t>Cell Referencing</t>
  </si>
  <si>
    <t>Number Formatting</t>
  </si>
  <si>
    <t>Conditional Formatting</t>
  </si>
  <si>
    <t>Day 4</t>
  </si>
  <si>
    <t>MEAN</t>
  </si>
  <si>
    <t>MEDIAN</t>
  </si>
  <si>
    <t>MODE</t>
  </si>
  <si>
    <t>PERCENTILE</t>
  </si>
  <si>
    <t>AVERAGE</t>
  </si>
  <si>
    <t>LARGE function</t>
  </si>
  <si>
    <t>SMALL function</t>
  </si>
  <si>
    <t>RANK function</t>
  </si>
  <si>
    <t>MAX function</t>
  </si>
  <si>
    <t>MIN function</t>
  </si>
  <si>
    <t>IF function</t>
  </si>
  <si>
    <t>IFERROR function</t>
  </si>
  <si>
    <t>AND function</t>
  </si>
  <si>
    <t>FILTER function</t>
  </si>
  <si>
    <t>OR function</t>
  </si>
  <si>
    <t>NOT function</t>
  </si>
  <si>
    <t>TRUE function</t>
  </si>
  <si>
    <t>FALSE function</t>
  </si>
  <si>
    <t>IS function</t>
  </si>
  <si>
    <t>Department</t>
  </si>
  <si>
    <t>Gender</t>
  </si>
  <si>
    <t>Marital Status</t>
  </si>
  <si>
    <t>Education</t>
  </si>
  <si>
    <t>Job Title</t>
  </si>
  <si>
    <t>Employment Status</t>
  </si>
  <si>
    <t>Not Contract</t>
  </si>
  <si>
    <t>Location</t>
  </si>
  <si>
    <t>Age</t>
  </si>
  <si>
    <t>Salary</t>
  </si>
  <si>
    <t>Years of Experience</t>
  </si>
  <si>
    <t>Years in Current Role</t>
  </si>
  <si>
    <t>Number of Projects</t>
  </si>
  <si>
    <t>Performance Rating</t>
  </si>
  <si>
    <t>Work Hours Per Week</t>
  </si>
  <si>
    <t>Customer Support</t>
  </si>
  <si>
    <t>Other</t>
  </si>
  <si>
    <t>Widowed</t>
  </si>
  <si>
    <t>Bachelor</t>
  </si>
  <si>
    <t>Analyst</t>
  </si>
  <si>
    <t>Permanent</t>
  </si>
  <si>
    <t>Austin</t>
  </si>
  <si>
    <t>Sales</t>
  </si>
  <si>
    <t>Female</t>
  </si>
  <si>
    <t>Divorced</t>
  </si>
  <si>
    <t>Manager</t>
  </si>
  <si>
    <t>Intern</t>
  </si>
  <si>
    <t>Chicago</t>
  </si>
  <si>
    <t>Finance</t>
  </si>
  <si>
    <t>Master</t>
  </si>
  <si>
    <t>Developer</t>
  </si>
  <si>
    <t>Boston</t>
  </si>
  <si>
    <t>Male</t>
  </si>
  <si>
    <t>Sales Executive</t>
  </si>
  <si>
    <t>Contract</t>
  </si>
  <si>
    <t>Marketing</t>
  </si>
  <si>
    <t>Denver</t>
  </si>
  <si>
    <t>Married</t>
  </si>
  <si>
    <t>PhD</t>
  </si>
  <si>
    <t>Seattle</t>
  </si>
  <si>
    <t>High School</t>
  </si>
  <si>
    <t>Engineer</t>
  </si>
  <si>
    <t>Engineering</t>
  </si>
  <si>
    <t>HR Executive</t>
  </si>
  <si>
    <t>San Francisco</t>
  </si>
  <si>
    <t>Single</t>
  </si>
  <si>
    <t>Support Staff</t>
  </si>
  <si>
    <t>IT</t>
  </si>
  <si>
    <t>New York</t>
  </si>
  <si>
    <t>HR</t>
  </si>
  <si>
    <t>Date of Joining</t>
  </si>
  <si>
    <t>Day 5</t>
  </si>
  <si>
    <t>VLOOKUP</t>
  </si>
  <si>
    <t>HLOOKUP</t>
  </si>
  <si>
    <t>xlookup</t>
  </si>
  <si>
    <t>INDEX</t>
  </si>
  <si>
    <t>MATCH</t>
  </si>
  <si>
    <t>OFFSET</t>
  </si>
  <si>
    <t>ROW</t>
  </si>
  <si>
    <t>ROWS</t>
  </si>
  <si>
    <t>COLUMN</t>
  </si>
  <si>
    <t>COLUMNS</t>
  </si>
  <si>
    <t>INDIRECT</t>
  </si>
  <si>
    <t>Day 6</t>
  </si>
  <si>
    <t>Excel Chart Types</t>
  </si>
  <si>
    <t>Chart Editing</t>
  </si>
  <si>
    <t>Formatting Chart Elements</t>
  </si>
  <si>
    <t>Combination Charts</t>
  </si>
  <si>
    <t>Handling Gaps in Charts</t>
  </si>
  <si>
    <t>Day 7</t>
  </si>
  <si>
    <t>Introduction to Pivot Tables</t>
  </si>
  <si>
    <t>Creating a Pivot Table in Excel</t>
  </si>
  <si>
    <t>Formatting the Pivot Table</t>
  </si>
  <si>
    <t>Show</t>
  </si>
  <si>
    <t>Buttons</t>
  </si>
  <si>
    <t>Layouts</t>
  </si>
  <si>
    <t>Compact</t>
  </si>
  <si>
    <t>Tabular</t>
  </si>
  <si>
    <t>Outline</t>
  </si>
  <si>
    <t>Grouping data in an Excel Pivot table</t>
  </si>
  <si>
    <t>Text Values</t>
  </si>
  <si>
    <t xml:space="preserve">Date </t>
  </si>
  <si>
    <t>Numeric</t>
  </si>
  <si>
    <t>Calculated Field/Items in Pivot Table</t>
  </si>
  <si>
    <t>Pivot Table Slicers</t>
  </si>
  <si>
    <t xml:space="preserve">Each Text Value </t>
  </si>
  <si>
    <t>Report Connection</t>
  </si>
  <si>
    <t>Pivot Charts</t>
  </si>
  <si>
    <t>Data Validation</t>
  </si>
  <si>
    <t>Day 8</t>
  </si>
  <si>
    <t>Text Functions</t>
  </si>
  <si>
    <t>LEFT</t>
  </si>
  <si>
    <t>RIGHT</t>
  </si>
  <si>
    <t>MID</t>
  </si>
  <si>
    <t>LEN</t>
  </si>
  <si>
    <t>LOWER</t>
  </si>
  <si>
    <t>PROPER</t>
  </si>
  <si>
    <t>UPPER</t>
  </si>
  <si>
    <t>FIND</t>
  </si>
  <si>
    <t>REPLACE</t>
  </si>
  <si>
    <t>SUBSTITUTE</t>
  </si>
  <si>
    <t>DATE</t>
  </si>
  <si>
    <t>INT</t>
  </si>
  <si>
    <t>RAND</t>
  </si>
  <si>
    <t>RANDBETWEEN</t>
  </si>
  <si>
    <t>ROUND</t>
  </si>
  <si>
    <t>https://github.com/starlordali4444/Acciojob-Excel/blob/main/notes/Day8_Cleaning.xlsx</t>
  </si>
  <si>
    <t>Data Cleaning</t>
  </si>
  <si>
    <t>https://github.com/starlordali4444/Acciojob-Excel/blob/main/notes/Day8_Data_validation.xlsx</t>
  </si>
  <si>
    <t>https://github.com/starlordali4444/Acciojob-Excel/blob/main/notes/Day8_Date_functions.xlsx</t>
  </si>
  <si>
    <t>https://github.com/starlordali4444/Acciojob-Excel/blob/main/notes/Day8_Error.xlsx</t>
  </si>
  <si>
    <t>Date Functions</t>
  </si>
  <si>
    <t>Error</t>
  </si>
  <si>
    <t>Validation</t>
  </si>
  <si>
    <t>Rules</t>
  </si>
  <si>
    <t>Check The Accuracy</t>
  </si>
  <si>
    <t>Data validation can help control what a user can enter into a cell. You can use data validation to make sure a value is a number, a date, or to present a dropdown menu with predefined choices to a user.</t>
  </si>
  <si>
    <t>Steps</t>
  </si>
  <si>
    <t>Select the Range / cell</t>
  </si>
  <si>
    <t>Navigate to Data Menu</t>
  </si>
  <si>
    <t>Group =&gt; Data Tools</t>
  </si>
  <si>
    <t xml:space="preserve">Command </t>
  </si>
  <si>
    <t>Settings</t>
  </si>
  <si>
    <t>Input Message</t>
  </si>
  <si>
    <t>Error Alert</t>
  </si>
  <si>
    <t>Message for the User</t>
  </si>
  <si>
    <t>Information</t>
  </si>
  <si>
    <t>Warning</t>
  </si>
  <si>
    <t>Stop</t>
  </si>
  <si>
    <t>Any</t>
  </si>
  <si>
    <t>Whole No</t>
  </si>
  <si>
    <t>Decimal</t>
  </si>
  <si>
    <t>List</t>
  </si>
  <si>
    <t>Date</t>
  </si>
  <si>
    <t>Time</t>
  </si>
  <si>
    <t>Saturday</t>
  </si>
  <si>
    <t>Sr_No</t>
  </si>
  <si>
    <t>TextLength</t>
  </si>
  <si>
    <t>Requirement Analysis</t>
  </si>
  <si>
    <t>Dev</t>
  </si>
  <si>
    <t>UAT</t>
  </si>
  <si>
    <t>Production</t>
  </si>
  <si>
    <t>Year</t>
  </si>
  <si>
    <t>Month</t>
  </si>
  <si>
    <t>Day</t>
  </si>
  <si>
    <t>Hour</t>
  </si>
  <si>
    <t>Minute</t>
  </si>
  <si>
    <t>Second</t>
  </si>
  <si>
    <t>Weeknum</t>
  </si>
  <si>
    <t>Weekday</t>
  </si>
  <si>
    <t>Qtr</t>
  </si>
  <si>
    <t>Semester</t>
  </si>
  <si>
    <t>Ytd</t>
  </si>
  <si>
    <t>Mtd</t>
  </si>
  <si>
    <t>Qtd</t>
  </si>
  <si>
    <t>Fy</t>
  </si>
  <si>
    <t>LM</t>
  </si>
  <si>
    <t>LM-3</t>
  </si>
  <si>
    <t>Now</t>
  </si>
  <si>
    <t>Current Date Time</t>
  </si>
  <si>
    <t>Today</t>
  </si>
  <si>
    <t>12-15-2024</t>
  </si>
  <si>
    <t>9-30-2024</t>
  </si>
  <si>
    <t>Errors</t>
  </si>
  <si>
    <t>Value</t>
  </si>
  <si>
    <t>Division By Zero</t>
  </si>
  <si>
    <t>Spill</t>
  </si>
  <si>
    <t>Name</t>
  </si>
  <si>
    <t>Ref</t>
  </si>
  <si>
    <t>NA</t>
  </si>
  <si>
    <t>Calc</t>
  </si>
  <si>
    <t>Number</t>
  </si>
  <si>
    <t>1. #DIV/0! – Division by Zero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</si>
  <si>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tries to divide a number by zero or an empty cell.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</si>
  <si>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=A1/B1</t>
    </r>
    <r>
      <rPr>
        <sz val="11"/>
        <color theme="1"/>
        <rFont val="Aptos Narrow"/>
        <family val="2"/>
        <scheme val="minor"/>
      </rPr>
      <t xml:space="preserve"> where B1 is either zero or empty.</t>
    </r>
  </si>
  <si>
    <r>
      <t>Solution:</t>
    </r>
    <r>
      <rPr>
        <sz val="11"/>
        <color theme="1"/>
        <rFont val="Aptos Narrow"/>
        <family val="2"/>
        <scheme val="minor"/>
      </rPr>
      <t xml:space="preserve"> Ensure that the denominator is not zero or blank before performing the division.</t>
    </r>
  </si>
  <si>
    <t>2. #N/A – Not Available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</si>
  <si>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can’t find a value it is searching for, commonly in lookup functions like </t>
    </r>
    <r>
      <rPr>
        <sz val="10"/>
        <color theme="1"/>
        <rFont val="Arial Unicode MS"/>
      </rPr>
      <t>VLOOKUP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HLOOKUP</t>
    </r>
    <r>
      <rPr>
        <sz val="11"/>
        <color theme="1"/>
        <rFont val="Aptos Narrow"/>
        <family val="2"/>
        <scheme val="minor"/>
      </rPr>
      <t>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</si>
  <si>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=VLOOKUP("Apple",A1:B10,2,FALSE)</t>
    </r>
    <r>
      <rPr>
        <sz val="11"/>
        <color theme="1"/>
        <rFont val="Aptos Narrow"/>
        <family val="2"/>
        <scheme val="minor"/>
      </rPr>
      <t xml:space="preserve"> where "Apple" is not found in column A.</t>
    </r>
  </si>
  <si>
    <r>
      <t>Solution:</t>
    </r>
    <r>
      <rPr>
        <sz val="11"/>
        <color theme="1"/>
        <rFont val="Aptos Narrow"/>
        <family val="2"/>
        <scheme val="minor"/>
      </rPr>
      <t xml:space="preserve"> Verify that the lookup value exists in the search range.</t>
    </r>
  </si>
  <si>
    <t>3. #VALUE! – Invalid Data Type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</si>
  <si>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includes text or characters where a number is expected, or when incorrect data types are used in a function.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</si>
  <si>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=A1 + "text"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=SUM("Text", A1:A10)</t>
    </r>
  </si>
  <si>
    <r>
      <t>Solution:</t>
    </r>
    <r>
      <rPr>
        <sz val="11"/>
        <color theme="1"/>
        <rFont val="Aptos Narrow"/>
        <family val="2"/>
        <scheme val="minor"/>
      </rPr>
      <t xml:space="preserve"> Ensure that the data types are compatible (e.g., only use numbers where numbers are required).</t>
    </r>
  </si>
  <si>
    <t>4. #REF! – Invalid Cell Reference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</si>
  <si>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refers to a cell that no longer exists, often due to deleting cells or rows that a formula depends on.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</si>
  <si>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=A1+B1</t>
    </r>
    <r>
      <rPr>
        <sz val="11"/>
        <color theme="1"/>
        <rFont val="Aptos Narrow"/>
        <family val="2"/>
        <scheme val="minor"/>
      </rPr>
      <t>, and then column B is deleted.</t>
    </r>
  </si>
  <si>
    <r>
      <t>Solution:</t>
    </r>
    <r>
      <rPr>
        <sz val="11"/>
        <color theme="1"/>
        <rFont val="Aptos Narrow"/>
        <family val="2"/>
        <scheme val="minor"/>
      </rPr>
      <t xml:space="preserve"> Adjust the formula to refer to valid cells and avoid deleting referenced data.</t>
    </r>
  </si>
  <si>
    <t>5. #NAME? – Invalid Function or Range Name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</si>
  <si>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Excel doesn’t recognize text in a formula, such as misspelled function names or undefined named ranges.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</si>
  <si>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=SMM(A1:A10)</t>
    </r>
    <r>
      <rPr>
        <sz val="11"/>
        <color theme="1"/>
        <rFont val="Aptos Narrow"/>
        <family val="2"/>
        <scheme val="minor"/>
      </rPr>
      <t xml:space="preserve"> instead of </t>
    </r>
    <r>
      <rPr>
        <sz val="10"/>
        <color theme="1"/>
        <rFont val="Arial Unicode MS"/>
      </rPr>
      <t>=SUM(A1:A10)</t>
    </r>
  </si>
  <si>
    <r>
      <t>Solution:</t>
    </r>
    <r>
      <rPr>
        <sz val="11"/>
        <color theme="1"/>
        <rFont val="Aptos Narrow"/>
        <family val="2"/>
        <scheme val="minor"/>
      </rPr>
      <t xml:space="preserve"> Check for typos in function names, named ranges, or missing quotes for text strings.</t>
    </r>
  </si>
  <si>
    <t>6. #NULL! – Incorrect Range Separator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</si>
  <si>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two ranges in a formula are not separated correctly, or there’s an incorrect use of spaces instead of commas or colons.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</si>
  <si>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=SUM(A1 A10)</t>
    </r>
    <r>
      <rPr>
        <sz val="11"/>
        <color theme="1"/>
        <rFont val="Aptos Narrow"/>
        <family val="2"/>
        <scheme val="minor"/>
      </rPr>
      <t xml:space="preserve"> instead of </t>
    </r>
    <r>
      <rPr>
        <sz val="10"/>
        <color theme="1"/>
        <rFont val="Arial Unicode MS"/>
      </rPr>
      <t>=SUM(A1:A10)</t>
    </r>
  </si>
  <si>
    <r>
      <t>Solution:</t>
    </r>
    <r>
      <rPr>
        <sz val="11"/>
        <color theme="1"/>
        <rFont val="Aptos Narrow"/>
        <family val="2"/>
        <scheme val="minor"/>
      </rPr>
      <t xml:space="preserve"> Use the correct range separators (comma </t>
    </r>
    <r>
      <rPr>
        <sz val="10"/>
        <color theme="1"/>
        <rFont val="Arial Unicode MS"/>
      </rPr>
      <t>,</t>
    </r>
    <r>
      <rPr>
        <sz val="11"/>
        <color theme="1"/>
        <rFont val="Aptos Narrow"/>
        <family val="2"/>
        <scheme val="minor"/>
      </rPr>
      <t xml:space="preserve"> or colon </t>
    </r>
    <r>
      <rPr>
        <sz val="10"/>
        <color theme="1"/>
        <rFont val="Arial Unicode MS"/>
      </rPr>
      <t>:</t>
    </r>
    <r>
      <rPr>
        <sz val="11"/>
        <color theme="1"/>
        <rFont val="Aptos Narrow"/>
        <family val="2"/>
        <scheme val="minor"/>
      </rPr>
      <t>) between ranges.</t>
    </r>
  </si>
  <si>
    <t>7. #NUM! – Invalid Number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</si>
  <si>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generates a number that’s too large or small for Excel to handle, or when the wrong kind of numerical input is provided.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</si>
  <si>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=SQRT(-1)</t>
    </r>
    <r>
      <rPr>
        <sz val="11"/>
        <color theme="1"/>
        <rFont val="Aptos Narrow"/>
        <family val="2"/>
        <scheme val="minor"/>
      </rPr>
      <t xml:space="preserve"> or an exponential calculation too large for Excel to display.</t>
    </r>
  </si>
  <si>
    <r>
      <t>Solution:</t>
    </r>
    <r>
      <rPr>
        <sz val="11"/>
        <color theme="1"/>
        <rFont val="Aptos Narrow"/>
        <family val="2"/>
        <scheme val="minor"/>
      </rPr>
      <t xml:space="preserve"> Adjust the formula or input values to keep numbers within acceptable limits.</t>
    </r>
  </si>
  <si>
    <t>8. #SPILL! – Array Spill Error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</si>
  <si>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that returns multiple results (like a dynamic array formula) encounters a blocked or overlapping range.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</si>
  <si>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=SEQUENCE(10)</t>
    </r>
    <r>
      <rPr>
        <sz val="11"/>
        <color theme="1"/>
        <rFont val="Aptos Narrow"/>
        <family val="2"/>
        <scheme val="minor"/>
      </rPr>
      <t xml:space="preserve"> with cells below that are not empty.</t>
    </r>
  </si>
  <si>
    <r>
      <t>Solution:</t>
    </r>
    <r>
      <rPr>
        <sz val="11"/>
        <color theme="1"/>
        <rFont val="Aptos Narrow"/>
        <family val="2"/>
        <scheme val="minor"/>
      </rPr>
      <t xml:space="preserve"> Clear the cells in the range where the result needs to "spill" or adjust the formula to fit the available space.</t>
    </r>
  </si>
  <si>
    <t>9. #CALC! – Calculation Error</t>
  </si>
  <si>
    <r>
      <t>Cause:</t>
    </r>
    <r>
      <rPr>
        <sz val="11"/>
        <color theme="1"/>
        <rFont val="Aptos Narrow"/>
        <family val="2"/>
        <scheme val="minor"/>
      </rPr>
      <t xml:space="preserve"> This error appears when a calculation cannot be completed, often due to issues in Excel’s calculation engine, like circular references or computational limitations.</t>
    </r>
  </si>
  <si>
    <r>
      <t>Solution:</t>
    </r>
    <r>
      <rPr>
        <sz val="11"/>
        <color theme="1"/>
        <rFont val="Aptos Narrow"/>
        <family val="2"/>
        <scheme val="minor"/>
      </rPr>
      <t xml:space="preserve"> Check for circular references or complex formulas that exceed Excel’s calculation limits.</t>
    </r>
  </si>
  <si>
    <t>10. #ERROR – General Formula Error</t>
  </si>
  <si>
    <r>
      <t>Cause:</t>
    </r>
    <r>
      <rPr>
        <sz val="11"/>
        <color theme="1"/>
        <rFont val="Aptos Narrow"/>
        <family val="2"/>
        <scheme val="minor"/>
      </rPr>
      <t xml:space="preserve"> This is a placeholder error that appears when Excel cannot calculate the formula for various reasons not covered by other specific errors.</t>
    </r>
  </si>
  <si>
    <r>
      <t>Solution:</t>
    </r>
    <r>
      <rPr>
        <sz val="11"/>
        <color theme="1"/>
        <rFont val="Aptos Narrow"/>
        <family val="2"/>
        <scheme val="minor"/>
      </rPr>
      <t xml:space="preserve"> Review the entire formula to ensure all components are correct and valid.</t>
    </r>
  </si>
  <si>
    <t>TODAY()</t>
  </si>
  <si>
    <r>
      <t xml:space="preserve">1. Jake from "Customer Support" wants to see today’s date in his report. Use the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function to show the current date.</t>
    </r>
  </si>
  <si>
    <r>
      <t xml:space="preserve">2. Emma from "Sales" wants to calculate how many days have passed since she joined the company on </t>
    </r>
    <r>
      <rPr>
        <sz val="10"/>
        <color theme="1"/>
        <rFont val="Arial Unicode MS"/>
      </rPr>
      <t>25-09-1995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help her find out.</t>
    </r>
  </si>
  <si>
    <r>
      <t xml:space="preserve">3. Alex from "Finance" is trying to figure out how many days are left until his work anniversary on </t>
    </r>
    <r>
      <rPr>
        <sz val="10"/>
        <color theme="1"/>
        <rFont val="Arial Unicode MS"/>
      </rPr>
      <t>30-11-2024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calculate the remaining days.</t>
    </r>
  </si>
  <si>
    <r>
      <t xml:space="preserve">4. Amelia from "Marketing" wants to calculate her exact age in days from her date of birth, </t>
    </r>
    <r>
      <rPr>
        <sz val="10"/>
        <color theme="1"/>
        <rFont val="Arial Unicode MS"/>
      </rPr>
      <t>04-10-1995</t>
    </r>
    <r>
      <rPr>
        <sz val="11"/>
        <color theme="1"/>
        <rFont val="Aptos Narrow"/>
        <family val="2"/>
        <scheme val="minor"/>
      </rPr>
      <t xml:space="preserve">, to today’s date.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>.</t>
    </r>
  </si>
  <si>
    <r>
      <t xml:space="preserve">5. Lucas, an "HR" manager, wants to track how many days he has left to complete his ongoing project. The due date is </t>
    </r>
    <r>
      <rPr>
        <sz val="10"/>
        <color theme="1"/>
        <rFont val="Arial Unicode MS"/>
      </rPr>
      <t>15-11-2024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find the remaining days.</t>
    </r>
  </si>
  <si>
    <r>
      <t xml:space="preserve">6. Sophia from "Engineering" joined on </t>
    </r>
    <r>
      <rPr>
        <sz val="10"/>
        <color theme="1"/>
        <rFont val="Arial Unicode MS"/>
      </rPr>
      <t>10-10-2020</t>
    </r>
    <r>
      <rPr>
        <sz val="11"/>
        <color theme="1"/>
        <rFont val="Aptos Narrow"/>
        <family val="2"/>
        <scheme val="minor"/>
      </rPr>
      <t xml:space="preserve">. She wants to calculate how long she has been working here in days using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>.</t>
    </r>
  </si>
  <si>
    <r>
      <t xml:space="preserve">7. Olivia from "IT" needs to display today’s date on an invoice.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display the current date.</t>
    </r>
  </si>
  <si>
    <r>
      <t xml:space="preserve">8. Noah from "Sales" wants to know how many days it has been since the start of this year.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calculate.</t>
    </r>
  </si>
  <si>
    <r>
      <t xml:space="preserve">9. Isabella from "Customer Support" needs to create a task tracker that shows the number of days since each task was assigned.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get the current date for your calculation.</t>
    </r>
  </si>
  <si>
    <r>
      <t xml:space="preserve">10. Jack from "Finance" wants to create a countdown for his retirement, which is on </t>
    </r>
    <r>
      <rPr>
        <sz val="10"/>
        <color theme="1"/>
        <rFont val="Arial Unicode MS"/>
      </rPr>
      <t>31-12-2030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find how many days are left.</t>
    </r>
  </si>
  <si>
    <t>NOW()</t>
  </si>
  <si>
    <r>
      <t xml:space="preserve">1. David from "Sales" needs to include the exact date and time a report was generated. Use the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function to display this.</t>
    </r>
  </si>
  <si>
    <r>
      <t xml:space="preserve">2. Olivia from "Finance" is scheduling meetings and wants to know the current date and time for her calendar entries.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>.</t>
    </r>
  </si>
  <si>
    <r>
      <t xml:space="preserve">3. Jake wants to track how long it takes to process customer support tickets.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capture the current time.</t>
    </r>
  </si>
  <si>
    <r>
      <t xml:space="preserve">4. Alex is working on a financial model that requires the exact time of the analysis.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insert the current time.</t>
    </r>
  </si>
  <si>
    <r>
      <t xml:space="preserve">5. Emma is running a real-time survey and wants to timestamp the responses.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insert the current date and time.</t>
    </r>
  </si>
  <si>
    <r>
      <t xml:space="preserve">6. Lucas from "HR" is trying to track the time spent on a task. Start the timer using the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function when the task begins.</t>
    </r>
  </si>
  <si>
    <r>
      <t xml:space="preserve">7. Mia from "Engineering" wants to create a timestamp to show the time a file was last updated.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for this.</t>
    </r>
  </si>
  <si>
    <r>
      <t xml:space="preserve">8. Ava from "Marketing" needs to log the current time in her task management system whenever she closes a task.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>.</t>
    </r>
  </si>
  <si>
    <r>
      <t xml:space="preserve">9. Benjamin from "IT" wants to display the exact time on the dashboard for network monitoring.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get the current time.</t>
    </r>
  </si>
  <si>
    <r>
      <t xml:space="preserve">10. Jake is developing a report on the response time of the customer support team.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record the time a ticket was first received.</t>
    </r>
  </si>
  <si>
    <t>DATE(year, month, day)</t>
  </si>
  <si>
    <r>
      <t xml:space="preserve">1. Emma from "Sales" knows she joined on </t>
    </r>
    <r>
      <rPr>
        <sz val="10"/>
        <color theme="1"/>
        <rFont val="Arial Unicode MS"/>
      </rPr>
      <t>25-09-1995</t>
    </r>
    <r>
      <rPr>
        <sz val="11"/>
        <color theme="1"/>
        <rFont val="Aptos Narrow"/>
        <family val="2"/>
        <scheme val="minor"/>
      </rPr>
      <t xml:space="preserve">. Input this date into Excel using the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</si>
  <si>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2. David from "Finance" wants to record the exact date for an upcoming financial meeting on </t>
    </r>
    <r>
      <rPr>
        <sz val="10"/>
        <color theme="1"/>
        <rFont val="Arial Unicode MS"/>
      </rPr>
      <t>15-11-2024</t>
    </r>
    <r>
      <rPr>
        <sz val="11"/>
        <color theme="1"/>
        <rFont val="Aptos Narrow"/>
        <family val="2"/>
        <scheme val="minor"/>
      </rPr>
      <t xml:space="preserve">. Use the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function to create the date.</t>
    </r>
  </si>
  <si>
    <r>
      <t xml:space="preserve">3. Mia from "Customer Support" wants to create a project plan starting on </t>
    </r>
    <r>
      <rPr>
        <sz val="10"/>
        <color theme="1"/>
        <rFont val="Arial Unicode MS"/>
      </rPr>
      <t>01-01-2025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to record this as the project start date.</t>
    </r>
  </si>
  <si>
    <r>
      <t xml:space="preserve">4. Benjamin from "IT" is writing a code to calculate the fiscal year end, which is </t>
    </r>
    <r>
      <rPr>
        <sz val="10"/>
        <color theme="1"/>
        <rFont val="Arial Unicode MS"/>
      </rPr>
      <t>31-03-2025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to specify this date.</t>
    </r>
  </si>
  <si>
    <r>
      <t xml:space="preserve">5. Lucas from "HR" needs to input the date he hired his first employee, which was </t>
    </r>
    <r>
      <rPr>
        <sz val="10"/>
        <color theme="1"/>
        <rFont val="Arial Unicode MS"/>
      </rPr>
      <t>12-05-2010</t>
    </r>
    <r>
      <rPr>
        <sz val="11"/>
        <color theme="1"/>
        <rFont val="Aptos Narrow"/>
        <family val="2"/>
        <scheme val="minor"/>
      </rPr>
      <t xml:space="preserve">. Use the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</si>
  <si>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6. Olivia from "Marketing" is setting up reminders for upcoming campaigns and wants to enter the launch date as </t>
    </r>
    <r>
      <rPr>
        <sz val="10"/>
        <color theme="1"/>
        <rFont val="Arial Unicode MS"/>
      </rPr>
      <t>01-07-2025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>.</t>
    </r>
  </si>
  <si>
    <r>
      <t xml:space="preserve">7. Ava from "Engineering" wants to log her equipment's next service date, which is </t>
    </r>
    <r>
      <rPr>
        <sz val="10"/>
        <color theme="1"/>
        <rFont val="Arial Unicode MS"/>
      </rPr>
      <t>30-08-2024</t>
    </r>
    <r>
      <rPr>
        <sz val="11"/>
        <color theme="1"/>
        <rFont val="Aptos Narrow"/>
        <family val="2"/>
        <scheme val="minor"/>
      </rPr>
      <t xml:space="preserve">. Use the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</si>
  <si>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8. Amelia from "Sales" wants to input the exact date of her promotion, which is </t>
    </r>
    <r>
      <rPr>
        <sz val="10"/>
        <color theme="1"/>
        <rFont val="Arial Unicode MS"/>
      </rPr>
      <t>15-03-2023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to enter this date.</t>
    </r>
  </si>
  <si>
    <r>
      <t xml:space="preserve">9. David is logging employee start dates in the system, and needs to input the date </t>
    </r>
    <r>
      <rPr>
        <sz val="10"/>
        <color theme="1"/>
        <rFont val="Arial Unicode MS"/>
      </rPr>
      <t>20-04-2022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>.</t>
    </r>
  </si>
  <si>
    <r>
      <t xml:space="preserve">10. Olivia from "Customer Support" is scheduling an important event for </t>
    </r>
    <r>
      <rPr>
        <sz val="10"/>
        <color theme="1"/>
        <rFont val="Arial Unicode MS"/>
      </rPr>
      <t>19-06-2025</t>
    </r>
    <r>
      <rPr>
        <sz val="11"/>
        <color theme="1"/>
        <rFont val="Aptos Narrow"/>
        <family val="2"/>
        <scheme val="minor"/>
      </rPr>
      <t xml:space="preserve"> and wants to log this using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>.</t>
    </r>
  </si>
  <si>
    <t>DAY(serial_number)</t>
  </si>
  <si>
    <r>
      <t xml:space="preserve">1. Olivia from "Finance" joined on </t>
    </r>
    <r>
      <rPr>
        <sz val="10"/>
        <color theme="1"/>
        <rFont val="Arial Unicode MS"/>
      </rPr>
      <t>13-12-2014</t>
    </r>
    <r>
      <rPr>
        <sz val="11"/>
        <color theme="1"/>
        <rFont val="Aptos Narrow"/>
        <family val="2"/>
        <scheme val="minor"/>
      </rPr>
      <t xml:space="preserve">. She wants to know which day of the month it was.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 xml:space="preserve"> to extract the day.</t>
    </r>
  </si>
  <si>
    <r>
      <t xml:space="preserve">2. David wants to calculate the specific day of the month on which an important invoice was received, which was </t>
    </r>
    <r>
      <rPr>
        <sz val="10"/>
        <color theme="1"/>
        <rFont val="Arial Unicode MS"/>
      </rPr>
      <t>15-05-2023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 xml:space="preserve"> to extract the day.</t>
    </r>
  </si>
  <si>
    <r>
      <t xml:space="preserve">3. Amelia is inputting sales data and needs to find out which day of the month a key transaction happened on </t>
    </r>
    <r>
      <rPr>
        <sz val="10"/>
        <color theme="1"/>
        <rFont val="Arial Unicode MS"/>
      </rPr>
      <t>27-07-2022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</si>
  <si>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4. Lucas from "HR" was hired on </t>
    </r>
    <r>
      <rPr>
        <sz val="10"/>
        <color theme="1"/>
        <rFont val="Arial Unicode MS"/>
      </rPr>
      <t>21-04-2005</t>
    </r>
    <r>
      <rPr>
        <sz val="11"/>
        <color theme="1"/>
        <rFont val="Aptos Narrow"/>
        <family val="2"/>
        <scheme val="minor"/>
      </rPr>
      <t xml:space="preserve">. Find the day of the month using the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</si>
  <si>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5. Mia from "Marketing" needs to extract the day from an event date, which is </t>
    </r>
    <r>
      <rPr>
        <sz val="10"/>
        <color theme="1"/>
        <rFont val="Arial Unicode MS"/>
      </rPr>
      <t>06-10-2021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</si>
  <si>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6. Jack from "Customer Support" needs to find out which day he last resolved a major ticket on </t>
    </r>
    <r>
      <rPr>
        <sz val="10"/>
        <color theme="1"/>
        <rFont val="Arial Unicode MS"/>
      </rPr>
      <t>16-09-2020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</si>
  <si>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7. Ava from "IT" wants to find out the day of the month she completed a major project on </t>
    </r>
    <r>
      <rPr>
        <sz val="10"/>
        <color theme="1"/>
        <rFont val="Arial Unicode MS"/>
      </rPr>
      <t>29-11-2019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</si>
  <si>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from "Engineering" wants to track the specific day he submitted his timesheet on </t>
    </r>
    <r>
      <rPr>
        <sz val="10"/>
        <color theme="1"/>
        <rFont val="Arial Unicode MS"/>
      </rPr>
      <t>03-05-2023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</si>
  <si>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9. David wants to extract the day of the month from a due date of </t>
    </r>
    <r>
      <rPr>
        <sz val="10"/>
        <color theme="1"/>
        <rFont val="Arial Unicode MS"/>
      </rPr>
      <t>18-12-2024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</si>
  <si>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10. Olivia wants to find out what day of the month her performance review is scheduled on </t>
    </r>
    <r>
      <rPr>
        <sz val="10"/>
        <color theme="1"/>
        <rFont val="Arial Unicode MS"/>
      </rPr>
      <t>30-06-2024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</si>
  <si>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t>MONTH(serial_number)</t>
  </si>
  <si>
    <r>
      <t xml:space="preserve">1. David from "Finance" wants to know the month he was hired, which was </t>
    </r>
    <r>
      <rPr>
        <sz val="10"/>
        <color theme="1"/>
        <rFont val="Arial Unicode MS"/>
      </rPr>
      <t>14-03-1995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 xml:space="preserve"> to extract the month.</t>
    </r>
  </si>
  <si>
    <r>
      <t xml:space="preserve">2. Olivia wants to find out the month her contract started, which was on </t>
    </r>
    <r>
      <rPr>
        <sz val="10"/>
        <color theme="1"/>
        <rFont val="Arial Unicode MS"/>
      </rPr>
      <t>25-09-1995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 xml:space="preserve"> to extract this.</t>
    </r>
  </si>
  <si>
    <r>
      <t xml:space="preserve">3. Amelia needs to input expense data and extract the month from the expense date </t>
    </r>
    <r>
      <rPr>
        <sz val="10"/>
        <color theme="1"/>
        <rFont val="Arial Unicode MS"/>
      </rPr>
      <t>05-04-2023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</si>
  <si>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4. Jake from "Customer Support" needs to know in which month he resolved a major issue on </t>
    </r>
    <r>
      <rPr>
        <sz val="10"/>
        <color theme="1"/>
        <rFont val="Arial Unicode MS"/>
      </rPr>
      <t>12-08-2022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</si>
  <si>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5. Ava from "Engineering" wants to know which month she completed her certification on </t>
    </r>
    <r>
      <rPr>
        <sz val="10"/>
        <color theme="1"/>
        <rFont val="Arial Unicode MS"/>
      </rPr>
      <t>18-10-2020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</si>
  <si>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6. Benjamin is inputting data on project deadlines and needs to find out the month for a task due on </t>
    </r>
    <r>
      <rPr>
        <sz val="10"/>
        <color theme="1"/>
        <rFont val="Arial Unicode MS"/>
      </rPr>
      <t>30-11-2024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</si>
  <si>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7. Emma from "Sales" wants to know in which month her promotion became effective, which was on </t>
    </r>
    <r>
      <rPr>
        <sz val="10"/>
        <color theme="1"/>
        <rFont val="Arial Unicode MS"/>
      </rPr>
      <t>09-02-2022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</si>
  <si>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8. Lucas from "HR" is reviewing hiring dates and wants to know the month for a specific employee hired on </t>
    </r>
    <r>
      <rPr>
        <sz val="10"/>
        <color theme="1"/>
        <rFont val="Arial Unicode MS"/>
      </rPr>
      <t>07-01-1997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</si>
  <si>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9. Amelia from "Marketing" needs to extract the month of an upcoming campaign that starts on </t>
    </r>
    <r>
      <rPr>
        <sz val="10"/>
        <color theme="1"/>
        <rFont val="Arial Unicode MS"/>
      </rPr>
      <t>22-06-2025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</si>
  <si>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10. David from "Sales" needs to determine the month for a performance review scheduled on </t>
    </r>
    <r>
      <rPr>
        <sz val="10"/>
        <color theme="1"/>
        <rFont val="Arial Unicode MS"/>
      </rPr>
      <t>04-09-2024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</si>
  <si>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t>YEAR(serial_number)</t>
  </si>
  <si>
    <r>
      <t xml:space="preserve">1. David from "Sales" was hired on </t>
    </r>
    <r>
      <rPr>
        <sz val="10"/>
        <color theme="1"/>
        <rFont val="Arial Unicode MS"/>
      </rPr>
      <t>25-09-1995</t>
    </r>
    <r>
      <rPr>
        <sz val="11"/>
        <color theme="1"/>
        <rFont val="Aptos Narrow"/>
        <family val="2"/>
        <scheme val="minor"/>
      </rPr>
      <t xml:space="preserve">. Extract the year of his joining date using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>.</t>
    </r>
  </si>
  <si>
    <r>
      <t xml:space="preserve">2. Mia from "Marketing" wants to know the year she started working on </t>
    </r>
    <r>
      <rPr>
        <sz val="10"/>
        <color theme="1"/>
        <rFont val="Arial Unicode MS"/>
      </rPr>
      <t>16-10-2012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extract the year.</t>
    </r>
  </si>
  <si>
    <r>
      <t xml:space="preserve">4. Jack from "Customer Support" needs to find out which year he received his performance bonus on </t>
    </r>
    <r>
      <rPr>
        <sz val="10"/>
        <color theme="1"/>
        <rFont val="Arial Unicode MS"/>
      </rPr>
      <t>11-03-2020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extract the year.</t>
    </r>
  </si>
  <si>
    <r>
      <t xml:space="preserve">5. Amelia from "Sales" wants to calculate how many years it has been since she received a promotion, which happened on </t>
    </r>
    <r>
      <rPr>
        <sz val="10"/>
        <color theme="1"/>
        <rFont val="Arial Unicode MS"/>
      </rPr>
      <t>15-04-2017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extract the year.</t>
    </r>
  </si>
  <si>
    <r>
      <t xml:space="preserve">6. Emma from "HR" is checking the records to find the year she first attended a major conference on </t>
    </r>
    <r>
      <rPr>
        <sz val="10"/>
        <color theme="1"/>
        <rFont val="Arial Unicode MS"/>
      </rPr>
      <t>09-07-2015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determine the year.</t>
    </r>
  </si>
  <si>
    <r>
      <t xml:space="preserve">7. Lucas from "IT" wants to know which year his certification expired, which happened on </t>
    </r>
    <r>
      <rPr>
        <sz val="10"/>
        <color theme="1"/>
        <rFont val="Arial Unicode MS"/>
      </rPr>
      <t>31-12-2021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extract the year.</t>
    </r>
  </si>
  <si>
    <r>
      <t xml:space="preserve">8. Olivia from "Finance" wants to extract the year from an expense report date of </t>
    </r>
    <r>
      <rPr>
        <sz val="10"/>
        <color theme="1"/>
        <rFont val="Arial Unicode MS"/>
      </rPr>
      <t>06-06-2023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>.</t>
    </r>
  </si>
  <si>
    <r>
      <t xml:space="preserve">9. Ava from "Engineering" is inputting data and needs to find out the year she completed a major project, which was on </t>
    </r>
    <r>
      <rPr>
        <sz val="10"/>
        <color theme="1"/>
        <rFont val="Arial Unicode MS"/>
      </rPr>
      <t>12-11-2019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>.</t>
    </r>
  </si>
  <si>
    <r>
      <t xml:space="preserve">10. Benjamin from "Sales" needs to know the year a contract with a key client was signed on </t>
    </r>
    <r>
      <rPr>
        <sz val="10"/>
        <color theme="1"/>
        <rFont val="Arial Unicode MS"/>
      </rPr>
      <t>18-05-2021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>.</t>
    </r>
  </si>
  <si>
    <t>DATEVALUE(date_text)</t>
  </si>
  <si>
    <r>
      <t xml:space="preserve">1. Olivia has a text value </t>
    </r>
    <r>
      <rPr>
        <sz val="10"/>
        <color theme="1"/>
        <rFont val="Arial Unicode MS"/>
      </rPr>
      <t>“07/12/2021”</t>
    </r>
    <r>
      <rPr>
        <sz val="11"/>
        <color theme="1"/>
        <rFont val="Aptos Narrow"/>
        <family val="2"/>
        <scheme val="minor"/>
      </rPr>
      <t xml:space="preserve"> representing a transaction date. Convert this text into a date using the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</si>
  <si>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2. Mia received an event reminder with a date stored as text </t>
    </r>
    <r>
      <rPr>
        <sz val="10"/>
        <color theme="1"/>
        <rFont val="Arial Unicode MS"/>
      </rPr>
      <t>"15/08/2022"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convert it into a usable date.</t>
    </r>
  </si>
  <si>
    <r>
      <t xml:space="preserve">3. Jake from "Customer Support" has a hiring date stored as text, </t>
    </r>
    <r>
      <rPr>
        <sz val="10"/>
        <color theme="1"/>
        <rFont val="Arial Unicode MS"/>
      </rPr>
      <t>"25/11/2019"</t>
    </r>
    <r>
      <rPr>
        <sz val="11"/>
        <color theme="1"/>
        <rFont val="Aptos Narrow"/>
        <family val="2"/>
        <scheme val="minor"/>
      </rPr>
      <t xml:space="preserve">. Convert it into a proper date using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>.</t>
    </r>
  </si>
  <si>
    <r>
      <t xml:space="preserve">4. Lucas from "HR" found a training completion date as text </t>
    </r>
    <r>
      <rPr>
        <sz val="10"/>
        <color theme="1"/>
        <rFont val="Arial Unicode MS"/>
      </rPr>
      <t>"18/10/2018"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change it into a proper date format.</t>
    </r>
  </si>
  <si>
    <r>
      <t xml:space="preserve">5. Emma has the sales data in text format </t>
    </r>
    <r>
      <rPr>
        <sz val="10"/>
        <color theme="1"/>
        <rFont val="Arial Unicode MS"/>
      </rPr>
      <t>"10/04/2023"</t>
    </r>
    <r>
      <rPr>
        <sz val="11"/>
        <color theme="1"/>
        <rFont val="Aptos Narrow"/>
        <family val="2"/>
        <scheme val="minor"/>
      </rPr>
      <t xml:space="preserve">. Convert the text to a proper date using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>.</t>
    </r>
  </si>
  <si>
    <r>
      <t xml:space="preserve">6. Benjamin found a contract date stored as text </t>
    </r>
    <r>
      <rPr>
        <sz val="10"/>
        <color theme="1"/>
        <rFont val="Arial Unicode MS"/>
      </rPr>
      <t>"03/03/2020"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convert this text into a valid date.</t>
    </r>
  </si>
  <si>
    <r>
      <t xml:space="preserve">7. Ava needs to convert the text </t>
    </r>
    <r>
      <rPr>
        <sz val="10"/>
        <color theme="1"/>
        <rFont val="Arial Unicode MS"/>
      </rPr>
      <t>"28/06/2022"</t>
    </r>
    <r>
      <rPr>
        <sz val="11"/>
        <color theme="1"/>
        <rFont val="Aptos Narrow"/>
        <family val="2"/>
        <scheme val="minor"/>
      </rPr>
      <t xml:space="preserve"> into a date for a project milestone.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>.</t>
    </r>
  </si>
  <si>
    <r>
      <t xml:space="preserve">8. Jack has a customer ticket resolved on </t>
    </r>
    <r>
      <rPr>
        <sz val="10"/>
        <color theme="1"/>
        <rFont val="Arial Unicode MS"/>
      </rPr>
      <t>"13/09/2021"</t>
    </r>
    <r>
      <rPr>
        <sz val="11"/>
        <color theme="1"/>
        <rFont val="Aptos Narrow"/>
        <family val="2"/>
        <scheme val="minor"/>
      </rPr>
      <t xml:space="preserve">, stored as text. Convert it to date format using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>.</t>
    </r>
  </si>
  <si>
    <r>
      <t xml:space="preserve">9. Olivia found an invoice date stored as text </t>
    </r>
    <r>
      <rPr>
        <sz val="10"/>
        <color theme="1"/>
        <rFont val="Arial Unicode MS"/>
      </rPr>
      <t>"14/07/2021"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convert it into a date.</t>
    </r>
  </si>
  <si>
    <r>
      <t xml:space="preserve">10. Amelia's vacation start date is stored as text </t>
    </r>
    <r>
      <rPr>
        <sz val="10"/>
        <color theme="1"/>
        <rFont val="Arial Unicode MS"/>
      </rPr>
      <t>"01/01/2023"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convert it into a date.</t>
    </r>
  </si>
  <si>
    <t>TEXT(value, format_text)</t>
  </si>
  <si>
    <r>
      <t xml:space="preserve">1. Jake’s salary is </t>
    </r>
    <r>
      <rPr>
        <sz val="10"/>
        <color theme="1"/>
        <rFont val="Arial Unicode MS"/>
      </rPr>
      <t>120000</t>
    </r>
    <r>
      <rPr>
        <sz val="11"/>
        <color theme="1"/>
        <rFont val="Aptos Narrow"/>
        <family val="2"/>
        <scheme val="minor"/>
      </rPr>
      <t xml:space="preserve">, but he wants it to display as </t>
    </r>
    <r>
      <rPr>
        <sz val="10"/>
        <color theme="1"/>
        <rFont val="Arial Unicode MS"/>
      </rPr>
      <t>Rs 120,000</t>
    </r>
    <r>
      <rPr>
        <sz val="11"/>
        <color theme="1"/>
        <rFont val="Aptos Narrow"/>
        <family val="2"/>
        <scheme val="minor"/>
      </rPr>
      <t xml:space="preserve"> in the report. Use the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 xml:space="preserve"> function to format it.</t>
    </r>
  </si>
  <si>
    <r>
      <t xml:space="preserve">2. Olivia needs to show a percentage value of </t>
    </r>
    <r>
      <rPr>
        <sz val="10"/>
        <color theme="1"/>
        <rFont val="Arial Unicode MS"/>
      </rPr>
      <t>0.78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78%</t>
    </r>
    <r>
      <rPr>
        <sz val="11"/>
        <color theme="1"/>
        <rFont val="Aptos Narrow"/>
        <family val="2"/>
        <scheme val="minor"/>
      </rPr>
      <t xml:space="preserve"> in her presentation.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 xml:space="preserve"> to format the number.</t>
    </r>
  </si>
  <si>
    <r>
      <t xml:space="preserve">3. David from "Finance" wants to display the invoice total of </t>
    </r>
    <r>
      <rPr>
        <sz val="10"/>
        <color theme="1"/>
        <rFont val="Arial Unicode MS"/>
      </rPr>
      <t>550000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Rs 550,000</t>
    </r>
    <r>
      <rPr>
        <sz val="11"/>
        <color theme="1"/>
        <rFont val="Aptos Narrow"/>
        <family val="2"/>
        <scheme val="minor"/>
      </rPr>
      <t xml:space="preserve">. Format the number using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</si>
  <si>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4. Mia wants to display a discount rate of </t>
    </r>
    <r>
      <rPr>
        <sz val="10"/>
        <color theme="1"/>
        <rFont val="Arial Unicode MS"/>
      </rPr>
      <t>0.15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15%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 xml:space="preserve"> to format the value.</t>
    </r>
  </si>
  <si>
    <r>
      <t xml:space="preserve">5. Lucas from "HR" wants to format the number </t>
    </r>
    <r>
      <rPr>
        <sz val="10"/>
        <color theme="1"/>
        <rFont val="Arial Unicode MS"/>
      </rPr>
      <t>10500</t>
    </r>
    <r>
      <rPr>
        <sz val="11"/>
        <color theme="1"/>
        <rFont val="Aptos Narrow"/>
        <family val="2"/>
        <scheme val="minor"/>
      </rPr>
      <t xml:space="preserve"> to show it with commas, like </t>
    </r>
    <r>
      <rPr>
        <sz val="10"/>
        <color theme="1"/>
        <rFont val="Arial Unicode MS"/>
      </rPr>
      <t>10,500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</si>
  <si>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6. Benjamin wants to show his sales figure of </t>
    </r>
    <r>
      <rPr>
        <sz val="10"/>
        <color theme="1"/>
        <rFont val="Arial Unicode MS"/>
      </rPr>
      <t>750000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Rs 750,000</t>
    </r>
    <r>
      <rPr>
        <sz val="11"/>
        <color theme="1"/>
        <rFont val="Aptos Narrow"/>
        <family val="2"/>
        <scheme val="minor"/>
      </rPr>
      <t xml:space="preserve">. Format this using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</si>
  <si>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7. Emma wants to format the number </t>
    </r>
    <r>
      <rPr>
        <sz val="10"/>
        <color theme="1"/>
        <rFont val="Arial Unicode MS"/>
      </rPr>
      <t>7.5</t>
    </r>
    <r>
      <rPr>
        <sz val="11"/>
        <color theme="1"/>
        <rFont val="Aptos Narrow"/>
        <family val="2"/>
        <scheme val="minor"/>
      </rPr>
      <t xml:space="preserve"> to display as </t>
    </r>
    <r>
      <rPr>
        <sz val="10"/>
        <color theme="1"/>
        <rFont val="Arial Unicode MS"/>
      </rPr>
      <t>7.5 hours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</si>
  <si>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8. Ava needs to show a time value of </t>
    </r>
    <r>
      <rPr>
        <sz val="10"/>
        <color theme="1"/>
        <rFont val="Arial Unicode MS"/>
      </rPr>
      <t>0.5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50% complete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 xml:space="preserve"> to format it.</t>
    </r>
  </si>
  <si>
    <r>
      <t xml:space="preserve">9. Olivia has a number </t>
    </r>
    <r>
      <rPr>
        <sz val="10"/>
        <color theme="1"/>
        <rFont val="Arial Unicode MS"/>
      </rPr>
      <t>0.456</t>
    </r>
    <r>
      <rPr>
        <sz val="11"/>
        <color theme="1"/>
        <rFont val="Aptos Narrow"/>
        <family val="2"/>
        <scheme val="minor"/>
      </rPr>
      <t xml:space="preserve"> and wants to display it as </t>
    </r>
    <r>
      <rPr>
        <sz val="10"/>
        <color theme="1"/>
        <rFont val="Arial Unicode MS"/>
      </rPr>
      <t>45.6%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</si>
  <si>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10. Amelia wants to format her project budget of </t>
    </r>
    <r>
      <rPr>
        <sz val="10"/>
        <color theme="1"/>
        <rFont val="Arial Unicode MS"/>
      </rPr>
      <t>1250000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Rs 1,250,000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</si>
  <si>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t>EDATE(start_date, months)</t>
  </si>
  <si>
    <r>
      <t xml:space="preserve">1. David started working on </t>
    </r>
    <r>
      <rPr>
        <sz val="10"/>
        <color theme="1"/>
        <rFont val="Arial Unicode MS"/>
      </rPr>
      <t>01-03-2021</t>
    </r>
    <r>
      <rPr>
        <sz val="11"/>
        <color theme="1"/>
        <rFont val="Aptos Narrow"/>
        <family val="2"/>
        <scheme val="minor"/>
      </rPr>
      <t xml:space="preserve"> and wants to know the date exactly 6 months after.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</si>
  <si>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2. Mia from "Marketing" wants to know the date 9 months after her project began on </t>
    </r>
    <r>
      <rPr>
        <sz val="10"/>
        <color theme="1"/>
        <rFont val="Arial Unicode MS"/>
      </rPr>
      <t>12-05-2022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</si>
  <si>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3. Olivia’s company gives bonuses every 12 months from her joining date, which was </t>
    </r>
    <r>
      <rPr>
        <sz val="10"/>
        <color theme="1"/>
        <rFont val="Arial Unicode MS"/>
      </rPr>
      <t>15-02-2020</t>
    </r>
    <r>
      <rPr>
        <sz val="11"/>
        <color theme="1"/>
        <rFont val="Aptos Narrow"/>
        <family val="2"/>
        <scheme val="minor"/>
      </rPr>
      <t xml:space="preserve">. Find out the next bonus date using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</si>
  <si>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4. Emma wants to know the date 3 months after she signed a key client contract on </t>
    </r>
    <r>
      <rPr>
        <sz val="10"/>
        <color theme="1"/>
        <rFont val="Arial Unicode MS"/>
      </rPr>
      <t>04-04-2021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</si>
  <si>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wants to know the date 5 months after he hired a new employee on </t>
    </r>
    <r>
      <rPr>
        <sz val="10"/>
        <color theme="1"/>
        <rFont val="Arial Unicode MS"/>
      </rPr>
      <t>10-07-2023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</si>
  <si>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6. Ava’s subscription started on </t>
    </r>
    <r>
      <rPr>
        <sz val="10"/>
        <color theme="1"/>
        <rFont val="Arial Unicode MS"/>
      </rPr>
      <t>25-08-2021</t>
    </r>
    <r>
      <rPr>
        <sz val="11"/>
        <color theme="1"/>
        <rFont val="Aptos Narrow"/>
        <family val="2"/>
        <scheme val="minor"/>
      </rPr>
      <t xml:space="preserve">. She wants to know when the next renewal will be, which is 1 year after.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</si>
  <si>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7. Benjamin’s team signed a project contract on </t>
    </r>
    <r>
      <rPr>
        <sz val="10"/>
        <color theme="1"/>
        <rFont val="Arial Unicode MS"/>
      </rPr>
      <t>17-09-2020</t>
    </r>
    <r>
      <rPr>
        <sz val="11"/>
        <color theme="1"/>
        <rFont val="Aptos Narrow"/>
        <family val="2"/>
        <scheme val="minor"/>
      </rPr>
      <t xml:space="preserve">, and he wants to know the date exactly 2 years later.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</si>
  <si>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8. Amelia’s work visa expires 18 months after her issue date, </t>
    </r>
    <r>
      <rPr>
        <sz val="10"/>
        <color theme="1"/>
        <rFont val="Arial Unicode MS"/>
      </rPr>
      <t>22-06-2022</t>
    </r>
    <r>
      <rPr>
        <sz val="11"/>
        <color theme="1"/>
        <rFont val="Aptos Narrow"/>
        <family val="2"/>
        <scheme val="minor"/>
      </rPr>
      <t xml:space="preserve">. Find the expiry date using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</si>
  <si>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9. Jake’s rental agreement was signed on </t>
    </r>
    <r>
      <rPr>
        <sz val="10"/>
        <color theme="1"/>
        <rFont val="Arial Unicode MS"/>
      </rPr>
      <t>30-03-2022</t>
    </r>
    <r>
      <rPr>
        <sz val="11"/>
        <color theme="1"/>
        <rFont val="Aptos Narrow"/>
        <family val="2"/>
        <scheme val="minor"/>
      </rPr>
      <t xml:space="preserve">, and it renews 3 months later.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 xml:space="preserve"> to find the renewal date.</t>
    </r>
  </si>
  <si>
    <r>
      <t xml:space="preserve">10. Olivia’s membership started on </t>
    </r>
    <r>
      <rPr>
        <sz val="10"/>
        <color theme="1"/>
        <rFont val="Arial Unicode MS"/>
      </rPr>
      <t>10-11-2019</t>
    </r>
    <r>
      <rPr>
        <sz val="11"/>
        <color theme="1"/>
        <rFont val="Aptos Narrow"/>
        <family val="2"/>
        <scheme val="minor"/>
      </rPr>
      <t xml:space="preserve"> and is valid for 24 months. Find the expiration date using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</si>
  <si>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t>EOMONTH(start_date, months)</t>
  </si>
  <si>
    <r>
      <t xml:space="preserve">1. David from "Sales" wants to know the last day of the month, 2 months after his project start date, </t>
    </r>
    <r>
      <rPr>
        <sz val="10"/>
        <color theme="1"/>
        <rFont val="Arial Unicode MS"/>
      </rPr>
      <t>15-02-2022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</si>
  <si>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2. Olivia wants to know the last day of the current month, starting from </t>
    </r>
    <r>
      <rPr>
        <sz val="10"/>
        <color theme="1"/>
        <rFont val="Arial Unicode MS"/>
      </rPr>
      <t>10-10-2023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</si>
  <si>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3. Jack’s project is expected to finish at the end of the month 6 months after his start date of </t>
    </r>
    <r>
      <rPr>
        <sz val="10"/>
        <color theme="1"/>
        <rFont val="Arial Unicode MS"/>
      </rPr>
      <t>14-01-2023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 xml:space="preserve"> to find the date.</t>
    </r>
  </si>
  <si>
    <r>
      <t xml:space="preserve">4. Mia wants to know the last day of the month that is 3 months after </t>
    </r>
    <r>
      <rPr>
        <sz val="10"/>
        <color theme="1"/>
        <rFont val="Arial Unicode MS"/>
      </rPr>
      <t>20-08-2021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</si>
  <si>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5. Emma signed a contract on </t>
    </r>
    <r>
      <rPr>
        <sz val="10"/>
        <color theme="1"/>
        <rFont val="Arial Unicode MS"/>
      </rPr>
      <t>05-04-2020</t>
    </r>
    <r>
      <rPr>
        <sz val="11"/>
        <color theme="1"/>
        <rFont val="Aptos Narrow"/>
        <family val="2"/>
        <scheme val="minor"/>
      </rPr>
      <t xml:space="preserve">, and she wants to know the last day of the month, 12 months after that.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</si>
  <si>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hired an employee on </t>
    </r>
    <r>
      <rPr>
        <sz val="10"/>
        <color theme="1"/>
        <rFont val="Arial Unicode MS"/>
      </rPr>
      <t>11-11-2019</t>
    </r>
    <r>
      <rPr>
        <sz val="11"/>
        <color theme="1"/>
        <rFont val="Aptos Narrow"/>
        <family val="2"/>
        <scheme val="minor"/>
      </rPr>
      <t xml:space="preserve"> and wants to know the last day of the month 9 months later.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</si>
  <si>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7. Ava is calculating her report deadline, which falls on the last day of the month, 1 month after </t>
    </r>
    <r>
      <rPr>
        <sz val="10"/>
        <color theme="1"/>
        <rFont val="Arial Unicode MS"/>
      </rPr>
      <t>18-05-2021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</si>
  <si>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8. Amelia needs to find the last day of the month 5 months after her project started on </t>
    </r>
    <r>
      <rPr>
        <sz val="10"/>
        <color theme="1"/>
        <rFont val="Arial Unicode MS"/>
      </rPr>
      <t>02-03-2023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</si>
  <si>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9. Benjamin’s team set a deadline for the last day of the month, 4 months after the start date </t>
    </r>
    <r>
      <rPr>
        <sz val="10"/>
        <color theme="1"/>
        <rFont val="Arial Unicode MS"/>
      </rPr>
      <t>21-06-2022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</si>
  <si>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10. Jake’s performance review is scheduled at the end of the month, 2 months after his last review on </t>
    </r>
    <r>
      <rPr>
        <sz val="10"/>
        <color theme="1"/>
        <rFont val="Arial Unicode MS"/>
      </rPr>
      <t>09-09-2021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 xml:space="preserve"> to find the date.</t>
    </r>
  </si>
  <si>
    <t>WEEKDAY(serial_number, [return_type])</t>
  </si>
  <si>
    <r>
      <t xml:space="preserve">1. Jake joined the company on </t>
    </r>
    <r>
      <rPr>
        <sz val="10"/>
        <color theme="1"/>
        <rFont val="Arial Unicode MS"/>
      </rPr>
      <t>14-07-2015</t>
    </r>
    <r>
      <rPr>
        <sz val="11"/>
        <color theme="1"/>
        <rFont val="Aptos Narrow"/>
        <family val="2"/>
        <scheme val="minor"/>
      </rPr>
      <t xml:space="preserve">. What day of the week was that?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</si>
  <si>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2. David from "Sales" signed a contract on </t>
    </r>
    <r>
      <rPr>
        <sz val="10"/>
        <color theme="1"/>
        <rFont val="Arial Unicode MS"/>
      </rPr>
      <t>03-03-2020</t>
    </r>
    <r>
      <rPr>
        <sz val="11"/>
        <color theme="1"/>
        <rFont val="Aptos Narrow"/>
        <family val="2"/>
        <scheme val="minor"/>
      </rPr>
      <t xml:space="preserve"> and wants to know which weekday it was.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</si>
  <si>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r>
      <t xml:space="preserve">3. Olivia wants to know which weekday her birthday fell on in </t>
    </r>
    <r>
      <rPr>
        <sz val="10"/>
        <color theme="1"/>
        <rFont val="Arial Unicode MS"/>
      </rPr>
      <t>2022</t>
    </r>
    <r>
      <rPr>
        <sz val="11"/>
        <color theme="1"/>
        <rFont val="Aptos Narrow"/>
        <family val="2"/>
        <scheme val="minor"/>
      </rPr>
      <t xml:space="preserve">, which was on </t>
    </r>
    <r>
      <rPr>
        <sz val="10"/>
        <color theme="1"/>
        <rFont val="Arial Unicode MS"/>
      </rPr>
      <t>15-08-2022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</si>
  <si>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r>
      <t xml:space="preserve">4. Emma’s promotion date was </t>
    </r>
    <r>
      <rPr>
        <sz val="10"/>
        <color theme="1"/>
        <rFont val="Arial Unicode MS"/>
      </rPr>
      <t>06-06-2021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find which day of the week it was.</t>
    </r>
  </si>
  <si>
    <r>
      <t xml:space="preserve">5. Lucas from "HR" hired a key employee on </t>
    </r>
    <r>
      <rPr>
        <sz val="10"/>
        <color theme="1"/>
        <rFont val="Arial Unicode MS"/>
      </rPr>
      <t>10-02-2019</t>
    </r>
    <r>
      <rPr>
        <sz val="11"/>
        <color theme="1"/>
        <rFont val="Aptos Narrow"/>
        <family val="2"/>
        <scheme val="minor"/>
      </rPr>
      <t xml:space="preserve">. What day of the week was that?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</si>
  <si>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r>
      <t xml:space="preserve">6. Mia from "Marketing" has a project milestone on </t>
    </r>
    <r>
      <rPr>
        <sz val="10"/>
        <color theme="1"/>
        <rFont val="Arial Unicode MS"/>
      </rPr>
      <t>25-11-2020</t>
    </r>
    <r>
      <rPr>
        <sz val="11"/>
        <color theme="1"/>
        <rFont val="Aptos Narrow"/>
        <family val="2"/>
        <scheme val="minor"/>
      </rPr>
      <t xml:space="preserve"> and wants to know the weekday for this date.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</si>
  <si>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r>
      <t xml:space="preserve">7. Ava’s team completed a key task on </t>
    </r>
    <r>
      <rPr>
        <sz val="10"/>
        <color theme="1"/>
        <rFont val="Arial Unicode MS"/>
      </rPr>
      <t>29-09-2019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find the day of the week.</t>
    </r>
  </si>
  <si>
    <r>
      <t xml:space="preserve">8. Amelia is checking the weekday for an upcoming client meeting scheduled on </t>
    </r>
    <r>
      <rPr>
        <sz val="10"/>
        <color theme="1"/>
        <rFont val="Arial Unicode MS"/>
      </rPr>
      <t>12-12-2023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</si>
  <si>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t>Siraj.ahmad@acciojob.com</t>
  </si>
  <si>
    <t>vishu.vaidwan@tcs.com</t>
  </si>
  <si>
    <t>Srinath.m@nestle.com</t>
  </si>
  <si>
    <t>Bhatia.anuj@google.com</t>
  </si>
  <si>
    <t>Abdul.rahman@aramco.com</t>
  </si>
  <si>
    <t>arpit.verma@tcs.com</t>
  </si>
  <si>
    <t>tanya.vishnoi@genpact.com</t>
  </si>
  <si>
    <t>kumar.ak.95@pg.com</t>
  </si>
  <si>
    <t>Priyanshu.soabhagya@ahead.com</t>
  </si>
  <si>
    <t>babblu.kumar@ecl.com</t>
  </si>
  <si>
    <t>Email</t>
  </si>
  <si>
    <t>arzoo.afsar4@gmail.com</t>
  </si>
  <si>
    <r>
      <t xml:space="preserve">9. Benjamin from "Sales" closed a major deal on </t>
    </r>
    <r>
      <rPr>
        <sz val="10"/>
        <color theme="1"/>
        <rFont val="Arial Unicode MS"/>
      </rPr>
      <t>01-10-2020</t>
    </r>
    <r>
      <rPr>
        <sz val="11"/>
        <color theme="1"/>
        <rFont val="Aptos Narrow"/>
        <family val="2"/>
        <scheme val="minor"/>
      </rPr>
      <t xml:space="preserve">. He wants to know the day of the week it happened.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</si>
  <si>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10. Jack from "Customer Support" wants to know which day of the week he started working, which was on </t>
    </r>
    <r>
      <rPr>
        <sz val="10"/>
        <color theme="1"/>
        <rFont val="Arial Unicode MS"/>
      </rPr>
      <t>05-09-2021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determine the day.</t>
    </r>
  </si>
  <si>
    <t>WEEKNUM(serial_number, [return_type])</t>
  </si>
  <si>
    <r>
      <t xml:space="preserve">1. Jake wants to know in which week of the year his project, started on </t>
    </r>
    <r>
      <rPr>
        <sz val="10"/>
        <color theme="1"/>
        <rFont val="Arial Unicode MS"/>
      </rPr>
      <t>01-02-2021</t>
    </r>
    <r>
      <rPr>
        <sz val="11"/>
        <color theme="1"/>
        <rFont val="Aptos Narrow"/>
        <family val="2"/>
        <scheme val="minor"/>
      </rPr>
      <t xml:space="preserve">, falls.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</si>
  <si>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2. Olivia is planning her team’s work for the year and needs to know the week number for the date </t>
    </r>
    <r>
      <rPr>
        <sz val="10"/>
        <color theme="1"/>
        <rFont val="Arial Unicode MS"/>
      </rPr>
      <t>17-04-2023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</si>
  <si>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3. David wants to find out which week of the year a key contract signed on </t>
    </r>
    <r>
      <rPr>
        <sz val="10"/>
        <color theme="1"/>
        <rFont val="Arial Unicode MS"/>
      </rPr>
      <t>12-08-2022</t>
    </r>
    <r>
      <rPr>
        <sz val="11"/>
        <color theme="1"/>
        <rFont val="Aptos Narrow"/>
        <family val="2"/>
        <scheme val="minor"/>
      </rPr>
      <t xml:space="preserve"> belongs 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</si>
  <si>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4. Mia from "Marketing" is organizing a campaign and wants to know which week number the campaign starting on </t>
    </r>
    <r>
      <rPr>
        <sz val="10"/>
        <color theme="1"/>
        <rFont val="Arial Unicode MS"/>
      </rPr>
      <t>10-07-2024</t>
    </r>
    <r>
      <rPr>
        <sz val="11"/>
        <color theme="1"/>
        <rFont val="Aptos Narrow"/>
        <family val="2"/>
        <scheme val="minor"/>
      </rPr>
      <t xml:space="preserve"> falls into.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</si>
  <si>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5. Emma has a report due on </t>
    </r>
    <r>
      <rPr>
        <sz val="10"/>
        <color theme="1"/>
        <rFont val="Arial Unicode MS"/>
      </rPr>
      <t>03-09-2023</t>
    </r>
    <r>
      <rPr>
        <sz val="11"/>
        <color theme="1"/>
        <rFont val="Aptos Narrow"/>
        <family val="2"/>
        <scheme val="minor"/>
      </rPr>
      <t xml:space="preserve"> and needs to know the week number for that date.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 xml:space="preserve"> to determine it.</t>
    </r>
  </si>
  <si>
    <r>
      <t xml:space="preserve">6. Lucas from "HR" wants to track the start of his training program, which begins on </t>
    </r>
    <r>
      <rPr>
        <sz val="10"/>
        <color theme="1"/>
        <rFont val="Arial Unicode MS"/>
      </rPr>
      <t>20-01-2025</t>
    </r>
    <r>
      <rPr>
        <sz val="11"/>
        <color theme="1"/>
        <rFont val="Aptos Narrow"/>
        <family val="2"/>
        <scheme val="minor"/>
      </rPr>
      <t xml:space="preserve">. Find the week number using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</si>
  <si>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7. Ava from "Engineering" completed a project milestone on </t>
    </r>
    <r>
      <rPr>
        <sz val="10"/>
        <color theme="1"/>
        <rFont val="Arial Unicode MS"/>
      </rPr>
      <t>18-06-2021</t>
    </r>
    <r>
      <rPr>
        <sz val="11"/>
        <color theme="1"/>
        <rFont val="Aptos Narrow"/>
        <family val="2"/>
        <scheme val="minor"/>
      </rPr>
      <t xml:space="preserve"> and wants to know the week number it falls into.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</si>
  <si>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8. Amelia from "Sales" wants to know which week number her promotion, effective on </t>
    </r>
    <r>
      <rPr>
        <sz val="10"/>
        <color theme="1"/>
        <rFont val="Arial Unicode MS"/>
      </rPr>
      <t>15-03-2023</t>
    </r>
    <r>
      <rPr>
        <sz val="11"/>
        <color theme="1"/>
        <rFont val="Aptos Narrow"/>
        <family val="2"/>
        <scheme val="minor"/>
      </rPr>
      <t xml:space="preserve">, belongs 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</si>
  <si>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9. Benjamin has an event scheduled for </t>
    </r>
    <r>
      <rPr>
        <sz val="10"/>
        <color theme="1"/>
        <rFont val="Arial Unicode MS"/>
      </rPr>
      <t>25-11-2023</t>
    </r>
    <r>
      <rPr>
        <sz val="11"/>
        <color theme="1"/>
        <rFont val="Aptos Narrow"/>
        <family val="2"/>
        <scheme val="minor"/>
      </rPr>
      <t xml:space="preserve"> and needs to determine which week number it falls into.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</si>
  <si>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find the week number for his vacation, which starts on </t>
    </r>
    <r>
      <rPr>
        <sz val="10"/>
        <color theme="1"/>
        <rFont val="Arial Unicode MS"/>
      </rPr>
      <t>10-05-2022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 xml:space="preserve"> to find it.</t>
    </r>
  </si>
  <si>
    <t>NETWORKDAYS(start_date, end_date, [holidays])</t>
  </si>
  <si>
    <r>
      <t xml:space="preserve">1. Jake wants to calculate the number of working days between his start date, </t>
    </r>
    <r>
      <rPr>
        <sz val="10"/>
        <color theme="1"/>
        <rFont val="Arial Unicode MS"/>
      </rPr>
      <t>01-04-2023</t>
    </r>
    <r>
      <rPr>
        <sz val="11"/>
        <color theme="1"/>
        <rFont val="Aptos Narrow"/>
        <family val="2"/>
        <scheme val="minor"/>
      </rPr>
      <t xml:space="preserve">, and the project deadline, </t>
    </r>
    <r>
      <rPr>
        <sz val="10"/>
        <color theme="1"/>
        <rFont val="Arial Unicode MS"/>
      </rPr>
      <t>30-04-2023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</si>
  <si>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2. Olivia has a project that runs from </t>
    </r>
    <r>
      <rPr>
        <sz val="10"/>
        <color theme="1"/>
        <rFont val="Arial Unicode MS"/>
      </rPr>
      <t>05-09-2022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20-09-2022</t>
    </r>
    <r>
      <rPr>
        <sz val="11"/>
        <color theme="1"/>
        <rFont val="Aptos Narrow"/>
        <family val="2"/>
        <scheme val="minor"/>
      </rPr>
      <t xml:space="preserve">, and she wants to know how many working days it includes, excluding weekends and holidays.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</si>
  <si>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3. Mia wants to calculate the number of working days between </t>
    </r>
    <r>
      <rPr>
        <sz val="10"/>
        <color theme="1"/>
        <rFont val="Arial Unicode MS"/>
      </rPr>
      <t>01-07-2022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31-07-2022</t>
    </r>
    <r>
      <rPr>
        <sz val="11"/>
        <color theme="1"/>
        <rFont val="Aptos Narrow"/>
        <family val="2"/>
        <scheme val="minor"/>
      </rPr>
      <t xml:space="preserve">, with no holidays.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</si>
  <si>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4. Lucas from "HR" wants to find out how many working days are there between </t>
    </r>
    <r>
      <rPr>
        <sz val="10"/>
        <color theme="1"/>
        <rFont val="Arial Unicode MS"/>
      </rPr>
      <t>10-08-2023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25-08-2023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</si>
  <si>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project spans from </t>
    </r>
    <r>
      <rPr>
        <sz val="10"/>
        <color theme="1"/>
        <rFont val="Arial Unicode MS"/>
      </rPr>
      <t>01-10-2023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31-10-2023</t>
    </r>
    <r>
      <rPr>
        <sz val="11"/>
        <color theme="1"/>
        <rFont val="Aptos Narrow"/>
        <family val="2"/>
        <scheme val="minor"/>
      </rPr>
      <t xml:space="preserve">, and she wants to exclude weekends and any holidays.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</si>
  <si>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6. Benjamin is tracking a project timeline from </t>
    </r>
    <r>
      <rPr>
        <sz val="10"/>
        <color theme="1"/>
        <rFont val="Arial Unicode MS"/>
      </rPr>
      <t>20-05-2024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10-06-2024</t>
    </r>
    <r>
      <rPr>
        <sz val="11"/>
        <color theme="1"/>
        <rFont val="Aptos Narrow"/>
        <family val="2"/>
        <scheme val="minor"/>
      </rPr>
      <t xml:space="preserve">. How many working days are there between these dates?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</si>
  <si>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7. Jack wants to calculate the number of working days from </t>
    </r>
    <r>
      <rPr>
        <sz val="10"/>
        <color theme="1"/>
        <rFont val="Arial Unicode MS"/>
      </rPr>
      <t>10-02-2023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20-02-2023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</si>
  <si>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8. Ava wants to know the number of working days between </t>
    </r>
    <r>
      <rPr>
        <sz val="10"/>
        <color theme="1"/>
        <rFont val="Arial Unicode MS"/>
      </rPr>
      <t>15-12-2023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30-12-2023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</si>
  <si>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9. David from "Finance" is preparing a project report and wants to calculate the number of working days between </t>
    </r>
    <r>
      <rPr>
        <sz val="10"/>
        <color theme="1"/>
        <rFont val="Arial Unicode MS"/>
      </rPr>
      <t>01-03-2023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20-03-2023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</si>
  <si>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10. Amelia is calculating the working days between </t>
    </r>
    <r>
      <rPr>
        <sz val="10"/>
        <color theme="1"/>
        <rFont val="Arial Unicode MS"/>
      </rPr>
      <t>12-04-2024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30-04-2024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</si>
  <si>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t>NETWORKDAYS.INTL(start_date, end_date, [weekend], [holidays])</t>
  </si>
  <si>
    <r>
      <t xml:space="preserve">1. Olivia wants to calculate the number of working days between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20-05-2023</t>
    </r>
    <r>
      <rPr>
        <sz val="11"/>
        <color theme="1"/>
        <rFont val="Aptos Narrow"/>
        <family val="2"/>
        <scheme val="minor"/>
      </rPr>
      <t xml:space="preserve">, considering that her company works on Saturdays but not Sundays.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</si>
  <si>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2. Jake’s team has a project running from </t>
    </r>
    <r>
      <rPr>
        <sz val="10"/>
        <color theme="1"/>
        <rFont val="Arial Unicode MS"/>
      </rPr>
      <t>15-06-2023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30-06-2023</t>
    </r>
    <r>
      <rPr>
        <sz val="11"/>
        <color theme="1"/>
        <rFont val="Aptos Narrow"/>
        <family val="2"/>
        <scheme val="minor"/>
      </rPr>
      <t xml:space="preserve">, and their weekend is Friday. Calculate the working days using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</si>
  <si>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3. Mia’s company works only from Monday to Thursday, and she wants to calculate the number of working days between </t>
    </r>
    <r>
      <rPr>
        <sz val="10"/>
        <color theme="1"/>
        <rFont val="Arial Unicode MS"/>
      </rPr>
      <t>01-04-2024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15-04-2024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</si>
  <si>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4. David wants to calculate working days between </t>
    </r>
    <r>
      <rPr>
        <sz val="10"/>
        <color theme="1"/>
        <rFont val="Arial Unicode MS"/>
      </rPr>
      <t>10-07-2022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25-07-2022</t>
    </r>
    <r>
      <rPr>
        <sz val="11"/>
        <color theme="1"/>
        <rFont val="Aptos Narrow"/>
        <family val="2"/>
        <scheme val="minor"/>
      </rPr>
      <t xml:space="preserve">, where weekends are on Friday and Saturday.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</si>
  <si>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needs to know how many working days there are between </t>
    </r>
    <r>
      <rPr>
        <sz val="10"/>
        <color theme="1"/>
        <rFont val="Arial Unicode MS"/>
      </rPr>
      <t>01-08-2023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20-08-2023</t>
    </r>
    <r>
      <rPr>
        <sz val="11"/>
        <color theme="1"/>
        <rFont val="Aptos Narrow"/>
        <family val="2"/>
        <scheme val="minor"/>
      </rPr>
      <t xml:space="preserve">, given that his team takes Fridays and Saturdays off.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</si>
  <si>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6. Emma is calculating working days between </t>
    </r>
    <r>
      <rPr>
        <sz val="10"/>
        <color theme="1"/>
        <rFont val="Arial Unicode MS"/>
      </rPr>
      <t>01-02-2023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15-02-2023</t>
    </r>
    <r>
      <rPr>
        <sz val="11"/>
        <color theme="1"/>
        <rFont val="Aptos Narrow"/>
        <family val="2"/>
        <scheme val="minor"/>
      </rPr>
      <t xml:space="preserve">, with a custom weekend schedule of Sunday and Monday.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</si>
  <si>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7. Ava wants to calculate working days between </t>
    </r>
    <r>
      <rPr>
        <sz val="10"/>
        <color theme="1"/>
        <rFont val="Arial Unicode MS"/>
      </rPr>
      <t>12-03-2024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25-03-2024</t>
    </r>
    <r>
      <rPr>
        <sz val="11"/>
        <color theme="1"/>
        <rFont val="Aptos Narrow"/>
        <family val="2"/>
        <scheme val="minor"/>
      </rPr>
      <t xml:space="preserve">, considering her company's weekend is Friday.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</si>
  <si>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company has weekends on Thursday and Friday, and he wants to know how many working days there are between </t>
    </r>
    <r>
      <rPr>
        <sz val="10"/>
        <color theme="1"/>
        <rFont val="Arial Unicode MS"/>
      </rPr>
      <t>01-09-2023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15-09-2023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</si>
  <si>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9. Amelia is calculating working days between </t>
    </r>
    <r>
      <rPr>
        <sz val="10"/>
        <color theme="1"/>
        <rFont val="Arial Unicode MS"/>
      </rPr>
      <t>01-11-2023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20-11-2023</t>
    </r>
    <r>
      <rPr>
        <sz val="11"/>
        <color theme="1"/>
        <rFont val="Aptos Narrow"/>
        <family val="2"/>
        <scheme val="minor"/>
      </rPr>
      <t xml:space="preserve">, where weekends are only on Sunday.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</si>
  <si>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calculate working days between </t>
    </r>
    <r>
      <rPr>
        <sz val="10"/>
        <color theme="1"/>
        <rFont val="Arial Unicode MS"/>
      </rPr>
      <t>01-04-2024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15-04-2024</t>
    </r>
    <r>
      <rPr>
        <sz val="11"/>
        <color theme="1"/>
        <rFont val="Aptos Narrow"/>
        <family val="2"/>
        <scheme val="minor"/>
      </rPr>
      <t xml:space="preserve">, with a weekend schedule of Saturday and Sunday.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</si>
  <si>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t>WORKDAY(start_date, days, [holidays])</t>
  </si>
  <si>
    <r>
      <t xml:space="preserve">1. Jake has a project that starts on </t>
    </r>
    <r>
      <rPr>
        <sz val="10"/>
        <color theme="1"/>
        <rFont val="Arial Unicode MS"/>
      </rPr>
      <t>15-03-2023</t>
    </r>
    <r>
      <rPr>
        <sz val="11"/>
        <color theme="1"/>
        <rFont val="Aptos Narrow"/>
        <family val="2"/>
        <scheme val="minor"/>
      </rPr>
      <t xml:space="preserve">, and he wants to know the date 10 working days later, excluding weekends.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</si>
  <si>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2. Olivia’s team starts a new task on </t>
    </r>
    <r>
      <rPr>
        <sz val="10"/>
        <color theme="1"/>
        <rFont val="Arial Unicode MS"/>
      </rPr>
      <t>01-04-2023</t>
    </r>
    <r>
      <rPr>
        <sz val="11"/>
        <color theme="1"/>
        <rFont val="Aptos Narrow"/>
        <family val="2"/>
        <scheme val="minor"/>
      </rPr>
      <t xml:space="preserve"> and wants to know the end date after 15 working days, excluding weekends.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</si>
  <si>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3. David wants to calculate the date that is 5 working days after the project start date of </t>
    </r>
    <r>
      <rPr>
        <sz val="10"/>
        <color theme="1"/>
        <rFont val="Arial Unicode MS"/>
      </rPr>
      <t>10-06-2023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</si>
  <si>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4. Mia needs to know the date 20 working days after the project start date of </t>
    </r>
    <r>
      <rPr>
        <sz val="10"/>
        <color theme="1"/>
        <rFont val="Arial Unicode MS"/>
      </rPr>
      <t>01-08-2023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</si>
  <si>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is calculating the date that falls 7 working days after an employee's start date of </t>
    </r>
    <r>
      <rPr>
        <sz val="10"/>
        <color theme="1"/>
        <rFont val="Arial Unicode MS"/>
      </rPr>
      <t>10-09-2023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</si>
  <si>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6. Emma’s project starts on </t>
    </r>
    <r>
      <rPr>
        <sz val="10"/>
        <color theme="1"/>
        <rFont val="Arial Unicode MS"/>
      </rPr>
      <t>12-12-2023</t>
    </r>
    <r>
      <rPr>
        <sz val="11"/>
        <color theme="1"/>
        <rFont val="Aptos Narrow"/>
        <family val="2"/>
        <scheme val="minor"/>
      </rPr>
      <t xml:space="preserve">, and she wants to know the date after 8 working days.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</si>
  <si>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7. Benjamin is calculating the date that falls 12 working days after </t>
    </r>
    <r>
      <rPr>
        <sz val="10"/>
        <color theme="1"/>
        <rFont val="Arial Unicode MS"/>
      </rPr>
      <t>15-10-2023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</si>
  <si>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8. Ava is tracking a project that starts on </t>
    </r>
    <r>
      <rPr>
        <sz val="10"/>
        <color theme="1"/>
        <rFont val="Arial Unicode MS"/>
      </rPr>
      <t>01-03-2023</t>
    </r>
    <r>
      <rPr>
        <sz val="11"/>
        <color theme="1"/>
        <rFont val="Aptos Narrow"/>
        <family val="2"/>
        <scheme val="minor"/>
      </rPr>
      <t xml:space="preserve"> and wants to know the date 30 working days later.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</si>
  <si>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9. Amelia’s report is due after 10 working days from </t>
    </r>
    <r>
      <rPr>
        <sz val="10"/>
        <color theme="1"/>
        <rFont val="Arial Unicode MS"/>
      </rPr>
      <t>05-04-2024</t>
    </r>
    <r>
      <rPr>
        <sz val="11"/>
        <color theme="1"/>
        <rFont val="Aptos Narrow"/>
        <family val="2"/>
        <scheme val="minor"/>
      </rPr>
      <t xml:space="preserve">. Find the due date using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</si>
  <si>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calculate the date 20 working days after the project launch on </t>
    </r>
    <r>
      <rPr>
        <sz val="10"/>
        <color theme="1"/>
        <rFont val="Arial Unicode MS"/>
      </rPr>
      <t>10-11-2022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</si>
  <si>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t>WORKDAY.INTL(start_date, days, [weekend], [holidays])</t>
  </si>
  <si>
    <r>
      <t xml:space="preserve">1. Jake’s team works Monday through Saturday, and he wants to know the date that falls 10 working days after </t>
    </r>
    <r>
      <rPr>
        <sz val="10"/>
        <color theme="1"/>
        <rFont val="Arial Unicode MS"/>
      </rPr>
      <t>01-02-2023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</si>
  <si>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2. Olivia wants to calculate the date 15 working days after </t>
    </r>
    <r>
      <rPr>
        <sz val="10"/>
        <color theme="1"/>
        <rFont val="Arial Unicode MS"/>
      </rPr>
      <t>01-07-2023</t>
    </r>
    <r>
      <rPr>
        <sz val="11"/>
        <color theme="1"/>
        <rFont val="Aptos Narrow"/>
        <family val="2"/>
        <scheme val="minor"/>
      </rPr>
      <t xml:space="preserve">, considering her company's weekend is Sunday.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</si>
  <si>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3. Mia’s project starts on </t>
    </r>
    <r>
      <rPr>
        <sz val="10"/>
        <color theme="1"/>
        <rFont val="Arial Unicode MS"/>
      </rPr>
      <t>15-03-2024</t>
    </r>
    <r>
      <rPr>
        <sz val="11"/>
        <color theme="1"/>
        <rFont val="Aptos Narrow"/>
        <family val="2"/>
        <scheme val="minor"/>
      </rPr>
      <t xml:space="preserve">, and her company’s weekends are Friday and Saturday. Find the date 20 working days later using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</si>
  <si>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4. David wants to calculate the date 7 working days after </t>
    </r>
    <r>
      <rPr>
        <sz val="10"/>
        <color theme="1"/>
        <rFont val="Arial Unicode MS"/>
      </rPr>
      <t>10-10-2022</t>
    </r>
    <r>
      <rPr>
        <sz val="11"/>
        <color theme="1"/>
        <rFont val="Aptos Narrow"/>
        <family val="2"/>
        <scheme val="minor"/>
      </rPr>
      <t xml:space="preserve">, where weekends are Thursday and Friday.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</si>
  <si>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needs to calculate the date 12 working days after </t>
    </r>
    <r>
      <rPr>
        <sz val="10"/>
        <color theme="1"/>
        <rFont val="Arial Unicode MS"/>
      </rPr>
      <t>20-09-2023</t>
    </r>
    <r>
      <rPr>
        <sz val="11"/>
        <color theme="1"/>
        <rFont val="Aptos Narrow"/>
        <family val="2"/>
        <scheme val="minor"/>
      </rPr>
      <t xml:space="preserve">, considering a Sunday-only weekend.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</si>
  <si>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6. Emma’s team works Monday through Friday, and she wants to calculate the date 8 working days after </t>
    </r>
    <r>
      <rPr>
        <sz val="10"/>
        <color theme="1"/>
        <rFont val="Arial Unicode MS"/>
      </rPr>
      <t>12-01-2024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</si>
  <si>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7. Benjamin is calculating the end date of a project that starts on </t>
    </r>
    <r>
      <rPr>
        <sz val="10"/>
        <color theme="1"/>
        <rFont val="Arial Unicode MS"/>
      </rPr>
      <t>01-03-2023</t>
    </r>
    <r>
      <rPr>
        <sz val="11"/>
        <color theme="1"/>
        <rFont val="Aptos Narrow"/>
        <family val="2"/>
        <scheme val="minor"/>
      </rPr>
      <t xml:space="preserve">, with 15 working days and a weekend on Saturday and Sunday.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</si>
  <si>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8. Ava’s team has weekends on Thursday and Friday, and she wants to know the date 10 working days after the start date of </t>
    </r>
    <r>
      <rPr>
        <sz val="10"/>
        <color theme="1"/>
        <rFont val="Arial Unicode MS"/>
      </rPr>
      <t>05-06-2023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</si>
  <si>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9. Amelia needs to know the date 20 working days after </t>
    </r>
    <r>
      <rPr>
        <sz val="10"/>
        <color theme="1"/>
        <rFont val="Arial Unicode MS"/>
      </rPr>
      <t>01-04-2024</t>
    </r>
    <r>
      <rPr>
        <sz val="11"/>
        <color theme="1"/>
        <rFont val="Aptos Narrow"/>
        <family val="2"/>
        <scheme val="minor"/>
      </rPr>
      <t xml:space="preserve">, considering her company’s weekends are Friday and Saturday.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</si>
  <si>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10. Jack is working on a timeline for a project that starts on </t>
    </r>
    <r>
      <rPr>
        <sz val="10"/>
        <color theme="1"/>
        <rFont val="Arial Unicode MS"/>
      </rPr>
      <t>10-11-2023</t>
    </r>
    <r>
      <rPr>
        <sz val="11"/>
        <color theme="1"/>
        <rFont val="Aptos Narrow"/>
        <family val="2"/>
        <scheme val="minor"/>
      </rPr>
      <t xml:space="preserve"> and wants to know the date 5 working days later, where weekends are only Sunday.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</si>
  <si>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t>DAYS(end_date, start_date)</t>
  </si>
  <si>
    <r>
      <t xml:space="preserve">1. Jake wants to know how many days are between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15-05-2023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 xml:space="preserve"> to calculate the difference.</t>
    </r>
  </si>
  <si>
    <r>
      <t xml:space="preserve">2. Olivia is calculating the number of days between </t>
    </r>
    <r>
      <rPr>
        <sz val="10"/>
        <color theme="1"/>
        <rFont val="Arial Unicode MS"/>
      </rPr>
      <t>10-06-2022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20-06-2022</t>
    </r>
    <r>
      <rPr>
        <sz val="11"/>
        <color theme="1"/>
        <rFont val="Aptos Narrow"/>
        <family val="2"/>
        <scheme val="minor"/>
      </rPr>
      <t xml:space="preserve"> for her vacation planning.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</si>
  <si>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3. David from "Finance" wants to find out how many days are left from today to the payment due date of </t>
    </r>
    <r>
      <rPr>
        <sz val="10"/>
        <color theme="1"/>
        <rFont val="Arial Unicode MS"/>
      </rPr>
      <t>30-06-2024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</si>
  <si>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4. Mia needs to calculate the number of days between her project start date, </t>
    </r>
    <r>
      <rPr>
        <sz val="10"/>
        <color theme="1"/>
        <rFont val="Arial Unicode MS"/>
      </rPr>
      <t>01-09-2023</t>
    </r>
    <r>
      <rPr>
        <sz val="11"/>
        <color theme="1"/>
        <rFont val="Aptos Narrow"/>
        <family val="2"/>
        <scheme val="minor"/>
      </rPr>
      <t xml:space="preserve">, and the end date, </t>
    </r>
    <r>
      <rPr>
        <sz val="10"/>
        <color theme="1"/>
        <rFont val="Arial Unicode MS"/>
      </rPr>
      <t>15-09-2023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</si>
  <si>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5. Emma is determining the total days between </t>
    </r>
    <r>
      <rPr>
        <sz val="10"/>
        <color theme="1"/>
        <rFont val="Arial Unicode MS"/>
      </rPr>
      <t>05-02-2023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20-02-2023</t>
    </r>
    <r>
      <rPr>
        <sz val="11"/>
        <color theme="1"/>
        <rFont val="Aptos Narrow"/>
        <family val="2"/>
        <scheme val="minor"/>
      </rPr>
      <t xml:space="preserve"> for project planning.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</si>
  <si>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is calculating the number of days between an employee's hiring date, </t>
    </r>
    <r>
      <rPr>
        <sz val="10"/>
        <color theme="1"/>
        <rFont val="Arial Unicode MS"/>
      </rPr>
      <t>01-01-2022</t>
    </r>
    <r>
      <rPr>
        <sz val="11"/>
        <color theme="1"/>
        <rFont val="Aptos Narrow"/>
        <family val="2"/>
        <scheme val="minor"/>
      </rPr>
      <t xml:space="preserve">, and their last working day, </t>
    </r>
    <r>
      <rPr>
        <sz val="10"/>
        <color theme="1"/>
        <rFont val="Arial Unicode MS"/>
      </rPr>
      <t>01-01-2023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</si>
  <si>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7. Ava’s project spans from </t>
    </r>
    <r>
      <rPr>
        <sz val="10"/>
        <color theme="1"/>
        <rFont val="Arial Unicode MS"/>
      </rPr>
      <t>15-07-2021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01-08-2021</t>
    </r>
    <r>
      <rPr>
        <sz val="11"/>
        <color theme="1"/>
        <rFont val="Aptos Narrow"/>
        <family val="2"/>
        <scheme val="minor"/>
      </rPr>
      <t xml:space="preserve">, and she wants to know how many days the project lasted.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</si>
  <si>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is calculating the number of days between two important meetings held on </t>
    </r>
    <r>
      <rPr>
        <sz val="10"/>
        <color theme="1"/>
        <rFont val="Arial Unicode MS"/>
      </rPr>
      <t>20-03-2024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10-04-2024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</si>
  <si>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9. Amelia wants to calculate how many days are left from today until her next client meeting on </t>
    </r>
    <r>
      <rPr>
        <sz val="10"/>
        <color theme="1"/>
        <rFont val="Arial Unicode MS"/>
      </rPr>
      <t>01-12-2024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</si>
  <si>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calculate the number of days between today and his next vacation starting on </t>
    </r>
    <r>
      <rPr>
        <sz val="10"/>
        <color theme="1"/>
        <rFont val="Arial Unicode MS"/>
      </rPr>
      <t>01-08-2024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</si>
  <si>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t>DAYS360(start_date, end_date, [method])</t>
  </si>
  <si>
    <r>
      <t xml:space="preserve">1. Jake wants to calculate the difference in days between </t>
    </r>
    <r>
      <rPr>
        <sz val="10"/>
        <color theme="1"/>
        <rFont val="Arial Unicode MS"/>
      </rPr>
      <t>01-04-2023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30-04-2023</t>
    </r>
    <r>
      <rPr>
        <sz val="11"/>
        <color theme="1"/>
        <rFont val="Aptos Narrow"/>
        <family val="2"/>
        <scheme val="minor"/>
      </rPr>
      <t xml:space="preserve">, using a 360-day calendar year.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</si>
  <si>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2. Olivia is comparing two loan payment dates, </t>
    </r>
    <r>
      <rPr>
        <sz val="10"/>
        <color theme="1"/>
        <rFont val="Arial Unicode MS"/>
      </rPr>
      <t>15-01-2022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15-06-2022</t>
    </r>
    <r>
      <rPr>
        <sz val="11"/>
        <color theme="1"/>
        <rFont val="Aptos Narrow"/>
        <family val="2"/>
        <scheme val="minor"/>
      </rPr>
      <t xml:space="preserve">, and wants to calculate the number of days between them using the 360-day method.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</si>
  <si>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3. Mia from "Marketing" needs to calculate the number of days between </t>
    </r>
    <r>
      <rPr>
        <sz val="10"/>
        <color theme="1"/>
        <rFont val="Arial Unicode MS"/>
      </rPr>
      <t>01-03-2023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31-03-2023</t>
    </r>
    <r>
      <rPr>
        <sz val="11"/>
        <color theme="1"/>
        <rFont val="Aptos Narrow"/>
        <family val="2"/>
        <scheme val="minor"/>
      </rPr>
      <t xml:space="preserve"> using a 360-day calendar year.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</si>
  <si>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4. David is calculating the number of days between </t>
    </r>
    <r>
      <rPr>
        <sz val="10"/>
        <color theme="1"/>
        <rFont val="Arial Unicode MS"/>
      </rPr>
      <t>05-02-2023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20-02-2023</t>
    </r>
    <r>
      <rPr>
        <sz val="11"/>
        <color theme="1"/>
        <rFont val="Aptos Narrow"/>
        <family val="2"/>
        <scheme val="minor"/>
      </rPr>
      <t xml:space="preserve"> using the 360-day method for financial reporting.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</si>
  <si>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wants to know how many days passed between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01-06-2023</t>
    </r>
    <r>
      <rPr>
        <sz val="11"/>
        <color theme="1"/>
        <rFont val="Aptos Narrow"/>
        <family val="2"/>
        <scheme val="minor"/>
      </rPr>
      <t xml:space="preserve"> on a 360-day calendar.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</si>
  <si>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6. Emma is calculating the difference in days between </t>
    </r>
    <r>
      <rPr>
        <sz val="10"/>
        <color theme="1"/>
        <rFont val="Arial Unicode MS"/>
      </rPr>
      <t>10-09-2022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10-10-2022</t>
    </r>
    <r>
      <rPr>
        <sz val="11"/>
        <color theme="1"/>
        <rFont val="Aptos Narrow"/>
        <family val="2"/>
        <scheme val="minor"/>
      </rPr>
      <t xml:space="preserve"> using the 360-day method for a payroll report.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</si>
  <si>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7. Ava’s project started on </t>
    </r>
    <r>
      <rPr>
        <sz val="10"/>
        <color theme="1"/>
        <rFont val="Arial Unicode MS"/>
      </rPr>
      <t>01-01-2024</t>
    </r>
    <r>
      <rPr>
        <sz val="11"/>
        <color theme="1"/>
        <rFont val="Aptos Narrow"/>
        <family val="2"/>
        <scheme val="minor"/>
      </rPr>
      <t xml:space="preserve">, and she wants to calculate how many days will pass by </t>
    </r>
    <r>
      <rPr>
        <sz val="10"/>
        <color theme="1"/>
        <rFont val="Arial Unicode MS"/>
      </rPr>
      <t>30-06-2024</t>
    </r>
    <r>
      <rPr>
        <sz val="11"/>
        <color theme="1"/>
        <rFont val="Aptos Narrow"/>
        <family val="2"/>
        <scheme val="minor"/>
      </rPr>
      <t xml:space="preserve"> using a 360-day calendar.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</si>
  <si>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needs to know the number of days between </t>
    </r>
    <r>
      <rPr>
        <sz val="10"/>
        <color theme="1"/>
        <rFont val="Arial Unicode MS"/>
      </rPr>
      <t>01-11-2022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30-11-2022</t>
    </r>
    <r>
      <rPr>
        <sz val="11"/>
        <color theme="1"/>
        <rFont val="Aptos Narrow"/>
        <family val="2"/>
        <scheme val="minor"/>
      </rPr>
      <t xml:space="preserve"> for an interest calculation using the 360-day method.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</si>
  <si>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9. Amelia is comparing two contract periods, from </t>
    </r>
    <r>
      <rPr>
        <sz val="10"/>
        <color theme="1"/>
        <rFont val="Arial Unicode MS"/>
      </rPr>
      <t>01-04-2023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01-08-2023</t>
    </r>
    <r>
      <rPr>
        <sz val="11"/>
        <color theme="1"/>
        <rFont val="Aptos Narrow"/>
        <family val="2"/>
        <scheme val="minor"/>
      </rPr>
      <t xml:space="preserve">, using a 360-day calendar.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</si>
  <si>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10. Jack is calculating the number of days between </t>
    </r>
    <r>
      <rPr>
        <sz val="10"/>
        <color theme="1"/>
        <rFont val="Arial Unicode MS"/>
      </rPr>
      <t>01-07-2023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31-07-2023</t>
    </r>
    <r>
      <rPr>
        <sz val="11"/>
        <color theme="1"/>
        <rFont val="Aptos Narrow"/>
        <family val="2"/>
        <scheme val="minor"/>
      </rPr>
      <t xml:space="preserve"> for a financial transaction using the 360-day method.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</si>
  <si>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t>YEARFRAC(start_date, end_date, [basis])</t>
  </si>
  <si>
    <r>
      <t xml:space="preserve">1. Jake wants to calculate the fraction of the year that passed between </t>
    </r>
    <r>
      <rPr>
        <sz val="10"/>
        <color theme="1"/>
        <rFont val="Arial Unicode MS"/>
      </rPr>
      <t>01-01-2022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01-07-2022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</si>
  <si>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2. Olivia is calculating the fraction of the year between </t>
    </r>
    <r>
      <rPr>
        <sz val="10"/>
        <color theme="1"/>
        <rFont val="Arial Unicode MS"/>
      </rPr>
      <t>01-03-2022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01-09-2022</t>
    </r>
    <r>
      <rPr>
        <sz val="11"/>
        <color theme="1"/>
        <rFont val="Aptos Narrow"/>
        <family val="2"/>
        <scheme val="minor"/>
      </rPr>
      <t xml:space="preserve"> for a financial report.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</si>
  <si>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3. David needs to know the fraction of the year that passed between </t>
    </r>
    <r>
      <rPr>
        <sz val="10"/>
        <color theme="1"/>
        <rFont val="Arial Unicode MS"/>
      </rPr>
      <t>10-05-2022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15-12-2022</t>
    </r>
    <r>
      <rPr>
        <sz val="11"/>
        <color theme="1"/>
        <rFont val="Aptos Narrow"/>
        <family val="2"/>
        <scheme val="minor"/>
      </rPr>
      <t xml:space="preserve"> for interest calculation.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</si>
  <si>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4. Mia wants to find the fraction of the year between </t>
    </r>
    <r>
      <rPr>
        <sz val="10"/>
        <color theme="1"/>
        <rFont val="Arial Unicode MS"/>
      </rPr>
      <t>01-02-2023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15-06-2023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</si>
  <si>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5. Emma is calculating the portion of the year that has passed between </t>
    </r>
    <r>
      <rPr>
        <sz val="10"/>
        <color theme="1"/>
        <rFont val="Arial Unicode MS"/>
      </rPr>
      <t>01-04-2022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31-08-2022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</si>
  <si>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wants to know the fraction of the year between </t>
    </r>
    <r>
      <rPr>
        <sz val="10"/>
        <color theme="1"/>
        <rFont val="Arial Unicode MS"/>
      </rPr>
      <t>15-01-2023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31-07-2023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</si>
  <si>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7. Ava is calculating the fraction of the year between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01-12-2023</t>
    </r>
    <r>
      <rPr>
        <sz val="11"/>
        <color theme="1"/>
        <rFont val="Aptos Narrow"/>
        <family val="2"/>
        <scheme val="minor"/>
      </rPr>
      <t xml:space="preserve"> for an employee's performance review.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</si>
  <si>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is calculating how much of the year passed between </t>
    </r>
    <r>
      <rPr>
        <sz val="10"/>
        <color theme="1"/>
        <rFont val="Arial Unicode MS"/>
      </rPr>
      <t>10-04-2024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31-12-2024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</si>
  <si>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9. Amelia wants to know the fraction of the year between </t>
    </r>
    <r>
      <rPr>
        <sz val="10"/>
        <color theme="1"/>
        <rFont val="Arial Unicode MS"/>
      </rPr>
      <t>01-07-2023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01-11-2023</t>
    </r>
    <r>
      <rPr>
        <sz val="11"/>
        <color theme="1"/>
        <rFont val="Aptos Narrow"/>
        <family val="2"/>
        <scheme val="minor"/>
      </rPr>
      <t xml:space="preserve"> for a bonus calculation.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</si>
  <si>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10. Jack is calculating the fraction of the year between </t>
    </r>
    <r>
      <rPr>
        <sz val="10"/>
        <color theme="1"/>
        <rFont val="Arial Unicode MS"/>
      </rPr>
      <t>01-09-2023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01-03-2024</t>
    </r>
    <r>
      <rPr>
        <sz val="11"/>
        <color theme="1"/>
        <rFont val="Aptos Narrow"/>
        <family val="2"/>
        <scheme val="minor"/>
      </rPr>
      <t xml:space="preserve"> for financial forecasting.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</si>
  <si>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t>ISOWEEKNUM(date)</t>
  </si>
  <si>
    <r>
      <t xml:space="preserve">1. Jake wants to know which ISO week of the year his project, starting on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, falls into.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</si>
  <si>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2. Olivia is planning an event and needs to know the ISO week number for the date </t>
    </r>
    <r>
      <rPr>
        <sz val="10"/>
        <color theme="1"/>
        <rFont val="Arial Unicode MS"/>
      </rPr>
      <t>10-06-2022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</si>
  <si>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3. Mia wants to calculate the ISO week number for her project launch date, </t>
    </r>
    <r>
      <rPr>
        <sz val="10"/>
        <color theme="1"/>
        <rFont val="Arial Unicode MS"/>
      </rPr>
      <t>01-08-2022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</si>
  <si>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4. David wants to know the ISO week number for the invoice date </t>
    </r>
    <r>
      <rPr>
        <sz val="10"/>
        <color theme="1"/>
        <rFont val="Arial Unicode MS"/>
      </rPr>
      <t>20-03-2024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</si>
  <si>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key event is scheduled for </t>
    </r>
    <r>
      <rPr>
        <sz val="10"/>
        <color theme="1"/>
        <rFont val="Arial Unicode MS"/>
      </rPr>
      <t>15-09-2023</t>
    </r>
    <r>
      <rPr>
        <sz val="11"/>
        <color theme="1"/>
        <rFont val="Aptos Narrow"/>
        <family val="2"/>
        <scheme val="minor"/>
      </rPr>
      <t xml:space="preserve">, and she needs to know which ISO week number it falls into.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</si>
  <si>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6. Lucas wants to know the ISO week number for the training session scheduled on </t>
    </r>
    <r>
      <rPr>
        <sz val="10"/>
        <color theme="1"/>
        <rFont val="Arial Unicode MS"/>
      </rPr>
      <t>02-04-2024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</si>
  <si>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7. Ava needs to know which ISO week number the project end date, </t>
    </r>
    <r>
      <rPr>
        <sz val="10"/>
        <color theme="1"/>
        <rFont val="Arial Unicode MS"/>
      </rPr>
      <t>25-07-2023</t>
    </r>
    <r>
      <rPr>
        <sz val="11"/>
        <color theme="1"/>
        <rFont val="Aptos Narrow"/>
        <family val="2"/>
        <scheme val="minor"/>
      </rPr>
      <t xml:space="preserve">, falls into.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</si>
  <si>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wants to find out the ISO week number for his upcoming presentation on </t>
    </r>
    <r>
      <rPr>
        <sz val="10"/>
        <color theme="1"/>
        <rFont val="Arial Unicode MS"/>
      </rPr>
      <t>18-11-2023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</si>
  <si>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9. Amelia is calculating the ISO week number for the task completion date </t>
    </r>
    <r>
      <rPr>
        <sz val="10"/>
        <color theme="1"/>
        <rFont val="Arial Unicode MS"/>
      </rPr>
      <t>10-02-2023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</si>
  <si>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know the ISO week number for his vacation start date, </t>
    </r>
    <r>
      <rPr>
        <sz val="10"/>
        <color theme="1"/>
        <rFont val="Arial Unicode MS"/>
      </rPr>
      <t>01-10-2024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</si>
  <si>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t>TIMEVALUE(time_text)</t>
  </si>
  <si>
    <r>
      <t xml:space="preserve">1. Jake wants to convert the time stored as text </t>
    </r>
    <r>
      <rPr>
        <sz val="10"/>
        <color theme="1"/>
        <rFont val="Arial Unicode MS"/>
      </rPr>
      <t>"12:30 PM"</t>
    </r>
    <r>
      <rPr>
        <sz val="11"/>
        <color theme="1"/>
        <rFont val="Aptos Narrow"/>
        <family val="2"/>
        <scheme val="minor"/>
      </rPr>
      <t xml:space="preserve"> into a proper time value. Use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</si>
  <si>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2. Olivia has a task start time stored as </t>
    </r>
    <r>
      <rPr>
        <sz val="10"/>
        <color theme="1"/>
        <rFont val="Arial Unicode MS"/>
      </rPr>
      <t>"09:15 AM"</t>
    </r>
    <r>
      <rPr>
        <sz val="11"/>
        <color theme="1"/>
        <rFont val="Aptos Narrow"/>
        <family val="2"/>
        <scheme val="minor"/>
      </rPr>
      <t xml:space="preserve">. Convert it 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</si>
  <si>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3. David’s meeting time is stored as </t>
    </r>
    <r>
      <rPr>
        <sz val="10"/>
        <color theme="1"/>
        <rFont val="Arial Unicode MS"/>
      </rPr>
      <t>"02:45 PM"</t>
    </r>
    <r>
      <rPr>
        <sz val="11"/>
        <color theme="1"/>
        <rFont val="Aptos Narrow"/>
        <family val="2"/>
        <scheme val="minor"/>
      </rPr>
      <t xml:space="preserve">, and he wants to convert it to a proper time value. Use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</si>
  <si>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4. Mia’s event time is saved as </t>
    </r>
    <r>
      <rPr>
        <sz val="10"/>
        <color theme="1"/>
        <rFont val="Arial Unicode MS"/>
      </rPr>
      <t>"06:00 AM"</t>
    </r>
    <r>
      <rPr>
        <sz val="11"/>
        <color theme="1"/>
        <rFont val="Aptos Narrow"/>
        <family val="2"/>
        <scheme val="minor"/>
      </rPr>
      <t xml:space="preserve">. Convert it into a proper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</si>
  <si>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project deadline is stored as text </t>
    </r>
    <r>
      <rPr>
        <sz val="10"/>
        <color theme="1"/>
        <rFont val="Arial Unicode MS"/>
      </rPr>
      <t>"11:59 PM"</t>
    </r>
    <r>
      <rPr>
        <sz val="11"/>
        <color theme="1"/>
        <rFont val="Aptos Narrow"/>
        <family val="2"/>
        <scheme val="minor"/>
      </rPr>
      <t xml:space="preserve">. She wants to convert it into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</si>
  <si>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needs to convert the time </t>
    </r>
    <r>
      <rPr>
        <sz val="10"/>
        <color theme="1"/>
        <rFont val="Arial Unicode MS"/>
      </rPr>
      <t>"08:30 AM"</t>
    </r>
    <r>
      <rPr>
        <sz val="11"/>
        <color theme="1"/>
        <rFont val="Aptos Narrow"/>
        <family val="2"/>
        <scheme val="minor"/>
      </rPr>
      <t xml:space="preserve"> (stored as text) into a time value for scheduling interviews. Use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</si>
  <si>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7. Ava has her team’s check-in time saved as </t>
    </r>
    <r>
      <rPr>
        <sz val="10"/>
        <color theme="1"/>
        <rFont val="Arial Unicode MS"/>
      </rPr>
      <t>"10:00 AM"</t>
    </r>
    <r>
      <rPr>
        <sz val="11"/>
        <color theme="1"/>
        <rFont val="Aptos Narrow"/>
        <family val="2"/>
        <scheme val="minor"/>
      </rPr>
      <t xml:space="preserve">, and she wants to convert it to a time value. Use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</si>
  <si>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client call time is recorded as </t>
    </r>
    <r>
      <rPr>
        <sz val="10"/>
        <color theme="1"/>
        <rFont val="Arial Unicode MS"/>
      </rPr>
      <t>"04:15 PM"</t>
    </r>
    <r>
      <rPr>
        <sz val="11"/>
        <color theme="1"/>
        <rFont val="Aptos Narrow"/>
        <family val="2"/>
        <scheme val="minor"/>
      </rPr>
      <t xml:space="preserve">. Convert it into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</si>
  <si>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9. Amelia’s workshop is scheduled for </t>
    </r>
    <r>
      <rPr>
        <sz val="10"/>
        <color theme="1"/>
        <rFont val="Arial Unicode MS"/>
      </rPr>
      <t>"03:00 PM"</t>
    </r>
    <r>
      <rPr>
        <sz val="11"/>
        <color theme="1"/>
        <rFont val="Aptos Narrow"/>
        <family val="2"/>
        <scheme val="minor"/>
      </rPr>
      <t xml:space="preserve">, but it’s stored as text. Convert it 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</si>
  <si>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meeting with his manager is at </t>
    </r>
    <r>
      <rPr>
        <sz val="10"/>
        <color theme="1"/>
        <rFont val="Arial Unicode MS"/>
      </rPr>
      <t>"07:45 AM"</t>
    </r>
    <r>
      <rPr>
        <sz val="11"/>
        <color theme="1"/>
        <rFont val="Aptos Narrow"/>
        <family val="2"/>
        <scheme val="minor"/>
      </rPr>
      <t xml:space="preserve"> but stored as text. Convert it 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</si>
  <si>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t>HOUR(serial_number)</t>
  </si>
  <si>
    <r>
      <t xml:space="preserve">1. Jake wants to extract the hour from the time </t>
    </r>
    <r>
      <rPr>
        <sz val="10"/>
        <color theme="1"/>
        <rFont val="Arial Unicode MS"/>
      </rPr>
      <t>14:30:45</t>
    </r>
    <r>
      <rPr>
        <sz val="11"/>
        <color theme="1"/>
        <rFont val="Aptos Narrow"/>
        <family val="2"/>
        <scheme val="minor"/>
      </rPr>
      <t xml:space="preserve"> to see when his shift starts.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</si>
  <si>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2. Olivia has a project meeting at </t>
    </r>
    <r>
      <rPr>
        <sz val="10"/>
        <color theme="1"/>
        <rFont val="Arial Unicode MS"/>
      </rPr>
      <t>09:15:00</t>
    </r>
    <r>
      <rPr>
        <sz val="11"/>
        <color theme="1"/>
        <rFont val="Aptos Narrow"/>
        <family val="2"/>
        <scheme val="minor"/>
      </rPr>
      <t xml:space="preserve"> and needs to know the hour it begins.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</si>
  <si>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3. Mia wants to find the hour from the time </t>
    </r>
    <r>
      <rPr>
        <sz val="10"/>
        <color theme="1"/>
        <rFont val="Arial Unicode MS"/>
      </rPr>
      <t>18:45:10</t>
    </r>
    <r>
      <rPr>
        <sz val="11"/>
        <color theme="1"/>
        <rFont val="Aptos Narrow"/>
        <family val="2"/>
        <scheme val="minor"/>
      </rPr>
      <t xml:space="preserve">, which represents the end of her working day.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</si>
  <si>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4. David’s team starts their workday at </t>
    </r>
    <r>
      <rPr>
        <sz val="10"/>
        <color theme="1"/>
        <rFont val="Arial Unicode MS"/>
      </rPr>
      <t>07:30:00</t>
    </r>
    <r>
      <rPr>
        <sz val="11"/>
        <color theme="1"/>
        <rFont val="Aptos Narrow"/>
        <family val="2"/>
        <scheme val="minor"/>
      </rPr>
      <t xml:space="preserve">. He needs to extract the hour using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</si>
  <si>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5. Emma is planning to travel, and her flight departs at </t>
    </r>
    <r>
      <rPr>
        <sz val="10"/>
        <color theme="1"/>
        <rFont val="Arial Unicode MS"/>
      </rPr>
      <t>05:55:00</t>
    </r>
    <r>
      <rPr>
        <sz val="11"/>
        <color theme="1"/>
        <rFont val="Aptos Narrow"/>
        <family val="2"/>
        <scheme val="minor"/>
      </rPr>
      <t xml:space="preserve">. She wants to extract the hour from this time.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</si>
  <si>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6. Lucas wants to know the hour his meeting starts from the time </t>
    </r>
    <r>
      <rPr>
        <sz val="10"/>
        <color theme="1"/>
        <rFont val="Arial Unicode MS"/>
      </rPr>
      <t>12:45:30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</si>
  <si>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7. Ava’s team has a break at </t>
    </r>
    <r>
      <rPr>
        <sz val="10"/>
        <color theme="1"/>
        <rFont val="Arial Unicode MS"/>
      </rPr>
      <t>13:15:00</t>
    </r>
    <r>
      <rPr>
        <sz val="11"/>
        <color theme="1"/>
        <rFont val="Aptos Narrow"/>
        <family val="2"/>
        <scheme val="minor"/>
      </rPr>
      <t xml:space="preserve">, and she wants to extract the hour from this time.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</si>
  <si>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needs to know the hour of his next call scheduled for </t>
    </r>
    <r>
      <rPr>
        <sz val="10"/>
        <color theme="1"/>
        <rFont val="Arial Unicode MS"/>
      </rPr>
      <t>15:20:00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 xml:space="preserve"> to extract the hour.</t>
    </r>
  </si>
  <si>
    <r>
      <t xml:space="preserve">9. Amelia’s training session starts at </t>
    </r>
    <r>
      <rPr>
        <sz val="10"/>
        <color theme="1"/>
        <rFont val="Arial Unicode MS"/>
      </rPr>
      <t>08:10:00</t>
    </r>
    <r>
      <rPr>
        <sz val="11"/>
        <color theme="1"/>
        <rFont val="Aptos Narrow"/>
        <family val="2"/>
        <scheme val="minor"/>
      </rPr>
      <t xml:space="preserve">, and she wants to extract the hour.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</si>
  <si>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work shift ends at </t>
    </r>
    <r>
      <rPr>
        <sz val="10"/>
        <color theme="1"/>
        <rFont val="Arial Unicode MS"/>
      </rPr>
      <t>16:45:00</t>
    </r>
    <r>
      <rPr>
        <sz val="11"/>
        <color theme="1"/>
        <rFont val="Aptos Narrow"/>
        <family val="2"/>
        <scheme val="minor"/>
      </rPr>
      <t xml:space="preserve">, and he wants to extract the hour.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</si>
  <si>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t>MINUTE(serial_number)</t>
  </si>
  <si>
    <r>
      <t xml:space="preserve">1. Jake wants to know the minute his shift starts from the time </t>
    </r>
    <r>
      <rPr>
        <sz val="10"/>
        <color theme="1"/>
        <rFont val="Arial Unicode MS"/>
      </rPr>
      <t>14:35:10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 xml:space="preserve"> to extract the minute.</t>
    </r>
  </si>
  <si>
    <r>
      <t xml:space="preserve">2. Olivia’s meeting starts at </t>
    </r>
    <r>
      <rPr>
        <sz val="10"/>
        <color theme="1"/>
        <rFont val="Arial Unicode MS"/>
      </rPr>
      <t>09:15:45</t>
    </r>
    <r>
      <rPr>
        <sz val="11"/>
        <color theme="1"/>
        <rFont val="Aptos Narrow"/>
        <family val="2"/>
        <scheme val="minor"/>
      </rPr>
      <t xml:space="preserve">, and she wants to know the minute it begins.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</si>
  <si>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3. Mia needs to know the exact minute her workday ends from the time </t>
    </r>
    <r>
      <rPr>
        <sz val="10"/>
        <color theme="1"/>
        <rFont val="Arial Unicode MS"/>
      </rPr>
      <t>18:20:35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</si>
  <si>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4. David’s team starts their workday at </t>
    </r>
    <r>
      <rPr>
        <sz val="10"/>
        <color theme="1"/>
        <rFont val="Arial Unicode MS"/>
      </rPr>
      <t>07:45:30</t>
    </r>
    <r>
      <rPr>
        <sz val="11"/>
        <color theme="1"/>
        <rFont val="Aptos Narrow"/>
        <family val="2"/>
        <scheme val="minor"/>
      </rPr>
      <t xml:space="preserve">. He needs to extract the minute using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</si>
  <si>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flight departs at </t>
    </r>
    <r>
      <rPr>
        <sz val="10"/>
        <color theme="1"/>
        <rFont val="Arial Unicode MS"/>
      </rPr>
      <t>05:55:00</t>
    </r>
    <r>
      <rPr>
        <sz val="11"/>
        <color theme="1"/>
        <rFont val="Aptos Narrow"/>
        <family val="2"/>
        <scheme val="minor"/>
      </rPr>
      <t xml:space="preserve">, and she wants to know the exact minute.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</si>
  <si>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wants to extract the minute from the meeting time </t>
    </r>
    <r>
      <rPr>
        <sz val="10"/>
        <color theme="1"/>
        <rFont val="Arial Unicode MS"/>
      </rPr>
      <t>12:45:15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</si>
  <si>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7. Ava’s team breaks for lunch at </t>
    </r>
    <r>
      <rPr>
        <sz val="10"/>
        <color theme="1"/>
        <rFont val="Arial Unicode MS"/>
      </rPr>
      <t>13:25:40</t>
    </r>
    <r>
      <rPr>
        <sz val="11"/>
        <color theme="1"/>
        <rFont val="Aptos Narrow"/>
        <family val="2"/>
        <scheme val="minor"/>
      </rPr>
      <t xml:space="preserve">. She wants to know the minute the break begins.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</si>
  <si>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next call is scheduled at </t>
    </r>
    <r>
      <rPr>
        <sz val="10"/>
        <color theme="1"/>
        <rFont val="Arial Unicode MS"/>
      </rPr>
      <t>15:10:20</t>
    </r>
    <r>
      <rPr>
        <sz val="11"/>
        <color theme="1"/>
        <rFont val="Aptos Narrow"/>
        <family val="2"/>
        <scheme val="minor"/>
      </rPr>
      <t xml:space="preserve">, and he wants to know the minute of the call.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</si>
  <si>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9. Amelia’s training session starts at </t>
    </r>
    <r>
      <rPr>
        <sz val="10"/>
        <color theme="1"/>
        <rFont val="Arial Unicode MS"/>
      </rPr>
      <t>08:30:10</t>
    </r>
    <r>
      <rPr>
        <sz val="11"/>
        <color theme="1"/>
        <rFont val="Aptos Narrow"/>
        <family val="2"/>
        <scheme val="minor"/>
      </rPr>
      <t xml:space="preserve">, and she wants to extract the minute.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</si>
  <si>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work shift ends at </t>
    </r>
    <r>
      <rPr>
        <sz val="10"/>
        <color theme="1"/>
        <rFont val="Arial Unicode MS"/>
      </rPr>
      <t>16:55:00</t>
    </r>
    <r>
      <rPr>
        <sz val="11"/>
        <color theme="1"/>
        <rFont val="Aptos Narrow"/>
        <family val="2"/>
        <scheme val="minor"/>
      </rPr>
      <t xml:space="preserve">, and he wants to know the minute the shift ends.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</si>
  <si>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t>SECOND(serial_number)</t>
  </si>
  <si>
    <r>
      <t xml:space="preserve">1. Jake wants to know the exact second his shift starts from the time </t>
    </r>
    <r>
      <rPr>
        <sz val="10"/>
        <color theme="1"/>
        <rFont val="Arial Unicode MS"/>
      </rPr>
      <t>14:35:50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 xml:space="preserve"> to extract the second.</t>
    </r>
  </si>
  <si>
    <r>
      <t xml:space="preserve">2. Olivia’s meeting starts at </t>
    </r>
    <r>
      <rPr>
        <sz val="10"/>
        <color theme="1"/>
        <rFont val="Arial Unicode MS"/>
      </rPr>
      <t>09:15:35</t>
    </r>
    <r>
      <rPr>
        <sz val="11"/>
        <color theme="1"/>
        <rFont val="Aptos Narrow"/>
        <family val="2"/>
        <scheme val="minor"/>
      </rPr>
      <t xml:space="preserve">, and she wants to know the second it begins.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</si>
  <si>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3. Mia needs to know the exact second her workday ends from the time </t>
    </r>
    <r>
      <rPr>
        <sz val="10"/>
        <color theme="1"/>
        <rFont val="Arial Unicode MS"/>
      </rPr>
      <t>18:20:25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</si>
  <si>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4. David’s team starts their workday at </t>
    </r>
    <r>
      <rPr>
        <sz val="10"/>
        <color theme="1"/>
        <rFont val="Arial Unicode MS"/>
      </rPr>
      <t>07:45:55</t>
    </r>
    <r>
      <rPr>
        <sz val="11"/>
        <color theme="1"/>
        <rFont val="Aptos Narrow"/>
        <family val="2"/>
        <scheme val="minor"/>
      </rPr>
      <t xml:space="preserve">, and he needs to extract the second.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</si>
  <si>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flight departs at </t>
    </r>
    <r>
      <rPr>
        <sz val="10"/>
        <color theme="1"/>
        <rFont val="Arial Unicode MS"/>
      </rPr>
      <t>05:55:45</t>
    </r>
    <r>
      <rPr>
        <sz val="11"/>
        <color theme="1"/>
        <rFont val="Aptos Narrow"/>
        <family val="2"/>
        <scheme val="minor"/>
      </rPr>
      <t xml:space="preserve">, and she wants to know the exact second.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</si>
  <si>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wants to extract the second from the meeting time </t>
    </r>
    <r>
      <rPr>
        <sz val="10"/>
        <color theme="1"/>
        <rFont val="Arial Unicode MS"/>
      </rPr>
      <t>12:45:30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</si>
  <si>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7. Ava’s team takes a break at </t>
    </r>
    <r>
      <rPr>
        <sz val="10"/>
        <color theme="1"/>
        <rFont val="Arial Unicode MS"/>
      </rPr>
      <t>13:25:55</t>
    </r>
    <r>
      <rPr>
        <sz val="11"/>
        <color theme="1"/>
        <rFont val="Aptos Narrow"/>
        <family val="2"/>
        <scheme val="minor"/>
      </rPr>
      <t xml:space="preserve">, and she wants to know the second the break starts.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</si>
  <si>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call is scheduled at </t>
    </r>
    <r>
      <rPr>
        <sz val="10"/>
        <color theme="1"/>
        <rFont val="Arial Unicode MS"/>
      </rPr>
      <t>15:10:15</t>
    </r>
    <r>
      <rPr>
        <sz val="11"/>
        <color theme="1"/>
        <rFont val="Aptos Narrow"/>
        <family val="2"/>
        <scheme val="minor"/>
      </rPr>
      <t xml:space="preserve">, and he wants to know the exact second.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</si>
  <si>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9. Amelia’s training session starts at </t>
    </r>
    <r>
      <rPr>
        <sz val="10"/>
        <color theme="1"/>
        <rFont val="Arial Unicode MS"/>
      </rPr>
      <t>08:30:40</t>
    </r>
    <r>
      <rPr>
        <sz val="11"/>
        <color theme="1"/>
        <rFont val="Aptos Narrow"/>
        <family val="2"/>
        <scheme val="minor"/>
      </rPr>
      <t xml:space="preserve">, and she wants to extract the second.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</si>
  <si>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work shift ends at </t>
    </r>
    <r>
      <rPr>
        <sz val="10"/>
        <color theme="1"/>
        <rFont val="Arial Unicode MS"/>
      </rPr>
      <t>16:55:20</t>
    </r>
    <r>
      <rPr>
        <sz val="11"/>
        <color theme="1"/>
        <rFont val="Aptos Narrow"/>
        <family val="2"/>
        <scheme val="minor"/>
      </rPr>
      <t xml:space="preserve">, and he wants to know the second the shift ends.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</si>
  <si>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t>TIME(hour, minute, second)</t>
  </si>
  <si>
    <r>
      <t xml:space="preserve">1. Jake wants to combine the hour </t>
    </r>
    <r>
      <rPr>
        <sz val="10"/>
        <color theme="1"/>
        <rFont val="Arial Unicode MS"/>
      </rPr>
      <t>14</t>
    </r>
    <r>
      <rPr>
        <sz val="11"/>
        <color theme="1"/>
        <rFont val="Aptos Narrow"/>
        <family val="2"/>
        <scheme val="minor"/>
      </rPr>
      <t xml:space="preserve">, minute </t>
    </r>
    <r>
      <rPr>
        <sz val="10"/>
        <color theme="1"/>
        <rFont val="Arial Unicode MS"/>
      </rPr>
      <t>30</t>
    </r>
    <r>
      <rPr>
        <sz val="11"/>
        <color theme="1"/>
        <rFont val="Aptos Narrow"/>
        <family val="2"/>
        <scheme val="minor"/>
      </rPr>
      <t xml:space="preserve">, and second </t>
    </r>
    <r>
      <rPr>
        <sz val="10"/>
        <color theme="1"/>
        <rFont val="Arial Unicode MS"/>
      </rPr>
      <t>45</t>
    </r>
    <r>
      <rPr>
        <sz val="11"/>
        <color theme="1"/>
        <rFont val="Aptos Narrow"/>
        <family val="2"/>
        <scheme val="minor"/>
      </rPr>
      <t xml:space="preserve"> to create a valid time value for his shift start.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</si>
  <si>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2. Olivia needs to create a time value for her meeting, which starts at </t>
    </r>
    <r>
      <rPr>
        <sz val="10"/>
        <color theme="1"/>
        <rFont val="Arial Unicode MS"/>
      </rPr>
      <t>9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15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0 seconds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</si>
  <si>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3. David’s team starts their workday at </t>
    </r>
    <r>
      <rPr>
        <sz val="10"/>
        <color theme="1"/>
        <rFont val="Arial Unicode MS"/>
      </rPr>
      <t>7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45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30 seconds</t>
    </r>
    <r>
      <rPr>
        <sz val="11"/>
        <color theme="1"/>
        <rFont val="Aptos Narrow"/>
        <family val="2"/>
        <scheme val="minor"/>
      </rPr>
      <t xml:space="preserve">. Create this time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</si>
  <si>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4. Mia’s event begins at </t>
    </r>
    <r>
      <rPr>
        <sz val="10"/>
        <color theme="1"/>
        <rFont val="Arial Unicode MS"/>
      </rPr>
      <t>10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25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50 seconds</t>
    </r>
    <r>
      <rPr>
        <sz val="11"/>
        <color theme="1"/>
        <rFont val="Aptos Narrow"/>
        <family val="2"/>
        <scheme val="minor"/>
      </rPr>
      <t xml:space="preserve">. Combine these into a time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</si>
  <si>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flight departs at </t>
    </r>
    <r>
      <rPr>
        <sz val="10"/>
        <color theme="1"/>
        <rFont val="Arial Unicode MS"/>
      </rPr>
      <t>5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55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0 seconds</t>
    </r>
    <r>
      <rPr>
        <sz val="11"/>
        <color theme="1"/>
        <rFont val="Aptos Narrow"/>
        <family val="2"/>
        <scheme val="minor"/>
      </rPr>
      <t xml:space="preserve">. Create the time value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</si>
  <si>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needs to create a time value for a training session that starts at </t>
    </r>
    <r>
      <rPr>
        <sz val="10"/>
        <color theme="1"/>
        <rFont val="Arial Unicode MS"/>
      </rPr>
      <t>12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30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15 seconds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</si>
  <si>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7. Ava needs to combine </t>
    </r>
    <r>
      <rPr>
        <sz val="10"/>
        <color theme="1"/>
        <rFont val="Arial Unicode MS"/>
      </rPr>
      <t>16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15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30 seconds</t>
    </r>
    <r>
      <rPr>
        <sz val="11"/>
        <color theme="1"/>
        <rFont val="Aptos Narrow"/>
        <family val="2"/>
        <scheme val="minor"/>
      </rPr>
      <t xml:space="preserve"> into a valid time for her project deadline.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</si>
  <si>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next call is at </t>
    </r>
    <r>
      <rPr>
        <sz val="10"/>
        <color theme="1"/>
        <rFont val="Arial Unicode MS"/>
      </rPr>
      <t>11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20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45 seconds</t>
    </r>
    <r>
      <rPr>
        <sz val="11"/>
        <color theme="1"/>
        <rFont val="Aptos Narrow"/>
        <family val="2"/>
        <scheme val="minor"/>
      </rPr>
      <t xml:space="preserve">. Create this time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</si>
  <si>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9. Amelia wants to combine the hour </t>
    </r>
    <r>
      <rPr>
        <sz val="10"/>
        <color theme="1"/>
        <rFont val="Arial Unicode MS"/>
      </rPr>
      <t>08</t>
    </r>
    <r>
      <rPr>
        <sz val="11"/>
        <color theme="1"/>
        <rFont val="Aptos Narrow"/>
        <family val="2"/>
        <scheme val="minor"/>
      </rPr>
      <t xml:space="preserve">, minute </t>
    </r>
    <r>
      <rPr>
        <sz val="10"/>
        <color theme="1"/>
        <rFont val="Arial Unicode MS"/>
      </rPr>
      <t>10</t>
    </r>
    <r>
      <rPr>
        <sz val="11"/>
        <color theme="1"/>
        <rFont val="Aptos Narrow"/>
        <family val="2"/>
        <scheme val="minor"/>
      </rPr>
      <t xml:space="preserve">, and second </t>
    </r>
    <r>
      <rPr>
        <sz val="10"/>
        <color theme="1"/>
        <rFont val="Arial Unicode MS"/>
      </rPr>
      <t>05</t>
    </r>
    <r>
      <rPr>
        <sz val="11"/>
        <color theme="1"/>
        <rFont val="Aptos Narrow"/>
        <family val="2"/>
        <scheme val="minor"/>
      </rPr>
      <t xml:space="preserve"> to create a time value for her meeting.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</si>
  <si>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work shift ends at </t>
    </r>
    <r>
      <rPr>
        <sz val="10"/>
        <color theme="1"/>
        <rFont val="Arial Unicode MS"/>
      </rPr>
      <t>17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0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0 seconds</t>
    </r>
    <r>
      <rPr>
        <sz val="11"/>
        <color theme="1"/>
        <rFont val="Aptos Narrow"/>
        <family val="2"/>
        <scheme val="minor"/>
      </rPr>
      <t xml:space="preserve">. Create the time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</si>
  <si>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t>LEN(text)</t>
  </si>
  <si>
    <r>
      <t>1. Length of Job Titles:</t>
    </r>
    <r>
      <rPr>
        <sz val="11"/>
        <color theme="1"/>
        <rFont val="Aptos Narrow"/>
        <family val="2"/>
        <scheme val="minor"/>
      </rPr>
      <t xml:space="preserve"> Find the length of each "Job Title" to analyze which job titles are the longest.</t>
    </r>
  </si>
  <si>
    <r>
      <t>2. Length of Location Names:</t>
    </r>
    <r>
      <rPr>
        <sz val="11"/>
        <color theme="1"/>
        <rFont val="Aptos Narrow"/>
        <family val="2"/>
        <scheme val="minor"/>
      </rPr>
      <t xml:space="preserve"> Calculate the number of characters in the "Location" column to see which cities have longer names.</t>
    </r>
  </si>
  <si>
    <r>
      <t>3. Salary Length:</t>
    </r>
    <r>
      <rPr>
        <sz val="11"/>
        <color theme="1"/>
        <rFont val="Aptos Narrow"/>
        <family val="2"/>
        <scheme val="minor"/>
      </rPr>
      <t xml:space="preserve"> Use LEN to find the length of the salary number to detect salary ranges.</t>
    </r>
  </si>
  <si>
    <r>
      <t>4. Marital Status Analysis:</t>
    </r>
    <r>
      <rPr>
        <sz val="11"/>
        <color theme="1"/>
        <rFont val="Aptos Narrow"/>
        <family val="2"/>
        <scheme val="minor"/>
      </rPr>
      <t xml:space="preserve"> Use LEN to check the number of characters in the "Marital Status" column.</t>
    </r>
  </si>
  <si>
    <r>
      <t>5. Education Degree Length:</t>
    </r>
    <r>
      <rPr>
        <sz val="11"/>
        <color theme="1"/>
        <rFont val="Aptos Narrow"/>
        <family val="2"/>
        <scheme val="minor"/>
      </rPr>
      <t xml:space="preserve"> Find the length of each entry in the "Education" column to determine which degrees have the longest names.</t>
    </r>
  </si>
  <si>
    <r>
      <t>6. Years in Current Role Length:</t>
    </r>
    <r>
      <rPr>
        <sz val="11"/>
        <color theme="1"/>
        <rFont val="Aptos Narrow"/>
        <family val="2"/>
        <scheme val="minor"/>
      </rPr>
      <t xml:space="preserve"> Find how many characters each "Years in Current Role" entry has.</t>
    </r>
  </si>
  <si>
    <r>
      <t>7. Experience Length:</t>
    </r>
    <r>
      <rPr>
        <sz val="11"/>
        <color theme="1"/>
        <rFont val="Aptos Narrow"/>
        <family val="2"/>
        <scheme val="minor"/>
      </rPr>
      <t xml:space="preserve"> Find the length of each entry in the "Years of Experience" column to categorize the entries.</t>
    </r>
  </si>
  <si>
    <r>
      <t>8. Work Hours Weekly Length:</t>
    </r>
    <r>
      <rPr>
        <sz val="11"/>
        <color theme="1"/>
        <rFont val="Aptos Narrow"/>
        <family val="2"/>
        <scheme val="minor"/>
      </rPr>
      <t xml:space="preserve"> Use LEN to find out the character length in "Work Hours Per Week" to detect inconsistencies.</t>
    </r>
  </si>
  <si>
    <r>
      <t>9. Length of Performance Rating:</t>
    </r>
    <r>
      <rPr>
        <sz val="11"/>
        <color theme="1"/>
        <rFont val="Aptos Narrow"/>
        <family val="2"/>
        <scheme val="minor"/>
      </rPr>
      <t xml:space="preserve"> Find out how many characters are used for "Performance Rating" to detect errors in data input.</t>
    </r>
  </si>
  <si>
    <r>
      <t>10. Joining Date Length:</t>
    </r>
    <r>
      <rPr>
        <sz val="11"/>
        <color theme="1"/>
        <rFont val="Aptos Narrow"/>
        <family val="2"/>
        <scheme val="minor"/>
      </rPr>
      <t xml:space="preserve"> Use LEN to find how many characters are used in the "Date of Joining" field to analyze the format used.</t>
    </r>
  </si>
  <si>
    <t>TRIM(text)</t>
  </si>
  <si>
    <r>
      <t>1. Cleaning Job Titles:</t>
    </r>
    <r>
      <rPr>
        <sz val="11"/>
        <color theme="1"/>
        <rFont val="Aptos Narrow"/>
        <family val="2"/>
        <scheme val="minor"/>
      </rPr>
      <t xml:space="preserve"> The "Job Title" field may have extra spaces at the beginning or end. Use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 xml:space="preserve"> to clean up the entries.</t>
    </r>
  </si>
  <si>
    <r>
      <t>2. Cleaning Location Names:</t>
    </r>
    <r>
      <rPr>
        <sz val="11"/>
        <color theme="1"/>
        <rFont val="Aptos Narrow"/>
        <family val="2"/>
        <scheme val="minor"/>
      </rPr>
      <t xml:space="preserve"> If the "Location" field contains any leading or trailing spaces, clean them up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</si>
  <si>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r>
      <t>3. Cleaning Marital Status Entries:</t>
    </r>
    <r>
      <rPr>
        <sz val="11"/>
        <color theme="1"/>
        <rFont val="Aptos Narrow"/>
        <family val="2"/>
        <scheme val="minor"/>
      </rPr>
      <t xml:space="preserve"> Use TRIM to remove unnecessary spaces from the "Marital Status" column.</t>
    </r>
  </si>
  <si>
    <r>
      <t>4. Cleaning Education Degrees:</t>
    </r>
    <r>
      <rPr>
        <sz val="11"/>
        <color theme="1"/>
        <rFont val="Aptos Narrow"/>
        <family val="2"/>
        <scheme val="minor"/>
      </rPr>
      <t xml:space="preserve"> The "Education" field may have extra spaces. Use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 xml:space="preserve"> to clean up these entries.</t>
    </r>
  </si>
  <si>
    <r>
      <t>5. Trim Gender Column:</t>
    </r>
    <r>
      <rPr>
        <sz val="11"/>
        <color theme="1"/>
        <rFont val="Aptos Narrow"/>
        <family val="2"/>
        <scheme val="minor"/>
      </rPr>
      <t xml:space="preserve"> Clean up any extra spaces in the "Gender" field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</si>
  <si>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r>
      <t>6. Cleaning Salary Entries:</t>
    </r>
    <r>
      <rPr>
        <sz val="11"/>
        <color theme="1"/>
        <rFont val="Aptos Narrow"/>
        <family val="2"/>
        <scheme val="minor"/>
      </rPr>
      <t xml:space="preserve"> Remove unnecessary spaces from the "Salary" column to ensure clean data.</t>
    </r>
  </si>
  <si>
    <r>
      <t>7. Trim Experience Years:</t>
    </r>
    <r>
      <rPr>
        <sz val="11"/>
        <color theme="1"/>
        <rFont val="Aptos Narrow"/>
        <family val="2"/>
        <scheme val="minor"/>
      </rPr>
      <t xml:space="preserve"> The "Years of Experience" column might have spaces that need to be cleaned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</si>
  <si>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r>
      <t>8. Clean Performance Ratings:</t>
    </r>
    <r>
      <rPr>
        <sz val="11"/>
        <color theme="1"/>
        <rFont val="Aptos Narrow"/>
        <family val="2"/>
        <scheme val="minor"/>
      </rPr>
      <t xml:space="preserve"> Use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 xml:space="preserve"> to remove any spaces from the "Performance Rating" column.</t>
    </r>
  </si>
  <si>
    <r>
      <t>9. Cleaning Joining Dates:</t>
    </r>
    <r>
      <rPr>
        <sz val="11"/>
        <color theme="1"/>
        <rFont val="Aptos Narrow"/>
        <family val="2"/>
        <scheme val="minor"/>
      </rPr>
      <t xml:space="preserve"> Ensure there are no extra spaces in the "Date of Joining"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</si>
  <si>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r>
      <t>10. Work Hours Clean-up:</t>
    </r>
    <r>
      <rPr>
        <sz val="11"/>
        <color theme="1"/>
        <rFont val="Aptos Narrow"/>
        <family val="2"/>
        <scheme val="minor"/>
      </rPr>
      <t xml:space="preserve"> Clean up the "Work Hours Per Week" field for any extra spaces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</si>
  <si>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t>LOWER(text)</t>
  </si>
  <si>
    <r>
      <t>1. Lowercase Job Titles:</t>
    </r>
    <r>
      <rPr>
        <sz val="11"/>
        <color theme="1"/>
        <rFont val="Aptos Narrow"/>
        <family val="2"/>
        <scheme val="minor"/>
      </rPr>
      <t xml:space="preserve"> Convert all entries in the "Job Title" column to lowercase for consistency.</t>
    </r>
  </si>
  <si>
    <r>
      <t>2. Lowercase Location Names:</t>
    </r>
    <r>
      <rPr>
        <sz val="11"/>
        <color theme="1"/>
        <rFont val="Aptos Narrow"/>
        <family val="2"/>
        <scheme val="minor"/>
      </rPr>
      <t xml:space="preserve"> Convert all city names in the "Location" column to lowercase.</t>
    </r>
  </si>
  <si>
    <r>
      <t>3. Lowercase Education Entries:</t>
    </r>
    <r>
      <rPr>
        <sz val="11"/>
        <color theme="1"/>
        <rFont val="Aptos Narrow"/>
        <family val="2"/>
        <scheme val="minor"/>
      </rPr>
      <t xml:space="preserve"> Convert the "Education" entries to lowercase for consistency in the dataset.</t>
    </r>
  </si>
  <si>
    <r>
      <t>4. Lowercase Marital Status:</t>
    </r>
    <r>
      <rPr>
        <sz val="11"/>
        <color theme="1"/>
        <rFont val="Aptos Narrow"/>
        <family val="2"/>
        <scheme val="minor"/>
      </rPr>
      <t xml:space="preserve"> Convert the "Marital Status" entries to lowercase.</t>
    </r>
  </si>
  <si>
    <r>
      <t>5. Lowercase Gender Entries:</t>
    </r>
    <r>
      <rPr>
        <sz val="11"/>
        <color theme="1"/>
        <rFont val="Aptos Narrow"/>
        <family val="2"/>
        <scheme val="minor"/>
      </rPr>
      <t xml:space="preserve"> Convert the "Gender" field to lowercase to standardize the data.</t>
    </r>
  </si>
  <si>
    <r>
      <t>6. Lowercase Salary Field:</t>
    </r>
    <r>
      <rPr>
        <sz val="11"/>
        <color theme="1"/>
        <rFont val="Aptos Narrow"/>
        <family val="2"/>
        <scheme val="minor"/>
      </rPr>
      <t xml:space="preserve"> Although numeric, convert the currency format to lowercase for consistency in some countries.</t>
    </r>
  </si>
  <si>
    <r>
      <t>7. Lowercase Experience Years:</t>
    </r>
    <r>
      <rPr>
        <sz val="11"/>
        <color theme="1"/>
        <rFont val="Aptos Narrow"/>
        <family val="2"/>
        <scheme val="minor"/>
      </rPr>
      <t xml:space="preserve"> Convert the "Years of Experience" entries to lowercase for uniformity.</t>
    </r>
  </si>
  <si>
    <r>
      <t>8. Lowercase Performance Rating:</t>
    </r>
    <r>
      <rPr>
        <sz val="11"/>
        <color theme="1"/>
        <rFont val="Aptos Narrow"/>
        <family val="2"/>
        <scheme val="minor"/>
      </rPr>
      <t xml:space="preserve"> Convert "Performance Rating" to lowercase to ensure all data is consistent.</t>
    </r>
  </si>
  <si>
    <r>
      <t>9. Lowercase Joining Date:</t>
    </r>
    <r>
      <rPr>
        <sz val="11"/>
        <color theme="1"/>
        <rFont val="Aptos Narrow"/>
        <family val="2"/>
        <scheme val="minor"/>
      </rPr>
      <t xml:space="preserve"> Convert the months in the "Date of Joining" field to lowercase (if represented in text form).</t>
    </r>
  </si>
  <si>
    <r>
      <t>10. Lowercase Weekly Hours:</t>
    </r>
    <r>
      <rPr>
        <sz val="11"/>
        <color theme="1"/>
        <rFont val="Aptos Narrow"/>
        <family val="2"/>
        <scheme val="minor"/>
      </rPr>
      <t xml:space="preserve"> Convert the "Work Hours Per Week" field to lowercase to standardize the format.</t>
    </r>
  </si>
  <si>
    <t>1. LEFT(text, [num_chars])</t>
  </si>
  <si>
    <t>1. In the "Job Title" column, extract the first 3 letters to identify the department each employee works in.</t>
  </si>
  <si>
    <t>2. The "Location" field contains city names. Extract the first 2 characters to create a city code.</t>
  </si>
  <si>
    <t>3. You need to extract the first 4 characters of the "Education" field to categorize degrees quickly.</t>
  </si>
  <si>
    <t>4. The "Gender" column contains full words; extract the first letter to represent gender by initials.</t>
  </si>
  <si>
    <t>5. Use the first digit of the "Age" column to group employees by age brackets.</t>
  </si>
  <si>
    <t>6. For the "Salary" column, extract the first 2 digits to assign employees into salary brackets.</t>
  </si>
  <si>
    <t>7. Extract the first 3 letters of "Marital Status" to create a quick marital status code.</t>
  </si>
  <si>
    <t>8. In the "Years of Experience" column, extract the first 2 characters to identify employees with significant experience.</t>
  </si>
  <si>
    <t>9. For quick identification of the first name in the employee names (if included), extract the first few letters.</t>
  </si>
  <si>
    <t>10. Use the first letter of each employee’s "Performance Rating" to create a summary.</t>
  </si>
  <si>
    <t>2. RIGHT(text, [num_chars])</t>
  </si>
  <si>
    <t>1. Extract the last 2 letters from the "Location" field to create a geographic zone identifier.</t>
  </si>
  <si>
    <t>2. The "Age" column contains employee ages. Extract the last digit to check odd or even ages.</t>
  </si>
  <si>
    <t>3. Extract the last 2 digits from the "Salary" field to determine the decimal part of the salary.</t>
  </si>
  <si>
    <t>4. From the "Date of Joining," extract the last two characters to find the year each employee joined.</t>
  </si>
  <si>
    <t>5. The "Number of Projects" field contains numbers. Extract the last digit to analyze completed projects.</t>
  </si>
  <si>
    <t>6. The "Work Hours Per Week" field contains full hours. Extract the last digit to check time compliance.</t>
  </si>
  <si>
    <t>7. Extract the last 2 characters from the "Education" field to categorize by degree type (e.g., BA, BS).</t>
  </si>
  <si>
    <t>8. The "Performance Rating" field contains ratings; extract the last character to group employees.</t>
  </si>
  <si>
    <t>9. Extract the last 3 characters from the "Marital Status" column to create marital codes.</t>
  </si>
  <si>
    <t>10. For employees working odd-numbered projects, extract the last character from "Years in Current Role."</t>
  </si>
  <si>
    <t>3. MID(text, start_num, num_chars)</t>
  </si>
  <si>
    <t>1. Extract the middle part of the "Job Title" from the 2nd to 4th character to analyze internal roles.</t>
  </si>
  <si>
    <t>2. From the "Location" column, extract characters from the 3rd to 6th position to create a region code.</t>
  </si>
  <si>
    <t>3. In the "Salary" field, extract the 3rd and 4th digits to focus on mid-range salaries.</t>
  </si>
  <si>
    <t>4. For the "Date of Joining," extract the day by focusing on the middle 2 digits.</t>
  </si>
  <si>
    <t>5. From the "Years of Experience" column, extract characters 2 to 4 to find mid-level experience.</t>
  </si>
  <si>
    <t>6. Use the "Work Hours Per Week" field to extract the middle digits and create a consistency report.</t>
  </si>
  <si>
    <t>7. Extract the middle characters of the "Performance Rating" field to analyze detailed reviews.</t>
  </si>
  <si>
    <t>8. For the "Marital Status" column, extract characters from position 2 to 4 to create short codes.</t>
  </si>
  <si>
    <t>9. In the "Education" field, extract the 2nd to 5th characters to create a study-level code.</t>
  </si>
  <si>
    <t>10. From the "Gender" column, extract the middle letter to form a new gender identification system.</t>
  </si>
  <si>
    <t>4. LEN(text)</t>
  </si>
  <si>
    <t>1. Calculate the length of each "Job Title" to find the longest and shortest titles in the company.</t>
  </si>
  <si>
    <t>2. Use LEN to calculate how many characters each city name in the "Location" column contains.</t>
  </si>
  <si>
    <t>3. Find the number of characters in each "Education" entry to categorize degrees by length.</t>
  </si>
  <si>
    <t>4. In the "Salary" field, calculate the number of characters to identify high-value salaries.</t>
  </si>
  <si>
    <t>5. Use LEN on the "Years of Experience" column to analyze entries of different lengths.</t>
  </si>
  <si>
    <t>6. For the "Performance Rating" column, find out how long the reviews are on average.</t>
  </si>
  <si>
    <t>7. Calculate the length of entries in the "Marital Status" column to check consistency.</t>
  </si>
  <si>
    <t>8. Use LEN to check if the entries in "Work Hours Per Week" follow a standard format.</t>
  </si>
  <si>
    <t>9. In the "Number of Projects" field, calculate the number of digits in each project number.</t>
  </si>
  <si>
    <t>10. Calculate the character length of the "Date of Joining" field to ensure uniform formatting.</t>
  </si>
  <si>
    <t>5. TRIM(text)</t>
  </si>
  <si>
    <t>1. Clean up extra spaces in the "Job Title" field by using TRIM to standardize data.</t>
  </si>
  <si>
    <t>2. Use TRIM to remove leading and trailing spaces in the "Location" column for consistency.</t>
  </si>
  <si>
    <t>3. Clean up the "Education" field to ensure there are no unnecessary spaces in degree names.</t>
  </si>
  <si>
    <t>4. Use TRIM to clean up the "Salary" field, ensuring no extra spaces are causing format issues.</t>
  </si>
  <si>
    <t>5. Clean up the "Years of Experience" field by removing any leading or trailing spaces.</t>
  </si>
  <si>
    <t>6. Use TRIM to clean the "Performance Rating" column and avoid any data input errors.</t>
  </si>
  <si>
    <t>7. The "Marital Status" column may have extra spaces, so use TRIM to make it consistent.</t>
  </si>
  <si>
    <t>8. Clean up the "Work Hours Per Week" field by removing any extra spaces.</t>
  </si>
  <si>
    <t>9. In the "Number of Projects" column, use TRIM to clean up any extra spaces in the data.</t>
  </si>
  <si>
    <t>10. Use TRIM on the "Date of Joining" field to remove spaces and ensure clean data formatting.</t>
  </si>
  <si>
    <t>6. LOWER(text)</t>
  </si>
  <si>
    <t>1. Convert the "Job Title" field to lowercase to make all entries consistent in format.</t>
  </si>
  <si>
    <t>2. Change all city names in the "Location" column to lowercase to avoid discrepancies.</t>
  </si>
  <si>
    <t>3. Convert the "Education" field to lowercase for consistency across all entries.</t>
  </si>
  <si>
    <t>4. Convert all entries in the "Gender" column to lowercase for standardized gender coding.</t>
  </si>
  <si>
    <t>5. In the "Salary" field, convert all text to lowercase for formatting consistency.</t>
  </si>
  <si>
    <t>6. Use LOWER on the "Years of Experience" field to ensure that all data is in lowercase.</t>
  </si>
  <si>
    <t>7. Convert the "Performance Rating" field to lowercase for ease of comparison.</t>
  </si>
  <si>
    <t>8. Change all entries in the "Marital Status" column to lowercase for a uniform appearance.</t>
  </si>
  <si>
    <t>9. Use LOWER to standardize the "Work Hours Per Week" field in lowercase.</t>
  </si>
  <si>
    <t>10. In the "Date of Joining" field, convert any textual month names to lowercase.</t>
  </si>
  <si>
    <t>7. UPPER(text)</t>
  </si>
  <si>
    <t>1. Convert all job titles to uppercase to highlight important employee roles in the company.</t>
  </si>
  <si>
    <t>2. Standardize the "Location" column by converting all city names to uppercase.</t>
  </si>
  <si>
    <t>3. Use UPPER to make all entries in the "Education" field consistent and easier to read.</t>
  </si>
  <si>
    <t>4. Convert the "Gender" column to uppercase to highlight key demographic information.</t>
  </si>
  <si>
    <t>5. In the "Salary" column, convert all text to uppercase to ensure uniform presentation.</t>
  </si>
  <si>
    <t>6. Use UPPER to convert all entries in the "Years of Experience" field for clarity.</t>
  </si>
  <si>
    <t>7. Convert the "Performance Rating" field to uppercase to make it stand out in reports.</t>
  </si>
  <si>
    <t>8. Use UPPER to standardize all "Marital Status" entries, making them easier to filter.</t>
  </si>
  <si>
    <t>9. Convert the "Work Hours Per Week" column to uppercase for a clean, professional look.</t>
  </si>
  <si>
    <t>10. Convert any textual parts of the "Date of Joining" field to uppercase to ensure consistency.</t>
  </si>
  <si>
    <t>8. PROPER(text)</t>
  </si>
  <si>
    <t>1. Convert all job titles in the "Job Title" column to proper case, ensuring each word starts with a capital letter.</t>
  </si>
  <si>
    <t>2. Standardize city names in the "Location" column by converting them to proper case.</t>
  </si>
  <si>
    <t>3. In the "Education" column, use PROPER to ensure all degree names are capitalized correctly.</t>
  </si>
  <si>
    <t>4. Convert names in the "Gender" field to proper case for ease of reference in reports.</t>
  </si>
  <si>
    <t>5. Use PROPER on the "Salary" field to format any currency names correctly.</t>
  </si>
  <si>
    <t>6. For the "Years of Experience" field, convert entries to proper case for clarity.</t>
  </si>
  <si>
    <t>7. Convert "Performance Rating" entries to proper case for a more professional look.</t>
  </si>
  <si>
    <t>8. Standardize entries in the "Marital Status" column by converting them to proper case.</t>
  </si>
  <si>
    <t>9. Use PROPER on the "Work Hours Per Week" field to ensure consistent formatting.</t>
  </si>
  <si>
    <t>10. Convert month names in the "Date of Joining" column to proper case for uniformity.</t>
  </si>
  <si>
    <t>9. CONCATENATE(text1, text2, …) (or CONCAT() in newer versions)</t>
  </si>
  <si>
    <t>1. Combine the employee's "Job Title" and "Location" to create a unique identifier for each employee.</t>
  </si>
  <si>
    <t>2. Use CONCATENATE to merge the "Education" and "Years of Experience" fields for a combined qualification summary.</t>
  </si>
  <si>
    <t>3. Combine the "Gender" and "Marital Status" fields to create a demographic code.</t>
  </si>
  <si>
    <t>4. Merge the "Salary" and "Years in Current Role" columns to generate an employment value.</t>
  </si>
  <si>
    <t>5. Use CONCAT to merge the first two letters of "Location" and "Performance Rating" to create a performance code.</t>
  </si>
  <si>
    <t>6. Combine "Work Hours Per Week" and "Number of Projects" to calculate productivity metrics.</t>
  </si>
  <si>
    <t>7. Concatenate the "Education" field with "Salary" to create a qualification-salary profile.</t>
  </si>
  <si>
    <t>8. Merge the first three letters of "Job Title" and "Years of Experience" to create a role-experience identifier.</t>
  </si>
  <si>
    <t>9. Use CONCAT to join the "Date of Joining" with the "Marital Status" to analyze marital trends.</t>
  </si>
  <si>
    <t>10. Concatenate the "Performance Rating" with "Years in Current Role" to evaluate employee growth.</t>
  </si>
  <si>
    <t>10. TEXTJOIN(delimiter, ignore_empty, text1, text2, …)</t>
  </si>
  <si>
    <t>1. Combine the "Job Title," "Location," and "Years of Experience" fields, separated by a hyphen, to create a unique employee profile.</t>
  </si>
  <si>
    <t>2. Use TEXTJOIN to merge the "Education," "Salary," and "Performance Rating" fields, ignoring empty values, to create a qualification summary.</t>
  </si>
  <si>
    <t>3. Create a string by joining "Marital Status," "Gender," and "Date of Joining," separated by commas, for a demographic analysis.</t>
  </si>
  <si>
    <t>4. Join the first two letters of the "Location" and the first three characters of the "Job Title," ignoring empty values, to generate a location-based job code.</t>
  </si>
  <si>
    <t>5. Merge the "Salary" and "Work Hours Per Week" fields with a space in between to analyze wage-to-hour ratios.</t>
  </si>
  <si>
    <t>6. Use TEXTJOIN to join the "Education," "Years of Experience," and "Number of Projects" with a comma delimiter for a detailed employee summary.</t>
  </si>
  <si>
    <t>7. Create a unique identifier by joining the "Gender" and "Performance Rating" fields with a hyphen.</t>
  </si>
  <si>
    <t>8. Merge the "Years in Current Role," "Number of Projects," and "Performance Rating" to evaluate employee performance based on tenure.</t>
  </si>
  <si>
    <t>9. Join the first two letters of "Location" and "Marital Status" with a slash (/) to create a quick reference code.</t>
  </si>
  <si>
    <t>10. Combine the "Work Hours Per Week" and "Date of Joining," separated by a space, to determine how long employees have maintained their working hours.</t>
  </si>
  <si>
    <t>11. REPT(text, number_times)</t>
  </si>
  <si>
    <t>1. Use REPT to repeat the "Job Title" based on the employee's "Years of Experience" to highlight experience-related roles.</t>
  </si>
  <si>
    <t>2. Repeat the "Salary" value five times for visualization of high-income employees.</t>
  </si>
  <si>
    <t>3. In the "Number of Projects" column, use REPT to repeat project count for employees managing multiple projects.</t>
  </si>
  <si>
    <t>4. Repeat the first letter of the "Marital Status" five times to represent employees' family-related responsibilities.</t>
  </si>
  <si>
    <t>5. Repeat the "Performance Rating" value based on the "Years in Current Role" to indicate performance consistency.</t>
  </si>
  <si>
    <t>6. Repeat the "Location" name based on the number of years the employee has worked in that city.</t>
  </si>
  <si>
    <t>7. Repeat the "Education" field based on the "Years of Experience" to see education-driven employee retention.</t>
  </si>
  <si>
    <t>8. Repeat the "Gender" field twice to create a demographic visualization.</t>
  </si>
  <si>
    <t>9. Use REPT to repeat the "Work Hours Per Week" based on the "Salary" bracket to analyze working patterns.</t>
  </si>
  <si>
    <t>10. Repeat the "Date of Joining" value 3 times for employees who have been in the company for more than 5 years.</t>
  </si>
  <si>
    <t>12. SUBSTITUTE(text, old_text, new_text, [instance_num])</t>
  </si>
  <si>
    <t>1. In the "Job Title" column, use SUBSTITUTE to replace "Manager" with "Lead" for specific positions.</t>
  </si>
  <si>
    <t>2. Substitute "Bachelor's" with "BA" in the "Education" field to abbreviate academic qualifications.</t>
  </si>
  <si>
    <t>3. Replace "Female" with "F" and "Male" with "M" in the "Gender" field for simplified entries.</t>
  </si>
  <si>
    <t>4. In the "Location" column, substitute "New York" with "NY" to create shorter city names.</t>
  </si>
  <si>
    <t>5. Replace "Single" with "S" in the "Marital Status" field to create a quick status code.</t>
  </si>
  <si>
    <t>6. Substitute "K" with "Thousand" in the "Salary" field to display full salary values.</t>
  </si>
  <si>
    <t>7. Replace "10" with "X" in the "Years of Experience" field to mark employees with significant experience.</t>
  </si>
  <si>
    <t>8. In the "Performance Rating" field, substitute "Excellent" with "Ex" to create a shorter code.</t>
  </si>
  <si>
    <t>9. Substitute "5" with "Five" in the "Number of Projects" column to change the numerical format to text.</t>
  </si>
  <si>
    <t>10. Replace the month "January" with "01" in the "Date of Joining" field to make it numerical.</t>
  </si>
  <si>
    <t>13. REPLACE(old_text, start_num, num_chars, new_text)</t>
  </si>
  <si>
    <t>1. Replace the first 3 letters of the "Job Title" with "Lead" for senior employees.</t>
  </si>
  <si>
    <t>2. In the "Location" column, replace the first 2 characters with "Region" to group city-based employees.</t>
  </si>
  <si>
    <t>3. Replace the first 2 digits of "Salary" with "XX" to anonymize salary data for analysis.</t>
  </si>
  <si>
    <t>4. Use REPLACE to change the first letter of the "Marital Status" field to "M" for all married employees.</t>
  </si>
  <si>
    <t>5. In the "Years of Experience" column, replace the middle digit with "5" to indicate mid-level experience.</t>
  </si>
  <si>
    <t>6. Replace the first 2 characters of the "Performance Rating" field with "PR" to standardize the format.</t>
  </si>
  <si>
    <t>7. In the "Work Hours Per Week" field, replace the first 3 characters with "WH" to shorten the data format.</t>
  </si>
  <si>
    <t>8. Replace the middle letters of "Education" with "GRD" for a quick summary of graduate employees.</t>
  </si>
  <si>
    <t>9. In the "Date of Joining" column, replace the first two digits with "20" to reflect the current century.</t>
  </si>
  <si>
    <t>10. Replace the first 4 characters of the "Years in Current Role" with "X" to indicate anonymized tenure.</t>
  </si>
  <si>
    <t>14. FIND(find_text, within_text, [start_num])</t>
  </si>
  <si>
    <t>1. Find the position of the word "Manager" in the "Job Title" field for hierarchical analysis.</t>
  </si>
  <si>
    <t>2. Use FIND to locate the first occurrence of "New" in the "Location" column to identify cities starting with "New."</t>
  </si>
  <si>
    <t>3. Find the location of the first comma in the "Salary" field to understand the salary format.</t>
  </si>
  <si>
    <t>4. In the "Gender" column, find the position of "F" for female employees.</t>
  </si>
  <si>
    <t>5. Find the first occurrence of the number "5" in the "Years of Experience" field to track mid-career employees.</t>
  </si>
  <si>
    <t>6. Use FIND to locate the first instance of "Excellent" in the "Performance Rating" column for top performers.</t>
  </si>
  <si>
    <t>7. Find the position of the word "Single" in the "Marital Status" field to identify unmarried employees.</t>
  </si>
  <si>
    <t>8. In the "Work Hours Per Week" field, find the first occurrence of "40" to check for full-time work schedules.</t>
  </si>
  <si>
    <t>9. Use FIND to locate the first instance of "Project" in the "Number of Projects" field for analysis.</t>
  </si>
  <si>
    <t>10. Find the first occurrence of "January" in the "Date of Joining" field to analyze employees who joined in January.</t>
  </si>
  <si>
    <t>15. SEARCH(find_text, within_text, [start_num])</t>
  </si>
  <si>
    <t>1. Search for the word "Lead" in the "Job Title" column to identify leadership positions.</t>
  </si>
  <si>
    <t>2. In the "Location" column, search for "NY" to find employees based in New York.</t>
  </si>
  <si>
    <t>3. Search for the word "Master's" in the "Education" field to categorize advanced-degree holders.</t>
  </si>
  <si>
    <t>4. In the "Gender" field, search for "M" to identify male employees.</t>
  </si>
  <si>
    <t>5. Search for the number "6" in the "Salary" field to find employees earning six-figure salaries.</t>
  </si>
  <si>
    <t>6. In the "Years of Experience" column, search for "10" to identify highly experienced employees.</t>
  </si>
  <si>
    <t>7. Use SEARCH to find the word "Excellent" in the "Performance Rating" column to find top performers.</t>
  </si>
  <si>
    <t>8. Search for "Single" in the "Marital Status" column to identify single employees.</t>
  </si>
  <si>
    <t>9. In the "Work Hours Per Week" field, search for "50" to identify employees working overtime.</t>
  </si>
  <si>
    <t>10. Search for "Feb" in the "Date of Joining" field to find employees who joined in February.</t>
  </si>
  <si>
    <t>16. TEXT(value, format_text)</t>
  </si>
  <si>
    <t>1. Use TEXT to format the "Salary" field into currency format (e.g., $12,000).</t>
  </si>
  <si>
    <t>2. Format the "Date of Joining" field as "dd/mm/yyyy" to standardize the date format.</t>
  </si>
  <si>
    <t>3. In the "Work Hours Per Week" field, format numbers to display as whole hours (e.g., 40.00 hours).</t>
  </si>
  <si>
    <t>4. Use TEXT to format the "Years of Experience" column as a percentage for a retention analysis.</t>
  </si>
  <si>
    <t>5. Format the "Performance Rating" column to display ratings with two decimal places.</t>
  </si>
  <si>
    <t>6. In the "Salary" field, use TEXT to convert the numbers into thousands (e.g., 12K for $12,000).</t>
  </si>
  <si>
    <t>7. Use TEXT to format the "Date of Joining" field to show only the month and year.</t>
  </si>
  <si>
    <t>8. In the "Work Hours Per Week" column, use TEXT to display the number of hours with a time format.</t>
  </si>
  <si>
    <t>9. Format the "Years in Current Role" field to display with a two-decimal precision.</t>
  </si>
  <si>
    <t>10. Use TEXT to format the "Number of Projects" field into a whole number format.</t>
  </si>
  <si>
    <t>17. VALUE(text)</t>
  </si>
  <si>
    <t>1. Convert the "Salary" column from text to numbers for salary calculation.</t>
  </si>
  <si>
    <t>2. In the "Work Hours Per Week" field, convert text values to numeric values to calculate total hours.</t>
  </si>
  <si>
    <t>3. Use VALUE to convert the "Years of Experience" field from text to numbers for comparison.</t>
  </si>
  <si>
    <t>4. Convert the "Performance Rating" field from text to a numerical score for employee evaluation.</t>
  </si>
  <si>
    <t>5. Use VALUE to convert "Number of Projects" from text to numbers for statistical analysis.</t>
  </si>
  <si>
    <t>6. Convert the "Years in Current Role" from text to numbers to calculate the average tenure.</t>
  </si>
  <si>
    <t>7. In the "Date of Joining" field, convert text dates to actual date values for time analysis.</t>
  </si>
  <si>
    <t>8. Use VALUE to convert "Salary" bonuses (in text format) into numerical values for tax calculations.</t>
  </si>
  <si>
    <t>9. Convert textual "Education" entries into numerical codes for easier data processing.</t>
  </si>
  <si>
    <t>10. In the "Work Hours Per Week" column, use VALUE to convert text entries into actual numbers for comparison.</t>
  </si>
  <si>
    <t>18. EXACT(text1, text2)</t>
  </si>
  <si>
    <t>1. Check if the "Job Title" in two different cells is exactly the same using EXACT to spot duplicate titles.</t>
  </si>
  <si>
    <t>2. Compare two "Location" fields to see if the employees are from the same city using EXACT.</t>
  </si>
  <si>
    <t>3. Use EXACT to verify if two "Education" entries are identical to ensure consistent data entry.</t>
  </si>
  <si>
    <t>4. Check if the "Performance Rating" given by two different managers is exactly the same using EXACT.</t>
  </si>
  <si>
    <t>5. Compare two employees' "Marital Status" to ensure the same marital category is being used across entries.</t>
  </si>
  <si>
    <t>6. Use EXACT to check if two "Gender" entries match for demographic analysis.</t>
  </si>
  <si>
    <t>7. Verify if the "Salary" field for two employees matches exactly, indicating equal compensation.</t>
  </si>
  <si>
    <t>8. Use EXACT to check if two "Years of Experience" entries are exactly the same.</t>
  </si>
  <si>
    <t>9. Compare two employees’ "Work Hours Per Week" to ensure that they work the same amount of hours.</t>
  </si>
  <si>
    <t>10. Use EXACT to verify that two entries in the "Date of Joining" column are the same for scheduling consistency.</t>
  </si>
  <si>
    <t>19. CODE(text)</t>
  </si>
  <si>
    <t>1. Use CODE to get the ASCII value of the first character in the "Job Title" to categorize employees.</t>
  </si>
  <si>
    <t>2. In the "Location" field, find the ASCII code for the first letter of each city name.</t>
  </si>
  <si>
    <t>3. Get the ASCII code of the first letter in the "Education" field to create a unique degree identifier.</t>
  </si>
  <si>
    <t>4. Use CODE to get the ASCII value for the first letter of "Gender" to analyze demographic data.</t>
  </si>
  <si>
    <t>5. Find the ASCII value of the first character in the "Marital Status" column for quick marital analysis.</t>
  </si>
  <si>
    <t>6. Get the ASCII code of the first character in "Performance Rating" to create a code for each review.</t>
  </si>
  <si>
    <t>7. Use CODE to extract the first character's value in "Years of Experience" for sorting purposes.</t>
  </si>
  <si>
    <t>8. In the "Salary" field, use CODE to retrieve the ASCII code of the first number for salary categorization.</t>
  </si>
  <si>
    <t>9. Use CODE to analyze the first character of the "Number of Projects" column for project analysis.</t>
  </si>
  <si>
    <t>10. Get the ASCII value for the first character of the "Work Hours Per Week" field to check for data consistency.</t>
  </si>
  <si>
    <t>20. CHAR(number)</t>
  </si>
  <si>
    <t>1. Convert ASCII code 77 into the character "M" to categorize "Manager" titles in the "Job Title" field.</t>
  </si>
  <si>
    <t>2. Use CHAR(78) to return the character "N" for "New York" in the "Location" field.</t>
  </si>
  <si>
    <t>3. Convert ASCII code 70 into the letter "F" to denote "Female" in the "Gender" column.</t>
  </si>
  <si>
    <t>4. Use CHAR to convert ASCII code 83 into "S" for employees marked as "Single" in the "Marital Status" field.</t>
  </si>
  <si>
    <t>5. Convert ASCII code 69 into "E" to standardize "Excellent" ratings in the "Performance Rating" column.</t>
  </si>
  <si>
    <t>6. Use CHAR to convert ASCII code 66 into "B" for "Bachelor’s" in the "Education" field.</t>
  </si>
  <si>
    <t>7. Convert ASCII code 72 into "H" to represent high-level experience in the "Years of Experience" field.</t>
  </si>
  <si>
    <t>8. In the "Salary" column, use CHAR to convert ASCII code 75 into "K" to represent salaries in thousands.</t>
  </si>
  <si>
    <t>9. Use CHAR to return "T" for ASCII code 84 in the "Number of Projects" field to identify technical projects.</t>
  </si>
  <si>
    <t>10. Convert ASCII code 72 into "H" to identify high work hours in the "Work Hours Per Week" field.</t>
  </si>
  <si>
    <t>21. UNICODE(text)</t>
  </si>
  <si>
    <t>1. Get the Unicode value of the first letter in "Job Title" to categorize titles based on regions.</t>
  </si>
  <si>
    <t>2. Find the Unicode of the first character in the "Location" field to analyze regional job distribution.</t>
  </si>
  <si>
    <t>3. Use UNICODE to get the code for the first character in the "Education" field to categorize qualifications.</t>
  </si>
  <si>
    <t>4. Get the Unicode value of the first letter in the "Gender" column to analyze gender distribution.</t>
  </si>
  <si>
    <t>5. Use UNICODE to find the code of the first character in "Marital Status" for marital analysis.</t>
  </si>
  <si>
    <t>6. In the "Performance Rating" field, find the Unicode value of the first character to categorize ratings.</t>
  </si>
  <si>
    <t>7. Use UNICODE to get the value of the first letter in the "Years of Experience" field for employee tenure.</t>
  </si>
  <si>
    <t>8. Get the Unicode value of the first number in the "Salary" column to check salary consistency.</t>
  </si>
  <si>
    <t>9. Use UNICODE to analyze the first character of "Number of Projects" for project categorization.</t>
  </si>
  <si>
    <t>10. Find the Unicode value of the first character in "Work Hours Per Week" for data accuracy checks.</t>
  </si>
  <si>
    <t>22. UNICHAR(number)</t>
  </si>
  <si>
    <t>1. Convert Unicode 65 to the letter "A" for employees with an "Analyst" role in the "Job Title" field.</t>
  </si>
  <si>
    <t>2. Use UNICHAR to return "C" from Unicode 67 to indicate employees based in "California" in the "Location" column.</t>
  </si>
  <si>
    <t>3. Convert Unicode 66 into "B" to represent "Bachelor’s" degree holders in the "Education" field.</t>
  </si>
  <si>
    <t>4. Use UNICHAR to return "M" for Unicode 77, representing male employees in the "Gender" field.</t>
  </si>
  <si>
    <t>5. Convert Unicode 83 into "S" to indicate single employees in the "Marital Status" column.</t>
  </si>
  <si>
    <t>6. Use UNICHAR to return "E" for Unicode 69 to mark "Excellent" performers in the "Performance Rating" field.</t>
  </si>
  <si>
    <t>7. Convert Unicode 50 into the character "2" to represent mid-level employees in the "Years of Experience" field.</t>
  </si>
  <si>
    <t>8. Use UNICHAR to return the character "$" for Unicode 36 to symbolize salary in the "Salary" column.</t>
  </si>
  <si>
    <t>9. Convert Unicode 51 into "3" to mark the number of projects in the "Number of Projects" column.</t>
  </si>
  <si>
    <t>10. Use UNICHAR to return "W" for Unicode 87 to identify work hour consistency in the "Work Hours Per Week" field.</t>
  </si>
  <si>
    <t>23. FIXED(number, [decimals], [no_commas])</t>
  </si>
  <si>
    <t>1. Use FIXED to format "Salary" to display 2 decimal places, ensuring all salary values are consistent.</t>
  </si>
  <si>
    <t>2. In the "Years of Experience" field, use FIXED to round the number to one decimal place.</t>
  </si>
  <si>
    <t>3. Use FIXED to display "Work Hours Per Week" with no decimal places to make the data easier to read.</t>
  </si>
  <si>
    <t>4. Format the "Performance Rating" field to display ratings with 2 decimal places for uniformity.</t>
  </si>
  <si>
    <t>5. Use FIXED to display "Number of Projects" as whole numbers, omitting decimals.</t>
  </si>
  <si>
    <t>6. In the "Salary" field, remove commas from large numbers to make the data presentation more compact.</t>
  </si>
  <si>
    <t>7. Use FIXED to round "Years in Current Role" to two decimal places for a detailed tenure analysis.</t>
  </si>
  <si>
    <t>8. Format "Date of Joining" to show whole numbers for days, months, and years with no commas.</t>
  </si>
  <si>
    <t>9. In the "Marital Status" column, format any numeric codes to show without commas for simplicity.</t>
  </si>
  <si>
    <t>10. Use FIXED to round salary bonuses to the nearest whole number to make reports more readable.</t>
  </si>
  <si>
    <t>24. TEXTSPLIT(text, col_delimiter, row_delimiter, [ignore_empty], [match_mode], [pad_width])</t>
  </si>
  <si>
    <t>1. Use TEXTSPLIT to divide the "Job Title" into two parts: one for the role and another for the specialization.</t>
  </si>
  <si>
    <t>2. Split the "Location" field into separate columns for city and state using TEXTSPLIT with a comma delimiter.</t>
  </si>
  <si>
    <t>3. In the "Education" column, split the degree type and specialization into separate columns.</t>
  </si>
  <si>
    <t>4. Use TEXTSPLIT to divide the "Salary" field into base salary and bonus using a hyphen as the delimiter.</t>
  </si>
  <si>
    <t>5. Split the "Years of Experience" field into decades using TEXTSPLIT, with a space as the delimiter.</t>
  </si>
  <si>
    <t>6. Divide the "Performance Rating" field into individual categories using a semicolon as the delimiter.</t>
  </si>
  <si>
    <t>7. Use TEXTSPLIT to split the "Marital Status" into separate categories (e.g., Single, Married) with a comma.</t>
  </si>
  <si>
    <t>8. In the "Work Hours Per Week" field, split the hours into weekday and weekend hours using a space as the delimiter.</t>
  </si>
  <si>
    <t>9. Use TEXTSPLIT to divide the "Number of Projects" into individual project codes using a space as the delimiter.</t>
  </si>
  <si>
    <t>10. Split the "Date of Joining" field into day, month, and year using a slash (/) as the delimiter.</t>
  </si>
  <si>
    <t>25. TEXTAFTER(text, delimiter, [instance_num], [match_mode], [pad_width])</t>
  </si>
  <si>
    <t>1. Use TEXTAFTER to extract everything after "Manager" in the "Job Title" field to get the department details.</t>
  </si>
  <si>
    <t>2. In the "Location" column, extract the part of the text after the city name to get the state abbreviation.</t>
  </si>
  <si>
    <t>3. Extract the part of the "Education" field after "Bachelor's" to get the degree specialization.</t>
  </si>
  <si>
    <t>4. Use TEXTAFTER to extract the text after the first hyphen in "Salary" to get the bonus information.</t>
  </si>
  <si>
    <t>5. Extract the text after the first space in the "Years of Experience" column to find the exact experience.</t>
  </si>
  <si>
    <t>6. Use TEXTAFTER to get the category that comes after "Excellent" in the "Performance Rating" field.</t>
  </si>
  <si>
    <t>7. Extract the part of the "Marital Status" that comes after the word "Married" for additional details.</t>
  </si>
  <si>
    <t>8. Use TEXTAFTER to extract the weekend hours from the "Work Hours Per Week"</t>
  </si>
  <si>
    <t>9. Extract everything after the first project name in the "Number of Projects" column to get the remaining project names.</t>
  </si>
  <si>
    <t>10. Use TEXTAFTER to extract the year portion of the "Date of Joining" field after the day and month.</t>
  </si>
  <si>
    <t>26. TEXTBEFORE(text, delimiter, [instance_num], [match_mode], [pad_width])</t>
  </si>
  <si>
    <t>1. In the "Job Title" field, extract the part before the word "Manager" to identify the employee’s role level.</t>
  </si>
  <si>
    <t>2. Use TEXTBEFORE to extract the city name before the state abbreviation in the "Location" field.</t>
  </si>
  <si>
    <t>3. Extract everything before the word "Bachelor’s" in the "Education" field to identify the field of study.</t>
  </si>
  <si>
    <t>4. Use TEXTBEFORE to extract the base salary from the "Salary" field before the hyphen separating the bonus.</t>
  </si>
  <si>
    <t>5. Extract everything before the first space in the "Years of Experience" column to focus on the years value.</t>
  </si>
  <si>
    <t>6. Use TEXTBEFORE to extract the main rating in the "Performance Rating" field before any additional comments.</t>
  </si>
  <si>
    <t>7. In the "Marital Status" column, extract the status before any descriptive details (e.g., before "with children").</t>
  </si>
  <si>
    <t>8. Use TEXTBEFORE to extract the weekday hours from the "Work Hours Per Week" field before the weekend hours.</t>
  </si>
  <si>
    <t>9. Extract the first project code before any other projects listed in the "Number of Projects" field.</t>
  </si>
  <si>
    <t>10. Use TEXTBEFORE to extract the day and month from the "Date of Joining" field before the year.</t>
  </si>
  <si>
    <t>27. PHONETIC(reference)</t>
  </si>
  <si>
    <t>1. In the "Job Title" field, use PHONETIC to return the furigana (phonetic characters) of each job title for easier pronunciation.</t>
  </si>
  <si>
    <t>2. Use PHONETIC to get the phonetic representation of city names in the "Location" column for international readers.</t>
  </si>
  <si>
    <t>3. In the "Education" field, return the furigana of degree names to assist in pronouncing academic titles.</t>
  </si>
  <si>
    <t>4. Use PHONETIC to return phonetic characters for employee names (if included) for improved reading.</t>
  </si>
  <si>
    <t>5. In the "Gender" column, use PHONETIC to help standardize the pronunciation of gender-related terms.</t>
  </si>
  <si>
    <t>6. Use PHONETIC in the "Marital Status" column to return phonetic characters for easier pronunciation of terms like "Married" and "Single."</t>
  </si>
  <si>
    <t>7. In the "Performance Rating" field, use PHONETIC to provide phonetic guidance for reviewers unfamiliar with certain terms.</t>
  </si>
  <si>
    <t>8. Use PHONETIC in the "Location" field to assist employees from other regions in pronouncing city names.</t>
  </si>
  <si>
    <t>9. In the "Salary" field, use PHONETIC to help read large salary values correctly, especially for non-native speakers.</t>
  </si>
  <si>
    <t>10. Use PHONETIC in the "Years of Experience" field to return phonetic characters for easier understanding of experience levels.</t>
  </si>
  <si>
    <t>1. Data Validation (Dropdown List)</t>
  </si>
  <si>
    <t>Story:</t>
  </si>
  <si>
    <t>You are tasked with ensuring that employees from the "Location" field only belong to certain predefined cities (e.g., New York, Chicago, Austin).</t>
  </si>
  <si>
    <t>Question:</t>
  </si>
  <si>
    <r>
      <t xml:space="preserve">Set up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dropdown list for the "Location" column so that users can only select from a list of predefined cities: New York, Chicago, Austin, Seattle, and Boston.</t>
    </r>
  </si>
  <si>
    <t>2. Data Validation (Date Range)</t>
  </si>
  <si>
    <t>To track the hiring periods, you want to ensure that all dates entered in the "Date of Joining" column are between January 1, 2000, and today.</t>
  </si>
  <si>
    <r>
      <t xml:space="preserve">Create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rule for the "Date of Joining" column, allowing only dates between January 1, 2000, and today (use the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function for dynamic checking).</t>
    </r>
  </si>
  <si>
    <t>3. Data Validation (Whole Numbers)</t>
  </si>
  <si>
    <t>The HR team has asked you to ensure that the "Years of Experience" field only contains positive integers.</t>
  </si>
  <si>
    <r>
      <t xml:space="preserve">Set up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in the "Years of Experience" column so that only positive whole numbers are allowed.</t>
    </r>
  </si>
  <si>
    <t>4. Data Validation (Decimal Range)</t>
  </si>
  <si>
    <t>For performance reviews, you want to ensure that employees’ "Performance Rating" is between 1 and 10 with one decimal place allowed (e.g., 7.5).</t>
  </si>
  <si>
    <r>
      <t xml:space="preserve">Apply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to the "Performance Rating" column, allowing only decimal values between 1 and 10, with one decimal place.</t>
    </r>
  </si>
  <si>
    <t>5. Data Validation (Custom Formula)</t>
  </si>
  <si>
    <t>You want to ensure that in the "Salary" column, any salary entered is greater than or equal to 30,000 and less than or equal to 150,000.</t>
  </si>
  <si>
    <r>
      <t xml:space="preserve">Set up a </t>
    </r>
    <r>
      <rPr>
        <b/>
        <sz val="11"/>
        <color theme="1"/>
        <rFont val="Aptos Narrow"/>
        <family val="2"/>
        <scheme val="minor"/>
      </rPr>
      <t>Custom Formula</t>
    </r>
    <r>
      <rPr>
        <sz val="11"/>
        <color theme="1"/>
        <rFont val="Aptos Narrow"/>
        <family val="2"/>
        <scheme val="minor"/>
      </rPr>
      <t xml:space="preserve"> rule in the "Salary" column to ensure that the entered value is between 30,000 and 150,000.</t>
    </r>
  </si>
  <si>
    <t>6. Data Validation (Text Length)</t>
  </si>
  <si>
    <t>To ensure data consistency, you need to limit the length of job titles in the "Job Title" field to a maximum of 30 characters.</t>
  </si>
  <si>
    <r>
      <t xml:space="preserve">Create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rule in the "Job Title" column that restricts the text length to a maximum of 30 characters.</t>
    </r>
  </si>
  <si>
    <t>7. Data Validation (List for Gender Selection)</t>
  </si>
  <si>
    <t>The "Gender" column must contain only specific entries (Male, Female, Other) for reporting purposes.</t>
  </si>
  <si>
    <r>
      <t xml:space="preserve">Create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dropdown list for the "Gender" column that allows only "Male," "Female," or "Other."</t>
    </r>
  </si>
  <si>
    <t>8. Data Validation (Custom Error Message)</t>
  </si>
  <si>
    <t>When entering performance ratings, you want to provide a custom error message if the rating falls outside the valid range of 1-10.</t>
  </si>
  <si>
    <r>
      <t xml:space="preserve">Set up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for the "Performance Rating" column to display a custom error message like "Please enter a rating between 1 and 10."</t>
    </r>
  </si>
  <si>
    <t>9. Data Validation (List for Education Level)</t>
  </si>
  <si>
    <t>To standardize the entries in the "Education" column, you want to limit users to selecting from the following degrees: High School, Bachelor, Master, PhD.</t>
  </si>
  <si>
    <r>
      <t xml:space="preserve">Create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dropdown list for the "Education" column to ensure users select one of the specified degree levels.</t>
    </r>
  </si>
  <si>
    <t>10. Data Validation (Custom Formula for Employment Status)</t>
  </si>
  <si>
    <r>
      <t xml:space="preserve">You want to ensure that when "Employment Status" is "Contract," the "Not Contract" field is set to </t>
    </r>
    <r>
      <rPr>
        <b/>
        <sz val="11"/>
        <color theme="1"/>
        <rFont val="Aptos Narrow"/>
        <family val="2"/>
        <scheme val="minor"/>
      </rPr>
      <t>FALSE</t>
    </r>
    <r>
      <rPr>
        <sz val="11"/>
        <color theme="1"/>
        <rFont val="Aptos Narrow"/>
        <family val="2"/>
        <scheme val="minor"/>
      </rPr>
      <t xml:space="preserve">, and when "Employment Status" is "Permanent," the "Not Contract" field is set to </t>
    </r>
    <r>
      <rPr>
        <b/>
        <sz val="11"/>
        <color theme="1"/>
        <rFont val="Aptos Narrow"/>
        <family val="2"/>
        <scheme val="minor"/>
      </rPr>
      <t>TRUE</t>
    </r>
    <r>
      <rPr>
        <sz val="11"/>
        <color theme="1"/>
        <rFont val="Aptos Narrow"/>
        <family val="2"/>
        <scheme val="minor"/>
      </rPr>
      <t>.</t>
    </r>
  </si>
  <si>
    <r>
      <t xml:space="preserve">Set up a </t>
    </r>
    <r>
      <rPr>
        <b/>
        <sz val="11"/>
        <color theme="1"/>
        <rFont val="Aptos Narrow"/>
        <family val="2"/>
        <scheme val="minor"/>
      </rPr>
      <t>Custom Formula</t>
    </r>
    <r>
      <rPr>
        <sz val="11"/>
        <color theme="1"/>
        <rFont val="Aptos Narrow"/>
        <family val="2"/>
        <scheme val="minor"/>
      </rPr>
      <t xml:space="preserve"> in the "Not Contract" column to ensure that its value depends on the "Employment Status" column.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</si>
</sst>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\ AM/PM"/>
  </numFmts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rial Unicode MS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22" fontId="0" fillId="0" borderId="0" xfId="0" applyNumberFormat="1"/>
    <xf numFmtId="164" fontId="0" fillId="0" borderId="0" xfId="0" applyNumberFormat="1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2" fillId="0" borderId="0" xfId="1"/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wrapText="1"/>
    </xf>
    <xf numFmtId="0" fontId="0" fillId="7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22/10/relationships/richValueRel" Target="richData/richValueRel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customXml" Target="../ink/ink7.xml"/><Relationship Id="rId18" Type="http://schemas.openxmlformats.org/officeDocument/2006/relationships/image" Target="../media/image15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12.png"/><Relationship Id="rId17" Type="http://schemas.openxmlformats.org/officeDocument/2006/relationships/customXml" Target="../ink/ink9.xml"/><Relationship Id="rId2" Type="http://schemas.openxmlformats.org/officeDocument/2006/relationships/image" Target="../media/image7.png"/><Relationship Id="rId16" Type="http://schemas.openxmlformats.org/officeDocument/2006/relationships/image" Target="../media/image14.png"/><Relationship Id="rId20" Type="http://schemas.openxmlformats.org/officeDocument/2006/relationships/image" Target="../media/image16.png"/><Relationship Id="rId1" Type="http://schemas.openxmlformats.org/officeDocument/2006/relationships/customXml" Target="../ink/ink1.xml"/><Relationship Id="rId6" Type="http://schemas.openxmlformats.org/officeDocument/2006/relationships/image" Target="../media/image9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11.png"/><Relationship Id="rId19" Type="http://schemas.openxmlformats.org/officeDocument/2006/relationships/customXml" Target="../ink/ink10.xml"/><Relationship Id="rId4" Type="http://schemas.openxmlformats.org/officeDocument/2006/relationships/image" Target="../media/image8.png"/><Relationship Id="rId9" Type="http://schemas.openxmlformats.org/officeDocument/2006/relationships/customXml" Target="../ink/ink5.xml"/><Relationship Id="rId14" Type="http://schemas.openxmlformats.org/officeDocument/2006/relationships/image" Target="../media/image13.png"/><Relationship Id="rId22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205289</xdr:colOff>
      <xdr:row>13</xdr:row>
      <xdr:rowOff>144848</xdr:rowOff>
    </xdr:from>
    <xdr:to>
      <xdr:col>9</xdr:col>
      <xdr:colOff>449409</xdr:colOff>
      <xdr:row>18</xdr:row>
      <xdr:rowOff>10012</xdr:rowOff>
    </xdr:to>
    <xdr:pic>
      <xdr:nvPicPr>
        <xdr:cNvPr id="3" name="Picture 2" descr="A screenshot of a computer error&#10;&#10;Description automatically generated">
          <a:extLst>
            <a:ext uri="{FF2B5EF4-FFF2-40B4-BE49-F238E27FC236}">
              <a16:creationId xmlns:a16="http://schemas.microsoft.com/office/drawing/2014/main" id="{CAD55109-992D-CE15-2D97-92E2BF1A9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03131" y="2491006"/>
          <a:ext cx="1532753" cy="762770"/>
        </a:xfrm>
        <a:prstGeom prst="rect">
          <a:avLst/>
        </a:prstGeom>
      </xdr:spPr>
    </xdr:pic>
    <xdr:clientData/>
  </xdr:twoCellAnchor>
  <xdr:twoCellAnchor editAs="oneCell">
    <xdr:from>
      <xdr:col>7</xdr:col>
      <xdr:colOff>256468</xdr:colOff>
      <xdr:row>18</xdr:row>
      <xdr:rowOff>34842</xdr:rowOff>
    </xdr:from>
    <xdr:to>
      <xdr:col>9</xdr:col>
      <xdr:colOff>449408</xdr:colOff>
      <xdr:row>22</xdr:row>
      <xdr:rowOff>116316</xdr:rowOff>
    </xdr:to>
    <xdr:pic>
      <xdr:nvPicPr>
        <xdr:cNvPr id="4" name="Picture 3" descr="A screenshot of a computer&#10;&#10;Description automatically generated">
          <a:extLst>
            <a:ext uri="{FF2B5EF4-FFF2-40B4-BE49-F238E27FC236}">
              <a16:creationId xmlns:a16="http://schemas.microsoft.com/office/drawing/2014/main" id="{97F667E0-A310-3498-126B-C1C554001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4310" y="3283368"/>
          <a:ext cx="1486335" cy="798607"/>
        </a:xfrm>
        <a:prstGeom prst="rect">
          <a:avLst/>
        </a:prstGeom>
      </xdr:spPr>
    </xdr:pic>
    <xdr:clientData/>
  </xdr:twoCellAnchor>
  <xdr:twoCellAnchor editAs="oneCell">
    <xdr:from>
      <xdr:col>7</xdr:col>
      <xdr:colOff>230355</xdr:colOff>
      <xdr:row>22</xdr:row>
      <xdr:rowOff>176578</xdr:rowOff>
    </xdr:from>
    <xdr:to>
      <xdr:col>9</xdr:col>
      <xdr:colOff>513818</xdr:colOff>
      <xdr:row>27</xdr:row>
      <xdr:rowOff>57381</xdr:rowOff>
    </xdr:to>
    <xdr:pic>
      <xdr:nvPicPr>
        <xdr:cNvPr id="6" name="Picture 5" descr="A screenshot of a computer&#10;&#10;Description automatically generated">
          <a:extLst>
            <a:ext uri="{FF2B5EF4-FFF2-40B4-BE49-F238E27FC236}">
              <a16:creationId xmlns:a16="http://schemas.microsoft.com/office/drawing/2014/main" id="{8229B52E-C65D-959D-1249-6831DE498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28197" y="4146999"/>
          <a:ext cx="1572096" cy="7784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435984</xdr:colOff>
      <xdr:row>2</xdr:row>
      <xdr:rowOff>134853</xdr:rowOff>
    </xdr:from>
    <xdr:to>
      <xdr:col>6</xdr:col>
      <xdr:colOff>771946</xdr:colOff>
      <xdr:row>3</xdr:row>
      <xdr:rowOff>113956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DC780E3D-D8C9-A4B2-7DDB-23E8BF38DD39}"/>
                </a:ext>
              </a:extLst>
            </xdr14:cNvPr>
            <xdr14:cNvContentPartPr/>
          </xdr14:nvContentPartPr>
          <xdr14:nvPr macro=""/>
          <xdr14:xfrm>
            <a:off x="3667680" y="495442"/>
            <a:ext cx="335962" cy="159398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DC780E3D-D8C9-A4B2-7DDB-23E8BF38DD3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661559" y="489325"/>
              <a:ext cx="348205" cy="1716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345124</xdr:colOff>
      <xdr:row>2</xdr:row>
      <xdr:rowOff>103533</xdr:rowOff>
    </xdr:from>
    <xdr:to>
      <xdr:col>9</xdr:col>
      <xdr:colOff>344568</xdr:colOff>
      <xdr:row>3</xdr:row>
      <xdr:rowOff>125558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48C26A22-F8A7-1061-FCC2-AA0A25F2ABDC}"/>
                </a:ext>
              </a:extLst>
            </xdr14:cNvPr>
            <xdr14:cNvContentPartPr/>
          </xdr14:nvContentPartPr>
          <xdr14:nvPr macro=""/>
          <xdr14:xfrm>
            <a:off x="4223160" y="464122"/>
            <a:ext cx="1292122" cy="20232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48C26A22-F8A7-1061-FCC2-AA0A25F2ABD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217041" y="457857"/>
              <a:ext cx="1304359" cy="2148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458746</xdr:colOff>
      <xdr:row>4</xdr:row>
      <xdr:rowOff>35983</xdr:rowOff>
    </xdr:from>
    <xdr:to>
      <xdr:col>6</xdr:col>
      <xdr:colOff>790666</xdr:colOff>
      <xdr:row>4</xdr:row>
      <xdr:rowOff>153261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6FC7F196-428D-260F-F57B-9596A531461A}"/>
                </a:ext>
              </a:extLst>
            </xdr14:cNvPr>
            <xdr14:cNvContentPartPr/>
          </xdr14:nvContentPartPr>
          <xdr14:nvPr macro=""/>
          <xdr14:xfrm>
            <a:off x="3690442" y="757162"/>
            <a:ext cx="331920" cy="117278"/>
          </xdr14:xfrm>
        </xdr:contentPart>
      </mc:Choice>
      <mc:Fallback xmlns=""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6FC7F196-428D-260F-F57B-9596A531461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684234" y="751046"/>
              <a:ext cx="344335" cy="1295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401284</xdr:colOff>
      <xdr:row>4</xdr:row>
      <xdr:rowOff>27703</xdr:rowOff>
    </xdr:from>
    <xdr:to>
      <xdr:col>9</xdr:col>
      <xdr:colOff>172848</xdr:colOff>
      <xdr:row>5</xdr:row>
      <xdr:rowOff>64849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839A1C8F-5CF5-A20A-6C07-59AAF604E0C1}"/>
                </a:ext>
              </a:extLst>
            </xdr14:cNvPr>
            <xdr14:cNvContentPartPr/>
          </xdr14:nvContentPartPr>
          <xdr14:nvPr macro=""/>
          <xdr14:xfrm>
            <a:off x="4279320" y="748882"/>
            <a:ext cx="1064242" cy="217440"/>
          </xdr14:xfrm>
        </xdr:contentPart>
      </mc:Choice>
      <mc:Fallback xmlns=""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839A1C8F-5CF5-A20A-6C07-59AAF604E0C1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273202" y="742762"/>
              <a:ext cx="1076479" cy="22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380044</xdr:colOff>
      <xdr:row>5</xdr:row>
      <xdr:rowOff>174927</xdr:rowOff>
    </xdr:from>
    <xdr:to>
      <xdr:col>7</xdr:col>
      <xdr:colOff>382564</xdr:colOff>
      <xdr:row>6</xdr:row>
      <xdr:rowOff>55832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85DADE3F-EE6F-6912-6AD5-FAD17DEA606B}"/>
                </a:ext>
              </a:extLst>
            </xdr14:cNvPr>
            <xdr14:cNvContentPartPr/>
          </xdr14:nvContentPartPr>
          <xdr14:nvPr macro=""/>
          <xdr14:xfrm>
            <a:off x="4258080" y="1076400"/>
            <a:ext cx="2520" cy="61200"/>
          </xdr14:xfrm>
        </xdr:contentPart>
      </mc:Choice>
      <mc:Fallback xmlns=""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85DADE3F-EE6F-6912-6AD5-FAD17DEA606B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251960" y="1070280"/>
              <a:ext cx="14760" cy="7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449026</xdr:colOff>
      <xdr:row>5</xdr:row>
      <xdr:rowOff>142887</xdr:rowOff>
    </xdr:from>
    <xdr:to>
      <xdr:col>6</xdr:col>
      <xdr:colOff>731904</xdr:colOff>
      <xdr:row>6</xdr:row>
      <xdr:rowOff>141234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653CC810-E873-FA6B-3147-DBBA9516C9E4}"/>
                </a:ext>
              </a:extLst>
            </xdr14:cNvPr>
            <xdr14:cNvContentPartPr/>
          </xdr14:nvContentPartPr>
          <xdr14:nvPr macro=""/>
          <xdr14:xfrm>
            <a:off x="3680722" y="1044360"/>
            <a:ext cx="282878" cy="178642"/>
          </xdr14:xfrm>
        </xdr:contentPart>
      </mc:Choice>
      <mc:Fallback xmlns=""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653CC810-E873-FA6B-3147-DBBA9516C9E4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674604" y="1038237"/>
              <a:ext cx="295114" cy="1908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373786</xdr:colOff>
      <xdr:row>7</xdr:row>
      <xdr:rowOff>151379</xdr:rowOff>
    </xdr:from>
    <xdr:to>
      <xdr:col>6</xdr:col>
      <xdr:colOff>808306</xdr:colOff>
      <xdr:row>11</xdr:row>
      <xdr:rowOff>161721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E8B46635-CCD7-C9C6-3566-A20538593D79}"/>
                </a:ext>
              </a:extLst>
            </xdr14:cNvPr>
            <xdr14:cNvContentPartPr/>
          </xdr14:nvContentPartPr>
          <xdr14:nvPr macro=""/>
          <xdr14:xfrm>
            <a:off x="3605482" y="1413442"/>
            <a:ext cx="434520" cy="726758"/>
          </xdr14:xfrm>
        </xdr:contentPart>
      </mc:Choice>
      <mc:Fallback xmlns=""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E8B46635-CCD7-C9C6-3566-A20538593D7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599362" y="1407447"/>
              <a:ext cx="446760" cy="7387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440246</xdr:colOff>
      <xdr:row>5</xdr:row>
      <xdr:rowOff>125247</xdr:rowOff>
    </xdr:from>
    <xdr:to>
      <xdr:col>9</xdr:col>
      <xdr:colOff>284530</xdr:colOff>
      <xdr:row>6</xdr:row>
      <xdr:rowOff>163914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D20DD6F2-4558-1413-E520-8C75C0B6C502}"/>
                </a:ext>
              </a:extLst>
            </xdr14:cNvPr>
            <xdr14:cNvContentPartPr/>
          </xdr14:nvContentPartPr>
          <xdr14:nvPr macro=""/>
          <xdr14:xfrm>
            <a:off x="4318282" y="1026720"/>
            <a:ext cx="1132200" cy="218962"/>
          </xdr14:xfrm>
        </xdr:contentPart>
      </mc:Choice>
      <mc:Fallback xmlns=""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D20DD6F2-4558-1413-E520-8C75C0B6C50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312162" y="1020598"/>
              <a:ext cx="1144440" cy="2312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591756</xdr:colOff>
      <xdr:row>15</xdr:row>
      <xdr:rowOff>68957</xdr:rowOff>
    </xdr:from>
    <xdr:to>
      <xdr:col>5</xdr:col>
      <xdr:colOff>990440</xdr:colOff>
      <xdr:row>16</xdr:row>
      <xdr:rowOff>134543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5110B3DA-171D-30A6-BF13-1D69317827E5}"/>
                </a:ext>
              </a:extLst>
            </xdr14:cNvPr>
            <xdr14:cNvContentPartPr/>
          </xdr14:nvContentPartPr>
          <xdr14:nvPr macro=""/>
          <xdr14:xfrm>
            <a:off x="4408560" y="2773377"/>
            <a:ext cx="398684" cy="245880"/>
          </xdr14:xfrm>
        </xdr:contentPart>
      </mc:Choice>
      <mc:Fallback xmlns=""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5110B3DA-171D-30A6-BF13-1D69317827E5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4402370" y="2767257"/>
              <a:ext cx="411063" cy="25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202232</xdr:colOff>
      <xdr:row>15</xdr:row>
      <xdr:rowOff>172637</xdr:rowOff>
    </xdr:from>
    <xdr:to>
      <xdr:col>6</xdr:col>
      <xdr:colOff>626754</xdr:colOff>
      <xdr:row>16</xdr:row>
      <xdr:rowOff>162263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649B99D4-1032-D74F-748F-4D7BF77F53DB}"/>
                </a:ext>
              </a:extLst>
            </xdr14:cNvPr>
            <xdr14:cNvContentPartPr/>
          </xdr14:nvContentPartPr>
          <xdr14:nvPr macro=""/>
          <xdr14:xfrm>
            <a:off x="5094000" y="2877057"/>
            <a:ext cx="424522" cy="169920"/>
          </xdr14:xfrm>
        </xdr:contentPart>
      </mc:Choice>
      <mc:Fallback xmlns=""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649B99D4-1032-D74F-748F-4D7BF77F53DB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5087879" y="2870750"/>
              <a:ext cx="436764" cy="1825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107435</xdr:colOff>
      <xdr:row>22</xdr:row>
      <xdr:rowOff>27691</xdr:rowOff>
    </xdr:from>
    <xdr:to>
      <xdr:col>4</xdr:col>
      <xdr:colOff>161476</xdr:colOff>
      <xdr:row>24</xdr:row>
      <xdr:rowOff>76226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07" name="Ink 106">
              <a:extLst>
                <a:ext uri="{FF2B5EF4-FFF2-40B4-BE49-F238E27FC236}">
                  <a16:creationId xmlns:a16="http://schemas.microsoft.com/office/drawing/2014/main" id="{6257DB1C-650C-35AB-4D09-B7D2713F8F31}"/>
                </a:ext>
              </a:extLst>
            </xdr14:cNvPr>
            <xdr14:cNvContentPartPr/>
          </xdr14:nvContentPartPr>
          <xdr14:nvPr macro=""/>
          <xdr14:xfrm>
            <a:off x="2209739" y="3994173"/>
            <a:ext cx="1117440" cy="404362"/>
          </xdr14:xfrm>
        </xdr:contentPart>
      </mc:Choice>
      <mc:Fallback xmlns="">
        <xdr:pic>
          <xdr:nvPicPr>
            <xdr:cNvPr id="107" name="Ink 106">
              <a:extLst>
                <a:ext uri="{FF2B5EF4-FFF2-40B4-BE49-F238E27FC236}">
                  <a16:creationId xmlns:a16="http://schemas.microsoft.com/office/drawing/2014/main" id="{6257DB1C-650C-35AB-4D09-B7D2713F8F31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2203619" y="3988052"/>
              <a:ext cx="1129680" cy="416604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14:13:26.91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26 205 9364,'0'0'8860,"-4"-4"-8331,-13-11 28,13 12 334,31 34 561,-21-26-1437,0 1 0,-1-2 1,2 1-1,-1-1 1,0 0-1,1 0 1,0 0-1,7 2 1,-11-5-25,-1-1 1,1 1 0,-1-1 0,1 0 0,0 1-1,-1-1 1,1 0 0,-1-1 0,1 1 0,-1 0-1,1-1 1,0 1 0,-1-1 0,1 0 0,-1 0-1,0 0 1,1 0 0,-1 0 0,0-1 0,0 1-1,0-1 1,0 1 0,0-1 0,0 0 0,0 0-1,0 0 1,1-2 0,3-5-4,-1 1 0,0-1 0,0-1 1,-1 1-1,0 0 0,-1-1 0,0 0 0,-1 0 1,0 0-1,0 0 0,-1 0 0,-1 0 0,0-16 0,0 25 109,0 36-855,3 15 951,16 93-1,-1-27 301,-14-100-1610,-1-36-4268,0-2 882,3-1-1159</inkml:trace>
  <inkml:trace contextRef="#ctx0" brushRef="#br0" timeOffset="386">349 113 8980,'0'0'10421,"-4"0"-9917,-13-2-272,26 1-238,1-2 0,-1 1 0,1-2 0,-1 1 0,0-1 0,10-6 0,-6 4 14,42-28 231,-5 4-820,-17 16-2981,-46 25-9227</inkml:trace>
  <inkml:trace contextRef="#ctx0" brushRef="#br0" timeOffset="745.79">487 73 5138,'0'0'10939,"0"3"-10059,-2 18-254,1-1 0,1 1 0,1-1 1,6 38-1,24 81 602,-31-138-1367,1 0 0,-1 0 0,0 0 0,0 0 0,1-1 0,-1 1-1,0 0 1,1 0 0,-1-1 0,1 1 0,-1 0 0,1-1 0,-1 1-1,1-1 1,-1 1 0,1 0 0,0-1 0,-1 1 0,1-1 0,0 0-1,1 2 1,11-1-6737,-4-1 491</inkml:trace>
  <inkml:trace contextRef="#ctx0" brushRef="#br0" timeOffset="1112.78">691 98 10293,'0'0'9353,"0"3"-8947,0 26-280,0-1 0,2 0 0,1 1 0,1-1 1,2 0-1,10 30 0,-16-57-372,0 0 1,1 0-1,-1 0 1,1-1-1,-1 1 1,0 0-1,1 0 0,-1-1 1,1 1-1,0-1 1,-1 1-1,1 0 1,-1-1-1,1 1 0,0-1 1,-1 1-1,1-1 1,0 0-1,0 1 1,0-1-1,0 1 0,5-1-5217</inkml:trace>
  <inkml:trace contextRef="#ctx0" brushRef="#br0" timeOffset="1467.95">715 116 12454,'0'0'7478,"2"-8"-7043,-1 5-428,-1 0 1,1 0-1,0 0 1,0 1-1,0-1 1,0 1 0,0-1-1,1 1 1,-1-1-1,1 1 1,-1 0-1,1-1 1,0 1 0,4-3-1,-3 3-13,1 0 1,-1 0-1,1 1 1,0-1-1,0 1 0,-1 0 1,1 0-1,0 0 0,0 1 1,0 0-1,0-1 0,7 2 1,-5-1-1,0 0-1,0 1 1,0 0 0,0 0 0,0 0 0,-1 1 0,1 0 0,0 0 0,-1 0-1,1 1 1,-1 0 0,0 0 0,0 0 0,0 1 0,-1 0 0,1-1 0,-1 2-1,0-1 1,0 0 0,0 1 0,0 0 0,5 9 0,-7-9 99,0 0 1,0-1-1,0 1 0,0 0 1,-1 0-1,0 0 0,0 0 1,0 0-1,-1 1 0,0-1 1,0 0-1,0 0 0,0 0 1,-1 0-1,0 0 0,0 0 1,0 0-1,-1 0 1,0 0-1,0 0 0,0 0 1,0-1-1,-1 1 0,1-1 1,-1 0-1,-5 6 0,-4 3-187,-1 0 0,0-1 0,-27 19 0,31-25-1327,0 0 0,-1-1 0,0-1 0,-14 6 1,-6-3-8444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14:13:37.05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1766 314 12294,'0'0'5877,"80"-17"-5778,-62 12-28,-9 3-51,-1 0 1,1-1-1,-1 0 0,0 0 1,0-1-1,10-6 0</inkml:trace>
  <inkml:trace contextRef="#ctx0" brushRef="#br0" timeOffset="-4293.7">0 256 3730,'0'0'4610,"9"-31"-4322,-9 30-16,0-1-272,0-1 0</inkml:trace>
  <inkml:trace contextRef="#ctx0" brushRef="#br0" timeOffset="-3428.84">48 189 6131,'0'0'11384,"0"33"-10779,-3 164-215,5-203-1599,-1 0 0,1 1-1,1-1 1,-1 0 0,1 1 0,4-7 0,-4 6 28,5-5-3362</inkml:trace>
  <inkml:trace contextRef="#ctx0" brushRef="#br0" timeOffset="-2862.21">232 123 6259,'0'0'6947,"-6"-11"-4482,-8 299 248,11-239-2076,0-8 85,4-30-4229,12-28-12729</inkml:trace>
  <inkml:trace contextRef="#ctx0" brushRef="#br0" timeOffset="-2476.6">399 158 6051,'0'0'6189,"-9"74"-2774,5-48-2864,-4 18 712,-2 73-1,10-117-1230,0-13-5127,0-4-281</inkml:trace>
  <inkml:trace contextRef="#ctx0" brushRef="#br0" timeOffset="-2056.98">640 10 6931,'0'0'6897,"0"-10"-4875,-11 111-721,5 179 0,6-187-3572,9-98-5602</inkml:trace>
  <inkml:trace contextRef="#ctx0" brushRef="#br0" timeOffset="-1581.81">766 235 8244,'0'0'6360,"0"-8"-5818,0 4-510,0 1 1,0-1 0,0 1-1,1-1 1,-1 1 0,1 0-1,0-1 1,0 1 0,3-6 0,-3 8 3,0-1 1,0 1-1,0-1 0,1 1 1,-1 0-1,1 0 1,-1 0-1,1 0 1,-1 0-1,1 0 1,-1 0-1,1 0 1,0 0-1,0 1 1,-1-1-1,1 1 1,0-1-1,0 1 1,0 0-1,0 0 0,0 0 1,-1 0-1,1 0 1,0 0-1,3 1 1,-4-1-29,0 1 1,0-1 0,1 1-1,-1 0 1,0-1-1,0 1 1,0 0-1,0 0 1,0 0-1,0 0 1,0 0 0,0 0-1,0 0 1,-1 0-1,1 0 1,0 0-1,-1 1 1,1-1-1,-1 0 1,1 0-1,-1 1 1,1-1 0,-1 0-1,0 1 1,0-1-1,0 0 1,0 3-1,3 44 278,-3-41-240,-1 0-28,0 0 0,0 0 0,0-1 0,0 1 0,-1 0 0,-1 0 0,1-1-1,-1 1 1,0-1 0,0 0 0,-5 6 0,-52 64 252,49-63-144,10-12-126,6-2-62,0 1 61,0-1 0,0 0 0,0 0 1,0 0-1,7-4 0,-12 5 4,61-24-1025,-3-3-6389,-38 16 2131</inkml:trace>
  <inkml:trace contextRef="#ctx0" brushRef="#br0" timeOffset="-1149.58">1000 252 2801,'0'0'12142,"-5"50"-9650,5-49-2483,-1-1-1,1 1 1,0 0 0,0 0 0,0 0 0,0 0 0,1-1 0,-1 1 0,0 0 0,0 0-1,0 0 1,1 0 0,-1-1 0,0 1 0,1 0 0,-1 0 0,1-1 0,-1 1-1,1 0 1,-1-1 0,1 1 0,0 0 0,-1-1 0,1 1 0,-1-1 0,1 1 0,0-1-1,0 1 1,-1-1 0,1 0 0,0 1 0,0-1 0,0 0 0,-1 0 0,1 1 0,0-1-1,0 0 1,0 0 0,0 0 0,0 0 0,-1 0 0,1 0 0,0 0 0,0 0 0,0-1-1,0 1 1,-1 0 0,1 0 0,0-1 0,0 1 0,0-1 0,-1 1 0,1 0 0,0-1-1,-1 1 1,1-1 0,0 0 0,5-2 34,-1-1 1,1 1-1,-1-1 1,0 0-1,0 0 0,7-8 1,-10 10-28,-1 0 1,0 0 0,1 0 0,-1 1-1,0-1 1,0-1 0,0 1 0,0 0-1,-1 0 1,1 0 0,0 0 0,-1-1-1,1-3 1,-1 5 5,-1 0 0,1 0 0,0 0 0,0 0 0,-1 0 1,1 0-1,0 0 0,-1 0 0,1 0 0,-1 0 0,1 0 0,-1 0 0,0 0 0,0 0 0,1 0 1,-1 1-1,0-1 0,0 0 0,0 0 0,0 0 0,-4-1-20,1 0 1,-1 0-1,0 0 1,1 1-1,-1 0 1,0 0-1,0 0 1,0 0-1,1 1 1,-8 0-1,8 4-2133,6 1-3493,5-3 1043</inkml:trace>
  <inkml:trace contextRef="#ctx0" brushRef="#br0" timeOffset="-753.54">1173 206 9220,'0'0'5960,"6"-17"-5194,-4 17-750,-1-1 1,1 1-1,0 0 1,0 0-1,0 0 0,-1 0 1,1 0-1,0 0 0,0 1 1,-1-1-1,1 0 1,0 1-1,0-1 0,-1 1 1,1 0-1,-1 0 1,1-1-1,-1 1 0,1 0 1,-1 0-1,1 1 0,-1-1 1,0 0-1,1 0 1,-1 1-1,0-1 0,0 0 1,0 1-1,0 0 0,0-1 1,-1 1-1,1-1 1,0 1-1,-1 0 0,1-1 1,-1 1-1,1 0 1,-1 0-1,0-1 0,0 1 1,0 0-1,0 3 0,0 1-22,1 1 0,-1-1 0,-1 1 0,1-1 0,-1 1 0,-1-1 0,1 0 0,-1 1 0,0-1 0,-5 12 0,-49 56 1942,56-73-1709,36-13-608,51-38-8258,-68 37 3986</inkml:trace>
  <inkml:trace contextRef="#ctx0" brushRef="#br0" timeOffset="-370.6">1356 203 6371,'0'0'10341,"-10"-8"-8965,10 10-1378,1-1 0,0 0 0,0 1 0,0-1 0,0 0 0,1 0 0,-1 0 0,0 1 0,0-2 0,1 1 0,-1 0 0,1 0 0,-1 0-1,1 0 1,-1-1 0,1 1 0,-1-1 0,1 1 0,0-1 0,-1 0 0,1 0 0,-1 1 0,1-1 0,0 0 0,-1-1 0,1 1 0,2 0 0,-1-1-10,0 1 0,0-1 0,0 0 0,0 1 1,0-1-1,0 0 0,0-1 0,0 1 0,-1 0 1,1-1-1,-1 0 0,1 1 0,-1-1 0,3-3 1,0 0 35,-3 3-8,0 0 1,-1 0-1,1 0 1,0 0-1,-1 0 1,1-1-1,-1 1 1,0 0-1,0-1 0,1-3 1,-2 6 159,0 18-160,-2 25 228,1-31-355,-1 0-1,2 0 1,0 0 0,0-1 0,1 1 0,0 0 0,1 0 0,1 0 0,4 13 0,2-14-2922,4-5-2194</inkml:trace>
  <inkml:trace contextRef="#ctx0" brushRef="#br0" timeOffset="1632.61">2134 155 7764,'0'0'8529,"-6"0"-7265,-18 0-599,90-25-57,-36 15-852,0 1-1,1 2 1,0 1-1,49-2 1,-72 9-2332,-7-1 2394,-1 0 1,0 0-1,0 0 1,1 0-1,-1 0 0,0 0 1,0 0-1,0 1 1,1-1-1,-1 0 1,0 0-1,0 0 1,0 0-1,0 0 0,1 1 1,-1-1-1,0 0 1,0 0-1,0 0 1,0 1-1,0-1 1,0 0-1,0 0 0,0 1 1,0-1-1,1 0 1,-1 0-1,0 0 1,0 1-1,0-1 1,0 0-1,0 0 0,0 1 1,0-1-1,-1 0 1,1 0-1,0 1 1,0-1-1,0 0 1,0 0-1,0 0 0,0 1 1,0-1-1,-1 0 1,-3 7-6633</inkml:trace>
  <inkml:trace contextRef="#ctx0" brushRef="#br0" timeOffset="2019.37">2297 139 9444,'0'0'6483,"-3"80"-5330,3-50-593,0-3-192,0-2-272,0 1-96,0-5-32,14-2-1552,3-8-1186,5-5-2368</inkml:trace>
  <inkml:trace contextRef="#ctx0" brushRef="#br0" timeOffset="2365.09">2495 243 10805,'0'0'7398,"-6"25"-7054,6-23-321,0-1 0,-1 1 0,1 0 0,0 0 0,0 0 0,1-1 0,-1 1 0,0 0 0,0 0 1,1 0-1,-1-1 0,1 1 0,0 0 0,-1-1 0,1 1 0,0 0 0,0-1 0,0 1 0,0-1 0,0 1 0,1-1 0,-1 0 0,2 2 0,2-1-11,-1-1 0,1 0 0,0 0 0,-1-1 0,1 1 1,-1-1-1,1 0 0,8-1 0,-8 0 10,0 1 1,0-1 0,0 0-1,0 0 1,0-1 0,0 0-1,0 0 1,-1 0 0,1 0-1,6-5 1,-9 6-11,0 0 1,0-1-1,0 1 1,0-1-1,0 0 0,-1 0 1,1 0-1,-1 0 1,1 0-1,-1 0 0,1 0 1,-1 0-1,0 0 1,0 0-1,0-1 0,0 1 1,-1-1-1,1 1 1,-1 0-1,1-1 0,-1 1 1,0-1-1,0-4 1,-1 6 6,0-1 1,1 1-1,-1-1 1,0 1 0,0-1-1,0 1 1,-1 0-1,1-1 1,0 1-1,0 0 1,-1 0 0,1 0-1,-1 0 1,1 0-1,-1 0 1,1 1-1,-1-1 1,1 0 0,-1 1-1,0-1 1,1 1-1,-1 0 1,0-1 0,1 1-1,-1 0 1,0 0-1,-3 0 1,-50 2 29,50-1-22,0 0-1,0 1 0,0-1 1,1 1-1,-1 1 0,0-1 1,1 1-1,-6 3 1,-6 14-1361,16-19 1116,-1 0-1,1 0 1,0 0-1,0 0 1,0 0-1,0 0 1,0 0 0,0 0-1,0 0 1,0 0-1,0 0 1,0 0-1,1-1 1,-1 1-1,0 0 1,1 0 0,-1 0-1,0 0 1,1 0-1,-1 0 1,1-1-1,0 1 1,0 1-1,14 6-4084,4-2-2078</inkml:trace>
  <inkml:trace contextRef="#ctx0" brushRef="#br0" timeOffset="3404.67">2804 239 8788,'0'0'8985,"-9"1"-8590,5 0-378,2-1-6,0 0-1,0-1 1,0 2 0,0-1-1,0 0 1,0 0-1,0 1 1,0-1-1,1 1 1,-1-1 0,0 1-1,0 0 1,0 0-1,0 0 1,1 0 0,-1 0-1,0 0 1,1 1-1,-1-1 1,1 0-1,0 1 1,-1-1 0,1 1-1,0 0 1,0-1-1,0 1 1,0 0-1,0 0 1,0 0 0,0-1-1,1 1 1,-1 0-1,1 0 1,-1 0-1,1 0 1,0 0 0,0 3-1,0-4-20,0-1 0,0 0 0,1 1 0,-1-1 0,0 1-1,0-1 1,1 0 0,-1 1 0,0-1 0,1 0 0,-1 1 0,0-1-1,1 0 1,-1 0 0,0 1 0,1-1 0,-1 0 0,1 0 0,-1 1-1,0-1 1,1 0 0,-1 0 0,1 0 0,-1 0 0,1 0 0,-1 0 0,1 0-1,-1 0 1,1 0 0,-1 0 0,0 0 0,1 0 0,-1 0 0,1 0-1,-1 0 1,1 0 0,-1-1 0,1 1 0,-1 0 0,1-1 0,19-8-68,-15 5 85,-1-1 1,0-1 0,-1 1-1,1-1 1,-1 1 0,0-1-1,0 0 1,-1 0 0,1 0-1,-1-1 1,-1 1 0,2-8-1,0-9 167,-1 1-1,-2-29 0,0 29 304,-3 53 443,2-20-855,0 0 0,0 1 0,1-1 0,3 21 0,-2-29-78,-1 1 0,1-1 0,1 1 0,-1-1 1,0 1-1,1-1 0,0 0 0,-1 0 1,1 0-1,1 0 0,-1 0 0,0 0 1,1 0-1,-1-1 0,1 1 0,0-1 1,0 0-1,0 0 0,0 0 0,5 2 1,2 0-170,0 0 0,0-1 0,0-1 1,1 0-1,-1 0 0,19 0 0,-23-1 69,0-1 0,-1 0-1,1 0 1,0-1-1,0 0 1,-1 0-1,1 0 1,0-1 0,-1 1-1,0-1 1,1-1-1,-1 1 1,9-6 0,-13 6 123,1 0 1,-1 0 0,1 0 0,-1 0 0,0 0-1,1 0 1,-1 0 0,0-1 0,0 1 0,-1 0-1,1-1 1,0 1 0,-1-1 0,1-3 0,-1 5 47,0 0 0,0 0 0,0 0 0,0 0 0,0 0 0,0 0 0,0 0 0,0 0 0,0 0 0,0 0 0,-1 1 0,1-1 0,0 0 0,-1 0 0,1 0 0,-1 0 0,1 0 0,-1 1 0,1-1 0,-1 0 0,1 0 1,-1 1-1,0-1 0,1 0 0,-1 1 0,0-1 0,0 1 0,1-1 0,-1 1 0,0-1 0,0 1 0,0 0 0,0-1 0,0 1 0,0 0 0,0 0 0,1 0 0,-1-1 0,-2 1 0,-1 1 10,0-1-1,-1 1 0,1 0 0,0 0 1,0 0-1,0 1 0,0-1 1,-6 4-1,9-4-68,0-1-1,-1 1 1,1-1 0,0 1 0,1 0 0,-1-1 0,0 1 0,0 0-1,0 0 1,0 0 0,0 0 0,1-1 0,-1 1 0,0 0-1,1 0 1,-1 0 0,1 1 0,-1-1 0,1 0 0,0 0-1,-1 0 1,1 0 0,0 0 0,0 0 0,-1 1 0,1-1 0,0 0-1,0 0 1,1 0 0,-1 0 0,0 0 0,0 1 0,0-1-1,1 0 1,-1 0 0,1 0 0,-1 0 0,1 1 0,3 0-65,1-1 0,-1 0 0,0-1 0,0 1 1,1-1-1,-1 1 0,0-1 0,1-1 0,-1 1 1,0-1-1,7-1 0,-5 0-81,0 0 1,0 0-1,0-1 1,-1 0-1,1 0 1,-1 0-1,9-8 1,-12 10 174,1-1 0,-1 0 0,0-1-1,0 1 1,0 0 0,0-1 0,0 1 0,0-1 0,-1 1 0,1-1 0,-1 0 0,1 0 0,-1 1 0,0-1 0,0 0-1,-1 0 1,1-5 0,-1 8 575,-1 0-572,0 1-1,0 0 1,-1-1-1,1 1 1,0 0-1,0 0 1,0 0-1,0 0 1,0-1-1,0 2 1,0-1-1,0 0 1,0 0-1,0 0 1,1 0-1,-1 0 1,0 1-1,1-1 1,-1 0-1,1 1 1,-1-1-1,1 0 1,0 1-1,0-1 1,-1 1-1,1-1 1,0 0-1,0 1 1,1 1-1,-2-1-52,1 0 0,0-1-1,0 1 1,0 0 0,0-1-1,0 1 1,0 0 0,0 0-1,1-1 1,-1 1 0,1 0 0,-1-1-1,1 1 1,-1-1 0,1 1-1,0 0 1,0-1 0,0 0 0,0 1-1,0-1 1,0 1 0,0-1-1,0 0 1,3 2 0,-1-2-96,0 0 1,0-1 0,0 1 0,0-1-1,0 0 1,0 0 0,0 0-1,0 0 1,0 0 0,0-1 0,0 1-1,0-1 1,0 0 0,0 0-1,0 0 1,0 0 0,0-1 0,-1 1-1,1-1 1,-1 1 0,1-1-1,-1 0 1,4-4 0,-3 4 248,-1-1 0,-1 1 0,1-1 0,0 1-1,-1-1 1,1 0 0,-1 1 0,0-1 0,0 0 0,0 0 0,0 0 0,-1 0 0,1 0 0,-1 0 0,1-5 923,28 21-1463,-22-11 329,0-2 0,0 1-1,0-1 1,0 0-1,0 0 1,0-1 0,0 0-1,10-3 1,-15 4 149,1-1-1,-1 0 1,0 0 0,0 0-1,0 0 1,0-1 0,-1 1-1,1 0 1,0-1 0,0 1-1,-1-1 1,1 0 0,-1 1-1,1-1 1,-1 0 0,0 0-1,0 0 1,0 0 0,0 0-1,0 0 1,0-1 0,-1 1-1,1 0 1,-1 0 0,1 0-1,-1-1 1,0 1 0,0 0-1,0-3 1,2 41 148,2 1 1,10 44-1,-6-42-196,-2-1 0,2 53 0,-8-87-30,0 0 0,-1-1 0,1 1 1,-1 0-1,0 0 0,0 0 0,0-1 0,0 1 0,-1-1 0,1 1 1,-1-1-1,0 1 0,0-1 0,0 0 0,-1 0 0,1 0 1,-1 0-1,0 0 0,1-1 0,-1 1 0,0-1 0,-1 0 0,-5 4 1,2-3 122,0 0 0,0 0 0,0-1-1,0 0 1,-1 0 0,1-1 0,-1 0 0,1 0 0,-1-1 0,1 0 0,-11-1 0,16 1-90,0 0 0,0 0 0,0-1 0,0 1 0,0-1 0,0 0 0,0 1 0,0-1 0,0 0 0,1 0 0,-1 0 0,0 0 1,1 0-1,-1-1 0,0 1 0,1-1 0,0 1 0,-1-1 0,1 1 0,0-1 0,0 1 0,0-1 0,0 0 0,0 0 0,0 0 0,0 0 0,1 1 0,-1-1 0,1 0 0,-1 0 0,1 0 0,0 0 0,0 0 0,0 0 0,0 0 0,0 0 0,0 0 0,1 0 0,0-4 0,0-2-65,1 0 0,0 0-1,1 0 1,0 0 0,0 0 0,0 1-1,1 0 1,7-11 0,3 1-443,0 1 1,1 0 0,1 1-1,0 1 1,1 1 0,1 0-1,0 1 1,30-15 0,-22 15-1276,-1 2 1,2 0-1,38-9 1,-27 12-3546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14:13:51.42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48 200 4930,'0'0'5918,"-6"-9"-4950,2 4-707,-23-40 963,25 42-603,0-1 0,1 1 0,0-1 0,0 0 1,0 1-1,0-1 0,0-7 0,1 11-293,3 37-259,4-2-48,-4-17 10,1 0-1,1 0 1,0 0-1,15 32 1,-22-57-32,2-1 1,-1 1-1,1 0 1,0-1-1,2-13 1,-1-2-16,-1 21 11,4-67-115,-3 66 105,-1-1 1,1 0-1,0 0 0,0 1 1,0-1-1,0 1 0,1-1 0,-1 1 1,1-1-1,0 1 0,0 0 1,0 0-1,1 0 0,-1 0 0,5-3 1,-6 5 5,-1 1 0,1 0 0,0 0 0,0-1 0,0 1 0,0 0 0,0 0 0,0 0 0,0 0 0,0 0 0,0 0 0,0 0 0,0 1 0,0-1 0,0 0 0,0 0 0,0 1 0,0-1 0,0 1 0,0-1 0,0 1 0,0-1 0,-1 1 0,1-1 0,0 1 0,0 0 0,-1 0 0,1-1 0,0 1 0,-1 0 0,1 0 0,-1 0 0,1 1 0,22 35 124,-19-31-111,9 17 15,-8-12-25,1-1-1,0 0 1,1 0-1,0 0 1,0 0 0,1-1-1,12 10 1,-20-19 4,1 1 0,-1-1 1,1 1-1,-1-1 0,1 0 0,0 1 0,-1-1 0,1 0 1,0 0-1,-1 1 0,1-1 0,0 0 0,-1 0 1,1 0-1,0 0 0,-1 0 0,1 0 0,0 0 0,-1 0 1,1 0-1,0 0 0,-1-1 0,1 1 0,0 0 1,-1 0-1,1-1 0,0 1 0,0-1 0,16-19-7,1-27 10,-15 36-2,0 0 1,-1-1-1,0 1 1,0-16-1,18 74-268,-13-6 149,-5-26 228,1-1-1,8 28 1,6-13-2439,-16-27 1858,1-1 0,0 1-1,0-1 1,0 1 0,0-1 0,0 1-1,0-1 1,0 0 0,0 0 0,0 0 0,3 1-1,9 0-4219</inkml:trace>
  <inkml:trace contextRef="#ctx0" brushRef="#br0" timeOffset="404.5">506 106 6531,'0'0'5394,"3"27"-4481,-1-1-273,-2-2-416,3-2-32,-3-4-112,6-1-96,-6-3 16,2-1-576,-2-5-1057</inkml:trace>
  <inkml:trace contextRef="#ctx0" brushRef="#br0" timeOffset="776.4">446 146 9556,'0'0'8228,"-22"-57"-8228,50 43 0,3-2 32,5 3-96,-3 2-784,1 5-1441,-7 6-16,-4 0-1265,-7 0 32</inkml:trace>
  <inkml:trace contextRef="#ctx0" brushRef="#br0" timeOffset="777.4">703 56 4258,'0'0'11413,"0"68"-10580,0-42-33,0 1-320,0-2-128,0 1-304,0-4 0,2-5-48,1-1-304,5-9-1697,-2-7-1264,2 0-3634</inkml:trace>
  <inkml:trace contextRef="#ctx0" brushRef="#br0" timeOffset="1116.14">706 41 10085,'0'0'2964,"13"-7"-2708,41-22-16,-51 28-211,-1 0 0,1 0-1,0 1 1,0-1 0,0 1 0,-1 0 0,1 0 0,0 0-1,0 0 1,0 0 0,0 0 0,-1 1 0,1 0 0,0-1-1,0 1 1,-1 0 0,1 0 0,0 1 0,-1-1 0,0 0-1,5 4 1,-1 0 78,1 0-1,-1 1 0,0 0 0,10 13 1,-12-15-67,-1 0-1,0 0 1,0 1 0,-1-1 0,1 1 0,-1-1-1,0 1 1,0 0 0,-1 0 0,1 0-1,-1 0 1,0 0 0,0 0 0,-1 0 0,0 0-1,0 0 1,-1 8 0,0-7 29,-1 0-1,1-1 1,-2 1 0,1-1-1,0 0 1,-1 0-1,0 0 1,-1 0 0,1 0-1,-1 0 1,1-1-1,-2 0 1,1 0 0,0 0-1,-6 4 1,-8 5-68,0 0 1,0-1-1,-1 0 0,-1-2 1,-40 16-1,50-25-2274,7-1-1886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14:13:54.47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3 156 8676,'0'0'8393,"-3"29"-7046,3 206 201,0-235-1728,0 1 0,0-1 0,1 1 0,-1-1 0,0 1 0,0-1 0,0 1 0,0-1 0,0 1 0,1-1 0,-1 1 0,0-1 0,0 0 0,1 1 0,-1-1 0,0 1 1,1-1-1,-1 0 0,0 1 0,1-1 0,-1 0 0,1 1 0,-1-1 0,0 0 0,1 0 0,-1 0 0,1 1 0,-1-1 0,1 0 0,-1 0 0,1 0 0,-1 0 0,1 0 0,-1 0 0,1 0 0,-1 0 0,1 0 0,-1 0 0,1 0 1,-1 0-1,1 0 0,-1 0 0,1 0 0,-1 0 0,1-1 0,-1 1 0,0 0 0,1 0 0,-1-1 0,1 1 0,-1 0 0,1-1 0,7-10-5348</inkml:trace>
  <inkml:trace contextRef="#ctx0" brushRef="#br0" timeOffset="354.83">254 1 8852,'0'0'2665,"-2"10"-1707,-9 48 86,3 1 0,2 1 1,3-1-1,5 62 0,0-101-892,0 1 0,-2 0 0,0 0 0,-1 0 0,-1 0 1,-1 0-1,-8 29 0,5-27-593,6-11-1572,6-7-3769,4-5-109</inkml:trace>
  <inkml:trace contextRef="#ctx0" brushRef="#br0" timeOffset="738.2">414 136 5603,'0'0'10847,"1"14"-10236,13 135 2362,-6-62-4908,-2-66-5146</inkml:trace>
  <inkml:trace contextRef="#ctx0" brushRef="#br0" timeOffset="1109.63">538 174 3490,'0'0'14033,"-6"-5"-12982,3 11-935,1 1-1,-1-1 1,1 1 0,1 0 0,-1 0 0,1 0 0,0-1-1,0 1 1,1 13 0,0-13-55,0-1-34,0 0 1,0 0-1,1-1 1,0 1-1,0 0 0,0-1 1,1 1-1,0-1 1,5 11-1,-7-15-30,1 1 1,0-1-1,-1 0 1,1 0-1,0 1 0,0-1 1,0 0-1,0 0 1,0 0-1,1 0 1,-1 0-1,0 0 0,0 0 1,1-1-1,-1 1 1,0 0-1,1-1 0,-1 1 1,1-1-1,-1 1 1,1-1-1,-1 0 0,1 1 1,-1-1-1,1 0 1,-1 0-1,1 0 1,-1 0-1,1 0 0,-1-1 1,1 1-1,-1 0 1,1-1-1,-1 1 0,0-1 1,1 0-1,-1 1 1,1-1-1,-1 0 1,0 0-1,0 0 0,3-2 1,0 0-7,-1 0 0,1-1 0,-1 0 0,1 0 0,-1 0 0,0 0 1,0 0-1,-1-1 0,0 1 0,1-1 0,-1 0 0,-1 0 0,1 0 0,-1 1 0,0-1 0,0-1 1,0 1-1,0-5 0,-1 7 16,0 1 1,0-1-1,0 1 1,0-1-1,0 1 1,-1-1-1,1 1 0,-1 0 1,1-1-1,-1 1 1,0 0-1,0-1 1,0 1-1,0 0 1,-1 0-1,1 0 1,0 0-1,-1 0 1,0 0-1,1 0 1,-1 0-1,0 1 1,0-1-1,0 1 0,0-1 1,0 1-1,0 0 1,0 0-1,-1 0 1,1 0-1,0 0 1,-1 0-1,1 0 1,0 1-1,-1 0 1,1-1-1,-4 1 1,1 0-13,1 0 0,-1 0 1,1 0-1,0 1 1,-1 0-1,1 0 0,0 0 1,0 0-1,0 1 1,-6 2-1,-7 13-1536,16-15 1085,1 0 0,-1 0 0,1 0 0,-1 0 0,1 0 1,0 0-1,-1-1 0,1 1 0,0 0 0,0 0 0,0 0 0,1 3 0,1 2-5101</inkml:trace>
  <inkml:trace contextRef="#ctx0" brushRef="#br0" timeOffset="1501.56">747 77 12310,'0'0'6250,"0"-9"-5953,-2 161 171,4 181 499,-2-331-1341,3 17-1273,3-11-5998</inkml:trace>
  <inkml:trace contextRef="#ctx0" brushRef="#br0" timeOffset="1919.95">833 271 11941,'0'0'1687,"5"-10"-668,16-34-283,-20 42-697,0 1 1,0-1-1,1 0 0,-1 1 1,1-1-1,-1 0 0,1 1 1,0 0-1,-1-1 0,1 1 1,0 0-1,0 0 0,0 0 0,0 0 1,0 1-1,0-1 0,0 0 1,0 1-1,0-1 0,0 1 1,4 0-1,-5 0-35,0 0 0,0-1 0,0 1 0,0 1 0,0-1 0,0 0 0,0 0 0,0 0 1,0 0-1,0 1 0,0-1 0,0 1 0,0-1 0,0 0 0,0 1 0,-1 0 0,1-1 0,0 1 0,0-1 0,0 1 0,-1 0 0,1 0 0,0-1 0,-1 1 1,1 0-1,-1 0 0,1 0 0,-1 0 0,1 0 0,-1 0 0,1 0 0,-1 0 0,0 0 0,0 0 0,1 2 0,-2 5 72,0 0 0,0 1 0,-1-1 0,0 0 0,0 0 0,-1 0 0,0-1 0,0 1-1,-1-1 1,0 1 0,0-1 0,-11 12 0,-20 42 957,35-61-1023,0 0 1,-1 1-1,1-1 0,0 0 1,0 1-1,0-1 0,0 0 1,0 1-1,0-1 1,0 0-1,0 1 0,0-1 1,0 1-1,0-1 0,0 0 1,0 1-1,0-1 1,0 0-1,0 1 0,1-1 1,-1 0-1,0 1 0,0-1 1,0 0-1,0 1 1,1-1-1,-1 0 0,0 0 1,0 1-1,1-1 0,-1 0 1,0 0-1,1 1 1,-1-1-1,0 0 0,0 0 1,1 0-1,-1 1 0,0-1 1,2 0-1,21 3 120,25-11-288,-1-15-1991,-19 1-3623,-14 8-700</inkml:trace>
  <inkml:trace contextRef="#ctx0" brushRef="#br0" timeOffset="2294.83">1077 191 10085,'0'0'7822,"-4"9"-7409,-12 29-239,15-37-168,1 1 0,0 0 0,0-1 1,0 1-1,-1 0 0,1-1 0,1 1 0,-1 0 0,0-1 1,0 1-1,1 0 0,-1-1 0,1 1 0,-1-1 0,1 1 1,0-1-1,-1 1 0,1-1 0,0 1 0,0-1 1,0 0-1,0 0 0,0 1 0,1-1 0,-1 0 0,0 0 1,0 0-1,1 0 0,-1 0 0,1 0 0,-1-1 1,1 1-1,-1 0 0,1-1 0,-1 1 0,1-1 0,0 0 1,2 1-1,-1 0 18,0 0 1,-1-1-1,1 1 1,0-1-1,0 1 1,0-1-1,0 0 1,0 0-1,0 0 1,-1-1-1,1 1 1,0-1-1,0 0 0,0 1 1,-1-1-1,1 0 1,0-1-1,-1 1 1,1 0-1,2-3 1,-3 2 20,-1 0 0,0 0 0,1 0 0,-1 0 0,-1 0 0,1-1 0,0 1 0,0 0 0,-1-1 0,1 1-1,-1 0 1,0-1 0,0 1 0,0-1 0,0 1 0,0 0 0,0-1 0,-1 1 0,1-1 0,-1 1 0,1 0 0,-1 0 0,0-1 0,0 1 0,0 0 0,0 0 0,-1 0 0,1 0 0,0 0 0,-4-3 0,3 2-40,-1 0 1,0-1 0,0 2-1,0-1 1,-1 0-1,1 1 1,0-1-1,-1 1 1,0 0-1,0 0 1,1 1-1,-1-1 1,0 1 0,0 0-1,0 0 1,-1 0-1,-3 0 1,6 18-5654,4-11 192,5-1-3095</inkml:trace>
  <inkml:trace contextRef="#ctx0" brushRef="#br0" timeOffset="2686.43">1239 136 5555,'0'0'9415,"10"-4"-9250,36-12-77,-44 15-77,-1 1 1,1 0-1,0-1 1,0 1-1,0 0 0,-1 0 1,1 0-1,0 0 1,0 0-1,0 0 0,-1 1 1,1-1-1,0 0 1,-1 1-1,1 0 0,0-1 1,-1 1-1,1 0 1,0 0-1,-1 0 0,1 0 1,-1 0-1,0 0 1,1 0-1,-1 1 0,0-1 1,0 0-1,0 1 1,1-1-1,-2 1 0,1-1 1,0 1-1,0 0 1,0-1-1,-1 1 0,1 0 1,-1-1-1,1 1 0,-1 0 1,0 0-1,0-1 1,0 5-1,1 2 230,0 1-1,0-1 1,-1 1-1,-1-1 1,0 1-1,0-1 1,-2 11-1,-1-12 148,1 1-1,-1-1 1,0 0-1,0 0 1,-9 10-1,-14 27 1466,29-43-1866,0-1 0,0 1 0,0 0 0,0 0 0,0-1-1,0 1 1,0-1 0,0 0 0,1 0 0,-1 1 0,0-1 0,0-1-1,3 1 1,-4 0-8,52-6-373,-44 3-542,1 1-1,-1-1 0,1-1 1,-1 0-1,0 0 0,10-7 0,-14 8 479,-1-1-1,1 1 0,-1-1 0,0 1 0,0-1 0,0 0 1,0-1-1,0 1 0,-1-1 0,0 0 0,0 1 0,0-1 0,-1 0 1,0-1-1,0 1 0,0 0 0,0-1 0,-1 1 0,0-1 0,0 1 1,0-9-1,-1-10 1988,0-8 2290,0 10 6848,28 39-10936,-22-16 186,0-1 0,0 0 0,0 0 1,0-1-1,0 1 0,0-2 0,10-2 0,-14 4 82,0-1-1,0 0 0,0 1 1,0-1-1,-1 0 0,1 0 1,0 0-1,0 0 0,-1 0 0,1 0 1,-1-1-1,1 1 0,-1-1 1,0 1-1,1-1 0,-1 1 1,0-1-1,0 0 0,0 1 1,0-1-1,0 0 0,-1 0 0,1 0 1,0 0-1,-1 0 0,1 0 1,-1-3-1,0 5 613,1 30-520,0-10-350,0 3 406,1 0 0,7 30-1,-8-46-773,1-1-1,1 1 0,-1 0 1,1-1-1,0 1 0,1-1 1,4 6-1,5 3-3758</inkml:trace>
  <inkml:trace contextRef="#ctx0" brushRef="#br0" timeOffset="3055.06">1877 225 14070,'0'0'5891,"42"-21"-5811,-20 15-32,-2-1-96,-6 4-256,-6 3-288,-2 0-609</inkml:trace>
  <inkml:trace contextRef="#ctx0" brushRef="#br0" timeOffset="3426.65">2289 345 7027,'0'0'13566,"2"0"-13325,30 6-191,-1-2 1,1-2 0,-1-1 0,1-1 0,36-5 0,-43 4-52,307-45 41,-321 43-311,1 0 1,-1-1 0,0 0-1,1-1 1,13-9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14:14:03.76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 1 9172,'0'0'9885,"-6"57"-8823,6 23-23,0-48-2983,2-74-6180,-1 28 1916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14:14:02.23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189 57 11877,'0'0'1449,"-10"3"-355,-35 13-195,41-14-791,1 1 1,0-1-1,0 0 0,0 1 0,0-1 1,0 1-1,0 0 0,1 0 0,0 0 1,-1 0-1,1 1 0,0-1 0,-3 7 1,-12 44 856,17-53-944,-17 85 1018,16-79-1006,1 1 0,-1-1 0,1 1 0,1 0 0,-1-1 0,1 1 0,0-1 0,1 1 0,3 9 0,-4-15-30,0 0 0,-1 0 0,1 0 0,0 0 0,0 0 1,1-1-1,-1 1 0,0 0 0,0-1 0,1 1 0,-1-1 0,1 0 0,-1 1 0,1-1 0,0 0 0,0 0 0,-1 0 0,1 0 0,0 0 0,0 0 1,0-1-1,0 1 0,0-1 0,0 1 0,0-1 0,0 0 0,0 1 0,0-1 0,0 0 0,0-1 0,0 1 0,1 0 0,-1 0 0,0-1 0,0 0 1,0 1-1,-1-1 0,1 0 0,0 0 0,2-1 0,4-2 28,0-1 0,0 0 1,-1 0-1,0-1 0,0 0 1,-1 0-1,11-12 0,-13 13-20,0-1 0,0 1 0,-1-1 1,1 0-1,-1 0 0,0 0 0,-1 0 0,1 0 0,-1-1 0,-1 1 0,1-1 0,0-9 0,-2 13-8,0 1-1,0-1 1,-1 0 0,1 0-1,-1 0 1,0 0 0,0 0-1,0 0 1,0 1 0,0-1-1,-1 0 1,1 1 0,-1-1 0,0 1-1,0-1 1,0 1 0,0 0-1,0 0 1,0 0 0,0 0-1,-1 0 1,1 1 0,-1-1-1,1 1 1,-1-1 0,0 1-1,1 0 1,-1 0 0,-5-1-1,-5-2-7,0 1 0,0 1-1,-1 0 1,0 0 0,1 2-1,-1-1 1,1 2 0,-1 0-1,-24 5 1,37-6-7,-1 0 0,0 1 0,1-1 0,-1 1 0,1 0 0,-1-1 0,1 1 0,-1 0 0,1 0-1,0-1 1,-1 1 0,1 1 0,0-1 0,0 0 0,-1 0 0,1 0 0,0 0 0,0 1 0,1-1 0,-3 3 0,3-3-18,0 1 0,0-1 0,0 0 1,0 1-1,0-1 0,0 1 0,1-1 0,-1 0 1,0 1-1,1-1 0,-1 0 0,1 1 0,-1-1 1,1 0-1,0 0 0,-1 0 0,1 1 0,0-1 1,1 1-1,6 7-138,1 0 1,1-1-1,-1 0 0,15 8 1,-12-7 307,14 10-2,-1 1 1,-1 1 0,0 1 0,-2 1-1,0 1 1,35 53 0,-55-73-100,-1-2-111,0-1 0,0 1 0,0 0 0,0-1 0,0 1 0,0-1 0,1 1 0,-1-1 0,0 1 0,1-1 0,2 2 0,-3-3-160,0 0 0,-1 1 0,1-1-1,0 0 1,0 0 0,0 0 0,-1 0-1,1 0 1,0 0 0,0 0 0,0 0 0,-1 0-1,1-1 1,0 1 0,0 0 0,-1 0 0,1-1-1,0 1 1,-1 0 0,1-1 0,0 1 0,0-1-1,15-14-5175</inkml:trace>
  <inkml:trace contextRef="#ctx0" brushRef="#br0" timeOffset="371.47">363 120 11253,'0'0'6291,"42"-40"-6179,-15 23 160,7-2-176,-3 1-32,-1 4-64,-5 4-16,-11 9-720,-5 1-1329,-9 14-3602,-14 3 1666</inkml:trace>
  <inkml:trace contextRef="#ctx0" brushRef="#br0" timeOffset="745.77">480 110 9492,'0'0'6419,"0"74"-4898,0-44-561,3 0-687,5-3 143,-2 0-176,2-1-80,0-4-160,1 0-112,5-6-961,2-5-2208,1-9-1313,0-2-1857</inkml:trace>
  <inkml:trace contextRef="#ctx0" brushRef="#br0" timeOffset="746.77">647 163 11045,'0'0'8404,"-8"46"-8068,8-12-80,2 1-144,4-2-64,2-4-48,1-4-48,2-6-416,0-5-1425,0-10-1761,-3-4 17,1-5-2994</inkml:trace>
  <inkml:trace contextRef="#ctx0" brushRef="#br0" timeOffset="1091">658 207 7892,'-6'-10'2708,"2"6"-2249,-28-43 1612,30 44-1840,1 0 1,-1 0-1,1 0 1,-1 0-1,1 0 1,0-1 0,0 1-1,0 0 1,0-1-1,1 1 1,-1 0 0,1-1-1,0 1 1,0 0-1,0-1 1,1-3-1,0 6-207,0 0 0,0 0 0,0 0 0,0 1 0,0-1 0,0 0 0,1 1 0,-1-1 0,0 1 0,0-1 0,0 1 0,1-1 0,-1 1 0,0 0 0,0 0 0,1 0 0,-1 0 0,0 0 0,1 0 0,-1 0 0,0 0 0,0 0 0,1 0 0,1 2-1,34 8 190,-28-4-174,-1 0 1,0 0-1,0 1 1,-1 0 0,1 0-1,-1 0 1,-1 1-1,0 1 1,0-1 0,0 1-1,-1 0 1,-1 0-1,8 19 1,-9-21-8,-1-1 0,0 1 0,0 0 1,-1 0-1,1 0 0,-1 0 0,-1 0 0,0-1 0,0 1 1,0 0-1,-1 0 0,0 0 0,0 0 0,0 0 0,-1 0 0,0-1 1,-1 1-1,1 0 0,-1-1 0,-1 0 0,-4 7 0,0-2 46,0-1-1,-1 0 1,0-1-1,-1 0 0,0 0 1,0-1-1,-23 13 0,31-20-1189,3-4-1831,6-10-1619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14:14:07.05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6 182 1473,'0'0'14558,"-4"0"-13885,2-2 685,11-6-542,29-16-331,51-24-754,-32 29-2095,-54 19 1593,0-1 0,0 1 0,0-1 0,-1 1 0,1 0 0,0 0 0,0 1 0,0-1 0,0 0 0,5 3 0</inkml:trace>
  <inkml:trace contextRef="#ctx0" brushRef="#br0" timeOffset="375.05">184 140 5907,'0'0'8764,"-4"-2"-7505,4 1-1245,0 1 1,0-1-1,-1 1 0,1 0 1,0-1-1,-1 1 0,1 0 1,0-1-1,-1 1 0,1 0 1,-1 0-1,1-1 1,0 1-1,-1 0 0,1 0 1,-1 0-1,1-1 0,-1 1 1,1 0-1,0 0 0,-1 0 1,1 0-1,-1 0 0,1 0 1,-1 0-1,1 0 0,-1 0 1,1 0-1,-1 0 0,1 1 1,0-1-1,-1 0 0,1 0 1,-1 0-1,1 1 1,0-1-1,-1 0 0,1 0 1,-1 1-1,1-1 0,0 0 1,-1 1-1,1-1 0,0 0 1,0 1-1,-1-1 0,1 0 1,0 1-1,0-1 0,-1 1 1,1-1-1,0 1 0,0-1 1,0 1-1,0-1 1,0 0-1,0 1 0,0-1 1,0 1-1,0 0 0,1 43 209,0-38-187,0 3-21,1-1 0,0 0 0,1 0 0,0 1 0,1-2 1,-1 1-1,1 0 0,1-1 0,7 11 0,-7-10-17,1 0-1,-2 0 0,1 0 1,-1 0-1,0 1 1,-1 0-1,3 10 1,-6-17 9,0 1 1,1 0 0,-1-1 0,-1 1-1,1 0 1,0-1 0,-1 1 0,1 0-1,-1-1 1,0 1 0,1-1 0,-1 1-1,-1-1 1,1 1 0,0-1 0,0 0-1,-1 0 1,0 0 0,1 0 0,-1 0-1,0 0 1,0 0 0,0 0 0,0 0-1,0-1 1,0 1 0,0-1 0,-1 0-1,1 0 1,-4 2 0,0-1 4,0 0 0,0 1 0,0-2 0,0 1 0,-1-1 0,1 0 0,0 0 0,-1-1 0,1 0 0,0 0 0,-12-2 0,18 1-176,-1 1 0,0-1 1,0 0-1,0 1 0,1-1 1,-1 0-1,0 0 0,1 0 1,-1 1-1,1-1 0,-1 0 1,1 0-1,-1 0 0,1 0 1,0 0-1,-1 0 0,1 0 0,0 0 1,0 0-1,0 0 0,-1 0 1,1-1-1,0 1 0,1 0 1,-1 0-1,0 0 0,0 0 1,0 0-1,1 0 0,-1 0 1,1-1-1,-1 1 5,5-18-4163</inkml:trace>
  <inkml:trace contextRef="#ctx0" brushRef="#br0" timeOffset="745.51">385 205 9925,'0'0'4033,"47"-27"-3728,-36 18-193,3 1-112,0 2-64,0-1-945,-6 2-2368</inkml:trace>
  <inkml:trace contextRef="#ctx0" brushRef="#br0" timeOffset="1412.58">659 56 10549,'0'0'6664,"0"5"-6560,1-2-70,1 25 251,1 0 0,1-1 0,2 1 0,14 41 1,-20-153 34,0 23-598,0 60 241,27 12-345,-20-3 482,-7-8-113,0 1 1,1 0-1,-1-1 0,0 1 1,0-1-1,1 1 0,-1-1 1,0 1-1,1-1 1,-1 1-1,1-1 0,-1 1 1,1-1-1,-1 0 0,1 1 1,-1-1-1,1 1 1,-1-1-1,1 0 0,-1 0 1,1 1-1,-1-1 0,1 0 1,0 0-1,-1 0 0,1 0 1,-1 0-1,1 0 1,0 0-1,-1 0 0,1 0 1,-1 0-1,1 0 0,0 0 1,-1 0-1,1 0 1,-1 0-1,1-1 0,0 1 1,-1 0-1,1 0 0,-1-1 1,1 1-1,-1 0 0,1-1 1,-1 1-1,1-1 1,-1 1-1,0-1 0,1 1 1,-1-1-1,1 1 0,-1-1 1,0 1-1,0-1 1,1 1-1,-1-1 0,0 0 1,0 1-1,0-1 0,1 1 1,-1-2-1,7-8-89,-1-1-1,0 0 0,-1 0 1,0 0-1,0 0 1,-1-1-1,-1 0 1,3-12-1,-6 24 194,11 32 168,0 0-201,1 0 1,26 47 0,-33-68-489,1 2-1888,-3-3-1900</inkml:trace>
  <inkml:trace contextRef="#ctx0" brushRef="#br0" timeOffset="2050.36">243 889 10629,'0'0'4236,"0"10"-3633,0 24 252,2-1 0,13 67-1,-14-164 213,-14 9-1045,8 38 11,0 0 1,2-1-1,-3-34 0,36 74 45,-7 0-95,-2 1 1,24 33-1,-12-10-6531,-29-40 905</inkml:trace>
  <inkml:trace contextRef="#ctx0" brushRef="#br0" timeOffset="2424.44">255 982 7652,'0'0'6418,"30"-71"-6402,-2 49-16,0 1-368,0 3-1361,0 2-3009</inkml:trace>
  <inkml:trace contextRef="#ctx0" brushRef="#br0" timeOffset="2877.32">639 808 10565,'0'0'8361,"-3"3"-7902,-7 9-294,21-14-75,27-19-78,-3-8-1717,-3-2-4506,-18 15-34</inkml:trace>
  <inkml:trace contextRef="#ctx0" brushRef="#br0" timeOffset="3258.6">861 574 9748,'0'0'9285,"34"-50"-9269,-12 32 80,-2-2-96,-1 7-112,-2 0-945,-6 10-1664,-6 3-609</inkml:trace>
  <inkml:trace contextRef="#ctx0" brushRef="#br0" timeOffset="3618.08">915 542 8644,'0'0'6248,"2"11"-5493,1 2-620,0 0-1,0 1 1,1-1-1,1-1 1,0 1-1,9 14 1,-7-16 119,-1 0 0,0 1-1,-1 0 1,0 0 0,5 18 0,-10-28-260,1 1 0,-1-1 0,1 1 0,-1 0 0,0-1 1,0 1-1,0 0 0,0 0 0,0-1 0,-1 1 0,1 0 0,-1-1 0,0 1 1,0-1-1,0 1 0,0-1 0,-2 4 0,2-4-182,-1-1-1,1 1 1,-1 0-1,0-1 1,0 0 0,1 1-1,-1-1 1,0 0 0,0 0-1,0 0 1,0 0-1,-1 0 1,1-1 0,-4 2-1,-11 1-3450</inkml:trace>
  <inkml:trace contextRef="#ctx0" brushRef="#br0" timeOffset="3972.84">430 1452 9268,'0'0'8220,"-12"1"-7270,61-53 386,-23 23-1317,42-39 264,-19 35-4699,-45 32 2281</inkml:trace>
  <inkml:trace contextRef="#ctx0" brushRef="#br0" timeOffset="4360.67">571 1345 7876,'0'0'5578,"3"11"-5023,-1-3-361,0-1-1,0 1 1,1-1 0,0 0-1,0 0 1,1 0 0,0 0-1,0-1 1,1 1 0,-1-1-1,8 7 1,-7-8-25,-1 0 0,1 1 0,-1 0 0,0 0 0,-1 1 0,1-1 0,-1 1 0,0 0 0,-1-1 0,1 1 0,0 9 0,-2-14-131,-1 0 0,1 0 1,-1 0-1,0 1 0,1-1 0,-1 0 0,0 0 0,0 0 0,-1 1 0,1-1 0,0 0 0,-1 0 0,0 0 0,1 0 0,-1 1 0,0-1 0,0 0 0,0 0 0,0-1 0,0 1 0,0 0 0,-1 0 0,1-1 0,-1 1 0,1 0 0,-1-1 1,0 1-1,1-1 0,-1 0 0,0 0 0,0 0 0,0 0 0,0 0 0,0 0 0,0 0 0,0-1 0,0 1 0,0-1 0,0 1 0,-3-1 0,4 0-163,0 1 0,1-1 0,-1 0 0,0 0 0,1 1 0,-1-1 0,0 0 0,1 0 0,-1 0 0,0 0 0,1 0 0,-1 0-1,0 0 1,0 0 0,1-1 0,-1 1 0,0 0 0,1 0 0,-1-1 0,0 1 0,1 0 0,-1-1 0,1 1 0,-1 0 0,0-1 0,1 1 0,-1-1 0,1 1 0,-1-1 0,1 1 0,0-1 0,-1 1 0,1-1-1,-1 0 1,1 1 0,0-1 0,0 0 0,-1 0 0,-2-16-5074</inkml:trace>
  <inkml:trace contextRef="#ctx0" brushRef="#br0" timeOffset="4361.67">780 1376 12582,'0'0'5218,"28"-25"-5138,-17 12-80,6-1-224,0-1-1313,-6 4-1008,0 1-1729</inkml:trace>
  <inkml:trace contextRef="#ctx0" brushRef="#br0" timeOffset="5214.11">1132 1130 10421,'0'0'8385,"-12"3"-7966,-39 11-62,48-13-339,1 0 0,-1 1-1,1-1 1,0 0-1,-1 1 1,1-1 0,0 1-1,0 0 1,0 0 0,0 0-1,0 0 1,0 0 0,1 0-1,-1 0 1,1 1 0,-1-1-1,1 1 1,0-1-1,0 1 1,0-1 0,0 1-1,1 0 1,-1-1 0,1 1-1,-1 0 1,1 0 0,0-1-1,0 1 1,0 0 0,0 0-1,1-1 1,-1 1-1,1 0 1,-1 0 0,1-1-1,0 1 1,0-1 0,0 1-1,1-1 1,-1 1 0,1-1-1,-1 0 1,1 1-1,0-1 1,-1 0 0,1 0-1,0 0 1,4 2 0,2-1-15,0-1-1,0 1 1,0-1 0,0-1 0,1 1 0,12-1 0,-13-1-29,0 1 0,-1-1 1,1 1-1,-1 1 0,1 0 1,-1 0-1,0 0 1,10 5-1,-16-5 41,-1-1-1,1 0 1,0 0 0,-1 1 0,1-1-1,-1 0 1,1 1 0,-1-1 0,0 1-1,0-1 1,1 0 0,-1 1 0,0-1-1,0 1 1,0-1 0,-1 0 0,1 1-1,0-1 1,-1 2 0,-6 28 528,5-27-536,-1 1 0,1-1 0,-1 0 0,1 0 0,-1-1 1,0 1-1,0 0 0,-1-1 0,1 0 0,-1 0 0,0 0 1,0 0-1,0-1 0,0 1 0,0-1 0,-6 2 0,7-3-874,0 0 1,-1-1-1,1 1 0,0-1 0,0 0 0,0 0 0,-1 0 0,1 0 0,-6-2 0,-5-3-6729</inkml:trace>
  <inkml:trace contextRef="#ctx0" brushRef="#br0" timeOffset="6339.53">672 1811 10101,'0'0'7184,"-6"2"-6367,4-2-779,0 1 0,1 0 0,-1 0 1,0 0-1,1 0 0,-1 0 0,0 0 0,1 0 1,-1 0-1,1 1 0,-1-1 0,1 1 1,0-1-1,0 1 0,0 0 0,0-1 1,0 1-1,0 0 0,0 0 0,0 0 0,1 0 1,-2 3-1,-3 55 683,5-46-515,-1 0-61,1 1 1,1 0-1,0-1 0,6 27 0,-6-39-145,-1 0 0,0 0 0,1 0 0,0 0 0,0-1 0,-1 1-1,1 0 1,0 0 0,0 0 0,0-1 0,1 1 0,-1 0 0,0-1 0,1 0 0,-1 1 0,1-1 0,-1 0 0,1 1 0,0-1 0,-1 0-1,1 0 1,0 0 0,0-1 0,0 1 0,0 0 0,0-1 0,0 1 0,-1-1 0,1 0 0,0 1 0,0-1 0,0 0 0,0 0 0,0-1-1,0 1 1,0 0 0,0-1 0,0 1 0,0-1 0,0 1 0,0-1 0,0 0 0,2-1 0,1-2-6,1 1-1,-1-1 1,0 0 0,0 0-1,-1 0 1,1-1 0,-1 1 0,0-1-1,0 0 1,0 0 0,-1-1 0,0 1-1,0-1 1,0 0 0,-1 0 0,0 0-1,0 0 1,0 0 0,-1 0 0,0-1-1,0 1 1,0 0 0,-1-1 0,0 1-1,-1-7 1,0 10-11,1 1 0,-1 0 0,-1-1 0,1 1 0,0 0 0,-1 0 0,1 0 0,-1 0 0,1 0 0,-1 0 0,0 0 0,0 1 0,0-1 1,0 1-1,0-1 0,0 1 0,0 0 0,-1 0 0,1 0 0,0 0 0,-1 0 0,1 0 0,0 1 0,-1-1 0,-4 0 0,-9-1-331,0 0 0,-28 1 0,37 1 174,7 0 152,0 0 0,-1 0 1,1 0-1,0 0 1,0 0-1,-1 1 1,1-1-1,0 0 0,0 0 1,0 0-1,-1 0 1,1 1-1,0-1 0,0 0 1,0 0-1,0 0 1,0 1-1,-1-1 1,1 0-1,0 0 0,0 1 1,0-1-1,0 0 1,0 0-1,0 1 1,0-1-1,0 0 0,0 0 1,0 1-1,0-1 1,0 0-1,0 0 0,0 1 1,0-1-1,0 0 1,0 0-1,0 1 1,0-1-1,0 0 0,0 0 1,0 1-1,0-1 1,1 0-1,-1 0 1,0 0-1,0 1 0,0-1 1,0 0-1,1 0 1,-1 0-1,0 1 0,0-1 1,0 0-1,1 0 1,9 14-252,5-5 269,-1 0 1,1-1-1,1 0 0,0-1 0,18 5 0,-20-7 64,0 0 0,-1 0 0,1 1 0,-1 1 0,-1 1 0,1-1 0,19 18-1,-17-5 330,-12-11-8803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14:14:15.65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34 86 8900,'0'0'6638,"-2"-5"-5528,0 0-788,-8-17 1100,4 61-37,-8 463-923,14-501-604,0-1 1,0 1 0,0-1 0,0 1 0,0-1 0,0 1 0,0-1 0,1 1 0,-1-1-1,0 1 1,0-1 0,0 1 0,1-1 0,-1 0 0,0 1 0,0-1 0,1 1-1,-1-1 1,1 0 0,-1 1 0,0-1 0,1 0 0,-1 1 0,0-1 0,1 0-1,-1 0 1,1 1 0,-1-1 0,1 0 0,-1 0 0,1 0 0,-1 0 0,1 1 0,-1-1-1,1 0 1,-1 0 0,1 0 0,-1 0 0,1 0 0,-1 0 0,1 0 0,-1-1-1,1 1 1,-1 0 0,1 0 0,-1 0 0,1-1 0,13-1-4344</inkml:trace>
  <inkml:trace contextRef="#ctx0" brushRef="#br0" timeOffset="353.29">288 233 6355,'0'0'7988,"0"60"-6964,0-26 65,0-1-625,0 2-224,0-2-96,-6 2-144,6-3-384,0-2-385,0-9-2544,0-8-3490</inkml:trace>
  <inkml:trace contextRef="#ctx0" brushRef="#br0" timeOffset="714.13">398 289 12182,'0'0'3118,"0"9"-2517,0 3-374,0-4-111,-1 1 0,2-1 1,-1 1-1,1 0 0,1-1 0,3 14 0,-4-20-106,0 0 0,0 0 0,0 0-1,0 0 1,0 0 0,1 0 0,-1 0 0,1 0-1,-1-1 1,1 1 0,0 0 0,0-1-1,-1 1 1,1-1 0,0 0 0,0 0 0,1 0-1,-1 0 1,0 0 0,0 0 0,0 0-1,1-1 1,-1 1 0,0-1 0,1 0-1,-1 1 1,0-1 0,1 0 0,-1-1 0,0 1-1,1 0 1,2-1 0,-1 0-24,0-1 1,0 1-1,0-1 1,-1 0-1,1 0 1,-1 0-1,1 0 1,-1-1-1,0 1 1,0-1-1,0 0 1,0 0-1,0 0 1,-1 0-1,1-1 1,-1 1-1,0-1 1,0 1-1,0-1 1,-1 0-1,1 0 1,-1 0-1,0 0 1,0 0-1,0 0 1,0 0-1,-1 0 1,0 0-1,0 0 1,-1-8-1,0 10 35,0 0 0,-1 0 0,1 0-1,-1 0 1,0 0 0,0 1 0,1-1 0,-1 1-1,0-1 1,-1 1 0,1 0 0,0-1 0,0 1 0,0 1-1,-1-1 1,1 0 0,0 0 0,-1 1 0,1-1 0,-1 1-1,1 0 1,-1 0 0,1 0 0,-4 0 0,1 0-78,0-1 1,0 1 0,0 1-1,0-1 1,-1 1 0,1-1 0,0 2-1,0-1 1,0 0 0,-9 5-1,3 11-1444,10-3-2643,1-9-938</inkml:trace>
  <inkml:trace contextRef="#ctx0" brushRef="#br0" timeOffset="1110.9">822 0 12486,'0'0'5706,"-2"11"-5639,-7 77 341,4 0 0,7 100 0,1-48-730,-3-129-459,0 6-892,0-5-3381</inkml:trace>
  <inkml:trace contextRef="#ctx0" brushRef="#br0" timeOffset="1488.54">1000 164 10197,'0'0'8422,"0"-5"-8174,0 4-238,0-1-1,0 1 0,0 0 0,0-1 0,0 1 0,0 0 1,1 0-1,-1-1 0,1 1 0,-1 0 0,1 0 1,-1 0-1,1 0 0,-1-1 0,1 1 0,0 0 1,0 0-1,0 0 0,-1 0 0,1 1 0,0-1 1,0 0-1,0 0 0,0 0 0,1 1 0,-1-1 1,0 1-1,2-2 0,3 1 13,0-1 0,1 1-1,-1 0 1,0 1 0,12 0 0,-15-1-25,0 1 1,0 0-1,1 0 1,-1 0-1,0 1 1,0-1-1,0 1 1,0 0-1,0 0 1,0 0-1,0 0 1,0 0-1,0 0 1,-1 1-1,1-1 1,0 1-1,-1 0 0,3 2 1,-3 0 0,0-1 0,0 0 0,-1 0 0,0 1 0,0-1 0,0 0 0,0 1 0,0-1 0,-1 1 0,1-1 0,-1 1 0,0 0 0,0-1 0,0 1 0,-2 6 0,-1 1 88,0 0 1,-1 0-1,0 0 1,-1 0-1,0-1 1,-1 0-1,0 0 1,-1 0-1,0-1 1,0 0-1,-17 15 0,-24 35 312,48-58-414,-1-1-1,0 1 1,1-1-1,-1 1 1,1-1-1,-1 1 1,1-1-1,0 1 1,-1 0-1,1-1 0,0 1 1,-1 0-1,1-1 1,0 1-1,0 0 1,-1 0-1,1-1 1,0 1-1,0 0 1,0 0-1,0-1 1,0 1-1,0 0 1,0 0-1,0-1 1,1 1-1,-1 0 1,0-1-1,0 1 1,1 0-1,-1 1 1,2-2-68,-1 1 0,1-1 0,-1 0-1,0 0 1,1 0 0,-1 1 0,0-1 0,1 0 0,-1-1 0,1 1 0,-1 0 0,0 0 0,1-1 0,2 0-1,50-21-3917,-20 0-88,-3-1-2038</inkml:trace>
  <inkml:trace contextRef="#ctx0" brushRef="#br0" timeOffset="1855.12">1209 246 9220,'0'0'8601,"-4"3"-8328,2-3-282,1 1 1,0 0 0,-1 0 0,1 0 0,0 1 0,0-1 0,0 0 0,0 0-1,0 1 1,0-1 0,0 0 0,1 1 0,-1-1 0,0 1 0,1-1-1,-1 1 1,1-1 0,-1 1 0,1 2 0,0-3 1,1 1 1,-1-1-1,1 0 1,-1 0-1,1 0 1,-1 0 0,1 0-1,0 0 1,0-1-1,-1 1 1,1 0-1,0 0 1,0 0-1,0-1 1,0 1-1,0 0 1,0-1-1,0 1 1,0-1-1,0 1 1,0-1-1,0 0 1,0 1-1,1-1 1,-1 0-1,0 0 1,0 0-1,0 0 1,0 0 0,1 0-1,-1 0 1,0 0-1,0 0 1,1-1-1,4 0 29,-1 1 0,1-1 1,-1-1-1,1 1 0,-1-1 0,0 0 0,0 0 0,0 0 1,0-1-1,0 0 0,0 0 0,4-4 0,-6 5-3,0 0-1,-1 0 0,1-1 0,-1 1 1,1-1-1,-1 1 0,0-1 1,0 0-1,0 0 0,0 0 0,0 0 1,-1 0-1,0 0 0,1 0 1,-1-1-1,0 1 0,-1-1 1,1 1-1,-1 0 0,1-7 0,-1 8 0,-1 0-1,0 0 0,1 0 0,-1 0 0,0 0 0,0 0 0,0 0 0,0 1 1,-1-1-1,1 0 0,0 1 0,-1-1 0,1 1 0,-1-1 0,1 1 0,-1-1 1,0 1-1,0 0 0,0 0 0,1 0 0,-1 0 0,0 0 0,0 1 0,0-1 1,0 0-1,-1 1 0,1 0 0,0-1 0,0 1 0,0 0 0,0 0 0,-3 0 1,2 0-49,-1 0 0,0 0 0,1 1 0,-1-1 0,0 0 0,1 1 0,-1 0-1,0 0 1,1 0 0,-1 1 0,1-1 0,0 1 0,-1 0 0,1 0 0,0 0 0,0 0 0,0 0 0,-3 3 0,-7 25-2660,10-8-2803,2-10-3472</inkml:trace>
  <inkml:trace contextRef="#ctx0" brushRef="#br0" timeOffset="2215.64">1449 97 5683,'0'0'12651,"0"5"-11806,0 2-814,0 0-1,1 1 1,0-1-1,0 0 1,1 0-1,0 1 1,0-1-1,1 0 0,-1-1 1,7 12-1,-7-16-48,0 1 0,-1-1 0,1 0 0,0 0 0,0 0 0,0 0 1,1 0-1,-1 0 0,1 0 0,-1-1 0,1 1 0,-1-1 0,1 0 0,0 0 0,-1 0 0,1 0 0,0 0 0,0-1 0,0 1 0,0-1 0,-1 0 0,1 0 0,0 0 0,0 0 0,0 0 0,0 0 0,0-1 0,0 0 0,0 1 0,-1-1 0,4-2 0,-4 2-1,1 0-1,-1 0 0,1-1 1,-1 1-1,0-1 0,0 1 1,1-1-1,-1 0 0,-1 0 0,1 0 1,0 0-1,0-1 0,-1 1 1,1 0-1,-1-1 0,1-2 1,15-49-228,-12-4 1293,-2 110-723,9 58 0,-2-31-3856,-9-69-624,-1-4-2793</inkml:trace>
  <inkml:trace contextRef="#ctx0" brushRef="#br0" timeOffset="2776.47">1365 139 9812,'0'0'7612,"7"-6"-7204,-1 1-362,1 0 0,0 0 0,0 1 0,0 0 0,12-5 1,-18 8-54,0 1 1,0-1 0,1 1-1,-1-1 1,0 1 0,1-1-1,-1 1 1,1 0 0,-1-1-1,0 1 1,1 0 0,-1 0-1,1 0 1,-1 0 0,1 0 0,-1 1-1,1-1 1,-1 0 0,0 1-1,1-1 1,-1 1 0,0-1-1,1 1 1,-1 0 0,0-1-1,0 1 1,0 0 0,1 0-1,-1 0 1,0 0 0,0 0-1,0 0 1,0 0 0,-1 0 0,1 1-1,0-1 1,0 0 0,-1 1-1,1-1 1,-1 0 0,1 1-1,-1-1 1,0 0 0,1 1-1,-1-1 1,0 1 0,0 2-1,1 3 10,-1 0 0,0 0-1,0 1 1,0-1 0,-1 0-1,0 0 1,-1 0 0,1 0-1,-2 0 1,-4 12 0,-2 0 85,-2-1 1,-16 23-1,-13 23 199,39-64-307,1 1 1,-1 0-1,1-1 1,0 1-1,-1 0 0,1-1 1,0 1-1,0 0 1,0 0-1,-1-1 0,1 1 1,0 0-1,0 0 0,0-1 1,0 1-1,0 0 1,0 0-1,1-1 0,-1 1 1,0 0-1,0-1 0,0 1 1,1 0-1,-1 0 1,0-1-1,1 1 0,-1-1 1,1 1-1,-1 0 0,0-1 1,1 1-1,0-1 1,-1 1-1,1-1 0,-1 1 1,1-1-1,-1 1 1,1-1-1,0 0 0,-1 1 1,1-1-1,0 0 0,0 0 1,-1 1-1,1-1 1,0 0-1,-1 0 0,1 0 1,0 0-1,0 0 0,-1 0 1,1 0-1,0 0 1,0 0-1,1-1 0,45-3-3801,-14-6-410</inkml:trace>
  <inkml:trace contextRef="#ctx0" brushRef="#br0" timeOffset="3158.81">1872 155 17208,'0'0'4226,"17"-10"-4290,11-1-48,11-1-144,3-4-1665,0 3-2129,-9 2-3185</inkml:trace>
  <inkml:trace contextRef="#ctx0" brushRef="#br0" timeOffset="3532.97">2442 150 16664,'0'0'4895,"48"5"-4444,45-11-596,-1-4-1,153-36 1,-93 16-1222,-145 28 1126,34-8-876,-20-4-3187,-18 6-1197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14:17:49.94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423 33 6643,'0'0'5557,"-6"-5"881,6 166-6139,0-161-177,0-32-132,-2-94-142,2 125 145,0 1 0,0 0 1,0-1-1,1 1 1,-1 0-1,0-1 0,0 1 1,1 0-1,-1-1 0,0 1 1,1 0-1,-1-1 1,0 1-1,1 0 0,-1 0 1,0 0-1,1-1 0,-1 1 1,0 0-1,1 0 1,-1 0-1,1 0 0,-1 0 1,1 0-1,-1 0 1,0 0-1,1 0 0,-1 0 1,1 0-1,-1 0 0,0 0 1,1 0-1,-1 0 1,1 0-1,-1 0 0,0 0 1,1 0-1,-1 1 0,1-1 1,-1 0-1,0 0 1,1 1-1,-1-1 0,0 0 1,1 0-1,-1 1 0,0-1 1,1 1-1,18 12-23,-12-4 57,-1 1 1,0 0-1,8 18 1,11 19 81,-24-47-112,-1 1 1,1-1 0,-1 0 0,1 1-1,-1-1 1,1 0 0,-1 0 0,1 1-1,-1-1 1,1 0 0,-1 0 0,1 0-1,-1 0 1,1 0 0,-1 0 0,1 0 0,0 0-1,-1 0 1,1 0 0,-1 0 0,1 0-1,-1 0 1,1 0 0,-1-1 0,1 1-1,-1 0 1,1 0 0,-1-1 0,1 1-1,-1 0 1,1-1 0,-1 1 0,0 0-1,1-1 1,-1 1 0,1-1 0,-1 1 0,0 0-1,1-1 1,-1 1 0,0-1 0,0 1-1,0-1 1,1 1 0,-1-1 0,0 0-1,0 0 1,19-33 222,-15 26-255,6-10 21,-9 13 3,1 0 1,1 0-1,-1 0 0,1 1 0,0-1 0,0 1 0,0 0 0,0-1 1,1 2-1,0-1 0,0 0 0,5-3 0,-8 7-4,0 0 0,0 1 1,-1-1-1,1 1 0,0-1 0,0 1 0,0-1 0,-1 1 0,1 0 1,0-1-1,-1 1 0,1 0 0,0 0 0,-1 0 0,1-1 0,-1 1 1,1 0-1,-1 0 0,0 0 0,1 0 0,-1 0 0,0 0 0,1 0 1,-1 0-1,0 1 0,7 27 84,-2 13 256,-5-28-229,2-1 0,0 0 0,0 1 0,1-1 0,5 13 0,-8-26-321,1 1 0,-1-1-1,0 0 1,0 0-1,1 0 1,-1 1-1,0-1 1,1 0-1,-1 0 1,1 0-1,-1 0 1,0 0-1,1 1 1,-1-1-1,0 0 1,1 0 0,-1 0-1,1 0 1,-1 0-1,0 0 1,1 0-1,-1-1 1,1 1-1,-1 0 1,0 0-1,1 0 1,-1 0-1,0 0 1,1-1-1,-1 1 1,0 0 0,1 0-1,-1 0 1,0-1-1,1 1 1,-1 0-1,0-1 1,0 1-1,1 0 1,-1-1-1,0 1 1,0-1-1,9-9-4640</inkml:trace>
  <inkml:trace contextRef="#ctx0" brushRef="#br0" timeOffset="860.91">780 16 6723,'0'0'5709,"-11"57"-2475,10 60-1308,1-116-1411,0-22 304,0 9-781,0-5-37,0 1 0,1-1-1,0 1 1,2-1 0,4-18 0,-7 35-10,1-1 0,-1 1 0,0-1 0,1 1 0,-1 0 1,1-1-1,-1 1 0,0 0 0,1-1 0,-1 1 0,1 0 0,-1-1 1,1 1-1,-1 0 0,1 0 0,-1 0 0,1 0 0,-1-1 0,1 1 1,0 0-1,-1 0 0,1 0 0,-1 0 0,1 0 0,-1 0 0,1 1 1,-1-1-1,1 0 0,-1 0 0,1 0 0,-1 0 0,1 1 0,-1-1 1,1 0-1,-1 0 0,1 1 0,0 0 0,16 9-52,-9-2 54,-1 1 0,0 0 0,10 16 0,11 14 254,-28-38-250,1-1 0,-1 0 1,1 1-1,-1-1 0,1 0 0,-1 0 0,1 0 1,-1 0-1,1 1 0,0-1 0,-1 0 0,1 0 1,-1 0-1,1 0 0,-1 0 0,1 0 0,-1 0 0,1 0 1,-1-1-1,1 1 0,-1 0 0,1 0 0,-1 0 1,1-1-1,-1 1 0,1 0 0,-1 0 0,1-1 1,-1 1-1,1 0 0,-1-1 0,0 1 0,1-1 1,-1 1-1,17-17-24,-14 14 13,16-19-8,24-24-279,-40 44 293,0 0 0,0-1 0,-1 1-1,1 0 1,1 1 0,-1-1 0,0 0 0,0 1 0,1 0-1,-1 0 1,1 0 0,-1 0 0,7-1 0,-8 3 11,-1-1-1,0 1 1,0-1 0,0 1 0,1-1 0,-1 1 0,0 0 0,0-1 0,0 1 0,0 0-1,0 0 1,0 0 0,-1 0 0,1 0 0,0 0 0,0 0 0,-1 0 0,1 0-1,0 0 1,-1 0 0,1 1 0,-1-1 0,0 0 0,1 2 0,10 37 353,-8-27-219,6 14-12,-6-17-202,1 1 0,-1 0 1,-1 0-1,0 0 0,0 11 0,-2-21-65,0-1 0,0 1 1,0-1-1,0 1 0,0 0 0,0-1 0,-1 1 1,1-1-1,0 1 0,0 0 0,-1-1 0,1 1 1,0-1-1,-1 1 0,1-1 0,-1 1 0,1-1 1,0 0-1,-1 1 0,1-1 0,-1 1 0,1-1 1,-1 0-1,0 1 0,1-1 0,-1 0 0,1 0 1,-1 0-1,1 1 0,-1-1 0,0 0 0,1 0 1,-1 0-1,1 0 0,-2 0 0,0 1-497,-20 3-7642</inkml:trace>
  <inkml:trace contextRef="#ctx0" brushRef="#br0" timeOffset="2144.5">9 52 6723,'0'0'6486,"0"0"-6415,0 0 1,0 0-1,0 0 1,0 0 0,0-1-1,0 1 1,0 0-1,0 0 1,-1 0-1,1-1 1,0 1-1,0 0 1,0 0 0,0 0-1,0 0 1,0 0-1,-1-1 1,1 1-1,0 0 1,0 0 0,0 0-1,0 0 1,-1 0-1,1 0 1,0 0-1,0 0 1,0 0 0,0 0-1,-1 0 1,1 0-1,0 0 1,0 0-1,0 0 1,-1 0-1,1 0 1,0 0 0,0 0-1,0 0 1,-1 0-1,1 0 1,0 0-1,0 0 1,0 0 0,0 0-1,-1 0 1,1 0-1,0 0 1,0 0-1,0 1 1,0-1 0,-1 0-1,1 0 1,0 0-1,0 0 1,0 0-1,0 1 1,8 165 728,-8-164-789,2-1 37,-1-1-5,-1-27 226,0-158-317,0 185 39,0 0-1,0 0 0,0-1 1,1 1-1,-1 0 1,0 0-1,0 0 0,0-1 1,1 1-1,-1 0 1,0 0-1,0 0 1,0 0-1,1-1 0,-1 1 1,0 0-1,0 0 1,1 0-1,-1 0 0,0 0 1,1 0-1,-1 0 1,0 0-1,0 0 1,1 0-1,-1 0 0,0 0 1,1 0-1,-1 0 1,0 0-1,0 0 0,1 0 1,-1 0-1,0 0 1,0 0-1,1 0 1,-1 1-1,0-1 0,0 0 1,1 0-1,-1 0 1,0 0-1,0 1 0,1-1 1,-1 0-1,0 0 1,0 0-1,0 1 1,0-1-1,0 0 0,1 1 1,12 10-83,22 46 211,-29-45-70,0-1 0,1 1-1,1-1 1,-1-1 0,19 19-1,-26-29-47,1 1-1,0-1 0,0 0 0,0 0 1,0 1-1,0-1 0,0 0 0,0 0 1,0 0-1,0 0 0,0 0 0,0 0 1,0-1-1,0 1 0,0 0 0,0 0 1,0-1-1,0 1 0,0-1 0,-1 1 1,1-1-1,0 1 0,0-1 0,0 1 1,-1-1-1,1 0 0,0 1 0,-1-1 1,1 0-1,0 0 0,-1 1 0,1-1 1,0-1-1,23-32 103,-22 30-121,16-25-63,-11 17 42,0-1 0,1 1 0,0 1 0,1 0 0,14-14 0,-10 75-102,3 21 501,-13-52-253,1-1 1,1 1-1,13 31 0,-16-43-169,-2-7-14,0 0 1,0 1 0,0-1 0,0 1 0,0-1-1,1 0 1,-1 1 0,0-1 0,0 1 0,0-1-1,0 0 1,1 1 0,-1-1 0,0 1-1,0-1 1,1 0 0,-1 0 0,0 1 0,1-1-1,-1 0 1,0 1 0,1-1 0,-1 0 0,0 0-1,1 0 1,-1 1 0,0-1 0,1 0-1,-1 0 1,1 0 0,-1 0 0,1 0 0,0 0-1</inkml:trace>
  <inkml:trace contextRef="#ctx0" brushRef="#br0" timeOffset="22431.87">271 584 5699,'0'0'10276,"0"-5"-9715,0-31 1282,-4 33-1725,0 1 0,0-1 0,0 1 0,0 0 0,-1 0 0,1 1 0,0-1 0,-8 0 0,6 1-95,1 0 0,-1 0 0,1 0 0,-1 1 0,1 0 0,-1 0 0,1 1 0,-1 0 0,1-1 0,-1 2 0,1-1 0,0 1 0,-1 0 0,-7 3 0,10-2-31,0-1-1,1 0 1,-1 1-1,0-1 1,1 1-1,-1 0 1,1-1-1,0 1 1,0 1-1,0-1 1,0 0-1,0 0 1,1 1-1,0-1 0,0 1 1,0-1-1,0 1 1,0-1-1,0 1 1,1 0-1,0-1 1,0 7-1,0-6 4,0-1-1,0 0 1,0 1-1,1-1 1,-1 0-1,1 0 1,-1 1 0,1-1-1,1 0 1,-1 0-1,0 0 1,1 0-1,-1 0 1,1 0-1,3 4 1,-3-6-1,0 1 1,0 0-1,1-1 1,-1 0-1,0 1 1,1-1-1,-1 0 1,1 0-1,0 0 1,-1-1-1,1 1 1,0-1-1,-1 1 1,1-1-1,0 0 1,0 0-1,-1 0 1,1 0-1,5-2 1,-4 1-3,0 0 0,0 0-1,0 0 1,0-1 0,0 1 0,0-1 0,-1 0 0,1-1-1,0 1 1,-1 0 0,0-1 0,0 0 0,0 0 0,0 0-1,0 0 1,0 0 0,-1-1 0,0 1 0,1-1 0,-1 0-1,-1 1 1,1-1 0,0 0 0,-1 0 0,1-6 0,3-7 8,-2 0 0,0 0 1,-1 0-1,-1-30 0,-2 9 104,-2 1 0,-9-46 0,25 207 715,-9-101-739,-3-11-86,1 1 1,0 0-1,1 0 1,1-1-1,0 0 0,1 0 1,0 0-1,11 18 1,-15-29-258,0 0 1,0 0 0,1 0-1,-1 0 1,0 0 0,1 0-1,-1-1 1,1 1 0,-1 0-1,1-1 1,-1 1 0,1-1-1,0 0 1,-1 1 0,1-1-1,-1 0 1,1 0 0,0 0-1,2-1 1,-3 1 50,15 0-4331</inkml:trace>
  <inkml:trace contextRef="#ctx0" brushRef="#br0" timeOffset="22976.21">574 440 8500,'0'0'4175,"-12"-1"-2870,1 0-1121,2-1 94,0 1 0,0 1-1,0-1 1,0 2 0,0-1-1,-10 2 1,16-1-223,0 0 0,0 0 1,0 0-1,0 1 0,0-1 0,0 1 0,0 0 0,0-1 1,0 1-1,1 0 0,-1 1 0,1-1 0,0 0 0,0 1 1,-1-1-1,2 1 0,-1 0 0,0 0 0,0 0 0,1 0 1,0 0-1,-1 0 0,0 4 0,1-2-24,-1 0 1,1 0-1,0 0 0,1 0 1,-1 0-1,1 0 0,0 0 1,0 0-1,1 0 0,-1 0 1,3 6-1,-3-9-23,1-1-1,-1 1 0,1-1 1,-1 0-1,1 1 1,0-1-1,0 0 0,0 1 1,0-1-1,0 0 1,0 0-1,0 0 0,0 0 1,1 0-1,-1 0 1,0 0-1,1 0 0,-1 0 1,1-1-1,-1 1 1,0-1-1,1 1 0,-1-1 1,1 1-1,0-1 1,-1 0-1,1 0 0,-1 0 1,1 0-1,-1 0 1,1 0-1,0 0 0,-1 0 1,1-1-1,-1 1 1,1 0-1,-1-1 1,1 0-1,1 0 0,1-1-25,-1 0 0,1 0 0,0-1 0,-1 1 0,0-1 0,0 0 0,0 0 0,0 0 0,0 0 0,0-1 0,-1 1 0,1-1 0,-1 1 0,0-1 0,0 0 0,-1 0 0,3-7-1,1-4-71,0-1 0,-1 0 0,2-20 0,-3 18 161,-1 0 0,-1 0 0,-1 0 0,-1 0 0,-3-21 1,4 85 1766,-1-29-1632,0 0 0,4 28 1,-1-31-112,2-1-1,0 1 1,0-1 0,1 0 0,1 0 0,7 12 0,-9-18-410,0-1 0,1 1-1,0-1 1,0 0 0,8 6 0,-10-9-497,1 0 0,0 0 0,0-1 0,0 1 0,0-1 1,0 0-1,0 0 0,0-1 0,8 3 0,11-1-8192</inkml:trace>
  <inkml:trace contextRef="#ctx0" brushRef="#br0" timeOffset="23505.41">819 495 11141,'0'0'3250,"-12"-1"-1284,-35-3-635,44 3-1285,0 2 1,1-1-1,-1 0 0,0 0 0,0 1 0,1 0 1,-1-1-1,0 1 0,1 0 0,-1 0 1,1 1-1,-1-1 0,1 0 0,0 1 1,-1-1-1,1 1 0,0 0 0,0 0 0,0 0 1,0 0-1,1 0 0,-1 0 0,0 1 1,1-1-1,0 1 0,-1-1 0,1 1 0,-1 2 1,0-1 6,1 0 0,0 0 1,-1 1-1,2-1 0,-1 0 0,0 0 1,1 1-1,0-1 0,0 1 0,0-1 1,0 0-1,1 1 0,-1-1 1,1 0-1,3 9 0,-3-12-68,0 0 0,0 1-1,0-1 1,0 0 0,0 1 0,1-1-1,-1 0 1,0 0 0,1 0 0,-1 0-1,1 0 1,-1 0 0,1 0 0,-1-1-1,1 1 1,-1-1 0,1 1-1,0-1 1,-1 1 0,1-1 0,0 0-1,0 0 1,-1 0 0,1 0 0,0 0-1,-1 0 1,1 0 0,0-1 0,0 1-1,-1-1 1,3 0 0,0 0-31,0-1 0,0 1 0,1-1 0,-2 0 0,1 0 0,0 0 0,0-1 0,-1 1 0,1-1 0,-1 0 0,4-3 0,-2-3 42,1 0 0,-1-1 0,-1 1 0,0-1 0,0 0 0,-1 0 1,0 0-1,-1 0 0,0-1 0,0 1 0,-1-1 0,-1-11 1,1 13 62,-1-1 0,-1 1 0,1 0 0,-2 0 1,1-1-1,-1 1 0,-1 0 0,1 0 1,-2 1-1,1-1 0,-1 1 0,0-1 0,-11-14 1,14 63-31,2-7 72,0-1-1,11 55 1,-10-74-77,1-1 1,0 0-1,1 0 0,1-1 0,0 1 0,1-1 0,0 0 1,0 0-1,1-1 0,11 13 0,-16-21-102,1 0-1,-1 0 1,0 0 0,1 0-1,0-1 1,0 1-1,-1-1 1,1 1 0,0-1-1,0 0 1,0 0-1,0-1 1,0 1 0,0-1-1,1 1 1,-1-1-1,0 0 1,0 0-1,0 0 1,0 0 0,0-1-1,0 0 1,0 1-1,6-3 1,2-1-679,-1 0 0,0-1 0,0 0 0,-1 0 1,15-12-1,7-8-5564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14:18:14.54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244 300 7860,'0'0'9332,"-4"-2"-8596,-11-6-421,0 0 1,0 1-1,-1 1 0,0 0 0,0 1 0,-17-3 0,29 7-315,0 0 0,1 1 0,-1-1 0,0 1 0,0 0-1,0 0 1,0 0 0,1 0 0,-1 1 0,0-1 0,0 1-1,0 0 1,1 0 0,-1 1 0,1-1 0,-1 1 0,1 0 0,-1 0-1,1 0 1,0 0 0,0 0 0,0 1 0,0 0 0,1-1 0,-1 1-1,1 0 1,-1 0 0,1 0 0,0 1 0,0-1 0,0 0 0,1 1-1,-3 5 1,3-7-12,0 1 0,1-1 0,-1 0 0,0 0 0,1 1 0,0-1 0,-1 0-1,1 1 1,0-1 0,0 0 0,0 1 0,1-1 0,-1 0 0,0 1 0,1-1 0,0 0 0,-1 0-1,1 0 1,0 1 0,0-1 0,0 0 0,0 0 0,1 0 0,-1 0 0,1-1 0,-1 1 0,1 0-1,-1 0 1,1-1 0,0 1 0,0-1 0,0 0 0,0 0 0,0 1 0,0-1 0,0 0 0,0-1-1,3 2 1,-1-1-88,0 0-1,0 0 0,0 0 1,1-1-1,-1 1 1,0-1-1,0 0 0,0-1 1,1 1-1,-1-1 0,0 1 1,0-1-1,0 0 0,0-1 1,0 1-1,0-1 1,-1 0-1,1 0 0,0 0 1,4-4-1,-1-1 40,0 0-1,0 0 1,-1-1-1,0 0 1,0-1 0,-1 0-1,0 1 1,-1-1-1,0-1 1,0 1 0,-1-1-1,2-9 1,-1 2 127,-2 1 0,0-1 0,0 0 0,-2 1 0,0-1 0,-4-24 0,4 60 1633,-3 17-1081,5 48 0,1-56-345,13 44 0,-13-62-465,0-1-1,1 1 1,0 0 0,1-1-1,0 0 1,0 0-1,11 13 1,-14-20-253,0 0-1,0 0 0,0 0 1,1 0-1,-1 0 1,1-1-1,-1 1 1,1-1-1,0 1 1,0-1-1,-1 0 1,4 0-1,14 2-4124</inkml:trace>
  <inkml:trace contextRef="#ctx0" brushRef="#br0" timeOffset="477.32">452 258 9332,'0'0'7900,"-11"-4"-7439,-35-9-188,44 13-264,1 0 0,0 0 0,-1 0 0,1 0 0,-1 0 0,1 1 0,0-1 0,-1 0 0,1 1 0,0 0 0,0-1 0,-1 1 0,1 0 0,0-1 0,0 1 0,0 0 0,0 0 0,0 0 0,0 0 0,0 0 0,0 0 0,0 0 0,1 0 0,-1 0 0,0 1 0,1-1 0,-1 0 0,0 0 0,1 1 0,0-1 0,-1 0 0,1 1 0,0 2 0,-1-2-18,0 1 1,1-1-1,-1 1 1,1-1 0,0 1-1,0 0 1,0-1-1,0 1 1,0 0-1,0-1 1,1 1-1,-1-1 1,1 1-1,0-1 1,1 4-1,0-5-46,-1 1-1,1-1 1,-1 1-1,1-1 1,0 0-1,0 0 1,0 1-1,0-1 1,0-1-1,0 1 1,0 0-1,0 0 1,0-1-1,0 1 0,0-1 1,0 0-1,0 0 1,1 0-1,-1 0 1,0 0-1,0 0 1,0 0-1,0-1 1,0 1-1,1-1 1,-1 1-1,0-1 1,0 0-1,3-2 1,-1 1-5,-1 0 1,1 0 0,-1 0-1,1-1 1,-1 0 0,0 1 0,0-1-1,-1 0 1,1 0 0,0-1-1,-1 1 1,0-1 0,0 1-1,0-1 1,2-4 0,-1-5 226,1-1 0,-2 1 0,1-1 0,-2 0 0,0 1 1,-1-1-1,0 0 0,-1 0 0,0 0 0,-1 1 0,-1-1 0,0 1 0,-6-14 1,10 33-34,0 1 0,0 0 0,0-1 0,-1 1 0,0 0 1,0-1-1,-2 8 0,1 32 4,3-31-108,1-1 1,1 1-1,0-1 1,1 0-1,1 0 1,11 21-1,-11-26-448,-1 0 1,1 0-1,1-1 0,9 10 1,-12-14-338,1 0 0,-1 0 0,1-1 1,0 1-1,0-1 0,0 0 0,0-1 1,8 4-1,9-2-5136</inkml:trace>
  <inkml:trace contextRef="#ctx0" brushRef="#br0" timeOffset="909.23">712 274 9925,'0'0'6029,"-12"-2"-4444,3 0-1411,1 0-13,-1 0-1,1 1 0,0 1 1,0-1-1,-1 1 0,-8 1 1,15-1-148,0 1 0,-1-1 0,1 1 1,0 0-1,0-1 0,0 1 0,0 0 1,0 0-1,0 0 0,0 1 0,0-1 1,0 0-1,1 1 0,-1-1 0,1 1 1,-1-1-1,1 1 0,-1 0 0,1 0 1,0 0-1,0 0 0,0 0 0,0 0 1,0 0-1,0 0 0,0 0 0,1 0 0,-1 0 1,1 1-1,0-1 0,-1 3 0,1-1-21,0-1 1,0 1-1,0-1 0,1 1 0,-1-1 0,1 1 0,0-1 0,0 1 0,0-1 0,0 0 0,1 0 0,-1 0 0,1 1 0,0-1 0,3 4 0,-4-5-38,1-1 0,-1 1-1,1-1 1,-1 0 0,1 0 0,0 1 0,-1-1 0,1 0 0,0 0 0,0-1 0,0 1 0,0 0-1,0-1 1,0 1 0,0-1 0,0 1 0,0-1 0,0 0 0,0 0 0,0 0 0,0 0 0,0 0-1,0 0 1,0-1 0,0 1 0,0-1 0,0 0 0,4-1 0,-2 0-1,1-1 0,-1 0 0,1 0 1,-1 0-1,0 0 0,0-1 0,-1 0 0,1 0 0,-1 0 1,0 0-1,0 0 0,0-1 0,0 1 0,-1-1 0,0 0 1,0 1-1,0-1 0,0 0 0,-1 0 0,1-8 0,2-10 25,-1-1 0,-1 0-1,-2-26 1,0 42 68,1-4 207,-2 0 1,0 0-1,0 0 0,-1 0 1,-7-22-1,8 86 1269,-1-20-1339,1-13-81,2 1 0,0 0 0,2-1 0,7 34 0,-8-47-332,0 0-1,1-1 1,-1 1-1,1-1 1,0 1-1,0-1 1,1 0-1,5 7 1,-6-9-318,0 0 1,1-1 0,-1 1-1,1-1 1,-1 1-1,1-1 1,0 0-1,-1 0 1,1-1 0,0 1-1,0-1 1,1 0-1,5 1 1,18-1-5752</inkml:trace>
  <inkml:trace contextRef="#ctx0" brushRef="#br0" timeOffset="1369.37">1031 251 3265,'0'0'13785,"-13"-5"-12509,-42-17-545,52 21-687,1 1 0,-1-1 0,1 1 1,-1-1-1,1 1 0,-1 0 0,0 0 1,1 0-1,-1 0 0,1 1 0,-1-1 1,1 1-1,-1-1 0,1 1 0,-1 0 1,1 0-1,-1 0 0,1 0 0,0 1 1,0-1-1,0 1 0,0-1 0,0 1 1,0 0-1,0-1 0,0 1 0,0 0 1,1 0-1,-1 0 0,-1 5 1,-1-1-20,1-1 0,1 1 0,-1 0 0,1 1 0,0-1 0,0 0 0,1 1 0,0-1 0,0 11 0,0-16-31,1 1 0,0 0 0,0 0 1,0-1-1,0 1 0,1 0 0,-1 0 1,0-1-1,1 1 0,0 0 0,-1-1 0,1 1 1,0 0-1,-1-1 0,1 1 0,0-1 1,0 1-1,0-1 0,1 0 0,-1 1 0,0-1 1,0 0-1,3 2 0,-1-2-39,0 0 0,0 0 0,0-1 0,0 1-1,0 0 1,0-1 0,1 0 0,-1 0 0,0 0 0,0 0-1,0 0 1,7-2 0,-6 1 31,1-1 0,0 0 0,0 0 0,-1-1 0,1 1 0,-1-1 0,0 0-1,0 0 1,0 0 0,0-1 0,-1 1 0,1-1 0,-1 0 0,0 0 0,0 0 0,0 0 0,0-1 0,2-7 0,1 0 38,0 0 0,-1-1 0,-1 1 0,0-1 0,4-26 0,-8 37-17,7-99 26,-6 93 57,-1-1 0,-1 0-1,1 1 1,-2-1 0,1 1-1,-1-1 1,0 1 0,-1 0-1,-4-11 1,7 23-140,1 0 0,0 0 0,-1 1 1,0-1-1,0 0 0,0 1 0,-2 7 0,1 5 43,1 5 102,2 1-1,0-1 1,1 0-1,1 0 0,12 35 1,-13-46-261,2-1 0,-1 0 0,2 0 0,-1 0 0,1 0 1,1-1-1,9 10 0,-11-13-386,0-1 1,1 0-1,0 0 1,0-1-1,0 1 0,1-2 1,7 5-1,0-3-4519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0-13T14:21:01.98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82 282 5731,'0'0'6013,"-3"-12"-4608,0 5 2987,0 7-4388,0 1 0,0-1-1,0 1 1,0 0 0,0 0-1,0 0 1,0 0-1,0 0 1,1 0 0,-1 1-1,0-1 1,1 1 0,-1 0-1,1 0 1,0 0 0,0 0-1,0 0 1,0 1 0,0-1-1,0 1 1,0-1-1,1 1 1,-1-1 0,-1 6-1,1-2-18,-1 0 0,1 0-1,0 0 1,1 1 0,-1-1-1,1 0 1,1 1-1,-1-1 1,1 1 0,0 0-1,2 6 1,-2-11 11,1-1 0,0 1 0,-1-1 1,1 0-1,0 1 0,0-1 0,0 0 0,0 1 0,0-1 1,0 0-1,1 0 0,-1 0 0,0 0 0,0 0 0,1-1 1,-1 1-1,1 0 0,-1 0 0,1-1 0,-1 1 0,1-1 1,-1 0-1,1 1 0,-1-1 0,1 0 0,0 0 0,-1 0 1,1 0-1,-1 0 0,1 0 0,0 0 0,-1-1 0,1 1 1,-1-1-1,1 1 0,-1-1 0,1 1 0,-1-1 0,0 0 1,1 0-1,-1 0 0,0 1 0,1-2 0,-1 1 0,0 0 1,0 0-1,2-2 0,3-10 5,0 0 1,0 0 0,-1-1-1,-1 1 1,0-1-1,-1 0 1,-1-1-1,0 1 1,-1 0-1,0-1 1,-3-27 0,1 37 7,0 0 1,0 0 0,0 0 0,-1 0-1,1 1 1,-1-1 0,0 1 0,-4-7 0,4 10-16,2 1-10,2 49 160,3 0 189,13 55 0,-4-25-150,-11-64 854,-3-32-789,-6-30-317,-1 7-99,2 0-1,1 1 1,3-59-1,1 80 107,4 14-199,4 11 176,6 11 84,1 8 76,-1 1 1,-2 1-1,0 0 0,10 40 0,-14-182-104,-7 108-11,0 0 1,0 0 0,1 0-1,0 0 1,0 0-1,1 1 1,-1-1-1,4-5 1,-5 10 30,-1 0 0,1 0 0,0 0 0,-1 1 0,1-1-1,-1 0 1,1 0 0,0 1 0,0-1 0,-1 1 0,1-1 0,0 0 0,0 1 0,0-1 0,0 1 0,0 0 0,0-1 0,0 1 0,0 0 0,0 0 0,1-1-1,0 2 8,-1-1-1,0 1 0,1-1 0,-1 1 0,0 0 1,0 0-1,0-1 0,0 1 0,1 0 0,-1 0 0,0 0 1,0 0-1,-1 0 0,1 1 0,0-1 0,0 0 1,0 0-1,-1 0 0,1 1 0,0 1 0,9 21 64,-2 0-1,0 1 0,-2 0 0,-1 0 1,4 38-1,-8-55-123,-1-7-45,0-1 1,0 1-1,0-1 0,0 1 0,0-1 1,0 1-1,0-1 0,0 1 0,0-1 1,0 1-1,0-1 0,1 1 0,-1-1 1,0 1-1,0-1 0,1 1 0,-1-1 1,0 0-1,1 1 0,-1-1 0,0 1 1,1-1-1,-1 0 0,0 1 0,1-1 0,-1 0 1,1 0-1,-1 1 0,1-1 0,-1 0 1,1 0-1,-1 0 0,1 1 0,-1-1 1,1 0-1,-1 0 0,1 0 0,-1 0 1,1 0-1,-1 0 0,1 0 0,0 0 1,0-1-321,0 1 0,1-1 1,-1 1-1,0-1 1,0 0-1,0 0 1,0 1-1,0-1 1,0 0-1,0 0 0,0 0 1,0 0-1,-1 0 1,1 0-1,1-2 1,6-14-4333</inkml:trace>
  <inkml:trace contextRef="#ctx0" brushRef="#br0" timeOffset="652.8">369 222 3330,'0'0'8598,"-1"-8"-8094,-1-12-393,1 17 16,5 12 288,1 5 42,12 42 1081,-12-37-1134,0-1 1,13 26-1,-16-40-380,-1-4 139,-4-14-98,2-1 1,0 0 0,1 1-1,2-26 1,1-4-501,1 19 314,-4 24 121,0 1 0,0 0 0,1-1-1,-1 1 1,0 0 0,0-1 0,1 1 0,-1 0-1,0 0 1,0 0 0,1-1 0,-1 1 0,0 0-1,0 0 1,1 0 0,-1-1 0,0 1 0,1 0-1,-1 0 1,0 0 0,1 0 0,-1 0 0,1 0-1,-1 0 1,0 0 0,1 0 0,-1 0 0,0 0-1,1 0 1,-1 0 0,0 0 0,1 0 0,0 0-1,1 2 21,0 0 0,1 0 0,-1-1 0,0 1 0,0 1 0,0-1-1,0 0 1,0 0 0,-1 1 0,1-1 0,-1 1 0,2 3 0,2 7 70,-2 0 1,1 0-1,-2 0 1,2 14-1,-1-9-296,-3-18 180,0 0-1,0 0 1,0 0 0,0-1 0,0 1 0,0 0-1,0 0 1,0 0 0,0 0 0,0 0 0,0 0 0,0 0-1,0 0 1,0 0 0,0 0 0,1 0 0,-1 0-1,0 0 1,0 0 0,0 0 0,0 0 0,0 0-1,0 0 1,0 0 0,0 0 0,0 0 0,0 0 0,0 0-1,0 0 1,1 0 0,2-55-920,-3 42 869,1-1 0,0 1 0,0-1 0,7-20 0,-8 33 85,0 1 1,0-1-1,0 1 0,1-1 1,-1 1-1,0-1 1,0 1-1,1 0 1,-1-1-1,0 1 1,1-1-1,-1 1 1,0 0-1,1-1 0,-1 1 1,1 0-1,-1-1 1,1 1-1,-1 0 1,1 0-1,-1-1 1,1 1-1,-1 0 0,1 0 1,-1 0-1,1 0 1,-1 0-1,1 0 1,-1-1-1,1 2 1,0-1-1,-1 0 1,1 0-1,-1 0 0,1 0 1,-1 0-1,1 0 1,-1 0-1,1 1 1,-1-1-1,1 0 1,-1 0-1,1 1 0,-1-1 1,1 0-1,-1 1 1,0-1-1,1 0 1,-1 1-1,0-1 1,1 1-1,-1-1 0,0 1 1,1-1-1,-1 1 1,0 0-1,21 27 615,-8-4-203,-2 0 1,0 0-1,-2 1 0,11 44 0,-11 4-5600</inkml:trace>
  <inkml:trace contextRef="#ctx0" brushRef="#br0" timeOffset="1242.49">823 27 7555,'0'0'6222,"0"67"-4547,0-55-1475,5 188 1327,-2-166-1392,2 0-1,1 0 1,19 59-1,-25-93-244,0 0-1,0 0 1,0 0-1,0 0 1,0 0-1,0 0 1,1 0-1,-1 0 1,0 0-1,0 0 1,0 0-1,0 0 0,0 0 1,0 0-1,1 0 1,-1 0-1,0 0 1,0 0-1,0 0 1,0 0-1,0 0 1,0 0-1,0 1 1,0-1-1,1 0 0,-1 0 1,0 1-774,0-16-3262,0 11 2500,0-7-3738</inkml:trace>
  <inkml:trace contextRef="#ctx0" brushRef="#br0" timeOffset="2389.14">1123 268 5811,'0'0'9468,"-1"-4"-8323,0 3-1087,0 0 1,1 0 0,-1 0 0,0 0 0,0-1 0,0 1 0,0 0 0,0 0 0,0 1 0,0-1 0,0 0 0,0 0 0,0 0 0,0 1 0,-1-1-1,1 1 1,0-1 0,-1 1 0,1-1 0,0 1 0,-1 0 0,1-1 0,0 1 0,-1 0 0,1 0 0,0 0 0,-1 0 0,1 0 0,-1 0 0,1 1-1,0-1 1,-1 0 0,1 1 0,0-1 0,-1 1 0,0 0 0,-1 1-46,0 0 0,0 0 0,1 0 0,-1 0 0,1 0 0,0 0 0,-1 1 0,1-1 0,0 1 0,1 0 0,-1 0 0,0-1 0,1 1 0,-1 0 0,1 0 0,-1 5 0,0 0-16,0 0 0,1 1 1,0-1-1,1 0 1,0 12-1,0-19-3,0 0 0,0 1 0,0-1 0,0 0-1,0 0 1,0 0 0,0 0 0,0 1 0,0-1 0,1 0 0,-1 0-1,0 0 1,1 0 0,-1 0 0,1 0 0,-1 0 0,1 0 0,0 0-1,-1 0 1,1 0 0,0 0 0,0 0 0,0 0 0,-1-1 0,1 1-1,0 0 1,0-1 0,0 1 0,0-1 0,0 1 0,0-1 0,1 1-1,-1-1 1,0 0 0,0 1 0,0-1 0,0 0 0,0 0 0,1 0-1,-1 0 1,0 0 0,0 0 0,0 0 0,0 0 0,1 0 0,0-1-1,1-1-5,-1 1-1,1-1 1,-1 0-1,1 1 0,-1-1 1,0-1-1,0 1 1,0 0-1,0 0 0,0-1 1,-1 1-1,1-1 1,-1 1-1,1-1 0,-1 0 1,0 0-1,0 0 1,0 0-1,1-5 0,0-4-8,1 0-1,-2-1 0,1-18 1,-2 11 43,1 4 32,-1 0 0,-1-1 0,0 1 0,-1 1 0,-8-32 0,14 105 643,1-38-826,1 0 1,1 0 0,18 35-1,-21-49-368,0 1 0,0-1 0,1 0 0,0 0 0,0-1 0,7 6 0,-9-8-146,0-1 0,0 1 0,0-1-1,1 0 1,-1-1 0,1 1 0,0 0 0,-1-1 0,1 0 0,0 0 0,0 0 0,6 0 0,13 0-1363</inkml:trace>
  <inkml:trace contextRef="#ctx0" brushRef="#br0" timeOffset="2841.08">1328 223 7075,'0'0'4760,"-11"-5"-2690,10 4-1937,-42-20 1843,41 20-1900,1 0-1,0 1 1,0-1 0,-1 1-1,1-1 1,-1 1-1,1-1 1,0 1-1,-1 0 1,1 0 0,-1 0-1,1 0 1,0 0-1,-1 0 1,1 0-1,-1 0 1,1 0 0,0 1-1,-1-1 1,1 1-1,0-1 1,-1 1-1,1-1 1,0 1-1,-1 0 1,1 0 0,0-1-1,0 1 1,0 0-1,0 0 1,0 0-1,0 0 1,0 0 0,-1 2-1,1 1-48,0 0 0,-1 1-1,1-1 1,1 1 0,-1-1 0,1 0-1,0 1 1,0-1 0,0 1 0,0-1-1,2 6 1,-2-8-32,0-1 0,0 0 0,1 0 0,-1 0-1,1 0 1,-1 1 0,1-1 0,-1 0 0,1 0-1,0 0 1,-1 0 0,1 0 0,0 0 0,0 0 0,0 0-1,0-1 1,0 1 0,0 0 0,0 0 0,0-1 0,0 1-1,0 0 1,0-1 0,0 1 0,0-1 0,1 0 0,-1 1-1,0-1 1,0 0 0,1 0 0,-1 0 0,0 0-1,0 0 1,0 0 0,1 0 0,-1 0 0,0 0 0,0-1-1,1 1 1,-1 0 0,0-1 0,0 1 0,2-2 0,0 0-15,0 0 0,0 0 0,0-1 0,0 1 0,-1-1 0,1 0 0,-1 0 0,1 0 0,-1 0 1,0 0-1,0 0 0,0 0 0,-1-1 0,1 1 0,-1-1 0,0 1 0,0-1 0,0 0 0,0 0 1,-1 1-1,0-1 0,0-6 0,1-9 44,0 1 1,-2-1-1,-3-22 0,1 27 44,0-1 0,-2 1 1,1 0-1,-2 0 0,-13-25 0,19 39-41,-1 1 0,1-1 0,-1 1 0,1-1 1,-1 1-1,1-1 0,-1 1 0,1-1 0,0 1 1,-1-1-1,1 1 0,0-1 0,0 1 0,-1 0 1,1-1-1,0 1 0,0-1 0,0 1 0,0 0 1,0-1-1,0 1 0,0 0 0,0-1 0,0 1 1,0-1-1,0 1 0,0 0 0,0-1 0,1 1 1,-1 0-1,-1 33 58,3-13-63,1 0 1,1 0-1,1 0 1,0-1-1,2 0 0,0 0 1,1 0-1,1-1 0,1 0 1,1-1-1,0 0 0,15 17 1,-24-33-211,0 0-1,0 0 1,-1 0 0,2-1 0,-1 1-1,0 0 1,0-1 0,0 1 0,1-1-1,-1 0 1,4 2 0,18 0-4780,-15-3 675</inkml:trace>
  <inkml:trace contextRef="#ctx0" brushRef="#br0" timeOffset="3195.37">1545 48 8452,'0'0'8140,"-2"10"-7372,0 46-435,3-1-1,3 0 1,1 0-1,4-1 1,15 56 0,-24-109-393,12 29-1445,-11-30 1129,-1 1 1,1 0 0,0-1-1,0 1 1,-1-1 0,1 1-1,0-1 1,0 1 0,0-1-1,0 0 1,-1 1 0,1-1-1,0 0 1,0 0 0,0 1-1,0-1 1,0 0 0,0 0-1,0 0 1,1 0 0,9-2-5628</inkml:trace>
  <inkml:trace contextRef="#ctx0" brushRef="#br0" timeOffset="3673.41">1670 206 768,'0'0'13737,"0"0"-13671,-1 0 0,1 1 0,-1-1 0,1 0 0,-1 1 0,1-1 0,-1 1 0,1-1 0,-1 1 0,1-1 0,0 1 0,-1-1 0,1 1 0,0-1 0,0 1 0,-1 0 0,1-1 0,0 1 0,0-1 0,0 1-1,0 0 1,0-1 0,0 1 0,0-1 0,0 1 0,0 0 0,0-1 0,0 2 0,2 5 72,1 0 0,-1 0 0,1 0 0,0 0 0,1-1 0,0 1 0,5 6 0,-7-10-144,0-1 1,-1 0 0,1 1-1,0-1 1,1 0-1,-1 0 1,0-1 0,1 1-1,-1 0 1,0-1-1,1 0 1,0 1-1,-1-1 1,1 0 0,0 0-1,0 0 1,0-1-1,0 1 1,-1-1-1,1 0 1,4 1 0,-6-2-1,1 0 1,-1 0 0,1 0-1,-1 0 1,0 0 0,0 0-1,0 0 1,1 0 0,-1-1 0,0 1-1,0 0 1,-1-1 0,1 1-1,0 0 1,0-1 0,-1 1-1,1-1 1,-1 0 0,1 1 0,-1-1-1,0 1 1,1-3 0,5-39 39,-8-33 516,2 67 393,4 45-217,3 12-492,3 0 0,1-1 1,26 66-1,-21-83-1766,-15-29 1363,-1-1 0,1 0 0,-1 1 0,1-1 0,0 0 1,-1 1-1,1-1 0,-1 0 0,1 0 0,-1 0 0,1 1 0,0-1 1,-1 0-1,1 0 0,-1 0 0,1 0 0,0 0 0,-1 0 0,1 0 0,0 0 1,-1-1-1,1 1 0,-1 0 0,1 0 0,-1 0 0,1-1 0,0 1 1,-1 0-1,1 0 0,-1-1 0,1 1 0,-1-1 0,1 1 0,-1 0 0,0-1 1,1 1-1,-1-1 0,1 1 0,-1-1 0,0 1 0,1-1 0,-1 1 1,0-1-1,0 0 0,0 1 0,1-1 0,-1 1 0,0-1 0,0-1 0,11-20-5508</inkml:trace>
  <inkml:trace contextRef="#ctx0" brushRef="#br0" timeOffset="4055.98">1937 147 6339,'0'0'10538,"-1"0"-10495,1 1 0,-1-1-1,1 0 1,0 1 0,-1-1 0,1 0-1,0 1 1,0-1 0,-1 0 0,1 1-1,0-1 1,0 1 0,0-1 0,-1 1-1,1-1 1,0 0 0,0 1 0,0-1-1,0 1 1,0-1 0,0 1 0,0-1-1,0 1 1,0-1 0,0 1 0,0-1-1,0 1 1,0-1 0,0 0 0,1 1 0,-1-1-1,0 1 1,0-1 0,1 1 0,-1-1-1,0 0 1,1 1 0,3 8 91,0 0 1,1-1 0,0 1-1,0-1 1,1 0 0,8 8-1,-12-13-125,0 0-1,1-1 1,0 0-1,-1 1 1,1-1-1,0 0 1,0 0-1,1-1 1,-1 1-1,0-1 0,0 1 1,1-1-1,-1 0 1,1 0-1,-1 0 1,1-1-1,-1 0 1,1 1-1,0-1 1,3-1-1,-5 1-17,-1-1-1,1 0 1,-1 1-1,1-1 1,-1 0-1,1 0 1,-1 0-1,1 0 1,-1-1 0,0 1-1,0 0 1,0-1-1,1 1 1,-1 0-1,0-1 1,-1 1-1,1-1 1,0 0-1,0 1 1,-1-1-1,1-3 1,11-45 419,-10 23 201,-3 69-218,1-18-212,-1-8-220,0 0-1,1 0 1,1 0-1,1 0 1,0 0-1,1-1 1,1 1 0,0-1-1,7 16 1,-10-31-193,-1 1 1,1 0 0,-1-1 0,1 1-1,-1-1 1,1 1 0,0-1-1,-1 1 1,1-1 0,0 1-1,0-1 1,-1 0 0,1 1-1,0-1 1,0 0 0,0 0-1,-1 1 1,1-1 0,0 0 0,0 0-1,0 0 1,0 0 0,-1 0-1,1 0 1,0 0 0,0-1-1,0 1 1,0 0 0,-1 0-1,1-1 1,0 1 0,0 0-1,-1-1 1,1 1 0,0-1 0,-1 1-1,1-1 1,0 1 0,-1-1-1,1 1 1,0-1 0,-1 0-1,1 1 1,-1-1 0,0 0-1,1-1 1,8-15-6247</inkml:trace>
  <inkml:trace contextRef="#ctx0" brushRef="#br0" timeOffset="4428.01">2168 147 8436,'0'0'8975,"13"19"-7876,-10-15-1057,1 0 0,-1 0 0,1 0 0,0 0 0,0-1 0,0 1 0,1-1 0,-1 0-1,1-1 1,-1 1 0,1-1 0,0 0 0,0 0 0,11 3 0,-14-5-48,0 0-1,1 0 1,-1 0-1,1 0 0,-1-1 1,1 1-1,-1-1 1,0 1-1,1-1 1,-1 0-1,0 0 1,0 0-1,1 0 1,-1 0-1,0 0 0,0-1 1,0 1-1,0-1 1,-1 1-1,1-1 1,0 0-1,-1 0 1,1 0-1,-1 0 0,1 0 1,-1 0-1,0 0 1,0 0-1,0 0 1,0-1-1,0 1 1,-1 0-1,1-1 1,0-2-1,2-32 594,-3 37-13,0 17-76,0 17-418,2 0-1,2 0 1,7 34-1,-11-66-200,1 0 0,-1-1-1,1 1 1,-1 0 0,1-1 0,0 1 0,0-1 0,0 1 0,0-1 0,0 1-1,0-1 1,0 0 0,0 1 0,0-1 0,1 0 0,-1 0 0,0 0-1,3 1 1,-3-1-273,0-1-1,1 1 1,-1-1 0,0 0-1,1 1 1,-1-1 0,0 0-1,1 0 1,-1 0-1,0 0 1,1 0 0,-1 0-1,1 0 1,-1-1-1,3 0 1,7-5-6150</inkml:trace>
  <inkml:trace contextRef="#ctx0" brushRef="#br0" timeOffset="4852.46">2435 94 11685,'0'0'6070,"3"11"-5689,9 34-237,-11-43-140,-1-1 0,0 1-1,1-1 1,-1 1 0,1 0 0,0-1-1,-1 0 1,1 1 0,0-1-1,0 1 1,0-1 0,0 0-1,0 0 1,0 0 0,0 1-1,0-1 1,1 0 0,-1 0 0,0 0-1,1-1 1,-1 1 0,1 0-1,-1-1 1,1 1 0,-1 0-1,1-1 1,-1 0 0,1 1 0,-1-1-1,1 0 1,0 0 0,-1 0-1,1 0 1,0 0 0,-1 0-1,1 0 1,-1-1 0,1 1-1,-1-1 1,1 1 0,2-2 0,-1 1-6,1-1 0,-1 0 0,1 0 1,-1 0-1,0-1 0,0 1 0,0-1 1,0 0-1,0 0 0,-1 0 0,1 0 1,-1 0-1,4-6 0,-2-2 348,0 0 0,-1 0 0,0 0 0,-1-1 0,2-17 0,7 36 19,-3 11-282,-1 0 0,0 1 0,-2 0-1,0 0 1,-2 1 0,0-1 0,-1 1 0,0 25-1,9 65 203,-2-90-7603,-18-27-827</inkml:trace>
  <inkml:trace contextRef="#ctx0" brushRef="#br0" timeOffset="6231.87">371 833 5202,'0'0'9613,"-36"-16"-5876,31 16-3654,1-1 0,-1 1-1,1 0 1,0 0-1,-1 0 1,1 0-1,-1 1 1,1 0-1,0 0 1,-1 0 0,1 0-1,0 1 1,0 0-1,0 0 1,-6 3-1,7-2-85,1 0 0,-1 0 1,1 0-1,0 0 0,0 1 0,0-1 0,1 0 0,-1 1 0,1-1 0,-1 1 0,1 0 0,0-1 0,1 1 0,-1 0 0,1 0 0,0-1 0,-1 1 0,2 6 0,-1-7-3,0-1 0,0 1 0,0-1-1,0 1 1,1-1 0,-1 0 0,1 1 0,0-1 0,-1 0 0,1 1-1,0-1 1,1 0 0,-1 0 0,0 0 0,0 0 0,4 4 0,-4-5 5,0-1 1,1 1 0,-1-1 0,0 1 0,0-1-1,0 0 1,0 0 0,1 1 0,-1-1-1,0 0 1,0 0 0,1 0 0,-1 0 0,0 0-1,0-1 1,1 1 0,-1 0 0,0-1 0,0 1-1,0 0 1,1-1 0,-1 1 0,0-1 0,0 0-1,0 1 1,0-1 0,0 0 0,0 0-1,0 0 1,-1 0 0,1 0 0,0 1 0,0-2-1,-1 1 1,2-2 0,3-3-16,-1 1-1,0-2 1,0 1 0,0 0-1,-1-1 1,0 0 0,0 1-1,-1-1 1,0 0 0,0 0 0,-1-1-1,0 1 1,1-12 0,-2 4 24,-1 0 1,0 1 0,-1-1-1,0 1 1,-9-26 0,9 33 140,1 9-60,3 20-22,7 34 121,1-16-161,29 103 447,-33-129-1006,0 0-1,0 0 1,1-1 0,12 16 0,-17-26-146,0 0 0,1 0 0,-1 0 0,1-1 0,0 1 0,-1-1 0,1 1 1,0-1-1,1 0 0,-1 0 0,5 1 0,9 1-7961</inkml:trace>
  <inkml:trace contextRef="#ctx0" brushRef="#br0" timeOffset="6678.32">566 909 2193,'0'0'12382,"-12"-6"-10632,-38-20-600,48 25-1089,0 1 0,0-1 0,1 0 0,-1 0 0,0 1 1,0-1-1,0 1 0,0 0 0,0 0 0,0-1 0,0 1 0,0 0 1,0 1-1,1-1 0,-1 0 0,0 0 0,-3 2 0,4-2-49,0 1 0,0 0 0,0-1 0,0 1 0,0 0 0,0 0 0,0 0-1,0 0 1,0 0 0,1 0 0,-1 0 0,0 0 0,1 0 0,-1 0 0,1 1 0,-1-1-1,1 0 1,-1 0 0,1 2 0,-1 0-17,1 0 1,-1 1-1,1-1 0,0 0 0,0 0 0,0 1 1,1-1-1,-1 0 0,1 0 0,0 0 1,0 0-1,0 0 0,0 0 0,0 0 0,3 5 1,-3-7-4,-1-1 1,1 1-1,-1 0 1,1 0 0,0-1-1,-1 1 1,1 0 0,0-1-1,0 1 1,-1 0-1,1-1 1,0 1 0,0-1-1,0 0 1,0 1-1,0-1 1,0 0 0,0 1-1,0-1 1,0 0 0,0 0-1,0 0 1,0 0-1,-1 0 1,1 0 0,0 0-1,0 0 1,0 0-1,0-1 1,0 1 0,0 0-1,0-1 1,0 1 0,0 0-1,0-1 1,0 1-1,-1-1 1,1 0 0,0 1-1,0-1 1,-1 0-1,1 1 1,0-1 0,-1 0-1,1 0 1,-1 1 0,1-1-1,-1 0 1,1 0-1,-1 0 1,1 0 0,-1-1-1,22-50-116,-21 51 122,3-12-22,-1 0 1,0 0-1,-1 0 0,0-1 0,-1-26 1,-1 33 105,-1 0 1,1 0 0,-1 0 0,-1 1-1,0-1 1,0 1 0,0-1 0,0 1 0,-1 0-1,0 0 1,-1 0 0,1 0 0,-7-8-1,7 39 55,4-11-76,0 1 1,1-1 0,1 1-1,0-1 1,1 0 0,0 0-1,1 0 1,1-1 0,11 21-1,-11-24-278,0-1-1,1 1 0,0-2 0,0 1 0,14 12 0,-15-16-361,0-1 0,0 1 0,0-1 0,1-1 0,-1 1 0,1-1 0,0 0 0,0 0 0,8 1 0,16 0-4420</inkml:trace>
  <inkml:trace contextRef="#ctx0" brushRef="#br0" timeOffset="7081.81">876 656 10037,'0'0'8969,"-3"13"-8091,1 32-601,2 0 0,8 64-1,-5-86-321,1 0-1,1 0 1,1 0 0,1-1-1,1 0 1,18 35-1,-23-52-440,0 0 0,0 0 1,1-1-1,-1 1 0,1-1 0,0 0 1,1 0-1,-1 0 0,1 0 0,-1-1 1,1 0-1,7 4 0,6-3-2758</inkml:trace>
  <inkml:trace contextRef="#ctx0" brushRef="#br0" timeOffset="7560.51">1140 720 8148,'0'0'8758,"8"12"-8115,9 52 1040,-16-55-1581,1 0-1,0 0 0,0 0 1,1 0-1,0 0 1,0-1-1,1 1 1,1-1-1,6 11 1,-10-19-102,-1 1 1,0-1 0,0 0 0,1 1-1,-1-1 1,0 0 0,0 1-1,1-1 1,-1 0 0,0 0 0,1 0-1,-1 1 1,0-1 0,1 0-1,-1 0 1,1 0 0,-1 0 0,0 0-1,1 0 1,-1 1 0,0-1 0,1 0-1,-1 0 1,1 0 0,-1 0-1,0-1 1,1 1 0,-1 0 0,1 0-1,-1 0 1,0 0 0,1 0 0,-1 0-1,0 0 1,1-1 0,-1 1-1,1 0 1,10-17-104,3-25-102,-14 41 205,18-130-178,-15 129 219,1 10-34,2 10 9,1 17 228,12 46 176,-17-75-406,0 0 1,0-1 0,1 1 0,0-1 0,0 1 0,0-1-1,0 0 1,1 0 0,0-1 0,7 8 0,-10-11-21,-1-1 0,1 0 0,-1 1 0,1-1 0,-1 0 0,1 1 0,-1-1 0,1 0 0,0 0 0,-1 1 0,1-1 0,-1 0 0,1 0 0,0 0 0,-1 0 0,1 0 0,-1 0 0,1 0 0,0 0 0,-1 0 0,1 0 0,-1-1 0,1 1 0,0 0 0,-1 0 0,1 0 0,-1-1 0,1 1 0,-1 0 0,1-1 0,-1 1 0,1 0 0,-1-1 0,1 1 0,-1-1 0,0 1 0,1-1 0,-1 1 0,1-1 0,-1 1 0,0-1 0,0 1 0,1-1 0,-1 0 0,12-31-277,-10 26 244,3-10 0,-1-1 1,-1 0 0,-1 0 0,0 0-1,-1-25 1,-1 41 179,5 40 353,-3-22-453,-1-5-228,0 1 0,1-1 1,0 0-1,1 1 0,1-1 0,0-1 0,0 1 0,12 22 0,-15-33-145,0 0 1,-1-1-1,1 1 0,0 0 0,-1 0 0,1-1 0,0 1 0,0-1 0,0 1 0,0 0 1,0-1-1,0 0 0,0 1 0,-1-1 0,1 0 0,0 1 0,1-1 0,-1 0 0,1 0 1,7 1-5864</inkml:trace>
  <inkml:trace contextRef="#ctx0" brushRef="#br0" timeOffset="8136.66">1502 712 7684,'0'0'9313,"1"5"-9094,3 13 456,0-1-1,15 35 1,-17-45-616,1-1 0,1 1 0,-1 0 0,1-1 0,1 0 0,-1 0 0,1 0 0,0 0 0,0-1 0,11 9 0,-15-13-64,0-1 1,0 1-1,1-1 0,-1 1 0,0-1 0,0 1 1,1-1-1,-1 0 0,1 0 0,-1 0 1,0 0-1,1 1 0,-1-2 0,0 1 0,1 0 1,-1 0-1,0 0 0,1-1 0,-1 1 1,0-1-1,1 1 0,-1-1 0,0 1 0,0-1 1,0 0-1,1 1 0,-1-1 0,0 0 1,0 0-1,0 0 0,0 0 0,0 0 0,-1 0 1,1 0-1,0 0 0,0-1 0,-1 1 1,1 0-1,-1 0 0,1-1 0,0-1 0,4-9-41,0-1-1,-1 1 0,4-19 1,-5 21-23,-1-1 68,-2 7 41,0 0 1,1 0-1,-1 0 0,1 1 1,0-1-1,0 0 0,1 0 1,-1 1-1,1-1 0,0 1 0,2-4 1,-2 10-13,1 1 0,-1-1 0,0 0 0,0 1 0,-1 0 1,1-1-1,-1 1 0,1 0 0,0 6 0,1-1 144,0-1-69,21 44 160,-24-50-264,1-1 1,0 1 0,0-1-1,-1 0 1,1 1-1,0-1 1,0 0 0,0 1-1,0-1 1,1 0 0,-1 0-1,0 0 1,0 0-1,1 0 1,-1 0 0,1 0-1,-1 0 1,1-1 0,-1 1-1,1-1 1,-1 1-1,1-1 1,-1 1 0,1-1-1,0 0 1,-1 0 0,3 0-1,-2-1-19,0 0 1,0-1-1,0 0 0,-1 1 0,1-1 1,-1 0-1,1 0 0,-1 0 1,0 0-1,1 0 0,-1 0 0,0 0 1,0 0-1,-1 0 0,1-1 0,1-3 1,7-38-110,-6-19-7,11 125 541,-9-42-252,0-1-1,14 31 0,7-10-1940,-25-38 1292,1 0-1,0 0 0,0 0 1,0-1-1,0 1 1,0-1-1,1 1 0,-1-1 1,0 0-1,0 0 0,1 0 1,-1 0-1,5 1 1,10-2-5731</inkml:trace>
  <inkml:trace contextRef="#ctx0" brushRef="#br0" timeOffset="8508.09">2041 624 8212,'0'0'10260,"0"11"-9798,33 314 1670,-32-309-2359,1 31-366,7-22-3854,-4-23-400,3-1-2936</inkml:trace>
  <inkml:trace contextRef="#ctx0" brushRef="#br0" timeOffset="8862.33">2196 682 6995,'0'0'9541,"1"10"-8618,0-5-816,0 7 135,1-1 0,1 1 0,-1 0-1,6 12 1,-7-22-225,0 1-1,0 0 0,1-1 1,-1 1-1,0-1 0,1 0 1,-1 1-1,1-1 0,0 0 1,0 0-1,0 0 0,0 0 1,0 0-1,0 0 1,1-1-1,-1 1 0,1-1 1,-1 0-1,1 1 0,-1-1 1,1 0-1,0-1 0,-1 1 1,1 0-1,0-1 0,3 1 1,-5-2-17,1 1 1,-1-1-1,0 1 0,0-1 1,0 0-1,0 0 0,1 0 1,-1 1-1,0-1 0,0 0 1,-1 0-1,1 0 0,0 0 1,0-1-1,0 1 1,-1 0-1,1 0 0,-1 0 1,1-1-1,-1 1 0,1 0 1,-1-1-1,0 1 0,1-2 1,8-40 127,-8 35-100,3-9 252,-1 16 225,2 25 334,-3-7-926,4 33 278,-5-32-295,0 0-1,2 0 0,0-1 1,1 0-1,1 1 1,0-1-1,9 16 0,-14-32-92,0-1 0,1 1 0,-1 0 0,1-1 0,-1 1 0,0-1 0,1 1 0,-1-1 0,1 1 0,-1 0 0,1-1 0,-1 0 0,1 1 0,0-1 0,-1 1 0,1-1 0,0 0 0,-1 1 0,1-1 0,0 0 0,-1 0 0,1 0 0,0 1 0,-1-1 0,1 0 0,0 0 0,0 0 0,-1 0 0,1 0 0,0 0 0,1-1 0,11-3-6809</inkml:trace>
  <inkml:trace contextRef="#ctx0" brushRef="#br0" timeOffset="9219.59">2463 723 10325,'0'0'8321,"-1"9"-7585,1-3-638,-1 2 20,1 0 0,0 0-1,0 1 1,1-1 0,2 12 0,-2-18-109,-1 0-1,1-1 1,-1 1 0,1 0 0,0 0-1,-1-1 1,1 1 0,0-1 0,0 1 0,0-1-1,0 1 1,1-1 0,-1 0 0,0 1-1,0-1 1,1 0 0,-1 0 0,1 0 0,-1 0-1,1 0 1,0 0 0,-1-1 0,1 1-1,0 0 1,-1-1 0,1 0 0,0 1 0,0-1-1,-1 0 1,1 0 0,0 0 0,0 0-1,0 0 1,0 0 0,2-1 0,-1 0-22,0 0 1,0-1 0,0 1-1,0-1 1,-1 0 0,1 0 0,0 0-1,-1 0 1,0-1 0,1 1-1,-1-1 1,0 1 0,0-1-1,0 0 1,2-4 0,1-1-27,-1 0 0,0-1 0,0 1 0,3-13 0,-5 0 34,-1 9 273,-1 22 624,2 51-1043,16 99 0,-17-157-82,6 21-1014,5-16-6074,-1-8-2633</inkml:trace>
  <inkml:trace contextRef="#ctx0" brushRef="#br0" timeOffset="9577.94">2684 733 9428,'0'0'9258,"1"4"-8829,2 4-263,0 0-1,0 0 0,1-1 0,0 1 0,1-1 1,7 11-1,-11-17-176,0 0-1,0 1 1,0-1 0,0 0 0,0 0 0,0 0 0,0 0 0,0 0-1,0 0 1,1 0 0,-1 0 0,0 0 0,1-1 0,-1 1-1,1 0 1,-1-1 0,1 1 0,-1-1 0,1 0 0,-1 1 0,1-1-1,-1 0 1,1 0 0,-1 0 0,1 0 0,-1 0 0,1-1 0,-1 1-1,1 0 1,-1-1 0,1 1 0,-1-1 0,1 1 0,-1-1-1,0 0 1,1 1 0,-1-1 0,0 0 0,1 0 0,-1 0 0,0 0-1,0 0 1,0 0 0,0 0 0,0-1 0,1-1 0,3-4 41,0 1-1,-1 0 1,0-1 0,0 0 0,-1 0 0,0 0 0,0-1-1,-1 1 1,0 0 0,2-16 0,-4 23 498,4 19 361,-1 64-156,5 44-1434,-8-126 556,0-1-1,0 1 1,0 0 0,1 0 0,-1 0 0,0 0 0,0 0 0,1 0 0,-1 0 0,0 0 0,1-1 0,-1 1 0,1 0 0,-1 0 0,1 0 0,-1-1 0,1 1 0,0 0 0,-1-1 0,1 1 0,0-1 0,-1 1 0,1-1 0,0 1 0,0-1 0,0 1 0,-1-1 0,1 0 0,0 1 0,0-1 0,0 0 0,0 0 0,0 1 0,0-1 0,0 0 0,0 0 0,0 0 0,0 0 0,-1 0 0,1-1 0,2 1 0,10-7-6549</inkml:trace>
  <inkml:trace contextRef="#ctx0" brushRef="#br0" timeOffset="9942.33">2942 731 6819,'0'0'11883,"2"6"-11299,0-2-514,-1-1-1,1 1 1,0-1-1,-1 0 1,2 0-1,-1 0 1,0 0 0,1 0-1,-1 0 1,6 4-1,-7-6-62,1 0 0,-1-1 0,1 1 0,-1 0 0,0-1 0,1 1 0,-1-1 0,1 1 0,-1-1 0,1 0 0,0 0 0,-1 1 0,1-1 0,-1 0 0,1 0-1,-1-1 1,1 1 0,0 0 0,-1-1 0,1 1 0,-1 0 0,1-1 0,-1 0 0,0 1 0,1-1 0,-1 0 0,0 0 0,1 0 0,-1 0 0,0 0 0,0 0 0,0 0 0,0 0 0,2-2 0,6-8-106,-1 1 1,1-2 0,12-24 0,1 0 235,-22 35-111,0 1 0,0 0 0,0 0 0,0 0 0,0 0 1,0 0-1,0-1 0,0 1 0,0 0 0,0 0 0,0 0 1,0 0-1,1 0 0,-1 0 0,0 0 0,0-1 0,0 1 1,0 0-1,0 0 0,0 0 0,0 0 0,1 0 0,-1 0 1,0 0-1,0 0 0,0 0 0,0 0 0,0 0 0,0 0 1,1 0-1,-1 0 0,0 0 0,0 0 0,0 0 1,0 0-1,0 0 0,1 0 0,-1 0 0,0 0 0,0 0 1,0 0-1,0 0 0,0 0 0,0 0 0,1 0 0,-1 0 1,0 0-1,0 0 0,0 0 0,0 0 0,0 0 0,0 1 1,0-1-1,1 0 0,-1 0 0,0 0 0,0 0 0,3 13 329,-1 16-195,-2 166 497,0-110-3170,0-83 93,-5-2-2169</inkml:trace>
</inkml:ink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5</v>
    <v>A blue and white circle with a white letter in it
Description automatically generated</v>
  </rv>
  <rv s="1">
    <v>1</v>
    <v>5</v>
  </rv>
  <rv s="1">
    <v>2</v>
    <v>5</v>
  </rv>
  <rv s="2">
    <v>0</v>
    <v>8</v>
    <v>8</v>
    <v>1</v>
  </rv>
</rvData>
</file>

<file path=xl/richData/rdrichvaluestructure.xml><?xml version="1.0" encoding="utf-8"?>
<rvStructures xmlns="http://schemas.microsoft.com/office/spreadsheetml/2017/richdata" count="3">
  <s t="_localImage">
    <k n="_rvRel:LocalImageIdentifier" t="i"/>
    <k n="CalcOrigin" t="i"/>
    <k n="Text" t="s"/>
  </s>
  <s t="_localImage">
    <k n="_rvRel:LocalImageIdentifier" t="i"/>
    <k n="CalcOrigin" t="i"/>
  </s>
  <s t="_error">
    <k n="colOffset" t="i"/>
    <k n="errorType" t="i"/>
    <k n="rwOffset" t="i"/>
    <k n="subType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9257C-567A-4462-84E7-062258322FF7}" name="data" displayName="data" ref="A1:Q501" totalsRowShown="0">
  <autoFilter ref="A1:Q501" xr:uid="{82E9257C-567A-4462-84E7-062258322FF7}"/>
  <tableColumns count="17">
    <tableColumn id="17" xr3:uid="{01B0FA03-8563-408C-BD72-1A8C1F48DE53}" name="Sr_No"/>
    <tableColumn id="1" xr3:uid="{1ABC000E-3AAA-4F08-82F1-09FF63CB9AE0}" name="Department"/>
    <tableColumn id="2" xr3:uid="{7B4DB4AC-4373-4964-8F48-D54E08E62943}" name="Gender"/>
    <tableColumn id="3" xr3:uid="{7C3ABA57-C4F7-49B5-AF6D-864E4978AB8E}" name="Marital Status"/>
    <tableColumn id="4" xr3:uid="{7AE02050-5CEE-4320-96DD-70A0BDD94267}" name="Education"/>
    <tableColumn id="5" xr3:uid="{97C4F80A-08C0-47B4-9097-154F2DD9C201}" name="Job Title"/>
    <tableColumn id="6" xr3:uid="{18C2D1CF-BF2B-4B6E-8C40-D01EA8FA2BAD}" name="Employment Status"/>
    <tableColumn id="7" xr3:uid="{19A557D8-3EF0-49A8-BDCB-D3F117BE9B61}" name="Not Contract">
      <calculatedColumnFormula>NOT(G2="Contract")</calculatedColumnFormula>
    </tableColumn>
    <tableColumn id="8" xr3:uid="{3CD16CE9-9C23-4D58-B79F-C8E20349D96D}" name="Location"/>
    <tableColumn id="9" xr3:uid="{D08B42B0-A10B-463F-A0FB-BABBA9B2A5C0}" name="Age"/>
    <tableColumn id="10" xr3:uid="{97D6EBCB-6569-4E7D-8505-59F7C97035F8}" name="Salary"/>
    <tableColumn id="11" xr3:uid="{17ACF410-9DFF-4BDB-8F51-DE8BCCBA8AF6}" name="Years of Experience"/>
    <tableColumn id="12" xr3:uid="{04FA1F6D-D56A-47A9-A7B9-5488B27FC3BE}" name="Years in Current Role"/>
    <tableColumn id="13" xr3:uid="{4D3EB30B-36EF-487D-8BDA-7CF6E9D0702A}" name="Number of Projects"/>
    <tableColumn id="14" xr3:uid="{828C4E38-B699-4CCF-9FF3-4ECCB6C66030}" name="Performance Rating"/>
    <tableColumn id="15" xr3:uid="{740CC42D-CFD6-4745-AE37-ADB3BC51E3C5}" name="Work Hours Per Week"/>
    <tableColumn id="16" xr3:uid="{3FB41DB7-5428-41AE-B17D-B0A0A913FED4}" name="Date of Join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tarlordali4444/Acciojob-Excel/blob/main/notes/Day8_Date_functions.xlsx" TargetMode="External"/><Relationship Id="rId2" Type="http://schemas.openxmlformats.org/officeDocument/2006/relationships/hyperlink" Target="https://github.com/starlordali4444/Acciojob-Excel/blob/main/notes/Day8_Data_validation.xlsx" TargetMode="External"/><Relationship Id="rId1" Type="http://schemas.openxmlformats.org/officeDocument/2006/relationships/hyperlink" Target="https://github.com/starlordali4444/Acciojob-Excel/blob/main/notes/Day8_Cleaning.xlsx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github.com/starlordali4444/Acciojob-Excel/blob/main/notes/Day8_Error.xlsx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tanya.vishnoi@genpact.com" TargetMode="External"/><Relationship Id="rId3" Type="http://schemas.openxmlformats.org/officeDocument/2006/relationships/hyperlink" Target="mailto:arpit.verma@tcs.com" TargetMode="External"/><Relationship Id="rId7" Type="http://schemas.openxmlformats.org/officeDocument/2006/relationships/hyperlink" Target="mailto:kumar.ak.95@pg.com" TargetMode="External"/><Relationship Id="rId12" Type="http://schemas.openxmlformats.org/officeDocument/2006/relationships/printerSettings" Target="../printerSettings/printerSettings5.bin"/><Relationship Id="rId2" Type="http://schemas.openxmlformats.org/officeDocument/2006/relationships/hyperlink" Target="mailto:vishu.vaidwan@tcs.com" TargetMode="External"/><Relationship Id="rId1" Type="http://schemas.openxmlformats.org/officeDocument/2006/relationships/hyperlink" Target="mailto:Siraj.ahmad@acciojob.com" TargetMode="External"/><Relationship Id="rId6" Type="http://schemas.openxmlformats.org/officeDocument/2006/relationships/hyperlink" Target="mailto:Priyanshu.soabhagya@ahead.com" TargetMode="External"/><Relationship Id="rId11" Type="http://schemas.openxmlformats.org/officeDocument/2006/relationships/hyperlink" Target="mailto:Srinath.m@nestle.com" TargetMode="External"/><Relationship Id="rId5" Type="http://schemas.openxmlformats.org/officeDocument/2006/relationships/hyperlink" Target="mailto:babblu.kumar@ecl.com" TargetMode="External"/><Relationship Id="rId10" Type="http://schemas.openxmlformats.org/officeDocument/2006/relationships/hyperlink" Target="mailto:Bhatia.anuj@google.com" TargetMode="External"/><Relationship Id="rId4" Type="http://schemas.openxmlformats.org/officeDocument/2006/relationships/hyperlink" Target="mailto:arzoo.afsar4@gmail.com" TargetMode="External"/><Relationship Id="rId9" Type="http://schemas.openxmlformats.org/officeDocument/2006/relationships/hyperlink" Target="mailto:Abdul.rahman@aramco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6F3A-28DF-4558-998C-F2C26151F8E8}">
  <sheetPr>
    <tabColor theme="5" tint="0.39997558519241921"/>
  </sheetPr>
  <dimension ref="A1:Q501"/>
  <sheetViews>
    <sheetView topLeftCell="A464" workbookViewId="0">
      <selection activeCell="B1" sqref="B1:Q501"/>
    </sheetView>
  </sheetViews>
  <sheetFormatPr defaultRowHeight="14.25"/>
  <cols>
    <col min="2" max="2" width="15.6640625" bestFit="1" customWidth="1"/>
    <col min="3" max="3" width="6.86328125" bestFit="1" customWidth="1"/>
    <col min="4" max="4" width="12.33203125" bestFit="1" customWidth="1"/>
    <col min="5" max="5" width="10.59765625" bestFit="1" customWidth="1"/>
    <col min="6" max="6" width="13.265625" bestFit="1" customWidth="1"/>
    <col min="7" max="7" width="16.73046875" bestFit="1" customWidth="1"/>
    <col min="8" max="8" width="11.1328125" bestFit="1" customWidth="1"/>
    <col min="9" max="9" width="12.59765625" bestFit="1" customWidth="1"/>
    <col min="10" max="10" width="3.796875" bestFit="1" customWidth="1"/>
    <col min="11" max="11" width="6.73046875" bestFit="1" customWidth="1"/>
    <col min="12" max="12" width="16.86328125" bestFit="1" customWidth="1"/>
    <col min="13" max="13" width="18.06640625" bestFit="1" customWidth="1"/>
    <col min="14" max="14" width="16.86328125" bestFit="1" customWidth="1"/>
    <col min="15" max="15" width="17.265625" bestFit="1" customWidth="1"/>
    <col min="16" max="16" width="18.59765625" bestFit="1" customWidth="1"/>
    <col min="17" max="17" width="15.6640625" bestFit="1" customWidth="1"/>
  </cols>
  <sheetData>
    <row r="1" spans="1:17">
      <c r="A1" t="s">
        <v>190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104</v>
      </c>
    </row>
    <row r="2" spans="1:17">
      <c r="A2">
        <v>1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b">
        <f>NOT(G2="Contract")</f>
        <v>1</v>
      </c>
      <c r="I2" t="s">
        <v>75</v>
      </c>
      <c r="J2">
        <v>26</v>
      </c>
      <c r="K2">
        <v>107487</v>
      </c>
      <c r="L2">
        <v>38</v>
      </c>
      <c r="M2">
        <v>1</v>
      </c>
      <c r="N2">
        <v>2</v>
      </c>
      <c r="O2">
        <v>7</v>
      </c>
      <c r="P2">
        <v>31</v>
      </c>
      <c r="Q2" s="2">
        <v>43151</v>
      </c>
    </row>
    <row r="3" spans="1:17">
      <c r="A3">
        <v>2</v>
      </c>
      <c r="B3" t="s">
        <v>76</v>
      </c>
      <c r="C3" t="s">
        <v>77</v>
      </c>
      <c r="D3" t="s">
        <v>78</v>
      </c>
      <c r="E3" t="s">
        <v>72</v>
      </c>
      <c r="F3" t="s">
        <v>79</v>
      </c>
      <c r="G3" t="s">
        <v>80</v>
      </c>
      <c r="H3" t="b">
        <f t="shared" ref="H3:H66" si="0">NOT(G3="Contract")</f>
        <v>1</v>
      </c>
      <c r="I3" t="s">
        <v>81</v>
      </c>
      <c r="J3">
        <v>24</v>
      </c>
      <c r="K3">
        <v>47438</v>
      </c>
      <c r="L3">
        <v>27</v>
      </c>
      <c r="M3">
        <v>4</v>
      </c>
      <c r="N3">
        <v>11</v>
      </c>
      <c r="O3">
        <v>1</v>
      </c>
      <c r="P3">
        <v>44</v>
      </c>
      <c r="Q3" s="2">
        <v>34967</v>
      </c>
    </row>
    <row r="4" spans="1:17">
      <c r="A4">
        <v>3</v>
      </c>
      <c r="B4" t="s">
        <v>82</v>
      </c>
      <c r="C4" t="s">
        <v>70</v>
      </c>
      <c r="D4" t="s">
        <v>78</v>
      </c>
      <c r="E4" t="s">
        <v>83</v>
      </c>
      <c r="F4" t="s">
        <v>84</v>
      </c>
      <c r="G4" t="s">
        <v>80</v>
      </c>
      <c r="H4" t="b">
        <f t="shared" si="0"/>
        <v>1</v>
      </c>
      <c r="I4" t="s">
        <v>85</v>
      </c>
      <c r="J4">
        <v>44</v>
      </c>
      <c r="K4">
        <v>78515</v>
      </c>
      <c r="L4">
        <v>34</v>
      </c>
      <c r="M4">
        <v>12</v>
      </c>
      <c r="N4">
        <v>13</v>
      </c>
      <c r="O4">
        <v>2</v>
      </c>
      <c r="P4">
        <v>36</v>
      </c>
      <c r="Q4" s="2">
        <v>45009</v>
      </c>
    </row>
    <row r="5" spans="1:17">
      <c r="A5">
        <v>4</v>
      </c>
      <c r="B5" t="s">
        <v>69</v>
      </c>
      <c r="C5" t="s">
        <v>86</v>
      </c>
      <c r="D5" t="s">
        <v>78</v>
      </c>
      <c r="E5" t="s">
        <v>72</v>
      </c>
      <c r="F5" t="s">
        <v>87</v>
      </c>
      <c r="G5" t="s">
        <v>88</v>
      </c>
      <c r="H5" t="b">
        <f t="shared" si="0"/>
        <v>0</v>
      </c>
      <c r="I5" t="s">
        <v>85</v>
      </c>
      <c r="J5">
        <v>47</v>
      </c>
      <c r="K5">
        <v>35744</v>
      </c>
      <c r="L5">
        <v>15</v>
      </c>
      <c r="M5">
        <v>10</v>
      </c>
      <c r="N5">
        <v>7</v>
      </c>
      <c r="O5">
        <v>1</v>
      </c>
      <c r="P5">
        <v>45</v>
      </c>
      <c r="Q5" s="2">
        <v>34855</v>
      </c>
    </row>
    <row r="6" spans="1:17">
      <c r="A6">
        <v>5</v>
      </c>
      <c r="B6" t="s">
        <v>89</v>
      </c>
      <c r="C6" t="s">
        <v>86</v>
      </c>
      <c r="D6" t="s">
        <v>71</v>
      </c>
      <c r="E6" t="s">
        <v>72</v>
      </c>
      <c r="F6" t="s">
        <v>84</v>
      </c>
      <c r="G6" t="s">
        <v>80</v>
      </c>
      <c r="H6" t="b">
        <f t="shared" si="0"/>
        <v>1</v>
      </c>
      <c r="I6" t="s">
        <v>90</v>
      </c>
      <c r="J6">
        <v>58</v>
      </c>
      <c r="K6">
        <v>113820</v>
      </c>
      <c r="L6">
        <v>32</v>
      </c>
      <c r="M6">
        <v>13</v>
      </c>
      <c r="N6">
        <v>14</v>
      </c>
      <c r="O6">
        <v>9</v>
      </c>
      <c r="P6">
        <v>33</v>
      </c>
      <c r="Q6" s="2">
        <v>40090</v>
      </c>
    </row>
    <row r="7" spans="1:17">
      <c r="A7">
        <v>6</v>
      </c>
      <c r="B7" t="s">
        <v>82</v>
      </c>
      <c r="C7" t="s">
        <v>86</v>
      </c>
      <c r="D7" t="s">
        <v>91</v>
      </c>
      <c r="E7" t="s">
        <v>92</v>
      </c>
      <c r="F7" t="s">
        <v>79</v>
      </c>
      <c r="G7" t="s">
        <v>74</v>
      </c>
      <c r="H7" t="b">
        <f t="shared" si="0"/>
        <v>1</v>
      </c>
      <c r="I7" t="s">
        <v>93</v>
      </c>
      <c r="J7">
        <v>45</v>
      </c>
      <c r="K7">
        <v>72417</v>
      </c>
      <c r="L7">
        <v>21</v>
      </c>
      <c r="M7">
        <v>14</v>
      </c>
      <c r="N7">
        <v>8</v>
      </c>
      <c r="O7">
        <v>9</v>
      </c>
      <c r="P7">
        <v>55</v>
      </c>
      <c r="Q7" s="2">
        <v>38463</v>
      </c>
    </row>
    <row r="8" spans="1:17">
      <c r="A8">
        <v>7</v>
      </c>
      <c r="B8" t="s">
        <v>82</v>
      </c>
      <c r="C8" t="s">
        <v>86</v>
      </c>
      <c r="D8" t="s">
        <v>91</v>
      </c>
      <c r="E8" t="s">
        <v>94</v>
      </c>
      <c r="F8" t="s">
        <v>95</v>
      </c>
      <c r="G8" t="s">
        <v>88</v>
      </c>
      <c r="H8" t="b">
        <f t="shared" si="0"/>
        <v>0</v>
      </c>
      <c r="I8" t="s">
        <v>93</v>
      </c>
      <c r="J8">
        <v>40</v>
      </c>
      <c r="K8">
        <v>37069</v>
      </c>
      <c r="L8">
        <v>5</v>
      </c>
      <c r="M8">
        <v>5</v>
      </c>
      <c r="N8">
        <v>8</v>
      </c>
      <c r="O8">
        <v>7</v>
      </c>
      <c r="P8">
        <v>42</v>
      </c>
      <c r="Q8" s="2">
        <v>35437</v>
      </c>
    </row>
    <row r="9" spans="1:17">
      <c r="A9">
        <v>8</v>
      </c>
      <c r="B9" t="s">
        <v>69</v>
      </c>
      <c r="C9" t="s">
        <v>70</v>
      </c>
      <c r="D9" t="s">
        <v>91</v>
      </c>
      <c r="E9" t="s">
        <v>83</v>
      </c>
      <c r="F9" t="s">
        <v>79</v>
      </c>
      <c r="G9" t="s">
        <v>88</v>
      </c>
      <c r="H9" t="b">
        <f t="shared" si="0"/>
        <v>0</v>
      </c>
      <c r="I9" t="s">
        <v>85</v>
      </c>
      <c r="J9">
        <v>46</v>
      </c>
      <c r="K9">
        <v>72359</v>
      </c>
      <c r="L9">
        <v>6</v>
      </c>
      <c r="M9">
        <v>4</v>
      </c>
      <c r="N9">
        <v>11</v>
      </c>
      <c r="O9">
        <v>3</v>
      </c>
      <c r="P9">
        <v>25</v>
      </c>
      <c r="Q9" s="2">
        <v>39310</v>
      </c>
    </row>
    <row r="10" spans="1:17">
      <c r="A10">
        <v>9</v>
      </c>
      <c r="B10" t="s">
        <v>96</v>
      </c>
      <c r="C10" t="s">
        <v>77</v>
      </c>
      <c r="D10" t="s">
        <v>71</v>
      </c>
      <c r="E10" t="s">
        <v>83</v>
      </c>
      <c r="F10" t="s">
        <v>97</v>
      </c>
      <c r="G10" t="s">
        <v>88</v>
      </c>
      <c r="H10" t="b">
        <f t="shared" si="0"/>
        <v>0</v>
      </c>
      <c r="I10" t="s">
        <v>93</v>
      </c>
      <c r="J10">
        <v>42</v>
      </c>
      <c r="K10">
        <v>49799</v>
      </c>
      <c r="L10">
        <v>38</v>
      </c>
      <c r="M10">
        <v>14</v>
      </c>
      <c r="N10">
        <v>10</v>
      </c>
      <c r="O10">
        <v>5</v>
      </c>
      <c r="P10">
        <v>24</v>
      </c>
      <c r="Q10" s="2">
        <v>38113</v>
      </c>
    </row>
    <row r="11" spans="1:17">
      <c r="A11">
        <v>10</v>
      </c>
      <c r="B11" t="s">
        <v>89</v>
      </c>
      <c r="C11" t="s">
        <v>86</v>
      </c>
      <c r="D11" t="s">
        <v>78</v>
      </c>
      <c r="E11" t="s">
        <v>92</v>
      </c>
      <c r="F11" t="s">
        <v>73</v>
      </c>
      <c r="G11" t="s">
        <v>74</v>
      </c>
      <c r="H11" t="b">
        <f t="shared" si="0"/>
        <v>1</v>
      </c>
      <c r="I11" t="s">
        <v>85</v>
      </c>
      <c r="J11">
        <v>33</v>
      </c>
      <c r="K11">
        <v>100188</v>
      </c>
      <c r="L11">
        <v>22</v>
      </c>
      <c r="M11">
        <v>10</v>
      </c>
      <c r="N11">
        <v>11</v>
      </c>
      <c r="O11">
        <v>4</v>
      </c>
      <c r="P11">
        <v>44</v>
      </c>
      <c r="Q11" s="2">
        <v>39080</v>
      </c>
    </row>
    <row r="12" spans="1:17">
      <c r="A12">
        <v>11</v>
      </c>
      <c r="B12" t="s">
        <v>69</v>
      </c>
      <c r="C12" t="s">
        <v>77</v>
      </c>
      <c r="D12" t="s">
        <v>91</v>
      </c>
      <c r="E12" t="s">
        <v>92</v>
      </c>
      <c r="F12" t="s">
        <v>73</v>
      </c>
      <c r="G12" t="s">
        <v>80</v>
      </c>
      <c r="H12" t="b">
        <f t="shared" si="0"/>
        <v>1</v>
      </c>
      <c r="I12" t="s">
        <v>90</v>
      </c>
      <c r="J12">
        <v>62</v>
      </c>
      <c r="K12">
        <v>119859</v>
      </c>
      <c r="L12">
        <v>18</v>
      </c>
      <c r="M12">
        <v>17</v>
      </c>
      <c r="N12">
        <v>13</v>
      </c>
      <c r="O12">
        <v>7</v>
      </c>
      <c r="P12">
        <v>37</v>
      </c>
      <c r="Q12" s="2">
        <v>38599</v>
      </c>
    </row>
    <row r="13" spans="1:17">
      <c r="A13">
        <v>12</v>
      </c>
      <c r="B13" t="s">
        <v>89</v>
      </c>
      <c r="C13" t="s">
        <v>70</v>
      </c>
      <c r="D13" t="s">
        <v>71</v>
      </c>
      <c r="E13" t="s">
        <v>72</v>
      </c>
      <c r="F13" t="s">
        <v>84</v>
      </c>
      <c r="G13" t="s">
        <v>74</v>
      </c>
      <c r="H13" t="b">
        <f t="shared" si="0"/>
        <v>1</v>
      </c>
      <c r="I13" t="s">
        <v>98</v>
      </c>
      <c r="J13">
        <v>54</v>
      </c>
      <c r="K13">
        <v>37597</v>
      </c>
      <c r="L13">
        <v>14</v>
      </c>
      <c r="M13">
        <v>10</v>
      </c>
      <c r="N13">
        <v>7</v>
      </c>
      <c r="O13">
        <v>9</v>
      </c>
      <c r="P13">
        <v>32</v>
      </c>
      <c r="Q13" s="2">
        <v>35388</v>
      </c>
    </row>
    <row r="14" spans="1:17">
      <c r="A14">
        <v>13</v>
      </c>
      <c r="B14" t="s">
        <v>89</v>
      </c>
      <c r="C14" t="s">
        <v>70</v>
      </c>
      <c r="D14" t="s">
        <v>91</v>
      </c>
      <c r="E14" t="s">
        <v>83</v>
      </c>
      <c r="F14" t="s">
        <v>87</v>
      </c>
      <c r="G14" t="s">
        <v>88</v>
      </c>
      <c r="H14" t="b">
        <f t="shared" si="0"/>
        <v>0</v>
      </c>
      <c r="I14" t="s">
        <v>85</v>
      </c>
      <c r="J14">
        <v>25</v>
      </c>
      <c r="K14">
        <v>77093</v>
      </c>
      <c r="L14">
        <v>10</v>
      </c>
      <c r="M14">
        <v>7</v>
      </c>
      <c r="N14">
        <v>5</v>
      </c>
      <c r="O14">
        <v>2</v>
      </c>
      <c r="P14">
        <v>33</v>
      </c>
      <c r="Q14" s="2">
        <v>41198</v>
      </c>
    </row>
    <row r="15" spans="1:17">
      <c r="A15">
        <v>14</v>
      </c>
      <c r="B15" t="s">
        <v>82</v>
      </c>
      <c r="C15" t="s">
        <v>70</v>
      </c>
      <c r="D15" t="s">
        <v>99</v>
      </c>
      <c r="E15" t="s">
        <v>94</v>
      </c>
      <c r="F15" t="s">
        <v>95</v>
      </c>
      <c r="G15" t="s">
        <v>74</v>
      </c>
      <c r="H15" t="b">
        <f t="shared" si="0"/>
        <v>1</v>
      </c>
      <c r="I15" t="s">
        <v>75</v>
      </c>
      <c r="J15">
        <v>63</v>
      </c>
      <c r="K15">
        <v>67226</v>
      </c>
      <c r="L15">
        <v>13</v>
      </c>
      <c r="M15">
        <v>16</v>
      </c>
      <c r="N15">
        <v>1</v>
      </c>
      <c r="O15">
        <v>8</v>
      </c>
      <c r="P15">
        <v>47</v>
      </c>
      <c r="Q15" s="2">
        <v>36446</v>
      </c>
    </row>
    <row r="16" spans="1:17">
      <c r="A16">
        <v>15</v>
      </c>
      <c r="B16" t="s">
        <v>76</v>
      </c>
      <c r="C16" t="s">
        <v>86</v>
      </c>
      <c r="D16" t="s">
        <v>91</v>
      </c>
      <c r="E16" t="s">
        <v>92</v>
      </c>
      <c r="F16" t="s">
        <v>100</v>
      </c>
      <c r="G16" t="s">
        <v>74</v>
      </c>
      <c r="H16" t="b">
        <f t="shared" si="0"/>
        <v>1</v>
      </c>
      <c r="I16" t="s">
        <v>93</v>
      </c>
      <c r="J16">
        <v>28</v>
      </c>
      <c r="K16">
        <v>102127</v>
      </c>
      <c r="L16">
        <v>31</v>
      </c>
      <c r="M16">
        <v>1</v>
      </c>
      <c r="N16">
        <v>12</v>
      </c>
      <c r="O16">
        <v>9</v>
      </c>
      <c r="P16">
        <v>37</v>
      </c>
      <c r="Q16" s="2">
        <v>41986</v>
      </c>
    </row>
    <row r="17" spans="1:17">
      <c r="A17">
        <v>16</v>
      </c>
      <c r="B17" t="s">
        <v>89</v>
      </c>
      <c r="C17" t="s">
        <v>77</v>
      </c>
      <c r="D17" t="s">
        <v>91</v>
      </c>
      <c r="E17" t="s">
        <v>94</v>
      </c>
      <c r="F17" t="s">
        <v>73</v>
      </c>
      <c r="G17" t="s">
        <v>80</v>
      </c>
      <c r="H17" t="b">
        <f t="shared" si="0"/>
        <v>1</v>
      </c>
      <c r="I17" t="s">
        <v>85</v>
      </c>
      <c r="J17">
        <v>43</v>
      </c>
      <c r="K17">
        <v>107362</v>
      </c>
      <c r="L17">
        <v>30</v>
      </c>
      <c r="M17">
        <v>17</v>
      </c>
      <c r="N17">
        <v>9</v>
      </c>
      <c r="O17">
        <v>9</v>
      </c>
      <c r="P17">
        <v>47</v>
      </c>
      <c r="Q17" s="2">
        <v>35889</v>
      </c>
    </row>
    <row r="18" spans="1:17">
      <c r="A18">
        <v>17</v>
      </c>
      <c r="B18" t="s">
        <v>101</v>
      </c>
      <c r="C18" t="s">
        <v>77</v>
      </c>
      <c r="D18" t="s">
        <v>78</v>
      </c>
      <c r="E18" t="s">
        <v>94</v>
      </c>
      <c r="F18" t="s">
        <v>97</v>
      </c>
      <c r="G18" t="s">
        <v>80</v>
      </c>
      <c r="H18" t="b">
        <f t="shared" si="0"/>
        <v>1</v>
      </c>
      <c r="I18" t="s">
        <v>85</v>
      </c>
      <c r="J18">
        <v>54</v>
      </c>
      <c r="K18">
        <v>56417</v>
      </c>
      <c r="L18">
        <v>3</v>
      </c>
      <c r="M18">
        <v>9</v>
      </c>
      <c r="N18">
        <v>13</v>
      </c>
      <c r="O18">
        <v>7</v>
      </c>
      <c r="P18">
        <v>46</v>
      </c>
      <c r="Q18" s="2">
        <v>39511</v>
      </c>
    </row>
    <row r="19" spans="1:17">
      <c r="A19">
        <v>18</v>
      </c>
      <c r="B19" t="s">
        <v>82</v>
      </c>
      <c r="C19" t="s">
        <v>77</v>
      </c>
      <c r="D19" t="s">
        <v>71</v>
      </c>
      <c r="E19" t="s">
        <v>83</v>
      </c>
      <c r="F19" t="s">
        <v>84</v>
      </c>
      <c r="G19" t="s">
        <v>88</v>
      </c>
      <c r="H19" t="b">
        <f t="shared" si="0"/>
        <v>0</v>
      </c>
      <c r="I19" t="s">
        <v>90</v>
      </c>
      <c r="J19">
        <v>38</v>
      </c>
      <c r="K19">
        <v>48693</v>
      </c>
      <c r="L19">
        <v>30</v>
      </c>
      <c r="M19">
        <v>6</v>
      </c>
      <c r="N19">
        <v>7</v>
      </c>
      <c r="O19">
        <v>9</v>
      </c>
      <c r="P19">
        <v>51</v>
      </c>
      <c r="Q19" s="2">
        <v>40870</v>
      </c>
    </row>
    <row r="20" spans="1:17">
      <c r="A20">
        <v>19</v>
      </c>
      <c r="B20" t="s">
        <v>96</v>
      </c>
      <c r="C20" t="s">
        <v>70</v>
      </c>
      <c r="D20" t="s">
        <v>78</v>
      </c>
      <c r="E20" t="s">
        <v>83</v>
      </c>
      <c r="F20" t="s">
        <v>84</v>
      </c>
      <c r="G20" t="s">
        <v>74</v>
      </c>
      <c r="H20" t="b">
        <f t="shared" si="0"/>
        <v>1</v>
      </c>
      <c r="I20" t="s">
        <v>93</v>
      </c>
      <c r="J20">
        <v>45</v>
      </c>
      <c r="K20">
        <v>109674</v>
      </c>
      <c r="L20">
        <v>6</v>
      </c>
      <c r="M20">
        <v>19</v>
      </c>
      <c r="N20">
        <v>2</v>
      </c>
      <c r="O20">
        <v>9</v>
      </c>
      <c r="P20">
        <v>28</v>
      </c>
      <c r="Q20" s="2">
        <v>41356</v>
      </c>
    </row>
    <row r="21" spans="1:17">
      <c r="A21">
        <v>20</v>
      </c>
      <c r="B21" t="s">
        <v>76</v>
      </c>
      <c r="C21" t="s">
        <v>86</v>
      </c>
      <c r="D21" t="s">
        <v>78</v>
      </c>
      <c r="E21" t="s">
        <v>92</v>
      </c>
      <c r="F21" t="s">
        <v>100</v>
      </c>
      <c r="G21" t="s">
        <v>74</v>
      </c>
      <c r="H21" t="b">
        <f t="shared" si="0"/>
        <v>1</v>
      </c>
      <c r="I21" t="s">
        <v>98</v>
      </c>
      <c r="J21">
        <v>55</v>
      </c>
      <c r="K21">
        <v>83161</v>
      </c>
      <c r="L21">
        <v>29</v>
      </c>
      <c r="M21">
        <v>13</v>
      </c>
      <c r="N21">
        <v>6</v>
      </c>
      <c r="O21">
        <v>3</v>
      </c>
      <c r="P21">
        <v>59</v>
      </c>
      <c r="Q21" s="2">
        <v>43158</v>
      </c>
    </row>
    <row r="22" spans="1:17">
      <c r="A22">
        <v>21</v>
      </c>
      <c r="B22" t="s">
        <v>101</v>
      </c>
      <c r="C22" t="s">
        <v>70</v>
      </c>
      <c r="D22" t="s">
        <v>78</v>
      </c>
      <c r="E22" t="s">
        <v>83</v>
      </c>
      <c r="F22" t="s">
        <v>97</v>
      </c>
      <c r="G22" t="s">
        <v>80</v>
      </c>
      <c r="H22" t="b">
        <f t="shared" si="0"/>
        <v>1</v>
      </c>
      <c r="I22" t="s">
        <v>90</v>
      </c>
      <c r="J22">
        <v>49</v>
      </c>
      <c r="K22">
        <v>32169</v>
      </c>
      <c r="L22">
        <v>8</v>
      </c>
      <c r="M22">
        <v>3</v>
      </c>
      <c r="N22">
        <v>2</v>
      </c>
      <c r="O22">
        <v>4</v>
      </c>
      <c r="P22">
        <v>51</v>
      </c>
      <c r="Q22" s="2">
        <v>38089</v>
      </c>
    </row>
    <row r="23" spans="1:17">
      <c r="A23">
        <v>22</v>
      </c>
      <c r="B23" t="s">
        <v>101</v>
      </c>
      <c r="C23" t="s">
        <v>70</v>
      </c>
      <c r="D23" t="s">
        <v>78</v>
      </c>
      <c r="E23" t="s">
        <v>83</v>
      </c>
      <c r="F23" t="s">
        <v>87</v>
      </c>
      <c r="G23" t="s">
        <v>74</v>
      </c>
      <c r="H23" t="b">
        <f t="shared" si="0"/>
        <v>1</v>
      </c>
      <c r="I23" t="s">
        <v>98</v>
      </c>
      <c r="J23">
        <v>64</v>
      </c>
      <c r="K23">
        <v>114092</v>
      </c>
      <c r="L23">
        <v>33</v>
      </c>
      <c r="M23">
        <v>7</v>
      </c>
      <c r="N23">
        <v>1</v>
      </c>
      <c r="O23">
        <v>2</v>
      </c>
      <c r="P23">
        <v>39</v>
      </c>
      <c r="Q23" s="2">
        <v>45509</v>
      </c>
    </row>
    <row r="24" spans="1:17">
      <c r="A24">
        <v>23</v>
      </c>
      <c r="B24" t="s">
        <v>96</v>
      </c>
      <c r="C24" t="s">
        <v>77</v>
      </c>
      <c r="D24" t="s">
        <v>78</v>
      </c>
      <c r="E24" t="s">
        <v>83</v>
      </c>
      <c r="F24" t="s">
        <v>97</v>
      </c>
      <c r="G24" t="s">
        <v>74</v>
      </c>
      <c r="H24" t="b">
        <f t="shared" si="0"/>
        <v>1</v>
      </c>
      <c r="I24" t="s">
        <v>90</v>
      </c>
      <c r="J24">
        <v>62</v>
      </c>
      <c r="K24">
        <v>52052</v>
      </c>
      <c r="L24">
        <v>17</v>
      </c>
      <c r="M24">
        <v>9</v>
      </c>
      <c r="N24">
        <v>14</v>
      </c>
      <c r="O24">
        <v>3</v>
      </c>
      <c r="P24">
        <v>47</v>
      </c>
      <c r="Q24" s="2">
        <v>42503</v>
      </c>
    </row>
    <row r="25" spans="1:17">
      <c r="A25">
        <v>24</v>
      </c>
      <c r="B25" t="s">
        <v>76</v>
      </c>
      <c r="C25" t="s">
        <v>70</v>
      </c>
      <c r="D25" t="s">
        <v>91</v>
      </c>
      <c r="E25" t="s">
        <v>94</v>
      </c>
      <c r="F25" t="s">
        <v>87</v>
      </c>
      <c r="G25" t="s">
        <v>74</v>
      </c>
      <c r="H25" t="b">
        <f t="shared" si="0"/>
        <v>1</v>
      </c>
      <c r="I25" t="s">
        <v>93</v>
      </c>
      <c r="J25">
        <v>60</v>
      </c>
      <c r="K25">
        <v>101849</v>
      </c>
      <c r="L25">
        <v>11</v>
      </c>
      <c r="M25">
        <v>5</v>
      </c>
      <c r="N25">
        <v>7</v>
      </c>
      <c r="O25">
        <v>5</v>
      </c>
      <c r="P25">
        <v>52</v>
      </c>
      <c r="Q25" s="2">
        <v>41283</v>
      </c>
    </row>
    <row r="26" spans="1:17">
      <c r="A26">
        <v>25</v>
      </c>
      <c r="B26" t="s">
        <v>82</v>
      </c>
      <c r="C26" t="s">
        <v>77</v>
      </c>
      <c r="D26" t="s">
        <v>78</v>
      </c>
      <c r="E26" t="s">
        <v>92</v>
      </c>
      <c r="F26" t="s">
        <v>97</v>
      </c>
      <c r="G26" t="s">
        <v>80</v>
      </c>
      <c r="H26" t="b">
        <f t="shared" si="0"/>
        <v>1</v>
      </c>
      <c r="I26" t="s">
        <v>102</v>
      </c>
      <c r="J26">
        <v>43</v>
      </c>
      <c r="K26">
        <v>103851</v>
      </c>
      <c r="L26">
        <v>13</v>
      </c>
      <c r="M26">
        <v>10</v>
      </c>
      <c r="N26">
        <v>13</v>
      </c>
      <c r="O26">
        <v>5</v>
      </c>
      <c r="P26">
        <v>23</v>
      </c>
      <c r="Q26" s="2">
        <v>38198</v>
      </c>
    </row>
    <row r="27" spans="1:17">
      <c r="A27">
        <v>26</v>
      </c>
      <c r="B27" t="s">
        <v>103</v>
      </c>
      <c r="C27" t="s">
        <v>86</v>
      </c>
      <c r="D27" t="s">
        <v>78</v>
      </c>
      <c r="E27" t="s">
        <v>72</v>
      </c>
      <c r="F27" t="s">
        <v>97</v>
      </c>
      <c r="G27" t="s">
        <v>88</v>
      </c>
      <c r="H27" t="b">
        <f t="shared" si="0"/>
        <v>0</v>
      </c>
      <c r="I27" t="s">
        <v>93</v>
      </c>
      <c r="J27">
        <v>38</v>
      </c>
      <c r="K27">
        <v>38036</v>
      </c>
      <c r="L27">
        <v>11</v>
      </c>
      <c r="M27">
        <v>17</v>
      </c>
      <c r="N27">
        <v>2</v>
      </c>
      <c r="O27">
        <v>6</v>
      </c>
      <c r="P27">
        <v>53</v>
      </c>
      <c r="Q27" s="2">
        <v>43284</v>
      </c>
    </row>
    <row r="28" spans="1:17">
      <c r="A28">
        <v>27</v>
      </c>
      <c r="B28" t="s">
        <v>76</v>
      </c>
      <c r="C28" t="s">
        <v>77</v>
      </c>
      <c r="D28" t="s">
        <v>71</v>
      </c>
      <c r="E28" t="s">
        <v>94</v>
      </c>
      <c r="F28" t="s">
        <v>79</v>
      </c>
      <c r="G28" t="s">
        <v>88</v>
      </c>
      <c r="H28" t="b">
        <f t="shared" si="0"/>
        <v>0</v>
      </c>
      <c r="I28" t="s">
        <v>93</v>
      </c>
      <c r="J28">
        <v>55</v>
      </c>
      <c r="K28">
        <v>61778</v>
      </c>
      <c r="L28">
        <v>31</v>
      </c>
      <c r="M28">
        <v>12</v>
      </c>
      <c r="N28">
        <v>13</v>
      </c>
      <c r="O28">
        <v>7</v>
      </c>
      <c r="P28">
        <v>22</v>
      </c>
      <c r="Q28" s="2">
        <v>40290</v>
      </c>
    </row>
    <row r="29" spans="1:17">
      <c r="A29">
        <v>28</v>
      </c>
      <c r="B29" t="s">
        <v>96</v>
      </c>
      <c r="C29" t="s">
        <v>86</v>
      </c>
      <c r="D29" t="s">
        <v>99</v>
      </c>
      <c r="E29" t="s">
        <v>83</v>
      </c>
      <c r="F29" t="s">
        <v>84</v>
      </c>
      <c r="G29" t="s">
        <v>74</v>
      </c>
      <c r="H29" t="b">
        <f t="shared" si="0"/>
        <v>1</v>
      </c>
      <c r="I29" t="s">
        <v>98</v>
      </c>
      <c r="J29">
        <v>27</v>
      </c>
      <c r="K29">
        <v>57734</v>
      </c>
      <c r="L29">
        <v>28</v>
      </c>
      <c r="M29">
        <v>16</v>
      </c>
      <c r="N29">
        <v>14</v>
      </c>
      <c r="O29">
        <v>7</v>
      </c>
      <c r="P29">
        <v>45</v>
      </c>
      <c r="Q29" s="2">
        <v>41780</v>
      </c>
    </row>
    <row r="30" spans="1:17">
      <c r="A30">
        <v>29</v>
      </c>
      <c r="B30" t="s">
        <v>101</v>
      </c>
      <c r="C30" t="s">
        <v>77</v>
      </c>
      <c r="D30" t="s">
        <v>91</v>
      </c>
      <c r="E30" t="s">
        <v>94</v>
      </c>
      <c r="F30" t="s">
        <v>97</v>
      </c>
      <c r="G30" t="s">
        <v>88</v>
      </c>
      <c r="H30" t="b">
        <f t="shared" si="0"/>
        <v>0</v>
      </c>
      <c r="I30" t="s">
        <v>98</v>
      </c>
      <c r="J30">
        <v>27</v>
      </c>
      <c r="K30">
        <v>53173</v>
      </c>
      <c r="L30">
        <v>6</v>
      </c>
      <c r="M30">
        <v>3</v>
      </c>
      <c r="N30">
        <v>14</v>
      </c>
      <c r="O30">
        <v>1</v>
      </c>
      <c r="P30">
        <v>27</v>
      </c>
      <c r="Q30" s="2">
        <v>44119</v>
      </c>
    </row>
    <row r="31" spans="1:17">
      <c r="A31">
        <v>30</v>
      </c>
      <c r="B31" t="s">
        <v>82</v>
      </c>
      <c r="C31" t="s">
        <v>70</v>
      </c>
      <c r="D31" t="s">
        <v>91</v>
      </c>
      <c r="E31" t="s">
        <v>83</v>
      </c>
      <c r="F31" t="s">
        <v>100</v>
      </c>
      <c r="G31" t="s">
        <v>80</v>
      </c>
      <c r="H31" t="b">
        <f t="shared" si="0"/>
        <v>1</v>
      </c>
      <c r="I31" t="s">
        <v>93</v>
      </c>
      <c r="J31">
        <v>55</v>
      </c>
      <c r="K31">
        <v>60403</v>
      </c>
      <c r="L31">
        <v>16</v>
      </c>
      <c r="M31">
        <v>9</v>
      </c>
      <c r="N31">
        <v>2</v>
      </c>
      <c r="O31">
        <v>2</v>
      </c>
      <c r="P31">
        <v>25</v>
      </c>
      <c r="Q31" s="2">
        <v>36252</v>
      </c>
    </row>
    <row r="32" spans="1:17">
      <c r="A32">
        <v>31</v>
      </c>
      <c r="B32" t="s">
        <v>76</v>
      </c>
      <c r="C32" t="s">
        <v>70</v>
      </c>
      <c r="D32" t="s">
        <v>91</v>
      </c>
      <c r="E32" t="s">
        <v>83</v>
      </c>
      <c r="F32" t="s">
        <v>97</v>
      </c>
      <c r="G32" t="s">
        <v>80</v>
      </c>
      <c r="H32" t="b">
        <f t="shared" si="0"/>
        <v>1</v>
      </c>
      <c r="I32" t="s">
        <v>93</v>
      </c>
      <c r="J32">
        <v>22</v>
      </c>
      <c r="K32">
        <v>96321</v>
      </c>
      <c r="L32">
        <v>4</v>
      </c>
      <c r="M32">
        <v>15</v>
      </c>
      <c r="N32">
        <v>13</v>
      </c>
      <c r="O32">
        <v>9</v>
      </c>
      <c r="P32">
        <v>35</v>
      </c>
      <c r="Q32" s="2">
        <v>35080</v>
      </c>
    </row>
    <row r="33" spans="1:17">
      <c r="A33">
        <v>32</v>
      </c>
      <c r="B33" t="s">
        <v>103</v>
      </c>
      <c r="C33" t="s">
        <v>86</v>
      </c>
      <c r="D33" t="s">
        <v>78</v>
      </c>
      <c r="E33" t="s">
        <v>94</v>
      </c>
      <c r="F33" t="s">
        <v>73</v>
      </c>
      <c r="G33" t="s">
        <v>88</v>
      </c>
      <c r="H33" t="b">
        <f t="shared" si="0"/>
        <v>0</v>
      </c>
      <c r="I33" t="s">
        <v>93</v>
      </c>
      <c r="J33">
        <v>31</v>
      </c>
      <c r="K33">
        <v>101675</v>
      </c>
      <c r="L33">
        <v>35</v>
      </c>
      <c r="M33">
        <v>5</v>
      </c>
      <c r="N33">
        <v>11</v>
      </c>
      <c r="O33">
        <v>2</v>
      </c>
      <c r="P33">
        <v>43</v>
      </c>
      <c r="Q33" s="2">
        <v>45439</v>
      </c>
    </row>
    <row r="34" spans="1:17">
      <c r="A34">
        <v>33</v>
      </c>
      <c r="B34" t="s">
        <v>103</v>
      </c>
      <c r="C34" t="s">
        <v>86</v>
      </c>
      <c r="D34" t="s">
        <v>78</v>
      </c>
      <c r="E34" t="s">
        <v>92</v>
      </c>
      <c r="F34" t="s">
        <v>84</v>
      </c>
      <c r="G34" t="s">
        <v>88</v>
      </c>
      <c r="H34" t="b">
        <f t="shared" si="0"/>
        <v>0</v>
      </c>
      <c r="I34" t="s">
        <v>98</v>
      </c>
      <c r="J34">
        <v>42</v>
      </c>
      <c r="K34">
        <v>36344</v>
      </c>
      <c r="L34">
        <v>26</v>
      </c>
      <c r="M34">
        <v>13</v>
      </c>
      <c r="N34">
        <v>5</v>
      </c>
      <c r="O34">
        <v>6</v>
      </c>
      <c r="P34">
        <v>58</v>
      </c>
      <c r="Q34" s="2">
        <v>44546</v>
      </c>
    </row>
    <row r="35" spans="1:17">
      <c r="A35">
        <v>34</v>
      </c>
      <c r="B35" t="s">
        <v>89</v>
      </c>
      <c r="C35" t="s">
        <v>86</v>
      </c>
      <c r="D35" t="s">
        <v>78</v>
      </c>
      <c r="E35" t="s">
        <v>83</v>
      </c>
      <c r="F35" t="s">
        <v>73</v>
      </c>
      <c r="G35" t="s">
        <v>74</v>
      </c>
      <c r="H35" t="b">
        <f t="shared" si="0"/>
        <v>1</v>
      </c>
      <c r="I35" t="s">
        <v>93</v>
      </c>
      <c r="J35">
        <v>26</v>
      </c>
      <c r="K35">
        <v>48800</v>
      </c>
      <c r="L35">
        <v>12</v>
      </c>
      <c r="M35">
        <v>14</v>
      </c>
      <c r="N35">
        <v>14</v>
      </c>
      <c r="O35">
        <v>1</v>
      </c>
      <c r="P35">
        <v>49</v>
      </c>
      <c r="Q35" s="2">
        <v>44968</v>
      </c>
    </row>
    <row r="36" spans="1:17">
      <c r="A36">
        <v>35</v>
      </c>
      <c r="B36" t="s">
        <v>89</v>
      </c>
      <c r="C36" t="s">
        <v>77</v>
      </c>
      <c r="D36" t="s">
        <v>71</v>
      </c>
      <c r="E36" t="s">
        <v>92</v>
      </c>
      <c r="F36" t="s">
        <v>84</v>
      </c>
      <c r="G36" t="s">
        <v>88</v>
      </c>
      <c r="H36" t="b">
        <f t="shared" si="0"/>
        <v>0</v>
      </c>
      <c r="I36" t="s">
        <v>93</v>
      </c>
      <c r="J36">
        <v>23</v>
      </c>
      <c r="K36">
        <v>55372</v>
      </c>
      <c r="L36">
        <v>11</v>
      </c>
      <c r="M36">
        <v>15</v>
      </c>
      <c r="N36">
        <v>5</v>
      </c>
      <c r="O36">
        <v>3</v>
      </c>
      <c r="P36">
        <v>32</v>
      </c>
      <c r="Q36" s="2">
        <v>35627</v>
      </c>
    </row>
    <row r="37" spans="1:17">
      <c r="A37">
        <v>36</v>
      </c>
      <c r="B37" t="s">
        <v>69</v>
      </c>
      <c r="C37" t="s">
        <v>77</v>
      </c>
      <c r="D37" t="s">
        <v>99</v>
      </c>
      <c r="E37" t="s">
        <v>72</v>
      </c>
      <c r="F37" t="s">
        <v>73</v>
      </c>
      <c r="G37" t="s">
        <v>74</v>
      </c>
      <c r="H37" t="b">
        <f t="shared" si="0"/>
        <v>1</v>
      </c>
      <c r="I37" t="s">
        <v>81</v>
      </c>
      <c r="J37">
        <v>43</v>
      </c>
      <c r="K37">
        <v>91516</v>
      </c>
      <c r="L37">
        <v>37</v>
      </c>
      <c r="M37">
        <v>16</v>
      </c>
      <c r="N37">
        <v>7</v>
      </c>
      <c r="O37">
        <v>2</v>
      </c>
      <c r="P37">
        <v>24</v>
      </c>
      <c r="Q37" s="2">
        <v>37249</v>
      </c>
    </row>
    <row r="38" spans="1:17">
      <c r="A38">
        <v>37</v>
      </c>
      <c r="B38" t="s">
        <v>96</v>
      </c>
      <c r="C38" t="s">
        <v>86</v>
      </c>
      <c r="D38" t="s">
        <v>78</v>
      </c>
      <c r="E38" t="s">
        <v>83</v>
      </c>
      <c r="F38" t="s">
        <v>97</v>
      </c>
      <c r="G38" t="s">
        <v>74</v>
      </c>
      <c r="H38" t="b">
        <f t="shared" si="0"/>
        <v>1</v>
      </c>
      <c r="I38" t="s">
        <v>102</v>
      </c>
      <c r="J38">
        <v>23</v>
      </c>
      <c r="K38">
        <v>50538</v>
      </c>
      <c r="L38">
        <v>25</v>
      </c>
      <c r="M38">
        <v>13</v>
      </c>
      <c r="N38">
        <v>1</v>
      </c>
      <c r="O38">
        <v>3</v>
      </c>
      <c r="P38">
        <v>44</v>
      </c>
      <c r="Q38" s="2">
        <v>43247</v>
      </c>
    </row>
    <row r="39" spans="1:17">
      <c r="A39">
        <v>38</v>
      </c>
      <c r="B39" t="s">
        <v>76</v>
      </c>
      <c r="C39" t="s">
        <v>70</v>
      </c>
      <c r="D39" t="s">
        <v>99</v>
      </c>
      <c r="E39" t="s">
        <v>92</v>
      </c>
      <c r="F39" t="s">
        <v>97</v>
      </c>
      <c r="G39" t="s">
        <v>80</v>
      </c>
      <c r="H39" t="b">
        <f t="shared" si="0"/>
        <v>1</v>
      </c>
      <c r="I39" t="s">
        <v>75</v>
      </c>
      <c r="J39">
        <v>31</v>
      </c>
      <c r="K39">
        <v>93918</v>
      </c>
      <c r="L39">
        <v>18</v>
      </c>
      <c r="M39">
        <v>17</v>
      </c>
      <c r="N39">
        <v>8</v>
      </c>
      <c r="O39">
        <v>5</v>
      </c>
      <c r="P39">
        <v>39</v>
      </c>
      <c r="Q39" s="2">
        <v>38099</v>
      </c>
    </row>
    <row r="40" spans="1:17">
      <c r="A40">
        <v>39</v>
      </c>
      <c r="B40" t="s">
        <v>76</v>
      </c>
      <c r="C40" t="s">
        <v>77</v>
      </c>
      <c r="D40" t="s">
        <v>71</v>
      </c>
      <c r="E40" t="s">
        <v>92</v>
      </c>
      <c r="F40" t="s">
        <v>79</v>
      </c>
      <c r="G40" t="s">
        <v>80</v>
      </c>
      <c r="H40" t="b">
        <f t="shared" si="0"/>
        <v>1</v>
      </c>
      <c r="I40" t="s">
        <v>102</v>
      </c>
      <c r="J40">
        <v>55</v>
      </c>
      <c r="K40">
        <v>44973</v>
      </c>
      <c r="L40">
        <v>19</v>
      </c>
      <c r="M40">
        <v>8</v>
      </c>
      <c r="N40">
        <v>3</v>
      </c>
      <c r="O40">
        <v>6</v>
      </c>
      <c r="P40">
        <v>37</v>
      </c>
      <c r="Q40" s="2">
        <v>37009</v>
      </c>
    </row>
    <row r="41" spans="1:17">
      <c r="A41">
        <v>40</v>
      </c>
      <c r="B41" t="s">
        <v>69</v>
      </c>
      <c r="C41" t="s">
        <v>77</v>
      </c>
      <c r="D41" t="s">
        <v>91</v>
      </c>
      <c r="E41" t="s">
        <v>72</v>
      </c>
      <c r="F41" t="s">
        <v>100</v>
      </c>
      <c r="G41" t="s">
        <v>80</v>
      </c>
      <c r="H41" t="b">
        <f t="shared" si="0"/>
        <v>1</v>
      </c>
      <c r="I41" t="s">
        <v>81</v>
      </c>
      <c r="J41">
        <v>37</v>
      </c>
      <c r="K41">
        <v>101155</v>
      </c>
      <c r="L41">
        <v>23</v>
      </c>
      <c r="M41">
        <v>2</v>
      </c>
      <c r="N41">
        <v>4</v>
      </c>
      <c r="O41">
        <v>9</v>
      </c>
      <c r="P41">
        <v>37</v>
      </c>
      <c r="Q41" s="2">
        <v>44942</v>
      </c>
    </row>
    <row r="42" spans="1:17">
      <c r="A42">
        <v>41</v>
      </c>
      <c r="B42" t="s">
        <v>101</v>
      </c>
      <c r="C42" t="s">
        <v>77</v>
      </c>
      <c r="D42" t="s">
        <v>78</v>
      </c>
      <c r="E42" t="s">
        <v>92</v>
      </c>
      <c r="F42" t="s">
        <v>73</v>
      </c>
      <c r="G42" t="s">
        <v>80</v>
      </c>
      <c r="H42" t="b">
        <f t="shared" si="0"/>
        <v>1</v>
      </c>
      <c r="I42" t="s">
        <v>75</v>
      </c>
      <c r="J42">
        <v>60</v>
      </c>
      <c r="K42">
        <v>89500</v>
      </c>
      <c r="L42">
        <v>38</v>
      </c>
      <c r="M42">
        <v>5</v>
      </c>
      <c r="N42">
        <v>9</v>
      </c>
      <c r="O42">
        <v>4</v>
      </c>
      <c r="P42">
        <v>21</v>
      </c>
      <c r="Q42" s="2">
        <v>44910</v>
      </c>
    </row>
    <row r="43" spans="1:17">
      <c r="A43">
        <v>42</v>
      </c>
      <c r="B43" t="s">
        <v>101</v>
      </c>
      <c r="C43" t="s">
        <v>86</v>
      </c>
      <c r="D43" t="s">
        <v>99</v>
      </c>
      <c r="E43" t="s">
        <v>92</v>
      </c>
      <c r="F43" t="s">
        <v>87</v>
      </c>
      <c r="G43" t="s">
        <v>88</v>
      </c>
      <c r="H43" t="b">
        <f t="shared" si="0"/>
        <v>0</v>
      </c>
      <c r="I43" t="s">
        <v>90</v>
      </c>
      <c r="J43">
        <v>43</v>
      </c>
      <c r="K43">
        <v>66575</v>
      </c>
      <c r="L43">
        <v>18</v>
      </c>
      <c r="M43">
        <v>6</v>
      </c>
      <c r="N43">
        <v>4</v>
      </c>
      <c r="O43">
        <v>7</v>
      </c>
      <c r="P43">
        <v>29</v>
      </c>
      <c r="Q43" s="2">
        <v>35095</v>
      </c>
    </row>
    <row r="44" spans="1:17">
      <c r="A44">
        <v>43</v>
      </c>
      <c r="B44" t="s">
        <v>69</v>
      </c>
      <c r="C44" t="s">
        <v>86</v>
      </c>
      <c r="D44" t="s">
        <v>99</v>
      </c>
      <c r="E44" t="s">
        <v>72</v>
      </c>
      <c r="F44" t="s">
        <v>79</v>
      </c>
      <c r="G44" t="s">
        <v>80</v>
      </c>
      <c r="H44" t="b">
        <f t="shared" si="0"/>
        <v>1</v>
      </c>
      <c r="I44" t="s">
        <v>93</v>
      </c>
      <c r="J44">
        <v>33</v>
      </c>
      <c r="K44">
        <v>72261</v>
      </c>
      <c r="L44">
        <v>26</v>
      </c>
      <c r="M44">
        <v>12</v>
      </c>
      <c r="N44">
        <v>10</v>
      </c>
      <c r="O44">
        <v>6</v>
      </c>
      <c r="P44">
        <v>31</v>
      </c>
      <c r="Q44" s="2">
        <v>37748</v>
      </c>
    </row>
    <row r="45" spans="1:17">
      <c r="A45">
        <v>44</v>
      </c>
      <c r="B45" t="s">
        <v>101</v>
      </c>
      <c r="C45" t="s">
        <v>86</v>
      </c>
      <c r="D45" t="s">
        <v>78</v>
      </c>
      <c r="E45" t="s">
        <v>83</v>
      </c>
      <c r="F45" t="s">
        <v>73</v>
      </c>
      <c r="G45" t="s">
        <v>88</v>
      </c>
      <c r="H45" t="b">
        <f t="shared" si="0"/>
        <v>0</v>
      </c>
      <c r="I45" t="s">
        <v>81</v>
      </c>
      <c r="J45">
        <v>45</v>
      </c>
      <c r="K45">
        <v>57716</v>
      </c>
      <c r="L45">
        <v>6</v>
      </c>
      <c r="M45">
        <v>18</v>
      </c>
      <c r="N45">
        <v>12</v>
      </c>
      <c r="O45">
        <v>2</v>
      </c>
      <c r="P45">
        <v>32</v>
      </c>
      <c r="Q45" s="2">
        <v>34772</v>
      </c>
    </row>
    <row r="46" spans="1:17">
      <c r="A46">
        <v>45</v>
      </c>
      <c r="B46" t="s">
        <v>89</v>
      </c>
      <c r="C46" t="s">
        <v>86</v>
      </c>
      <c r="D46" t="s">
        <v>91</v>
      </c>
      <c r="E46" t="s">
        <v>92</v>
      </c>
      <c r="F46" t="s">
        <v>73</v>
      </c>
      <c r="G46" t="s">
        <v>80</v>
      </c>
      <c r="H46" t="b">
        <f t="shared" si="0"/>
        <v>1</v>
      </c>
      <c r="I46" t="s">
        <v>90</v>
      </c>
      <c r="J46">
        <v>61</v>
      </c>
      <c r="K46">
        <v>33236</v>
      </c>
      <c r="L46">
        <v>4</v>
      </c>
      <c r="M46">
        <v>1</v>
      </c>
      <c r="N46">
        <v>5</v>
      </c>
      <c r="O46">
        <v>8</v>
      </c>
      <c r="P46">
        <v>30</v>
      </c>
      <c r="Q46" s="2">
        <v>41938</v>
      </c>
    </row>
    <row r="47" spans="1:17">
      <c r="A47">
        <v>46</v>
      </c>
      <c r="B47" t="s">
        <v>76</v>
      </c>
      <c r="C47" t="s">
        <v>86</v>
      </c>
      <c r="D47" t="s">
        <v>91</v>
      </c>
      <c r="E47" t="s">
        <v>92</v>
      </c>
      <c r="F47" t="s">
        <v>79</v>
      </c>
      <c r="G47" t="s">
        <v>88</v>
      </c>
      <c r="H47" t="b">
        <f t="shared" si="0"/>
        <v>0</v>
      </c>
      <c r="I47" t="s">
        <v>93</v>
      </c>
      <c r="J47">
        <v>59</v>
      </c>
      <c r="K47">
        <v>45848</v>
      </c>
      <c r="L47">
        <v>29</v>
      </c>
      <c r="M47">
        <v>17</v>
      </c>
      <c r="N47">
        <v>7</v>
      </c>
      <c r="O47">
        <v>7</v>
      </c>
      <c r="P47">
        <v>38</v>
      </c>
      <c r="Q47" s="2">
        <v>42435</v>
      </c>
    </row>
    <row r="48" spans="1:17">
      <c r="A48">
        <v>47</v>
      </c>
      <c r="B48" t="s">
        <v>69</v>
      </c>
      <c r="C48" t="s">
        <v>70</v>
      </c>
      <c r="D48" t="s">
        <v>91</v>
      </c>
      <c r="E48" t="s">
        <v>92</v>
      </c>
      <c r="F48" t="s">
        <v>97</v>
      </c>
      <c r="G48" t="s">
        <v>74</v>
      </c>
      <c r="H48" t="b">
        <f t="shared" si="0"/>
        <v>1</v>
      </c>
      <c r="I48" t="s">
        <v>98</v>
      </c>
      <c r="J48">
        <v>31</v>
      </c>
      <c r="K48">
        <v>32352</v>
      </c>
      <c r="L48">
        <v>34</v>
      </c>
      <c r="M48">
        <v>11</v>
      </c>
      <c r="N48">
        <v>4</v>
      </c>
      <c r="O48">
        <v>7</v>
      </c>
      <c r="P48">
        <v>54</v>
      </c>
      <c r="Q48" s="2">
        <v>38579</v>
      </c>
    </row>
    <row r="49" spans="1:17">
      <c r="A49">
        <v>48</v>
      </c>
      <c r="B49" t="s">
        <v>76</v>
      </c>
      <c r="C49" t="s">
        <v>70</v>
      </c>
      <c r="D49" t="s">
        <v>71</v>
      </c>
      <c r="E49" t="s">
        <v>94</v>
      </c>
      <c r="F49" t="s">
        <v>73</v>
      </c>
      <c r="G49" t="s">
        <v>88</v>
      </c>
      <c r="H49" t="b">
        <f t="shared" si="0"/>
        <v>0</v>
      </c>
      <c r="I49" t="s">
        <v>85</v>
      </c>
      <c r="J49">
        <v>56</v>
      </c>
      <c r="K49">
        <v>31932</v>
      </c>
      <c r="L49">
        <v>17</v>
      </c>
      <c r="M49">
        <v>10</v>
      </c>
      <c r="N49">
        <v>14</v>
      </c>
      <c r="O49">
        <v>8</v>
      </c>
      <c r="P49">
        <v>58</v>
      </c>
      <c r="Q49" s="2">
        <v>44865</v>
      </c>
    </row>
    <row r="50" spans="1:17">
      <c r="A50">
        <v>49</v>
      </c>
      <c r="B50" t="s">
        <v>103</v>
      </c>
      <c r="C50" t="s">
        <v>86</v>
      </c>
      <c r="D50" t="s">
        <v>99</v>
      </c>
      <c r="E50" t="s">
        <v>72</v>
      </c>
      <c r="F50" t="s">
        <v>97</v>
      </c>
      <c r="G50" t="s">
        <v>88</v>
      </c>
      <c r="H50" t="b">
        <f t="shared" si="0"/>
        <v>0</v>
      </c>
      <c r="I50" t="s">
        <v>81</v>
      </c>
      <c r="J50">
        <v>53</v>
      </c>
      <c r="K50">
        <v>106449</v>
      </c>
      <c r="L50">
        <v>16</v>
      </c>
      <c r="M50">
        <v>19</v>
      </c>
      <c r="N50">
        <v>1</v>
      </c>
      <c r="O50">
        <v>1</v>
      </c>
      <c r="P50">
        <v>45</v>
      </c>
      <c r="Q50" s="2">
        <v>43754</v>
      </c>
    </row>
    <row r="51" spans="1:17">
      <c r="A51">
        <v>50</v>
      </c>
      <c r="B51" t="s">
        <v>89</v>
      </c>
      <c r="C51" t="s">
        <v>77</v>
      </c>
      <c r="D51" t="s">
        <v>99</v>
      </c>
      <c r="E51" t="s">
        <v>94</v>
      </c>
      <c r="F51" t="s">
        <v>79</v>
      </c>
      <c r="G51" t="s">
        <v>80</v>
      </c>
      <c r="H51" t="b">
        <f t="shared" si="0"/>
        <v>1</v>
      </c>
      <c r="I51" t="s">
        <v>98</v>
      </c>
      <c r="J51">
        <v>28</v>
      </c>
      <c r="K51">
        <v>38556</v>
      </c>
      <c r="L51">
        <v>2</v>
      </c>
      <c r="M51">
        <v>14</v>
      </c>
      <c r="N51">
        <v>9</v>
      </c>
      <c r="O51">
        <v>1</v>
      </c>
      <c r="P51">
        <v>33</v>
      </c>
      <c r="Q51" s="2">
        <v>41530</v>
      </c>
    </row>
    <row r="52" spans="1:17">
      <c r="A52">
        <v>51</v>
      </c>
      <c r="B52" t="s">
        <v>82</v>
      </c>
      <c r="C52" t="s">
        <v>86</v>
      </c>
      <c r="D52" t="s">
        <v>99</v>
      </c>
      <c r="E52" t="s">
        <v>72</v>
      </c>
      <c r="F52" t="s">
        <v>97</v>
      </c>
      <c r="G52" t="s">
        <v>88</v>
      </c>
      <c r="H52" t="b">
        <f t="shared" si="0"/>
        <v>0</v>
      </c>
      <c r="I52" t="s">
        <v>81</v>
      </c>
      <c r="J52">
        <v>42</v>
      </c>
      <c r="K52">
        <v>116836</v>
      </c>
      <c r="L52">
        <v>34</v>
      </c>
      <c r="M52">
        <v>10</v>
      </c>
      <c r="N52">
        <v>4</v>
      </c>
      <c r="O52">
        <v>8</v>
      </c>
      <c r="P52">
        <v>43</v>
      </c>
      <c r="Q52" s="2">
        <v>43247</v>
      </c>
    </row>
    <row r="53" spans="1:17">
      <c r="A53">
        <v>52</v>
      </c>
      <c r="B53" t="s">
        <v>89</v>
      </c>
      <c r="C53" t="s">
        <v>70</v>
      </c>
      <c r="D53" t="s">
        <v>71</v>
      </c>
      <c r="E53" t="s">
        <v>83</v>
      </c>
      <c r="F53" t="s">
        <v>84</v>
      </c>
      <c r="G53" t="s">
        <v>74</v>
      </c>
      <c r="H53" t="b">
        <f t="shared" si="0"/>
        <v>1</v>
      </c>
      <c r="I53" t="s">
        <v>81</v>
      </c>
      <c r="J53">
        <v>41</v>
      </c>
      <c r="K53">
        <v>35498</v>
      </c>
      <c r="L53">
        <v>8</v>
      </c>
      <c r="M53">
        <v>15</v>
      </c>
      <c r="N53">
        <v>9</v>
      </c>
      <c r="O53">
        <v>4</v>
      </c>
      <c r="P53">
        <v>20</v>
      </c>
      <c r="Q53" s="2">
        <v>45531</v>
      </c>
    </row>
    <row r="54" spans="1:17">
      <c r="A54">
        <v>53</v>
      </c>
      <c r="B54" t="s">
        <v>69</v>
      </c>
      <c r="C54" t="s">
        <v>70</v>
      </c>
      <c r="D54" t="s">
        <v>99</v>
      </c>
      <c r="E54" t="s">
        <v>83</v>
      </c>
      <c r="F54" t="s">
        <v>87</v>
      </c>
      <c r="G54" t="s">
        <v>74</v>
      </c>
      <c r="H54" t="b">
        <f t="shared" si="0"/>
        <v>1</v>
      </c>
      <c r="I54" t="s">
        <v>98</v>
      </c>
      <c r="J54">
        <v>47</v>
      </c>
      <c r="K54">
        <v>106118</v>
      </c>
      <c r="L54">
        <v>13</v>
      </c>
      <c r="M54">
        <v>19</v>
      </c>
      <c r="N54">
        <v>6</v>
      </c>
      <c r="O54">
        <v>5</v>
      </c>
      <c r="P54">
        <v>41</v>
      </c>
      <c r="Q54" s="2">
        <v>45433</v>
      </c>
    </row>
    <row r="55" spans="1:17">
      <c r="A55">
        <v>54</v>
      </c>
      <c r="B55" t="s">
        <v>82</v>
      </c>
      <c r="C55" t="s">
        <v>77</v>
      </c>
      <c r="D55" t="s">
        <v>71</v>
      </c>
      <c r="E55" t="s">
        <v>92</v>
      </c>
      <c r="F55" t="s">
        <v>95</v>
      </c>
      <c r="G55" t="s">
        <v>80</v>
      </c>
      <c r="H55" t="b">
        <f t="shared" si="0"/>
        <v>1</v>
      </c>
      <c r="I55" t="s">
        <v>75</v>
      </c>
      <c r="J55">
        <v>25</v>
      </c>
      <c r="K55">
        <v>80098</v>
      </c>
      <c r="L55">
        <v>8</v>
      </c>
      <c r="M55">
        <v>4</v>
      </c>
      <c r="N55">
        <v>1</v>
      </c>
      <c r="O55">
        <v>8</v>
      </c>
      <c r="P55">
        <v>42</v>
      </c>
      <c r="Q55" s="2">
        <v>43360</v>
      </c>
    </row>
    <row r="56" spans="1:17">
      <c r="A56">
        <v>55</v>
      </c>
      <c r="B56" t="s">
        <v>103</v>
      </c>
      <c r="C56" t="s">
        <v>70</v>
      </c>
      <c r="D56" t="s">
        <v>91</v>
      </c>
      <c r="E56" t="s">
        <v>72</v>
      </c>
      <c r="F56" t="s">
        <v>73</v>
      </c>
      <c r="G56" t="s">
        <v>74</v>
      </c>
      <c r="H56" t="b">
        <f t="shared" si="0"/>
        <v>1</v>
      </c>
      <c r="I56" t="s">
        <v>102</v>
      </c>
      <c r="J56">
        <v>43</v>
      </c>
      <c r="K56">
        <v>94386</v>
      </c>
      <c r="L56">
        <v>30</v>
      </c>
      <c r="M56">
        <v>2</v>
      </c>
      <c r="N56">
        <v>12</v>
      </c>
      <c r="O56">
        <v>5</v>
      </c>
      <c r="P56">
        <v>38</v>
      </c>
      <c r="Q56" s="2">
        <v>45192</v>
      </c>
    </row>
    <row r="57" spans="1:17">
      <c r="A57">
        <v>56</v>
      </c>
      <c r="B57" t="s">
        <v>69</v>
      </c>
      <c r="C57" t="s">
        <v>86</v>
      </c>
      <c r="D57" t="s">
        <v>78</v>
      </c>
      <c r="E57" t="s">
        <v>83</v>
      </c>
      <c r="F57" t="s">
        <v>100</v>
      </c>
      <c r="G57" t="s">
        <v>88</v>
      </c>
      <c r="H57" t="b">
        <f t="shared" si="0"/>
        <v>0</v>
      </c>
      <c r="I57" t="s">
        <v>93</v>
      </c>
      <c r="J57">
        <v>36</v>
      </c>
      <c r="K57">
        <v>39569</v>
      </c>
      <c r="L57">
        <v>32</v>
      </c>
      <c r="M57">
        <v>9</v>
      </c>
      <c r="N57">
        <v>3</v>
      </c>
      <c r="O57">
        <v>4</v>
      </c>
      <c r="P57">
        <v>37</v>
      </c>
      <c r="Q57" s="2">
        <v>42722</v>
      </c>
    </row>
    <row r="58" spans="1:17">
      <c r="A58">
        <v>57</v>
      </c>
      <c r="B58" t="s">
        <v>96</v>
      </c>
      <c r="C58" t="s">
        <v>77</v>
      </c>
      <c r="D58" t="s">
        <v>99</v>
      </c>
      <c r="E58" t="s">
        <v>72</v>
      </c>
      <c r="F58" t="s">
        <v>87</v>
      </c>
      <c r="G58" t="s">
        <v>74</v>
      </c>
      <c r="H58" t="b">
        <f t="shared" si="0"/>
        <v>1</v>
      </c>
      <c r="I58" t="s">
        <v>81</v>
      </c>
      <c r="J58">
        <v>61</v>
      </c>
      <c r="K58">
        <v>86882</v>
      </c>
      <c r="L58">
        <v>36</v>
      </c>
      <c r="M58">
        <v>10</v>
      </c>
      <c r="N58">
        <v>11</v>
      </c>
      <c r="O58">
        <v>6</v>
      </c>
      <c r="P58">
        <v>31</v>
      </c>
      <c r="Q58" s="2">
        <v>41495</v>
      </c>
    </row>
    <row r="59" spans="1:17">
      <c r="A59">
        <v>58</v>
      </c>
      <c r="B59" t="s">
        <v>76</v>
      </c>
      <c r="C59" t="s">
        <v>86</v>
      </c>
      <c r="D59" t="s">
        <v>99</v>
      </c>
      <c r="E59" t="s">
        <v>83</v>
      </c>
      <c r="F59" t="s">
        <v>95</v>
      </c>
      <c r="G59" t="s">
        <v>80</v>
      </c>
      <c r="H59" t="b">
        <f t="shared" si="0"/>
        <v>1</v>
      </c>
      <c r="I59" t="s">
        <v>93</v>
      </c>
      <c r="J59">
        <v>42</v>
      </c>
      <c r="K59">
        <v>100393</v>
      </c>
      <c r="L59">
        <v>30</v>
      </c>
      <c r="M59">
        <v>11</v>
      </c>
      <c r="N59">
        <v>2</v>
      </c>
      <c r="O59">
        <v>5</v>
      </c>
      <c r="P59">
        <v>47</v>
      </c>
      <c r="Q59" s="2">
        <v>44284</v>
      </c>
    </row>
    <row r="60" spans="1:17">
      <c r="A60">
        <v>59</v>
      </c>
      <c r="B60" t="s">
        <v>103</v>
      </c>
      <c r="C60" t="s">
        <v>86</v>
      </c>
      <c r="D60" t="s">
        <v>91</v>
      </c>
      <c r="E60" t="s">
        <v>94</v>
      </c>
      <c r="F60" t="s">
        <v>97</v>
      </c>
      <c r="G60" t="s">
        <v>88</v>
      </c>
      <c r="H60" t="b">
        <f t="shared" si="0"/>
        <v>0</v>
      </c>
      <c r="I60" t="s">
        <v>85</v>
      </c>
      <c r="J60">
        <v>36</v>
      </c>
      <c r="K60">
        <v>30340</v>
      </c>
      <c r="L60">
        <v>1</v>
      </c>
      <c r="M60">
        <v>14</v>
      </c>
      <c r="N60">
        <v>9</v>
      </c>
      <c r="O60">
        <v>7</v>
      </c>
      <c r="P60">
        <v>47</v>
      </c>
      <c r="Q60" s="2">
        <v>38369</v>
      </c>
    </row>
    <row r="61" spans="1:17">
      <c r="A61">
        <v>60</v>
      </c>
      <c r="B61" t="s">
        <v>76</v>
      </c>
      <c r="C61" t="s">
        <v>77</v>
      </c>
      <c r="D61" t="s">
        <v>78</v>
      </c>
      <c r="E61" t="s">
        <v>83</v>
      </c>
      <c r="F61" t="s">
        <v>73</v>
      </c>
      <c r="G61" t="s">
        <v>80</v>
      </c>
      <c r="H61" t="b">
        <f t="shared" si="0"/>
        <v>1</v>
      </c>
      <c r="I61" t="s">
        <v>98</v>
      </c>
      <c r="J61">
        <v>43</v>
      </c>
      <c r="K61">
        <v>73949</v>
      </c>
      <c r="L61">
        <v>39</v>
      </c>
      <c r="M61">
        <v>7</v>
      </c>
      <c r="N61">
        <v>12</v>
      </c>
      <c r="O61">
        <v>7</v>
      </c>
      <c r="P61">
        <v>52</v>
      </c>
      <c r="Q61" s="2">
        <v>43234</v>
      </c>
    </row>
    <row r="62" spans="1:17">
      <c r="A62">
        <v>61</v>
      </c>
      <c r="B62" t="s">
        <v>101</v>
      </c>
      <c r="C62" t="s">
        <v>86</v>
      </c>
      <c r="D62" t="s">
        <v>71</v>
      </c>
      <c r="E62" t="s">
        <v>94</v>
      </c>
      <c r="F62" t="s">
        <v>97</v>
      </c>
      <c r="G62" t="s">
        <v>88</v>
      </c>
      <c r="H62" t="b">
        <f t="shared" si="0"/>
        <v>0</v>
      </c>
      <c r="I62" t="s">
        <v>93</v>
      </c>
      <c r="J62">
        <v>49</v>
      </c>
      <c r="K62">
        <v>112302</v>
      </c>
      <c r="L62">
        <v>17</v>
      </c>
      <c r="M62">
        <v>15</v>
      </c>
      <c r="N62">
        <v>1</v>
      </c>
      <c r="O62">
        <v>4</v>
      </c>
      <c r="P62">
        <v>38</v>
      </c>
      <c r="Q62" s="2">
        <v>38279</v>
      </c>
    </row>
    <row r="63" spans="1:17">
      <c r="A63">
        <v>62</v>
      </c>
      <c r="B63" t="s">
        <v>96</v>
      </c>
      <c r="C63" t="s">
        <v>70</v>
      </c>
      <c r="D63" t="s">
        <v>78</v>
      </c>
      <c r="E63" t="s">
        <v>83</v>
      </c>
      <c r="F63" t="s">
        <v>84</v>
      </c>
      <c r="G63" t="s">
        <v>74</v>
      </c>
      <c r="H63" t="b">
        <f t="shared" si="0"/>
        <v>1</v>
      </c>
      <c r="I63" t="s">
        <v>98</v>
      </c>
      <c r="J63">
        <v>35</v>
      </c>
      <c r="K63">
        <v>92443</v>
      </c>
      <c r="L63">
        <v>20</v>
      </c>
      <c r="M63">
        <v>19</v>
      </c>
      <c r="N63">
        <v>13</v>
      </c>
      <c r="O63">
        <v>5</v>
      </c>
      <c r="P63">
        <v>47</v>
      </c>
      <c r="Q63" s="2">
        <v>38028</v>
      </c>
    </row>
    <row r="64" spans="1:17">
      <c r="A64">
        <v>63</v>
      </c>
      <c r="B64" t="s">
        <v>96</v>
      </c>
      <c r="C64" t="s">
        <v>86</v>
      </c>
      <c r="D64" t="s">
        <v>91</v>
      </c>
      <c r="E64" t="s">
        <v>92</v>
      </c>
      <c r="F64" t="s">
        <v>79</v>
      </c>
      <c r="G64" t="s">
        <v>80</v>
      </c>
      <c r="H64" t="b">
        <f t="shared" si="0"/>
        <v>1</v>
      </c>
      <c r="I64" t="s">
        <v>93</v>
      </c>
      <c r="J64">
        <v>48</v>
      </c>
      <c r="K64">
        <v>104027</v>
      </c>
      <c r="L64">
        <v>24</v>
      </c>
      <c r="M64">
        <v>15</v>
      </c>
      <c r="N64">
        <v>14</v>
      </c>
      <c r="O64">
        <v>3</v>
      </c>
      <c r="P64">
        <v>56</v>
      </c>
      <c r="Q64" s="2">
        <v>35597</v>
      </c>
    </row>
    <row r="65" spans="1:17">
      <c r="A65">
        <v>64</v>
      </c>
      <c r="B65" t="s">
        <v>103</v>
      </c>
      <c r="C65" t="s">
        <v>77</v>
      </c>
      <c r="D65" t="s">
        <v>91</v>
      </c>
      <c r="E65" t="s">
        <v>94</v>
      </c>
      <c r="F65" t="s">
        <v>73</v>
      </c>
      <c r="G65" t="s">
        <v>80</v>
      </c>
      <c r="H65" t="b">
        <f t="shared" si="0"/>
        <v>1</v>
      </c>
      <c r="I65" t="s">
        <v>102</v>
      </c>
      <c r="J65">
        <v>62</v>
      </c>
      <c r="K65">
        <v>30138</v>
      </c>
      <c r="L65">
        <v>22</v>
      </c>
      <c r="M65">
        <v>8</v>
      </c>
      <c r="N65">
        <v>9</v>
      </c>
      <c r="O65">
        <v>4</v>
      </c>
      <c r="P65">
        <v>45</v>
      </c>
      <c r="Q65" s="2">
        <v>35170</v>
      </c>
    </row>
    <row r="66" spans="1:17">
      <c r="A66">
        <v>65</v>
      </c>
      <c r="B66" t="s">
        <v>96</v>
      </c>
      <c r="C66" t="s">
        <v>77</v>
      </c>
      <c r="D66" t="s">
        <v>78</v>
      </c>
      <c r="E66" t="s">
        <v>83</v>
      </c>
      <c r="F66" t="s">
        <v>95</v>
      </c>
      <c r="G66" t="s">
        <v>88</v>
      </c>
      <c r="H66" t="b">
        <f t="shared" si="0"/>
        <v>0</v>
      </c>
      <c r="I66" t="s">
        <v>102</v>
      </c>
      <c r="J66">
        <v>61</v>
      </c>
      <c r="K66">
        <v>30358</v>
      </c>
      <c r="L66">
        <v>29</v>
      </c>
      <c r="M66">
        <v>11</v>
      </c>
      <c r="N66">
        <v>9</v>
      </c>
      <c r="O66">
        <v>4</v>
      </c>
      <c r="P66">
        <v>54</v>
      </c>
      <c r="Q66" s="2">
        <v>41601</v>
      </c>
    </row>
    <row r="67" spans="1:17">
      <c r="A67">
        <v>66</v>
      </c>
      <c r="B67" t="s">
        <v>82</v>
      </c>
      <c r="C67" t="s">
        <v>77</v>
      </c>
      <c r="D67" t="s">
        <v>71</v>
      </c>
      <c r="E67" t="s">
        <v>92</v>
      </c>
      <c r="F67" t="s">
        <v>95</v>
      </c>
      <c r="G67" t="s">
        <v>80</v>
      </c>
      <c r="H67" t="b">
        <f t="shared" ref="H67:H130" si="1">NOT(G67="Contract")</f>
        <v>1</v>
      </c>
      <c r="I67" t="s">
        <v>102</v>
      </c>
      <c r="J67">
        <v>49</v>
      </c>
      <c r="K67">
        <v>105250</v>
      </c>
      <c r="L67">
        <v>22</v>
      </c>
      <c r="M67">
        <v>9</v>
      </c>
      <c r="N67">
        <v>8</v>
      </c>
      <c r="O67">
        <v>3</v>
      </c>
      <c r="P67">
        <v>53</v>
      </c>
      <c r="Q67" s="2">
        <v>42223</v>
      </c>
    </row>
    <row r="68" spans="1:17">
      <c r="A68">
        <v>67</v>
      </c>
      <c r="B68" t="s">
        <v>96</v>
      </c>
      <c r="C68" t="s">
        <v>86</v>
      </c>
      <c r="D68" t="s">
        <v>71</v>
      </c>
      <c r="E68" t="s">
        <v>94</v>
      </c>
      <c r="F68" t="s">
        <v>84</v>
      </c>
      <c r="G68" t="s">
        <v>88</v>
      </c>
      <c r="H68" t="b">
        <f t="shared" si="1"/>
        <v>0</v>
      </c>
      <c r="I68" t="s">
        <v>102</v>
      </c>
      <c r="J68">
        <v>47</v>
      </c>
      <c r="K68">
        <v>115376</v>
      </c>
      <c r="L68">
        <v>9</v>
      </c>
      <c r="M68">
        <v>15</v>
      </c>
      <c r="N68">
        <v>8</v>
      </c>
      <c r="O68">
        <v>5</v>
      </c>
      <c r="P68">
        <v>54</v>
      </c>
      <c r="Q68" s="2">
        <v>41247</v>
      </c>
    </row>
    <row r="69" spans="1:17">
      <c r="A69">
        <v>68</v>
      </c>
      <c r="B69" t="s">
        <v>76</v>
      </c>
      <c r="C69" t="s">
        <v>77</v>
      </c>
      <c r="D69" t="s">
        <v>99</v>
      </c>
      <c r="E69" t="s">
        <v>92</v>
      </c>
      <c r="F69" t="s">
        <v>84</v>
      </c>
      <c r="G69" t="s">
        <v>88</v>
      </c>
      <c r="H69" t="b">
        <f t="shared" si="1"/>
        <v>0</v>
      </c>
      <c r="I69" t="s">
        <v>102</v>
      </c>
      <c r="J69">
        <v>23</v>
      </c>
      <c r="K69">
        <v>60654</v>
      </c>
      <c r="L69">
        <v>37</v>
      </c>
      <c r="M69">
        <v>1</v>
      </c>
      <c r="N69">
        <v>11</v>
      </c>
      <c r="O69">
        <v>5</v>
      </c>
      <c r="P69">
        <v>59</v>
      </c>
      <c r="Q69" s="2">
        <v>41399</v>
      </c>
    </row>
    <row r="70" spans="1:17">
      <c r="A70">
        <v>69</v>
      </c>
      <c r="B70" t="s">
        <v>76</v>
      </c>
      <c r="C70" t="s">
        <v>77</v>
      </c>
      <c r="D70" t="s">
        <v>71</v>
      </c>
      <c r="E70" t="s">
        <v>72</v>
      </c>
      <c r="F70" t="s">
        <v>73</v>
      </c>
      <c r="G70" t="s">
        <v>88</v>
      </c>
      <c r="H70" t="b">
        <f t="shared" si="1"/>
        <v>0</v>
      </c>
      <c r="I70" t="s">
        <v>102</v>
      </c>
      <c r="J70">
        <v>46</v>
      </c>
      <c r="K70">
        <v>55879</v>
      </c>
      <c r="L70">
        <v>10</v>
      </c>
      <c r="M70">
        <v>1</v>
      </c>
      <c r="N70">
        <v>14</v>
      </c>
      <c r="O70">
        <v>7</v>
      </c>
      <c r="P70">
        <v>35</v>
      </c>
      <c r="Q70" s="2">
        <v>38856</v>
      </c>
    </row>
    <row r="71" spans="1:17">
      <c r="A71">
        <v>70</v>
      </c>
      <c r="B71" t="s">
        <v>69</v>
      </c>
      <c r="C71" t="s">
        <v>86</v>
      </c>
      <c r="D71" t="s">
        <v>78</v>
      </c>
      <c r="E71" t="s">
        <v>72</v>
      </c>
      <c r="F71" t="s">
        <v>97</v>
      </c>
      <c r="G71" t="s">
        <v>88</v>
      </c>
      <c r="H71" t="b">
        <f t="shared" si="1"/>
        <v>0</v>
      </c>
      <c r="I71" t="s">
        <v>98</v>
      </c>
      <c r="J71">
        <v>24</v>
      </c>
      <c r="K71">
        <v>111532</v>
      </c>
      <c r="L71">
        <v>36</v>
      </c>
      <c r="M71">
        <v>19</v>
      </c>
      <c r="N71">
        <v>12</v>
      </c>
      <c r="O71">
        <v>4</v>
      </c>
      <c r="P71">
        <v>57</v>
      </c>
      <c r="Q71" s="2">
        <v>41182</v>
      </c>
    </row>
    <row r="72" spans="1:17">
      <c r="A72">
        <v>71</v>
      </c>
      <c r="B72" t="s">
        <v>76</v>
      </c>
      <c r="C72" t="s">
        <v>70</v>
      </c>
      <c r="D72" t="s">
        <v>91</v>
      </c>
      <c r="E72" t="s">
        <v>94</v>
      </c>
      <c r="F72" t="s">
        <v>100</v>
      </c>
      <c r="G72" t="s">
        <v>74</v>
      </c>
      <c r="H72" t="b">
        <f t="shared" si="1"/>
        <v>1</v>
      </c>
      <c r="I72" t="s">
        <v>81</v>
      </c>
      <c r="J72">
        <v>29</v>
      </c>
      <c r="K72">
        <v>85778</v>
      </c>
      <c r="L72">
        <v>37</v>
      </c>
      <c r="M72">
        <v>3</v>
      </c>
      <c r="N72">
        <v>1</v>
      </c>
      <c r="O72">
        <v>4</v>
      </c>
      <c r="P72">
        <v>32</v>
      </c>
      <c r="Q72" s="2">
        <v>34705</v>
      </c>
    </row>
    <row r="73" spans="1:17">
      <c r="A73">
        <v>72</v>
      </c>
      <c r="B73" t="s">
        <v>69</v>
      </c>
      <c r="C73" t="s">
        <v>86</v>
      </c>
      <c r="D73" t="s">
        <v>99</v>
      </c>
      <c r="E73" t="s">
        <v>83</v>
      </c>
      <c r="F73" t="s">
        <v>95</v>
      </c>
      <c r="G73" t="s">
        <v>88</v>
      </c>
      <c r="H73" t="b">
        <f t="shared" si="1"/>
        <v>0</v>
      </c>
      <c r="I73" t="s">
        <v>93</v>
      </c>
      <c r="J73">
        <v>54</v>
      </c>
      <c r="K73">
        <v>67772</v>
      </c>
      <c r="L73">
        <v>28</v>
      </c>
      <c r="M73">
        <v>10</v>
      </c>
      <c r="N73">
        <v>11</v>
      </c>
      <c r="O73">
        <v>9</v>
      </c>
      <c r="P73">
        <v>42</v>
      </c>
      <c r="Q73" s="2">
        <v>42384</v>
      </c>
    </row>
    <row r="74" spans="1:17">
      <c r="A74">
        <v>73</v>
      </c>
      <c r="B74" t="s">
        <v>76</v>
      </c>
      <c r="C74" t="s">
        <v>77</v>
      </c>
      <c r="D74" t="s">
        <v>99</v>
      </c>
      <c r="E74" t="s">
        <v>94</v>
      </c>
      <c r="F74" t="s">
        <v>95</v>
      </c>
      <c r="G74" t="s">
        <v>80</v>
      </c>
      <c r="H74" t="b">
        <f t="shared" si="1"/>
        <v>1</v>
      </c>
      <c r="I74" t="s">
        <v>102</v>
      </c>
      <c r="J74">
        <v>63</v>
      </c>
      <c r="K74">
        <v>88478</v>
      </c>
      <c r="L74">
        <v>28</v>
      </c>
      <c r="M74">
        <v>8</v>
      </c>
      <c r="N74">
        <v>8</v>
      </c>
      <c r="O74">
        <v>6</v>
      </c>
      <c r="P74">
        <v>41</v>
      </c>
      <c r="Q74" s="2">
        <v>41791</v>
      </c>
    </row>
    <row r="75" spans="1:17">
      <c r="A75">
        <v>74</v>
      </c>
      <c r="B75" t="s">
        <v>82</v>
      </c>
      <c r="C75" t="s">
        <v>77</v>
      </c>
      <c r="D75" t="s">
        <v>91</v>
      </c>
      <c r="E75" t="s">
        <v>92</v>
      </c>
      <c r="F75" t="s">
        <v>84</v>
      </c>
      <c r="G75" t="s">
        <v>74</v>
      </c>
      <c r="H75" t="b">
        <f t="shared" si="1"/>
        <v>1</v>
      </c>
      <c r="I75" t="s">
        <v>98</v>
      </c>
      <c r="J75">
        <v>56</v>
      </c>
      <c r="K75">
        <v>94353</v>
      </c>
      <c r="L75">
        <v>21</v>
      </c>
      <c r="M75">
        <v>15</v>
      </c>
      <c r="N75">
        <v>10</v>
      </c>
      <c r="O75">
        <v>4</v>
      </c>
      <c r="P75">
        <v>35</v>
      </c>
      <c r="Q75" s="2">
        <v>35557</v>
      </c>
    </row>
    <row r="76" spans="1:17">
      <c r="A76">
        <v>75</v>
      </c>
      <c r="B76" t="s">
        <v>69</v>
      </c>
      <c r="C76" t="s">
        <v>86</v>
      </c>
      <c r="D76" t="s">
        <v>71</v>
      </c>
      <c r="E76" t="s">
        <v>83</v>
      </c>
      <c r="F76" t="s">
        <v>87</v>
      </c>
      <c r="G76" t="s">
        <v>80</v>
      </c>
      <c r="H76" t="b">
        <f t="shared" si="1"/>
        <v>1</v>
      </c>
      <c r="I76" t="s">
        <v>98</v>
      </c>
      <c r="J76">
        <v>27</v>
      </c>
      <c r="K76">
        <v>56762</v>
      </c>
      <c r="L76">
        <v>24</v>
      </c>
      <c r="M76">
        <v>10</v>
      </c>
      <c r="N76">
        <v>14</v>
      </c>
      <c r="O76">
        <v>2</v>
      </c>
      <c r="P76">
        <v>47</v>
      </c>
      <c r="Q76" s="2">
        <v>35939</v>
      </c>
    </row>
    <row r="77" spans="1:17">
      <c r="A77">
        <v>76</v>
      </c>
      <c r="B77" t="s">
        <v>89</v>
      </c>
      <c r="C77" t="s">
        <v>70</v>
      </c>
      <c r="D77" t="s">
        <v>91</v>
      </c>
      <c r="E77" t="s">
        <v>72</v>
      </c>
      <c r="F77" t="s">
        <v>84</v>
      </c>
      <c r="G77" t="s">
        <v>74</v>
      </c>
      <c r="H77" t="b">
        <f t="shared" si="1"/>
        <v>1</v>
      </c>
      <c r="I77" t="s">
        <v>98</v>
      </c>
      <c r="J77">
        <v>60</v>
      </c>
      <c r="K77">
        <v>43283</v>
      </c>
      <c r="L77">
        <v>2</v>
      </c>
      <c r="M77">
        <v>1</v>
      </c>
      <c r="N77">
        <v>3</v>
      </c>
      <c r="O77">
        <v>6</v>
      </c>
      <c r="P77">
        <v>54</v>
      </c>
      <c r="Q77" s="2">
        <v>41943</v>
      </c>
    </row>
    <row r="78" spans="1:17">
      <c r="A78">
        <v>77</v>
      </c>
      <c r="B78" t="s">
        <v>101</v>
      </c>
      <c r="C78" t="s">
        <v>77</v>
      </c>
      <c r="D78" t="s">
        <v>71</v>
      </c>
      <c r="E78" t="s">
        <v>83</v>
      </c>
      <c r="F78" t="s">
        <v>100</v>
      </c>
      <c r="G78" t="s">
        <v>88</v>
      </c>
      <c r="H78" t="b">
        <f t="shared" si="1"/>
        <v>0</v>
      </c>
      <c r="I78" t="s">
        <v>81</v>
      </c>
      <c r="J78">
        <v>44</v>
      </c>
      <c r="K78">
        <v>93922</v>
      </c>
      <c r="L78">
        <v>8</v>
      </c>
      <c r="M78">
        <v>18</v>
      </c>
      <c r="N78">
        <v>11</v>
      </c>
      <c r="O78">
        <v>2</v>
      </c>
      <c r="P78">
        <v>27</v>
      </c>
      <c r="Q78" s="2">
        <v>42647</v>
      </c>
    </row>
    <row r="79" spans="1:17">
      <c r="A79">
        <v>78</v>
      </c>
      <c r="B79" t="s">
        <v>103</v>
      </c>
      <c r="C79" t="s">
        <v>77</v>
      </c>
      <c r="D79" t="s">
        <v>91</v>
      </c>
      <c r="E79" t="s">
        <v>72</v>
      </c>
      <c r="F79" t="s">
        <v>97</v>
      </c>
      <c r="G79" t="s">
        <v>74</v>
      </c>
      <c r="H79" t="b">
        <f t="shared" si="1"/>
        <v>1</v>
      </c>
      <c r="I79" t="s">
        <v>93</v>
      </c>
      <c r="J79">
        <v>46</v>
      </c>
      <c r="K79">
        <v>69420</v>
      </c>
      <c r="L79">
        <v>27</v>
      </c>
      <c r="M79">
        <v>2</v>
      </c>
      <c r="N79">
        <v>7</v>
      </c>
      <c r="O79">
        <v>5</v>
      </c>
      <c r="P79">
        <v>41</v>
      </c>
      <c r="Q79" s="2">
        <v>43916</v>
      </c>
    </row>
    <row r="80" spans="1:17">
      <c r="A80">
        <v>79</v>
      </c>
      <c r="B80" t="s">
        <v>76</v>
      </c>
      <c r="C80" t="s">
        <v>77</v>
      </c>
      <c r="D80" t="s">
        <v>78</v>
      </c>
      <c r="E80" t="s">
        <v>83</v>
      </c>
      <c r="F80" t="s">
        <v>97</v>
      </c>
      <c r="G80" t="s">
        <v>74</v>
      </c>
      <c r="H80" t="b">
        <f t="shared" si="1"/>
        <v>1</v>
      </c>
      <c r="I80" t="s">
        <v>81</v>
      </c>
      <c r="J80">
        <v>64</v>
      </c>
      <c r="K80">
        <v>85568</v>
      </c>
      <c r="L80">
        <v>22</v>
      </c>
      <c r="M80">
        <v>19</v>
      </c>
      <c r="N80">
        <v>11</v>
      </c>
      <c r="O80">
        <v>6</v>
      </c>
      <c r="P80">
        <v>40</v>
      </c>
      <c r="Q80" s="2">
        <v>40118</v>
      </c>
    </row>
    <row r="81" spans="1:17">
      <c r="A81">
        <v>80</v>
      </c>
      <c r="B81" t="s">
        <v>96</v>
      </c>
      <c r="C81" t="s">
        <v>86</v>
      </c>
      <c r="D81" t="s">
        <v>71</v>
      </c>
      <c r="E81" t="s">
        <v>83</v>
      </c>
      <c r="F81" t="s">
        <v>87</v>
      </c>
      <c r="G81" t="s">
        <v>80</v>
      </c>
      <c r="H81" t="b">
        <f t="shared" si="1"/>
        <v>1</v>
      </c>
      <c r="I81" t="s">
        <v>75</v>
      </c>
      <c r="J81">
        <v>40</v>
      </c>
      <c r="K81">
        <v>115090</v>
      </c>
      <c r="L81">
        <v>37</v>
      </c>
      <c r="M81">
        <v>13</v>
      </c>
      <c r="N81">
        <v>1</v>
      </c>
      <c r="O81">
        <v>4</v>
      </c>
      <c r="P81">
        <v>45</v>
      </c>
      <c r="Q81" s="2">
        <v>42185</v>
      </c>
    </row>
    <row r="82" spans="1:17">
      <c r="A82">
        <v>81</v>
      </c>
      <c r="B82" t="s">
        <v>76</v>
      </c>
      <c r="C82" t="s">
        <v>77</v>
      </c>
      <c r="D82" t="s">
        <v>78</v>
      </c>
      <c r="E82" t="s">
        <v>83</v>
      </c>
      <c r="F82" t="s">
        <v>95</v>
      </c>
      <c r="G82" t="s">
        <v>80</v>
      </c>
      <c r="H82" t="b">
        <f t="shared" si="1"/>
        <v>1</v>
      </c>
      <c r="I82" t="s">
        <v>90</v>
      </c>
      <c r="J82">
        <v>26</v>
      </c>
      <c r="K82">
        <v>50219</v>
      </c>
      <c r="L82">
        <v>27</v>
      </c>
      <c r="M82">
        <v>1</v>
      </c>
      <c r="N82">
        <v>1</v>
      </c>
      <c r="O82">
        <v>3</v>
      </c>
      <c r="P82">
        <v>59</v>
      </c>
      <c r="Q82" s="2">
        <v>42511</v>
      </c>
    </row>
    <row r="83" spans="1:17">
      <c r="A83">
        <v>82</v>
      </c>
      <c r="B83" t="s">
        <v>96</v>
      </c>
      <c r="C83" t="s">
        <v>70</v>
      </c>
      <c r="D83" t="s">
        <v>99</v>
      </c>
      <c r="E83" t="s">
        <v>92</v>
      </c>
      <c r="F83" t="s">
        <v>84</v>
      </c>
      <c r="G83" t="s">
        <v>88</v>
      </c>
      <c r="H83" t="b">
        <f t="shared" si="1"/>
        <v>0</v>
      </c>
      <c r="I83" t="s">
        <v>98</v>
      </c>
      <c r="J83">
        <v>32</v>
      </c>
      <c r="K83">
        <v>87169</v>
      </c>
      <c r="L83">
        <v>29</v>
      </c>
      <c r="M83">
        <v>2</v>
      </c>
      <c r="N83">
        <v>10</v>
      </c>
      <c r="O83">
        <v>7</v>
      </c>
      <c r="P83">
        <v>40</v>
      </c>
      <c r="Q83" s="2">
        <v>43580</v>
      </c>
    </row>
    <row r="84" spans="1:17">
      <c r="A84">
        <v>83</v>
      </c>
      <c r="B84" t="s">
        <v>101</v>
      </c>
      <c r="C84" t="s">
        <v>77</v>
      </c>
      <c r="D84" t="s">
        <v>91</v>
      </c>
      <c r="E84" t="s">
        <v>92</v>
      </c>
      <c r="F84" t="s">
        <v>97</v>
      </c>
      <c r="G84" t="s">
        <v>74</v>
      </c>
      <c r="H84" t="b">
        <f t="shared" si="1"/>
        <v>1</v>
      </c>
      <c r="I84" t="s">
        <v>75</v>
      </c>
      <c r="J84">
        <v>33</v>
      </c>
      <c r="K84">
        <v>104965</v>
      </c>
      <c r="L84">
        <v>3</v>
      </c>
      <c r="M84">
        <v>16</v>
      </c>
      <c r="N84">
        <v>13</v>
      </c>
      <c r="O84">
        <v>2</v>
      </c>
      <c r="P84">
        <v>44</v>
      </c>
      <c r="Q84" s="2">
        <v>41238</v>
      </c>
    </row>
    <row r="85" spans="1:17">
      <c r="A85">
        <v>84</v>
      </c>
      <c r="B85" t="s">
        <v>101</v>
      </c>
      <c r="C85" t="s">
        <v>77</v>
      </c>
      <c r="D85" t="s">
        <v>99</v>
      </c>
      <c r="E85" t="s">
        <v>94</v>
      </c>
      <c r="F85" t="s">
        <v>100</v>
      </c>
      <c r="G85" t="s">
        <v>74</v>
      </c>
      <c r="H85" t="b">
        <f t="shared" si="1"/>
        <v>1</v>
      </c>
      <c r="I85" t="s">
        <v>85</v>
      </c>
      <c r="J85">
        <v>31</v>
      </c>
      <c r="K85">
        <v>76840</v>
      </c>
      <c r="L85">
        <v>13</v>
      </c>
      <c r="M85">
        <v>15</v>
      </c>
      <c r="N85">
        <v>5</v>
      </c>
      <c r="O85">
        <v>6</v>
      </c>
      <c r="P85">
        <v>20</v>
      </c>
      <c r="Q85" s="2">
        <v>42718</v>
      </c>
    </row>
    <row r="86" spans="1:17">
      <c r="A86">
        <v>85</v>
      </c>
      <c r="B86" t="s">
        <v>101</v>
      </c>
      <c r="C86" t="s">
        <v>70</v>
      </c>
      <c r="D86" t="s">
        <v>99</v>
      </c>
      <c r="E86" t="s">
        <v>94</v>
      </c>
      <c r="F86" t="s">
        <v>73</v>
      </c>
      <c r="G86" t="s">
        <v>74</v>
      </c>
      <c r="H86" t="b">
        <f t="shared" si="1"/>
        <v>1</v>
      </c>
      <c r="I86" t="s">
        <v>102</v>
      </c>
      <c r="J86">
        <v>29</v>
      </c>
      <c r="K86">
        <v>74695</v>
      </c>
      <c r="L86">
        <v>10</v>
      </c>
      <c r="M86">
        <v>13</v>
      </c>
      <c r="N86">
        <v>5</v>
      </c>
      <c r="O86">
        <v>4</v>
      </c>
      <c r="P86">
        <v>25</v>
      </c>
      <c r="Q86" s="2">
        <v>45081</v>
      </c>
    </row>
    <row r="87" spans="1:17">
      <c r="A87">
        <v>86</v>
      </c>
      <c r="B87" t="s">
        <v>96</v>
      </c>
      <c r="C87" t="s">
        <v>77</v>
      </c>
      <c r="D87" t="s">
        <v>99</v>
      </c>
      <c r="E87" t="s">
        <v>72</v>
      </c>
      <c r="F87" t="s">
        <v>79</v>
      </c>
      <c r="G87" t="s">
        <v>88</v>
      </c>
      <c r="H87" t="b">
        <f t="shared" si="1"/>
        <v>0</v>
      </c>
      <c r="I87" t="s">
        <v>90</v>
      </c>
      <c r="J87">
        <v>45</v>
      </c>
      <c r="K87">
        <v>114754</v>
      </c>
      <c r="L87">
        <v>36</v>
      </c>
      <c r="M87">
        <v>16</v>
      </c>
      <c r="N87">
        <v>8</v>
      </c>
      <c r="O87">
        <v>6</v>
      </c>
      <c r="P87">
        <v>42</v>
      </c>
      <c r="Q87" s="2">
        <v>35808</v>
      </c>
    </row>
    <row r="88" spans="1:17">
      <c r="A88">
        <v>87</v>
      </c>
      <c r="B88" t="s">
        <v>76</v>
      </c>
      <c r="C88" t="s">
        <v>86</v>
      </c>
      <c r="D88" t="s">
        <v>99</v>
      </c>
      <c r="E88" t="s">
        <v>92</v>
      </c>
      <c r="F88" t="s">
        <v>79</v>
      </c>
      <c r="G88" t="s">
        <v>88</v>
      </c>
      <c r="H88" t="b">
        <f t="shared" si="1"/>
        <v>0</v>
      </c>
      <c r="I88" t="s">
        <v>102</v>
      </c>
      <c r="J88">
        <v>49</v>
      </c>
      <c r="K88">
        <v>107988</v>
      </c>
      <c r="L88">
        <v>9</v>
      </c>
      <c r="M88">
        <v>17</v>
      </c>
      <c r="N88">
        <v>7</v>
      </c>
      <c r="O88">
        <v>4</v>
      </c>
      <c r="P88">
        <v>42</v>
      </c>
      <c r="Q88" s="2">
        <v>40476</v>
      </c>
    </row>
    <row r="89" spans="1:17">
      <c r="A89">
        <v>88</v>
      </c>
      <c r="B89" t="s">
        <v>101</v>
      </c>
      <c r="C89" t="s">
        <v>86</v>
      </c>
      <c r="D89" t="s">
        <v>91</v>
      </c>
      <c r="E89" t="s">
        <v>72</v>
      </c>
      <c r="F89" t="s">
        <v>79</v>
      </c>
      <c r="G89" t="s">
        <v>88</v>
      </c>
      <c r="H89" t="b">
        <f t="shared" si="1"/>
        <v>0</v>
      </c>
      <c r="I89" t="s">
        <v>81</v>
      </c>
      <c r="J89">
        <v>62</v>
      </c>
      <c r="K89">
        <v>88342</v>
      </c>
      <c r="L89">
        <v>27</v>
      </c>
      <c r="M89">
        <v>7</v>
      </c>
      <c r="N89">
        <v>8</v>
      </c>
      <c r="O89">
        <v>4</v>
      </c>
      <c r="P89">
        <v>42</v>
      </c>
      <c r="Q89" s="2">
        <v>35625</v>
      </c>
    </row>
    <row r="90" spans="1:17">
      <c r="A90">
        <v>89</v>
      </c>
      <c r="B90" t="s">
        <v>82</v>
      </c>
      <c r="C90" t="s">
        <v>86</v>
      </c>
      <c r="D90" t="s">
        <v>99</v>
      </c>
      <c r="E90" t="s">
        <v>94</v>
      </c>
      <c r="F90" t="s">
        <v>95</v>
      </c>
      <c r="G90" t="s">
        <v>88</v>
      </c>
      <c r="H90" t="b">
        <f t="shared" si="1"/>
        <v>0</v>
      </c>
      <c r="I90" t="s">
        <v>90</v>
      </c>
      <c r="J90">
        <v>57</v>
      </c>
      <c r="K90">
        <v>48951</v>
      </c>
      <c r="L90">
        <v>34</v>
      </c>
      <c r="M90">
        <v>17</v>
      </c>
      <c r="N90">
        <v>6</v>
      </c>
      <c r="O90">
        <v>4</v>
      </c>
      <c r="P90">
        <v>51</v>
      </c>
      <c r="Q90" s="2">
        <v>39529</v>
      </c>
    </row>
    <row r="91" spans="1:17">
      <c r="A91">
        <v>90</v>
      </c>
      <c r="B91" t="s">
        <v>69</v>
      </c>
      <c r="C91" t="s">
        <v>70</v>
      </c>
      <c r="D91" t="s">
        <v>91</v>
      </c>
      <c r="E91" t="s">
        <v>72</v>
      </c>
      <c r="F91" t="s">
        <v>84</v>
      </c>
      <c r="G91" t="s">
        <v>88</v>
      </c>
      <c r="H91" t="b">
        <f t="shared" si="1"/>
        <v>0</v>
      </c>
      <c r="I91" t="s">
        <v>93</v>
      </c>
      <c r="J91">
        <v>58</v>
      </c>
      <c r="K91">
        <v>31307</v>
      </c>
      <c r="L91">
        <v>1</v>
      </c>
      <c r="M91">
        <v>7</v>
      </c>
      <c r="N91">
        <v>6</v>
      </c>
      <c r="O91">
        <v>9</v>
      </c>
      <c r="P91">
        <v>49</v>
      </c>
      <c r="Q91" s="2">
        <v>37733</v>
      </c>
    </row>
    <row r="92" spans="1:17">
      <c r="A92">
        <v>91</v>
      </c>
      <c r="B92" t="s">
        <v>96</v>
      </c>
      <c r="C92" t="s">
        <v>77</v>
      </c>
      <c r="D92" t="s">
        <v>91</v>
      </c>
      <c r="E92" t="s">
        <v>94</v>
      </c>
      <c r="F92" t="s">
        <v>87</v>
      </c>
      <c r="G92" t="s">
        <v>80</v>
      </c>
      <c r="H92" t="b">
        <f t="shared" si="1"/>
        <v>1</v>
      </c>
      <c r="I92" t="s">
        <v>75</v>
      </c>
      <c r="J92">
        <v>42</v>
      </c>
      <c r="K92">
        <v>110388</v>
      </c>
      <c r="L92">
        <v>32</v>
      </c>
      <c r="M92">
        <v>13</v>
      </c>
      <c r="N92">
        <v>2</v>
      </c>
      <c r="O92">
        <v>7</v>
      </c>
      <c r="P92">
        <v>32</v>
      </c>
      <c r="Q92" s="2">
        <v>42597</v>
      </c>
    </row>
    <row r="93" spans="1:17">
      <c r="A93">
        <v>92</v>
      </c>
      <c r="B93" t="s">
        <v>96</v>
      </c>
      <c r="C93" t="s">
        <v>86</v>
      </c>
      <c r="D93" t="s">
        <v>78</v>
      </c>
      <c r="E93" t="s">
        <v>92</v>
      </c>
      <c r="F93" t="s">
        <v>97</v>
      </c>
      <c r="G93" t="s">
        <v>74</v>
      </c>
      <c r="H93" t="b">
        <f t="shared" si="1"/>
        <v>1</v>
      </c>
      <c r="I93" t="s">
        <v>93</v>
      </c>
      <c r="J93">
        <v>29</v>
      </c>
      <c r="K93">
        <v>65428</v>
      </c>
      <c r="L93">
        <v>25</v>
      </c>
      <c r="M93">
        <v>5</v>
      </c>
      <c r="N93">
        <v>6</v>
      </c>
      <c r="O93">
        <v>3</v>
      </c>
      <c r="P93">
        <v>37</v>
      </c>
      <c r="Q93" s="2">
        <v>35717</v>
      </c>
    </row>
    <row r="94" spans="1:17">
      <c r="A94">
        <v>93</v>
      </c>
      <c r="B94" t="s">
        <v>76</v>
      </c>
      <c r="C94" t="s">
        <v>70</v>
      </c>
      <c r="D94" t="s">
        <v>71</v>
      </c>
      <c r="E94" t="s">
        <v>83</v>
      </c>
      <c r="F94" t="s">
        <v>73</v>
      </c>
      <c r="G94" t="s">
        <v>74</v>
      </c>
      <c r="H94" t="b">
        <f t="shared" si="1"/>
        <v>1</v>
      </c>
      <c r="I94" t="s">
        <v>81</v>
      </c>
      <c r="J94">
        <v>30</v>
      </c>
      <c r="K94">
        <v>105774</v>
      </c>
      <c r="L94">
        <v>29</v>
      </c>
      <c r="M94">
        <v>17</v>
      </c>
      <c r="N94">
        <v>5</v>
      </c>
      <c r="O94">
        <v>3</v>
      </c>
      <c r="P94">
        <v>42</v>
      </c>
      <c r="Q94" s="2">
        <v>38930</v>
      </c>
    </row>
    <row r="95" spans="1:17">
      <c r="A95">
        <v>94</v>
      </c>
      <c r="B95" t="s">
        <v>96</v>
      </c>
      <c r="C95" t="s">
        <v>77</v>
      </c>
      <c r="D95" t="s">
        <v>71</v>
      </c>
      <c r="E95" t="s">
        <v>92</v>
      </c>
      <c r="F95" t="s">
        <v>100</v>
      </c>
      <c r="G95" t="s">
        <v>74</v>
      </c>
      <c r="H95" t="b">
        <f t="shared" si="1"/>
        <v>1</v>
      </c>
      <c r="I95" t="s">
        <v>102</v>
      </c>
      <c r="J95">
        <v>36</v>
      </c>
      <c r="K95">
        <v>68975</v>
      </c>
      <c r="L95">
        <v>7</v>
      </c>
      <c r="M95">
        <v>3</v>
      </c>
      <c r="N95">
        <v>13</v>
      </c>
      <c r="O95">
        <v>6</v>
      </c>
      <c r="P95">
        <v>34</v>
      </c>
      <c r="Q95" s="2">
        <v>39177</v>
      </c>
    </row>
    <row r="96" spans="1:17">
      <c r="A96">
        <v>95</v>
      </c>
      <c r="B96" t="s">
        <v>96</v>
      </c>
      <c r="C96" t="s">
        <v>70</v>
      </c>
      <c r="D96" t="s">
        <v>91</v>
      </c>
      <c r="E96" t="s">
        <v>72</v>
      </c>
      <c r="F96" t="s">
        <v>73</v>
      </c>
      <c r="G96" t="s">
        <v>74</v>
      </c>
      <c r="H96" t="b">
        <f t="shared" si="1"/>
        <v>1</v>
      </c>
      <c r="I96" t="s">
        <v>90</v>
      </c>
      <c r="J96">
        <v>61</v>
      </c>
      <c r="K96">
        <v>31140</v>
      </c>
      <c r="L96">
        <v>3</v>
      </c>
      <c r="M96">
        <v>7</v>
      </c>
      <c r="N96">
        <v>3</v>
      </c>
      <c r="O96">
        <v>6</v>
      </c>
      <c r="P96">
        <v>52</v>
      </c>
      <c r="Q96" s="2">
        <v>43012</v>
      </c>
    </row>
    <row r="97" spans="1:17">
      <c r="A97">
        <v>96</v>
      </c>
      <c r="B97" t="s">
        <v>101</v>
      </c>
      <c r="C97" t="s">
        <v>86</v>
      </c>
      <c r="D97" t="s">
        <v>78</v>
      </c>
      <c r="E97" t="s">
        <v>72</v>
      </c>
      <c r="F97" t="s">
        <v>100</v>
      </c>
      <c r="G97" t="s">
        <v>74</v>
      </c>
      <c r="H97" t="b">
        <f t="shared" si="1"/>
        <v>1</v>
      </c>
      <c r="I97" t="s">
        <v>93</v>
      </c>
      <c r="J97">
        <v>39</v>
      </c>
      <c r="K97">
        <v>54842</v>
      </c>
      <c r="L97">
        <v>20</v>
      </c>
      <c r="M97">
        <v>17</v>
      </c>
      <c r="N97">
        <v>6</v>
      </c>
      <c r="O97">
        <v>4</v>
      </c>
      <c r="P97">
        <v>40</v>
      </c>
      <c r="Q97" s="2">
        <v>36266</v>
      </c>
    </row>
    <row r="98" spans="1:17">
      <c r="A98">
        <v>97</v>
      </c>
      <c r="B98" t="s">
        <v>76</v>
      </c>
      <c r="C98" t="s">
        <v>86</v>
      </c>
      <c r="D98" t="s">
        <v>91</v>
      </c>
      <c r="E98" t="s">
        <v>92</v>
      </c>
      <c r="F98" t="s">
        <v>95</v>
      </c>
      <c r="G98" t="s">
        <v>74</v>
      </c>
      <c r="H98" t="b">
        <f t="shared" si="1"/>
        <v>1</v>
      </c>
      <c r="I98" t="s">
        <v>93</v>
      </c>
      <c r="J98">
        <v>63</v>
      </c>
      <c r="K98">
        <v>56421</v>
      </c>
      <c r="L98">
        <v>20</v>
      </c>
      <c r="M98">
        <v>7</v>
      </c>
      <c r="N98">
        <v>8</v>
      </c>
      <c r="O98">
        <v>9</v>
      </c>
      <c r="P98">
        <v>58</v>
      </c>
      <c r="Q98" s="2">
        <v>44638</v>
      </c>
    </row>
    <row r="99" spans="1:17">
      <c r="A99">
        <v>98</v>
      </c>
      <c r="B99" t="s">
        <v>101</v>
      </c>
      <c r="C99" t="s">
        <v>86</v>
      </c>
      <c r="D99" t="s">
        <v>91</v>
      </c>
      <c r="E99" t="s">
        <v>92</v>
      </c>
      <c r="F99" t="s">
        <v>84</v>
      </c>
      <c r="G99" t="s">
        <v>74</v>
      </c>
      <c r="H99" t="b">
        <f t="shared" si="1"/>
        <v>1</v>
      </c>
      <c r="I99" t="s">
        <v>102</v>
      </c>
      <c r="J99">
        <v>41</v>
      </c>
      <c r="K99">
        <v>31708</v>
      </c>
      <c r="L99">
        <v>30</v>
      </c>
      <c r="M99">
        <v>1</v>
      </c>
      <c r="N99">
        <v>9</v>
      </c>
      <c r="O99">
        <v>4</v>
      </c>
      <c r="P99">
        <v>42</v>
      </c>
      <c r="Q99" s="2">
        <v>44403</v>
      </c>
    </row>
    <row r="100" spans="1:17">
      <c r="A100">
        <v>99</v>
      </c>
      <c r="B100" t="s">
        <v>69</v>
      </c>
      <c r="C100" t="s">
        <v>70</v>
      </c>
      <c r="D100" t="s">
        <v>91</v>
      </c>
      <c r="E100" t="s">
        <v>94</v>
      </c>
      <c r="F100" t="s">
        <v>79</v>
      </c>
      <c r="G100" t="s">
        <v>74</v>
      </c>
      <c r="H100" t="b">
        <f t="shared" si="1"/>
        <v>1</v>
      </c>
      <c r="I100" t="s">
        <v>90</v>
      </c>
      <c r="J100">
        <v>27</v>
      </c>
      <c r="K100">
        <v>33630</v>
      </c>
      <c r="L100">
        <v>35</v>
      </c>
      <c r="M100">
        <v>17</v>
      </c>
      <c r="N100">
        <v>1</v>
      </c>
      <c r="O100">
        <v>9</v>
      </c>
      <c r="P100">
        <v>46</v>
      </c>
      <c r="Q100" s="2">
        <v>36280</v>
      </c>
    </row>
    <row r="101" spans="1:17">
      <c r="A101">
        <v>100</v>
      </c>
      <c r="B101" t="s">
        <v>69</v>
      </c>
      <c r="C101" t="s">
        <v>70</v>
      </c>
      <c r="D101" t="s">
        <v>78</v>
      </c>
      <c r="E101" t="s">
        <v>72</v>
      </c>
      <c r="F101" t="s">
        <v>84</v>
      </c>
      <c r="G101" t="s">
        <v>80</v>
      </c>
      <c r="H101" t="b">
        <f t="shared" si="1"/>
        <v>1</v>
      </c>
      <c r="I101" t="s">
        <v>75</v>
      </c>
      <c r="J101">
        <v>33</v>
      </c>
      <c r="K101">
        <v>49595</v>
      </c>
      <c r="L101">
        <v>35</v>
      </c>
      <c r="M101">
        <v>17</v>
      </c>
      <c r="N101">
        <v>3</v>
      </c>
      <c r="O101">
        <v>4</v>
      </c>
      <c r="P101">
        <v>37</v>
      </c>
      <c r="Q101" s="2">
        <v>43395</v>
      </c>
    </row>
    <row r="102" spans="1:17">
      <c r="A102">
        <v>101</v>
      </c>
      <c r="B102" t="s">
        <v>101</v>
      </c>
      <c r="C102" t="s">
        <v>86</v>
      </c>
      <c r="D102" t="s">
        <v>71</v>
      </c>
      <c r="E102" t="s">
        <v>72</v>
      </c>
      <c r="F102" t="s">
        <v>95</v>
      </c>
      <c r="G102" t="s">
        <v>74</v>
      </c>
      <c r="H102" t="b">
        <f t="shared" si="1"/>
        <v>1</v>
      </c>
      <c r="I102" t="s">
        <v>102</v>
      </c>
      <c r="J102">
        <v>23</v>
      </c>
      <c r="K102">
        <v>106021</v>
      </c>
      <c r="L102">
        <v>39</v>
      </c>
      <c r="M102">
        <v>11</v>
      </c>
      <c r="N102">
        <v>3</v>
      </c>
      <c r="O102">
        <v>2</v>
      </c>
      <c r="P102">
        <v>43</v>
      </c>
      <c r="Q102" s="2">
        <v>40819</v>
      </c>
    </row>
    <row r="103" spans="1:17">
      <c r="A103">
        <v>102</v>
      </c>
      <c r="B103" t="s">
        <v>69</v>
      </c>
      <c r="C103" t="s">
        <v>70</v>
      </c>
      <c r="D103" t="s">
        <v>78</v>
      </c>
      <c r="E103" t="s">
        <v>92</v>
      </c>
      <c r="F103" t="s">
        <v>87</v>
      </c>
      <c r="G103" t="s">
        <v>80</v>
      </c>
      <c r="H103" t="b">
        <f t="shared" si="1"/>
        <v>1</v>
      </c>
      <c r="I103" t="s">
        <v>93</v>
      </c>
      <c r="J103">
        <v>28</v>
      </c>
      <c r="K103">
        <v>58308</v>
      </c>
      <c r="L103">
        <v>27</v>
      </c>
      <c r="M103">
        <v>3</v>
      </c>
      <c r="N103">
        <v>11</v>
      </c>
      <c r="O103">
        <v>2</v>
      </c>
      <c r="P103">
        <v>59</v>
      </c>
      <c r="Q103" s="2">
        <v>37089</v>
      </c>
    </row>
    <row r="104" spans="1:17">
      <c r="A104">
        <v>103</v>
      </c>
      <c r="B104" t="s">
        <v>76</v>
      </c>
      <c r="C104" t="s">
        <v>86</v>
      </c>
      <c r="D104" t="s">
        <v>99</v>
      </c>
      <c r="E104" t="s">
        <v>83</v>
      </c>
      <c r="F104" t="s">
        <v>87</v>
      </c>
      <c r="G104" t="s">
        <v>88</v>
      </c>
      <c r="H104" t="b">
        <f t="shared" si="1"/>
        <v>0</v>
      </c>
      <c r="I104" t="s">
        <v>75</v>
      </c>
      <c r="J104">
        <v>37</v>
      </c>
      <c r="K104">
        <v>74789</v>
      </c>
      <c r="L104">
        <v>26</v>
      </c>
      <c r="M104">
        <v>15</v>
      </c>
      <c r="N104">
        <v>8</v>
      </c>
      <c r="O104">
        <v>5</v>
      </c>
      <c r="P104">
        <v>26</v>
      </c>
      <c r="Q104" s="2">
        <v>36789</v>
      </c>
    </row>
    <row r="105" spans="1:17">
      <c r="A105">
        <v>104</v>
      </c>
      <c r="B105" t="s">
        <v>103</v>
      </c>
      <c r="C105" t="s">
        <v>86</v>
      </c>
      <c r="D105" t="s">
        <v>78</v>
      </c>
      <c r="E105" t="s">
        <v>72</v>
      </c>
      <c r="F105" t="s">
        <v>95</v>
      </c>
      <c r="G105" t="s">
        <v>74</v>
      </c>
      <c r="H105" t="b">
        <f t="shared" si="1"/>
        <v>1</v>
      </c>
      <c r="I105" t="s">
        <v>75</v>
      </c>
      <c r="J105">
        <v>24</v>
      </c>
      <c r="K105">
        <v>85690</v>
      </c>
      <c r="L105">
        <v>14</v>
      </c>
      <c r="M105">
        <v>11</v>
      </c>
      <c r="N105">
        <v>1</v>
      </c>
      <c r="O105">
        <v>4</v>
      </c>
      <c r="P105">
        <v>39</v>
      </c>
      <c r="Q105" s="2">
        <v>42183</v>
      </c>
    </row>
    <row r="106" spans="1:17">
      <c r="A106">
        <v>105</v>
      </c>
      <c r="B106" t="s">
        <v>101</v>
      </c>
      <c r="C106" t="s">
        <v>77</v>
      </c>
      <c r="D106" t="s">
        <v>78</v>
      </c>
      <c r="E106" t="s">
        <v>83</v>
      </c>
      <c r="F106" t="s">
        <v>100</v>
      </c>
      <c r="G106" t="s">
        <v>88</v>
      </c>
      <c r="H106" t="b">
        <f t="shared" si="1"/>
        <v>0</v>
      </c>
      <c r="I106" t="s">
        <v>102</v>
      </c>
      <c r="J106">
        <v>24</v>
      </c>
      <c r="K106">
        <v>56086</v>
      </c>
      <c r="L106">
        <v>17</v>
      </c>
      <c r="M106">
        <v>16</v>
      </c>
      <c r="N106">
        <v>5</v>
      </c>
      <c r="O106">
        <v>7</v>
      </c>
      <c r="P106">
        <v>46</v>
      </c>
      <c r="Q106" s="2">
        <v>41891</v>
      </c>
    </row>
    <row r="107" spans="1:17">
      <c r="A107">
        <v>106</v>
      </c>
      <c r="B107" t="s">
        <v>82</v>
      </c>
      <c r="C107" t="s">
        <v>70</v>
      </c>
      <c r="D107" t="s">
        <v>78</v>
      </c>
      <c r="E107" t="s">
        <v>92</v>
      </c>
      <c r="F107" t="s">
        <v>97</v>
      </c>
      <c r="G107" t="s">
        <v>88</v>
      </c>
      <c r="H107" t="b">
        <f t="shared" si="1"/>
        <v>0</v>
      </c>
      <c r="I107" t="s">
        <v>93</v>
      </c>
      <c r="J107">
        <v>48</v>
      </c>
      <c r="K107">
        <v>46859</v>
      </c>
      <c r="L107">
        <v>18</v>
      </c>
      <c r="M107">
        <v>9</v>
      </c>
      <c r="N107">
        <v>3</v>
      </c>
      <c r="O107">
        <v>5</v>
      </c>
      <c r="P107">
        <v>25</v>
      </c>
      <c r="Q107" s="2">
        <v>38412</v>
      </c>
    </row>
    <row r="108" spans="1:17">
      <c r="A108">
        <v>107</v>
      </c>
      <c r="B108" t="s">
        <v>82</v>
      </c>
      <c r="C108" t="s">
        <v>86</v>
      </c>
      <c r="D108" t="s">
        <v>78</v>
      </c>
      <c r="E108" t="s">
        <v>92</v>
      </c>
      <c r="F108" t="s">
        <v>97</v>
      </c>
      <c r="G108" t="s">
        <v>88</v>
      </c>
      <c r="H108" t="b">
        <f t="shared" si="1"/>
        <v>0</v>
      </c>
      <c r="I108" t="s">
        <v>81</v>
      </c>
      <c r="J108">
        <v>64</v>
      </c>
      <c r="K108">
        <v>37684</v>
      </c>
      <c r="L108">
        <v>29</v>
      </c>
      <c r="M108">
        <v>1</v>
      </c>
      <c r="N108">
        <v>2</v>
      </c>
      <c r="O108">
        <v>6</v>
      </c>
      <c r="P108">
        <v>46</v>
      </c>
      <c r="Q108" s="2">
        <v>37569</v>
      </c>
    </row>
    <row r="109" spans="1:17">
      <c r="A109">
        <v>108</v>
      </c>
      <c r="B109" t="s">
        <v>96</v>
      </c>
      <c r="C109" t="s">
        <v>86</v>
      </c>
      <c r="D109" t="s">
        <v>71</v>
      </c>
      <c r="E109" t="s">
        <v>94</v>
      </c>
      <c r="F109" t="s">
        <v>100</v>
      </c>
      <c r="G109" t="s">
        <v>80</v>
      </c>
      <c r="H109" t="b">
        <f t="shared" si="1"/>
        <v>1</v>
      </c>
      <c r="I109" t="s">
        <v>93</v>
      </c>
      <c r="J109">
        <v>61</v>
      </c>
      <c r="K109">
        <v>31207</v>
      </c>
      <c r="L109">
        <v>20</v>
      </c>
      <c r="M109">
        <v>16</v>
      </c>
      <c r="N109">
        <v>8</v>
      </c>
      <c r="O109">
        <v>4</v>
      </c>
      <c r="P109">
        <v>28</v>
      </c>
      <c r="Q109" s="2">
        <v>43583</v>
      </c>
    </row>
    <row r="110" spans="1:17">
      <c r="A110">
        <v>109</v>
      </c>
      <c r="B110" t="s">
        <v>69</v>
      </c>
      <c r="C110" t="s">
        <v>70</v>
      </c>
      <c r="D110" t="s">
        <v>99</v>
      </c>
      <c r="E110" t="s">
        <v>72</v>
      </c>
      <c r="F110" t="s">
        <v>87</v>
      </c>
      <c r="G110" t="s">
        <v>88</v>
      </c>
      <c r="H110" t="b">
        <f t="shared" si="1"/>
        <v>0</v>
      </c>
      <c r="I110" t="s">
        <v>98</v>
      </c>
      <c r="J110">
        <v>59</v>
      </c>
      <c r="K110">
        <v>76099</v>
      </c>
      <c r="L110">
        <v>27</v>
      </c>
      <c r="M110">
        <v>9</v>
      </c>
      <c r="N110">
        <v>3</v>
      </c>
      <c r="O110">
        <v>2</v>
      </c>
      <c r="P110">
        <v>50</v>
      </c>
      <c r="Q110" s="2">
        <v>43354</v>
      </c>
    </row>
    <row r="111" spans="1:17">
      <c r="A111">
        <v>110</v>
      </c>
      <c r="B111" t="s">
        <v>82</v>
      </c>
      <c r="C111" t="s">
        <v>77</v>
      </c>
      <c r="D111" t="s">
        <v>71</v>
      </c>
      <c r="E111" t="s">
        <v>83</v>
      </c>
      <c r="F111" t="s">
        <v>87</v>
      </c>
      <c r="G111" t="s">
        <v>88</v>
      </c>
      <c r="H111" t="b">
        <f t="shared" si="1"/>
        <v>0</v>
      </c>
      <c r="I111" t="s">
        <v>90</v>
      </c>
      <c r="J111">
        <v>54</v>
      </c>
      <c r="K111">
        <v>97496</v>
      </c>
      <c r="L111">
        <v>18</v>
      </c>
      <c r="M111">
        <v>19</v>
      </c>
      <c r="N111">
        <v>7</v>
      </c>
      <c r="O111">
        <v>9</v>
      </c>
      <c r="P111">
        <v>40</v>
      </c>
      <c r="Q111" s="2">
        <v>37063</v>
      </c>
    </row>
    <row r="112" spans="1:17">
      <c r="A112">
        <v>111</v>
      </c>
      <c r="B112" t="s">
        <v>96</v>
      </c>
      <c r="C112" t="s">
        <v>77</v>
      </c>
      <c r="D112" t="s">
        <v>71</v>
      </c>
      <c r="E112" t="s">
        <v>94</v>
      </c>
      <c r="F112" t="s">
        <v>87</v>
      </c>
      <c r="G112" t="s">
        <v>88</v>
      </c>
      <c r="H112" t="b">
        <f t="shared" si="1"/>
        <v>0</v>
      </c>
      <c r="I112" t="s">
        <v>85</v>
      </c>
      <c r="J112">
        <v>49</v>
      </c>
      <c r="K112">
        <v>96093</v>
      </c>
      <c r="L112">
        <v>4</v>
      </c>
      <c r="M112">
        <v>12</v>
      </c>
      <c r="N112">
        <v>12</v>
      </c>
      <c r="O112">
        <v>7</v>
      </c>
      <c r="P112">
        <v>45</v>
      </c>
      <c r="Q112" s="2">
        <v>36755</v>
      </c>
    </row>
    <row r="113" spans="1:17">
      <c r="A113">
        <v>112</v>
      </c>
      <c r="B113" t="s">
        <v>103</v>
      </c>
      <c r="C113" t="s">
        <v>86</v>
      </c>
      <c r="D113" t="s">
        <v>78</v>
      </c>
      <c r="E113" t="s">
        <v>72</v>
      </c>
      <c r="F113" t="s">
        <v>84</v>
      </c>
      <c r="G113" t="s">
        <v>74</v>
      </c>
      <c r="H113" t="b">
        <f t="shared" si="1"/>
        <v>1</v>
      </c>
      <c r="I113" t="s">
        <v>81</v>
      </c>
      <c r="J113">
        <v>22</v>
      </c>
      <c r="K113">
        <v>59689</v>
      </c>
      <c r="L113">
        <v>1</v>
      </c>
      <c r="M113">
        <v>19</v>
      </c>
      <c r="N113">
        <v>11</v>
      </c>
      <c r="O113">
        <v>4</v>
      </c>
      <c r="P113">
        <v>59</v>
      </c>
      <c r="Q113" s="2">
        <v>41741</v>
      </c>
    </row>
    <row r="114" spans="1:17">
      <c r="A114">
        <v>113</v>
      </c>
      <c r="B114" t="s">
        <v>76</v>
      </c>
      <c r="C114" t="s">
        <v>70</v>
      </c>
      <c r="D114" t="s">
        <v>91</v>
      </c>
      <c r="E114" t="s">
        <v>94</v>
      </c>
      <c r="F114" t="s">
        <v>87</v>
      </c>
      <c r="G114" t="s">
        <v>74</v>
      </c>
      <c r="H114" t="b">
        <f t="shared" si="1"/>
        <v>1</v>
      </c>
      <c r="I114" t="s">
        <v>75</v>
      </c>
      <c r="J114">
        <v>29</v>
      </c>
      <c r="K114">
        <v>78651</v>
      </c>
      <c r="L114">
        <v>1</v>
      </c>
      <c r="M114">
        <v>9</v>
      </c>
      <c r="N114">
        <v>1</v>
      </c>
      <c r="O114">
        <v>3</v>
      </c>
      <c r="P114">
        <v>32</v>
      </c>
      <c r="Q114" s="2">
        <v>40567</v>
      </c>
    </row>
    <row r="115" spans="1:17">
      <c r="A115">
        <v>114</v>
      </c>
      <c r="B115" t="s">
        <v>76</v>
      </c>
      <c r="C115" t="s">
        <v>77</v>
      </c>
      <c r="D115" t="s">
        <v>91</v>
      </c>
      <c r="E115" t="s">
        <v>92</v>
      </c>
      <c r="F115" t="s">
        <v>73</v>
      </c>
      <c r="G115" t="s">
        <v>80</v>
      </c>
      <c r="H115" t="b">
        <f t="shared" si="1"/>
        <v>1</v>
      </c>
      <c r="I115" t="s">
        <v>81</v>
      </c>
      <c r="J115">
        <v>58</v>
      </c>
      <c r="K115">
        <v>43893</v>
      </c>
      <c r="L115">
        <v>26</v>
      </c>
      <c r="M115">
        <v>7</v>
      </c>
      <c r="N115">
        <v>6</v>
      </c>
      <c r="O115">
        <v>3</v>
      </c>
      <c r="P115">
        <v>42</v>
      </c>
      <c r="Q115" s="2">
        <v>41744</v>
      </c>
    </row>
    <row r="116" spans="1:17">
      <c r="A116">
        <v>115</v>
      </c>
      <c r="B116" t="s">
        <v>76</v>
      </c>
      <c r="C116" t="s">
        <v>70</v>
      </c>
      <c r="D116" t="s">
        <v>71</v>
      </c>
      <c r="E116" t="s">
        <v>72</v>
      </c>
      <c r="F116" t="s">
        <v>79</v>
      </c>
      <c r="G116" t="s">
        <v>80</v>
      </c>
      <c r="H116" t="b">
        <f t="shared" si="1"/>
        <v>1</v>
      </c>
      <c r="I116" t="s">
        <v>90</v>
      </c>
      <c r="J116">
        <v>53</v>
      </c>
      <c r="K116">
        <v>96418</v>
      </c>
      <c r="L116">
        <v>20</v>
      </c>
      <c r="M116">
        <v>14</v>
      </c>
      <c r="N116">
        <v>3</v>
      </c>
      <c r="O116">
        <v>9</v>
      </c>
      <c r="P116">
        <v>39</v>
      </c>
      <c r="Q116" s="2">
        <v>45152</v>
      </c>
    </row>
    <row r="117" spans="1:17">
      <c r="A117">
        <v>116</v>
      </c>
      <c r="B117" t="s">
        <v>82</v>
      </c>
      <c r="C117" t="s">
        <v>70</v>
      </c>
      <c r="D117" t="s">
        <v>71</v>
      </c>
      <c r="E117" t="s">
        <v>94</v>
      </c>
      <c r="F117" t="s">
        <v>87</v>
      </c>
      <c r="G117" t="s">
        <v>74</v>
      </c>
      <c r="H117" t="b">
        <f t="shared" si="1"/>
        <v>1</v>
      </c>
      <c r="I117" t="s">
        <v>75</v>
      </c>
      <c r="J117">
        <v>64</v>
      </c>
      <c r="K117">
        <v>90011</v>
      </c>
      <c r="L117">
        <v>23</v>
      </c>
      <c r="M117">
        <v>19</v>
      </c>
      <c r="N117">
        <v>8</v>
      </c>
      <c r="O117">
        <v>5</v>
      </c>
      <c r="P117">
        <v>56</v>
      </c>
      <c r="Q117" s="2">
        <v>42314</v>
      </c>
    </row>
    <row r="118" spans="1:17">
      <c r="A118">
        <v>117</v>
      </c>
      <c r="B118" t="s">
        <v>103</v>
      </c>
      <c r="C118" t="s">
        <v>86</v>
      </c>
      <c r="D118" t="s">
        <v>78</v>
      </c>
      <c r="E118" t="s">
        <v>94</v>
      </c>
      <c r="F118" t="s">
        <v>100</v>
      </c>
      <c r="G118" t="s">
        <v>80</v>
      </c>
      <c r="H118" t="b">
        <f t="shared" si="1"/>
        <v>1</v>
      </c>
      <c r="I118" t="s">
        <v>90</v>
      </c>
      <c r="J118">
        <v>58</v>
      </c>
      <c r="K118">
        <v>68635</v>
      </c>
      <c r="L118">
        <v>10</v>
      </c>
      <c r="M118">
        <v>19</v>
      </c>
      <c r="N118">
        <v>6</v>
      </c>
      <c r="O118">
        <v>3</v>
      </c>
      <c r="P118">
        <v>47</v>
      </c>
      <c r="Q118" s="2">
        <v>38802</v>
      </c>
    </row>
    <row r="119" spans="1:17">
      <c r="A119">
        <v>118</v>
      </c>
      <c r="B119" t="s">
        <v>82</v>
      </c>
      <c r="C119" t="s">
        <v>77</v>
      </c>
      <c r="D119" t="s">
        <v>71</v>
      </c>
      <c r="E119" t="s">
        <v>83</v>
      </c>
      <c r="F119" t="s">
        <v>79</v>
      </c>
      <c r="G119" t="s">
        <v>74</v>
      </c>
      <c r="H119" t="b">
        <f t="shared" si="1"/>
        <v>1</v>
      </c>
      <c r="I119" t="s">
        <v>75</v>
      </c>
      <c r="J119">
        <v>25</v>
      </c>
      <c r="K119">
        <v>86115</v>
      </c>
      <c r="L119">
        <v>11</v>
      </c>
      <c r="M119">
        <v>2</v>
      </c>
      <c r="N119">
        <v>12</v>
      </c>
      <c r="O119">
        <v>5</v>
      </c>
      <c r="P119">
        <v>36</v>
      </c>
      <c r="Q119" s="2">
        <v>36763</v>
      </c>
    </row>
    <row r="120" spans="1:17">
      <c r="A120">
        <v>119</v>
      </c>
      <c r="B120" t="s">
        <v>69</v>
      </c>
      <c r="C120" t="s">
        <v>86</v>
      </c>
      <c r="D120" t="s">
        <v>78</v>
      </c>
      <c r="E120" t="s">
        <v>94</v>
      </c>
      <c r="F120" t="s">
        <v>84</v>
      </c>
      <c r="G120" t="s">
        <v>88</v>
      </c>
      <c r="H120" t="b">
        <f t="shared" si="1"/>
        <v>0</v>
      </c>
      <c r="I120" t="s">
        <v>81</v>
      </c>
      <c r="J120">
        <v>51</v>
      </c>
      <c r="K120">
        <v>108405</v>
      </c>
      <c r="L120">
        <v>5</v>
      </c>
      <c r="M120">
        <v>9</v>
      </c>
      <c r="N120">
        <v>2</v>
      </c>
      <c r="O120">
        <v>2</v>
      </c>
      <c r="P120">
        <v>47</v>
      </c>
      <c r="Q120" s="2">
        <v>42891</v>
      </c>
    </row>
    <row r="121" spans="1:17">
      <c r="A121">
        <v>120</v>
      </c>
      <c r="B121" t="s">
        <v>82</v>
      </c>
      <c r="C121" t="s">
        <v>77</v>
      </c>
      <c r="D121" t="s">
        <v>91</v>
      </c>
      <c r="E121" t="s">
        <v>72</v>
      </c>
      <c r="F121" t="s">
        <v>100</v>
      </c>
      <c r="G121" t="s">
        <v>88</v>
      </c>
      <c r="H121" t="b">
        <f t="shared" si="1"/>
        <v>0</v>
      </c>
      <c r="I121" t="s">
        <v>75</v>
      </c>
      <c r="J121">
        <v>27</v>
      </c>
      <c r="K121">
        <v>102702</v>
      </c>
      <c r="L121">
        <v>1</v>
      </c>
      <c r="M121">
        <v>13</v>
      </c>
      <c r="N121">
        <v>6</v>
      </c>
      <c r="O121">
        <v>4</v>
      </c>
      <c r="P121">
        <v>21</v>
      </c>
      <c r="Q121" s="2">
        <v>40137</v>
      </c>
    </row>
    <row r="122" spans="1:17">
      <c r="A122">
        <v>121</v>
      </c>
      <c r="B122" t="s">
        <v>103</v>
      </c>
      <c r="C122" t="s">
        <v>77</v>
      </c>
      <c r="D122" t="s">
        <v>91</v>
      </c>
      <c r="E122" t="s">
        <v>72</v>
      </c>
      <c r="F122" t="s">
        <v>79</v>
      </c>
      <c r="G122" t="s">
        <v>80</v>
      </c>
      <c r="H122" t="b">
        <f t="shared" si="1"/>
        <v>1</v>
      </c>
      <c r="I122" t="s">
        <v>75</v>
      </c>
      <c r="J122">
        <v>40</v>
      </c>
      <c r="K122">
        <v>108518</v>
      </c>
      <c r="L122">
        <v>17</v>
      </c>
      <c r="M122">
        <v>15</v>
      </c>
      <c r="N122">
        <v>7</v>
      </c>
      <c r="O122">
        <v>2</v>
      </c>
      <c r="P122">
        <v>44</v>
      </c>
      <c r="Q122" s="2">
        <v>36680</v>
      </c>
    </row>
    <row r="123" spans="1:17">
      <c r="A123">
        <v>122</v>
      </c>
      <c r="B123" t="s">
        <v>103</v>
      </c>
      <c r="C123" t="s">
        <v>77</v>
      </c>
      <c r="D123" t="s">
        <v>99</v>
      </c>
      <c r="E123" t="s">
        <v>83</v>
      </c>
      <c r="F123" t="s">
        <v>100</v>
      </c>
      <c r="G123" t="s">
        <v>74</v>
      </c>
      <c r="H123" t="b">
        <f t="shared" si="1"/>
        <v>1</v>
      </c>
      <c r="I123" t="s">
        <v>98</v>
      </c>
      <c r="J123">
        <v>53</v>
      </c>
      <c r="K123">
        <v>102805</v>
      </c>
      <c r="L123">
        <v>22</v>
      </c>
      <c r="M123">
        <v>3</v>
      </c>
      <c r="N123">
        <v>5</v>
      </c>
      <c r="O123">
        <v>2</v>
      </c>
      <c r="P123">
        <v>25</v>
      </c>
      <c r="Q123" s="2">
        <v>37585</v>
      </c>
    </row>
    <row r="124" spans="1:17">
      <c r="A124">
        <v>123</v>
      </c>
      <c r="B124" t="s">
        <v>69</v>
      </c>
      <c r="C124" t="s">
        <v>77</v>
      </c>
      <c r="D124" t="s">
        <v>91</v>
      </c>
      <c r="E124" t="s">
        <v>72</v>
      </c>
      <c r="F124" t="s">
        <v>84</v>
      </c>
      <c r="G124" t="s">
        <v>74</v>
      </c>
      <c r="H124" t="b">
        <f t="shared" si="1"/>
        <v>1</v>
      </c>
      <c r="I124" t="s">
        <v>93</v>
      </c>
      <c r="J124">
        <v>30</v>
      </c>
      <c r="K124">
        <v>88954</v>
      </c>
      <c r="L124">
        <v>34</v>
      </c>
      <c r="M124">
        <v>11</v>
      </c>
      <c r="N124">
        <v>3</v>
      </c>
      <c r="O124">
        <v>8</v>
      </c>
      <c r="P124">
        <v>30</v>
      </c>
      <c r="Q124" s="2">
        <v>43149</v>
      </c>
    </row>
    <row r="125" spans="1:17">
      <c r="A125">
        <v>124</v>
      </c>
      <c r="B125" t="s">
        <v>103</v>
      </c>
      <c r="C125" t="s">
        <v>77</v>
      </c>
      <c r="D125" t="s">
        <v>71</v>
      </c>
      <c r="E125" t="s">
        <v>92</v>
      </c>
      <c r="F125" t="s">
        <v>73</v>
      </c>
      <c r="G125" t="s">
        <v>80</v>
      </c>
      <c r="H125" t="b">
        <f t="shared" si="1"/>
        <v>1</v>
      </c>
      <c r="I125" t="s">
        <v>93</v>
      </c>
      <c r="J125">
        <v>33</v>
      </c>
      <c r="K125">
        <v>58064</v>
      </c>
      <c r="L125">
        <v>29</v>
      </c>
      <c r="M125">
        <v>14</v>
      </c>
      <c r="N125">
        <v>4</v>
      </c>
      <c r="O125">
        <v>1</v>
      </c>
      <c r="P125">
        <v>57</v>
      </c>
      <c r="Q125" s="2">
        <v>43869</v>
      </c>
    </row>
    <row r="126" spans="1:17">
      <c r="A126">
        <v>125</v>
      </c>
      <c r="B126" t="s">
        <v>103</v>
      </c>
      <c r="C126" t="s">
        <v>70</v>
      </c>
      <c r="D126" t="s">
        <v>91</v>
      </c>
      <c r="E126" t="s">
        <v>72</v>
      </c>
      <c r="F126" t="s">
        <v>84</v>
      </c>
      <c r="G126" t="s">
        <v>74</v>
      </c>
      <c r="H126" t="b">
        <f t="shared" si="1"/>
        <v>1</v>
      </c>
      <c r="I126" t="s">
        <v>85</v>
      </c>
      <c r="J126">
        <v>32</v>
      </c>
      <c r="K126">
        <v>109063</v>
      </c>
      <c r="L126">
        <v>4</v>
      </c>
      <c r="M126">
        <v>8</v>
      </c>
      <c r="N126">
        <v>4</v>
      </c>
      <c r="O126">
        <v>7</v>
      </c>
      <c r="P126">
        <v>25</v>
      </c>
      <c r="Q126" s="2">
        <v>40205</v>
      </c>
    </row>
    <row r="127" spans="1:17">
      <c r="A127">
        <v>126</v>
      </c>
      <c r="B127" t="s">
        <v>76</v>
      </c>
      <c r="C127" t="s">
        <v>86</v>
      </c>
      <c r="D127" t="s">
        <v>78</v>
      </c>
      <c r="E127" t="s">
        <v>72</v>
      </c>
      <c r="F127" t="s">
        <v>84</v>
      </c>
      <c r="G127" t="s">
        <v>88</v>
      </c>
      <c r="H127" t="b">
        <f t="shared" si="1"/>
        <v>0</v>
      </c>
      <c r="I127" t="s">
        <v>85</v>
      </c>
      <c r="J127">
        <v>37</v>
      </c>
      <c r="K127">
        <v>32454</v>
      </c>
      <c r="L127">
        <v>5</v>
      </c>
      <c r="M127">
        <v>18</v>
      </c>
      <c r="N127">
        <v>6</v>
      </c>
      <c r="O127">
        <v>5</v>
      </c>
      <c r="P127">
        <v>30</v>
      </c>
      <c r="Q127" s="2">
        <v>38822</v>
      </c>
    </row>
    <row r="128" spans="1:17">
      <c r="A128">
        <v>127</v>
      </c>
      <c r="B128" t="s">
        <v>69</v>
      </c>
      <c r="C128" t="s">
        <v>70</v>
      </c>
      <c r="D128" t="s">
        <v>91</v>
      </c>
      <c r="E128" t="s">
        <v>94</v>
      </c>
      <c r="F128" t="s">
        <v>100</v>
      </c>
      <c r="G128" t="s">
        <v>80</v>
      </c>
      <c r="H128" t="b">
        <f t="shared" si="1"/>
        <v>1</v>
      </c>
      <c r="I128" t="s">
        <v>98</v>
      </c>
      <c r="J128">
        <v>22</v>
      </c>
      <c r="K128">
        <v>50878</v>
      </c>
      <c r="L128">
        <v>11</v>
      </c>
      <c r="M128">
        <v>19</v>
      </c>
      <c r="N128">
        <v>10</v>
      </c>
      <c r="O128">
        <v>8</v>
      </c>
      <c r="P128">
        <v>33</v>
      </c>
      <c r="Q128" s="2">
        <v>45180</v>
      </c>
    </row>
    <row r="129" spans="1:17">
      <c r="A129">
        <v>128</v>
      </c>
      <c r="B129" t="s">
        <v>89</v>
      </c>
      <c r="C129" t="s">
        <v>77</v>
      </c>
      <c r="D129" t="s">
        <v>99</v>
      </c>
      <c r="E129" t="s">
        <v>94</v>
      </c>
      <c r="F129" t="s">
        <v>95</v>
      </c>
      <c r="G129" t="s">
        <v>80</v>
      </c>
      <c r="H129" t="b">
        <f t="shared" si="1"/>
        <v>1</v>
      </c>
      <c r="I129" t="s">
        <v>85</v>
      </c>
      <c r="J129">
        <v>42</v>
      </c>
      <c r="K129">
        <v>81098</v>
      </c>
      <c r="L129">
        <v>21</v>
      </c>
      <c r="M129">
        <v>16</v>
      </c>
      <c r="N129">
        <v>1</v>
      </c>
      <c r="O129">
        <v>1</v>
      </c>
      <c r="P129">
        <v>21</v>
      </c>
      <c r="Q129" s="2">
        <v>40916</v>
      </c>
    </row>
    <row r="130" spans="1:17">
      <c r="A130">
        <v>129</v>
      </c>
      <c r="B130" t="s">
        <v>89</v>
      </c>
      <c r="C130" t="s">
        <v>86</v>
      </c>
      <c r="D130" t="s">
        <v>91</v>
      </c>
      <c r="E130" t="s">
        <v>72</v>
      </c>
      <c r="F130" t="s">
        <v>97</v>
      </c>
      <c r="G130" t="s">
        <v>74</v>
      </c>
      <c r="H130" t="b">
        <f t="shared" si="1"/>
        <v>1</v>
      </c>
      <c r="I130" t="s">
        <v>90</v>
      </c>
      <c r="J130">
        <v>51</v>
      </c>
      <c r="K130">
        <v>92154</v>
      </c>
      <c r="L130">
        <v>35</v>
      </c>
      <c r="M130">
        <v>2</v>
      </c>
      <c r="N130">
        <v>11</v>
      </c>
      <c r="O130">
        <v>7</v>
      </c>
      <c r="P130">
        <v>59</v>
      </c>
      <c r="Q130" s="2">
        <v>40734</v>
      </c>
    </row>
    <row r="131" spans="1:17">
      <c r="A131">
        <v>130</v>
      </c>
      <c r="B131" t="s">
        <v>103</v>
      </c>
      <c r="C131" t="s">
        <v>77</v>
      </c>
      <c r="D131" t="s">
        <v>78</v>
      </c>
      <c r="E131" t="s">
        <v>83</v>
      </c>
      <c r="F131" t="s">
        <v>87</v>
      </c>
      <c r="G131" t="s">
        <v>80</v>
      </c>
      <c r="H131" t="b">
        <f t="shared" ref="H131:H194" si="2">NOT(G131="Contract")</f>
        <v>1</v>
      </c>
      <c r="I131" t="s">
        <v>81</v>
      </c>
      <c r="J131">
        <v>34</v>
      </c>
      <c r="K131">
        <v>42991</v>
      </c>
      <c r="L131">
        <v>12</v>
      </c>
      <c r="M131">
        <v>8</v>
      </c>
      <c r="N131">
        <v>4</v>
      </c>
      <c r="O131">
        <v>5</v>
      </c>
      <c r="P131">
        <v>22</v>
      </c>
      <c r="Q131" s="2">
        <v>36314</v>
      </c>
    </row>
    <row r="132" spans="1:17">
      <c r="A132">
        <v>131</v>
      </c>
      <c r="B132" t="s">
        <v>89</v>
      </c>
      <c r="C132" t="s">
        <v>86</v>
      </c>
      <c r="D132" t="s">
        <v>78</v>
      </c>
      <c r="E132" t="s">
        <v>94</v>
      </c>
      <c r="F132" t="s">
        <v>87</v>
      </c>
      <c r="G132" t="s">
        <v>74</v>
      </c>
      <c r="H132" t="b">
        <f t="shared" si="2"/>
        <v>1</v>
      </c>
      <c r="I132" t="s">
        <v>102</v>
      </c>
      <c r="J132">
        <v>55</v>
      </c>
      <c r="K132">
        <v>98344</v>
      </c>
      <c r="L132">
        <v>26</v>
      </c>
      <c r="M132">
        <v>6</v>
      </c>
      <c r="N132">
        <v>10</v>
      </c>
      <c r="O132">
        <v>4</v>
      </c>
      <c r="P132">
        <v>54</v>
      </c>
      <c r="Q132" s="2">
        <v>42360</v>
      </c>
    </row>
    <row r="133" spans="1:17">
      <c r="A133">
        <v>132</v>
      </c>
      <c r="B133" t="s">
        <v>89</v>
      </c>
      <c r="C133" t="s">
        <v>70</v>
      </c>
      <c r="D133" t="s">
        <v>71</v>
      </c>
      <c r="E133" t="s">
        <v>83</v>
      </c>
      <c r="F133" t="s">
        <v>73</v>
      </c>
      <c r="G133" t="s">
        <v>74</v>
      </c>
      <c r="H133" t="b">
        <f t="shared" si="2"/>
        <v>1</v>
      </c>
      <c r="I133" t="s">
        <v>90</v>
      </c>
      <c r="J133">
        <v>25</v>
      </c>
      <c r="K133">
        <v>66593</v>
      </c>
      <c r="L133">
        <v>19</v>
      </c>
      <c r="M133">
        <v>12</v>
      </c>
      <c r="N133">
        <v>13</v>
      </c>
      <c r="O133">
        <v>7</v>
      </c>
      <c r="P133">
        <v>52</v>
      </c>
      <c r="Q133" s="2">
        <v>41630</v>
      </c>
    </row>
    <row r="134" spans="1:17">
      <c r="A134">
        <v>133</v>
      </c>
      <c r="B134" t="s">
        <v>103</v>
      </c>
      <c r="C134" t="s">
        <v>86</v>
      </c>
      <c r="D134" t="s">
        <v>91</v>
      </c>
      <c r="E134" t="s">
        <v>72</v>
      </c>
      <c r="F134" t="s">
        <v>73</v>
      </c>
      <c r="G134" t="s">
        <v>74</v>
      </c>
      <c r="H134" t="b">
        <f t="shared" si="2"/>
        <v>1</v>
      </c>
      <c r="I134" t="s">
        <v>102</v>
      </c>
      <c r="J134">
        <v>49</v>
      </c>
      <c r="K134">
        <v>66304</v>
      </c>
      <c r="L134">
        <v>7</v>
      </c>
      <c r="M134">
        <v>15</v>
      </c>
      <c r="N134">
        <v>4</v>
      </c>
      <c r="O134">
        <v>2</v>
      </c>
      <c r="P134">
        <v>43</v>
      </c>
      <c r="Q134" s="2">
        <v>42197</v>
      </c>
    </row>
    <row r="135" spans="1:17">
      <c r="A135">
        <v>134</v>
      </c>
      <c r="B135" t="s">
        <v>89</v>
      </c>
      <c r="C135" t="s">
        <v>86</v>
      </c>
      <c r="D135" t="s">
        <v>78</v>
      </c>
      <c r="E135" t="s">
        <v>72</v>
      </c>
      <c r="F135" t="s">
        <v>87</v>
      </c>
      <c r="G135" t="s">
        <v>74</v>
      </c>
      <c r="H135" t="b">
        <f t="shared" si="2"/>
        <v>1</v>
      </c>
      <c r="I135" t="s">
        <v>102</v>
      </c>
      <c r="J135">
        <v>59</v>
      </c>
      <c r="K135">
        <v>60386</v>
      </c>
      <c r="L135">
        <v>7</v>
      </c>
      <c r="M135">
        <v>8</v>
      </c>
      <c r="N135">
        <v>10</v>
      </c>
      <c r="O135">
        <v>1</v>
      </c>
      <c r="P135">
        <v>38</v>
      </c>
      <c r="Q135" s="2">
        <v>39130</v>
      </c>
    </row>
    <row r="136" spans="1:17">
      <c r="A136">
        <v>135</v>
      </c>
      <c r="B136" t="s">
        <v>82</v>
      </c>
      <c r="C136" t="s">
        <v>86</v>
      </c>
      <c r="D136" t="s">
        <v>99</v>
      </c>
      <c r="E136" t="s">
        <v>92</v>
      </c>
      <c r="F136" t="s">
        <v>97</v>
      </c>
      <c r="G136" t="s">
        <v>74</v>
      </c>
      <c r="H136" t="b">
        <f t="shared" si="2"/>
        <v>1</v>
      </c>
      <c r="I136" t="s">
        <v>98</v>
      </c>
      <c r="J136">
        <v>52</v>
      </c>
      <c r="K136">
        <v>85220</v>
      </c>
      <c r="L136">
        <v>26</v>
      </c>
      <c r="M136">
        <v>4</v>
      </c>
      <c r="N136">
        <v>1</v>
      </c>
      <c r="O136">
        <v>1</v>
      </c>
      <c r="P136">
        <v>37</v>
      </c>
      <c r="Q136" s="2">
        <v>41852</v>
      </c>
    </row>
    <row r="137" spans="1:17">
      <c r="A137">
        <v>136</v>
      </c>
      <c r="B137" t="s">
        <v>96</v>
      </c>
      <c r="C137" t="s">
        <v>86</v>
      </c>
      <c r="D137" t="s">
        <v>71</v>
      </c>
      <c r="E137" t="s">
        <v>94</v>
      </c>
      <c r="F137" t="s">
        <v>87</v>
      </c>
      <c r="G137" t="s">
        <v>80</v>
      </c>
      <c r="H137" t="b">
        <f t="shared" si="2"/>
        <v>1</v>
      </c>
      <c r="I137" t="s">
        <v>90</v>
      </c>
      <c r="J137">
        <v>48</v>
      </c>
      <c r="K137">
        <v>99338</v>
      </c>
      <c r="L137">
        <v>5</v>
      </c>
      <c r="M137">
        <v>15</v>
      </c>
      <c r="N137">
        <v>9</v>
      </c>
      <c r="O137">
        <v>1</v>
      </c>
      <c r="P137">
        <v>43</v>
      </c>
      <c r="Q137" s="2">
        <v>35417</v>
      </c>
    </row>
    <row r="138" spans="1:17">
      <c r="A138">
        <v>137</v>
      </c>
      <c r="B138" t="s">
        <v>69</v>
      </c>
      <c r="C138" t="s">
        <v>86</v>
      </c>
      <c r="D138" t="s">
        <v>99</v>
      </c>
      <c r="E138" t="s">
        <v>72</v>
      </c>
      <c r="F138" t="s">
        <v>95</v>
      </c>
      <c r="G138" t="s">
        <v>88</v>
      </c>
      <c r="H138" t="b">
        <f t="shared" si="2"/>
        <v>0</v>
      </c>
      <c r="I138" t="s">
        <v>98</v>
      </c>
      <c r="J138">
        <v>26</v>
      </c>
      <c r="K138">
        <v>51083</v>
      </c>
      <c r="L138">
        <v>21</v>
      </c>
      <c r="M138">
        <v>17</v>
      </c>
      <c r="N138">
        <v>4</v>
      </c>
      <c r="O138">
        <v>5</v>
      </c>
      <c r="P138">
        <v>54</v>
      </c>
      <c r="Q138" s="2">
        <v>39626</v>
      </c>
    </row>
    <row r="139" spans="1:17">
      <c r="A139">
        <v>138</v>
      </c>
      <c r="B139" t="s">
        <v>96</v>
      </c>
      <c r="C139" t="s">
        <v>77</v>
      </c>
      <c r="D139" t="s">
        <v>91</v>
      </c>
      <c r="E139" t="s">
        <v>92</v>
      </c>
      <c r="F139" t="s">
        <v>97</v>
      </c>
      <c r="G139" t="s">
        <v>88</v>
      </c>
      <c r="H139" t="b">
        <f t="shared" si="2"/>
        <v>0</v>
      </c>
      <c r="I139" t="s">
        <v>75</v>
      </c>
      <c r="J139">
        <v>46</v>
      </c>
      <c r="K139">
        <v>48354</v>
      </c>
      <c r="L139">
        <v>14</v>
      </c>
      <c r="M139">
        <v>13</v>
      </c>
      <c r="N139">
        <v>7</v>
      </c>
      <c r="O139">
        <v>7</v>
      </c>
      <c r="P139">
        <v>20</v>
      </c>
      <c r="Q139" s="2">
        <v>44600</v>
      </c>
    </row>
    <row r="140" spans="1:17">
      <c r="A140">
        <v>139</v>
      </c>
      <c r="B140" t="s">
        <v>103</v>
      </c>
      <c r="C140" t="s">
        <v>86</v>
      </c>
      <c r="D140" t="s">
        <v>91</v>
      </c>
      <c r="E140" t="s">
        <v>94</v>
      </c>
      <c r="F140" t="s">
        <v>73</v>
      </c>
      <c r="G140" t="s">
        <v>80</v>
      </c>
      <c r="H140" t="b">
        <f t="shared" si="2"/>
        <v>1</v>
      </c>
      <c r="I140" t="s">
        <v>102</v>
      </c>
      <c r="J140">
        <v>24</v>
      </c>
      <c r="K140">
        <v>52190</v>
      </c>
      <c r="L140">
        <v>4</v>
      </c>
      <c r="M140">
        <v>18</v>
      </c>
      <c r="N140">
        <v>12</v>
      </c>
      <c r="O140">
        <v>2</v>
      </c>
      <c r="P140">
        <v>55</v>
      </c>
      <c r="Q140" s="2">
        <v>40948</v>
      </c>
    </row>
    <row r="141" spans="1:17">
      <c r="A141">
        <v>140</v>
      </c>
      <c r="B141" t="s">
        <v>76</v>
      </c>
      <c r="C141" t="s">
        <v>86</v>
      </c>
      <c r="D141" t="s">
        <v>91</v>
      </c>
      <c r="E141" t="s">
        <v>72</v>
      </c>
      <c r="F141" t="s">
        <v>79</v>
      </c>
      <c r="G141" t="s">
        <v>80</v>
      </c>
      <c r="H141" t="b">
        <f t="shared" si="2"/>
        <v>1</v>
      </c>
      <c r="I141" t="s">
        <v>81</v>
      </c>
      <c r="J141">
        <v>54</v>
      </c>
      <c r="K141">
        <v>36142</v>
      </c>
      <c r="L141">
        <v>23</v>
      </c>
      <c r="M141">
        <v>2</v>
      </c>
      <c r="N141">
        <v>14</v>
      </c>
      <c r="O141">
        <v>8</v>
      </c>
      <c r="P141">
        <v>44</v>
      </c>
      <c r="Q141" s="2">
        <v>35547</v>
      </c>
    </row>
    <row r="142" spans="1:17">
      <c r="A142">
        <v>141</v>
      </c>
      <c r="B142" t="s">
        <v>69</v>
      </c>
      <c r="C142" t="s">
        <v>70</v>
      </c>
      <c r="D142" t="s">
        <v>71</v>
      </c>
      <c r="E142" t="s">
        <v>72</v>
      </c>
      <c r="F142" t="s">
        <v>100</v>
      </c>
      <c r="G142" t="s">
        <v>88</v>
      </c>
      <c r="H142" t="b">
        <f t="shared" si="2"/>
        <v>0</v>
      </c>
      <c r="I142" t="s">
        <v>85</v>
      </c>
      <c r="J142">
        <v>25</v>
      </c>
      <c r="K142">
        <v>58398</v>
      </c>
      <c r="L142">
        <v>20</v>
      </c>
      <c r="M142">
        <v>13</v>
      </c>
      <c r="N142">
        <v>3</v>
      </c>
      <c r="O142">
        <v>4</v>
      </c>
      <c r="P142">
        <v>53</v>
      </c>
      <c r="Q142" s="2">
        <v>44226</v>
      </c>
    </row>
    <row r="143" spans="1:17">
      <c r="A143">
        <v>142</v>
      </c>
      <c r="B143" t="s">
        <v>103</v>
      </c>
      <c r="C143" t="s">
        <v>86</v>
      </c>
      <c r="D143" t="s">
        <v>78</v>
      </c>
      <c r="E143" t="s">
        <v>94</v>
      </c>
      <c r="F143" t="s">
        <v>95</v>
      </c>
      <c r="G143" t="s">
        <v>88</v>
      </c>
      <c r="H143" t="b">
        <f t="shared" si="2"/>
        <v>0</v>
      </c>
      <c r="I143" t="s">
        <v>81</v>
      </c>
      <c r="J143">
        <v>46</v>
      </c>
      <c r="K143">
        <v>81971</v>
      </c>
      <c r="L143">
        <v>15</v>
      </c>
      <c r="M143">
        <v>13</v>
      </c>
      <c r="N143">
        <v>10</v>
      </c>
      <c r="O143">
        <v>3</v>
      </c>
      <c r="P143">
        <v>44</v>
      </c>
      <c r="Q143" s="2">
        <v>34903</v>
      </c>
    </row>
    <row r="144" spans="1:17">
      <c r="A144">
        <v>143</v>
      </c>
      <c r="B144" t="s">
        <v>76</v>
      </c>
      <c r="C144" t="s">
        <v>70</v>
      </c>
      <c r="D144" t="s">
        <v>71</v>
      </c>
      <c r="E144" t="s">
        <v>94</v>
      </c>
      <c r="F144" t="s">
        <v>95</v>
      </c>
      <c r="G144" t="s">
        <v>88</v>
      </c>
      <c r="H144" t="b">
        <f t="shared" si="2"/>
        <v>0</v>
      </c>
      <c r="I144" t="s">
        <v>85</v>
      </c>
      <c r="J144">
        <v>41</v>
      </c>
      <c r="K144">
        <v>71862</v>
      </c>
      <c r="L144">
        <v>29</v>
      </c>
      <c r="M144">
        <v>15</v>
      </c>
      <c r="N144">
        <v>12</v>
      </c>
      <c r="O144">
        <v>8</v>
      </c>
      <c r="P144">
        <v>35</v>
      </c>
      <c r="Q144" s="2">
        <v>40836</v>
      </c>
    </row>
    <row r="145" spans="1:17">
      <c r="A145">
        <v>144</v>
      </c>
      <c r="B145" t="s">
        <v>96</v>
      </c>
      <c r="C145" t="s">
        <v>77</v>
      </c>
      <c r="D145" t="s">
        <v>99</v>
      </c>
      <c r="E145" t="s">
        <v>94</v>
      </c>
      <c r="F145" t="s">
        <v>73</v>
      </c>
      <c r="G145" t="s">
        <v>88</v>
      </c>
      <c r="H145" t="b">
        <f t="shared" si="2"/>
        <v>0</v>
      </c>
      <c r="I145" t="s">
        <v>102</v>
      </c>
      <c r="J145">
        <v>55</v>
      </c>
      <c r="K145">
        <v>83410</v>
      </c>
      <c r="L145">
        <v>8</v>
      </c>
      <c r="M145">
        <v>10</v>
      </c>
      <c r="N145">
        <v>3</v>
      </c>
      <c r="O145">
        <v>2</v>
      </c>
      <c r="P145">
        <v>53</v>
      </c>
      <c r="Q145" s="2">
        <v>39246</v>
      </c>
    </row>
    <row r="146" spans="1:17">
      <c r="A146">
        <v>145</v>
      </c>
      <c r="B146" t="s">
        <v>103</v>
      </c>
      <c r="C146" t="s">
        <v>86</v>
      </c>
      <c r="D146" t="s">
        <v>71</v>
      </c>
      <c r="E146" t="s">
        <v>72</v>
      </c>
      <c r="F146" t="s">
        <v>73</v>
      </c>
      <c r="G146" t="s">
        <v>88</v>
      </c>
      <c r="H146" t="b">
        <f t="shared" si="2"/>
        <v>0</v>
      </c>
      <c r="I146" t="s">
        <v>102</v>
      </c>
      <c r="J146">
        <v>47</v>
      </c>
      <c r="K146">
        <v>49503</v>
      </c>
      <c r="L146">
        <v>19</v>
      </c>
      <c r="M146">
        <v>3</v>
      </c>
      <c r="N146">
        <v>14</v>
      </c>
      <c r="O146">
        <v>3</v>
      </c>
      <c r="P146">
        <v>48</v>
      </c>
      <c r="Q146" s="2">
        <v>42433</v>
      </c>
    </row>
    <row r="147" spans="1:17">
      <c r="A147">
        <v>146</v>
      </c>
      <c r="B147" t="s">
        <v>69</v>
      </c>
      <c r="C147" t="s">
        <v>70</v>
      </c>
      <c r="D147" t="s">
        <v>99</v>
      </c>
      <c r="E147" t="s">
        <v>72</v>
      </c>
      <c r="F147" t="s">
        <v>84</v>
      </c>
      <c r="G147" t="s">
        <v>74</v>
      </c>
      <c r="H147" t="b">
        <f t="shared" si="2"/>
        <v>1</v>
      </c>
      <c r="I147" t="s">
        <v>102</v>
      </c>
      <c r="J147">
        <v>26</v>
      </c>
      <c r="K147">
        <v>78456</v>
      </c>
      <c r="L147">
        <v>39</v>
      </c>
      <c r="M147">
        <v>19</v>
      </c>
      <c r="N147">
        <v>8</v>
      </c>
      <c r="O147">
        <v>3</v>
      </c>
      <c r="P147">
        <v>38</v>
      </c>
      <c r="Q147" s="2">
        <v>41393</v>
      </c>
    </row>
    <row r="148" spans="1:17">
      <c r="A148">
        <v>147</v>
      </c>
      <c r="B148" t="s">
        <v>69</v>
      </c>
      <c r="C148" t="s">
        <v>70</v>
      </c>
      <c r="D148" t="s">
        <v>71</v>
      </c>
      <c r="E148" t="s">
        <v>92</v>
      </c>
      <c r="F148" t="s">
        <v>95</v>
      </c>
      <c r="G148" t="s">
        <v>80</v>
      </c>
      <c r="H148" t="b">
        <f t="shared" si="2"/>
        <v>1</v>
      </c>
      <c r="I148" t="s">
        <v>98</v>
      </c>
      <c r="J148">
        <v>56</v>
      </c>
      <c r="K148">
        <v>112035</v>
      </c>
      <c r="L148">
        <v>28</v>
      </c>
      <c r="M148">
        <v>3</v>
      </c>
      <c r="N148">
        <v>8</v>
      </c>
      <c r="O148">
        <v>1</v>
      </c>
      <c r="P148">
        <v>42</v>
      </c>
      <c r="Q148" s="2">
        <v>35115</v>
      </c>
    </row>
    <row r="149" spans="1:17">
      <c r="A149">
        <v>148</v>
      </c>
      <c r="B149" t="s">
        <v>101</v>
      </c>
      <c r="C149" t="s">
        <v>77</v>
      </c>
      <c r="D149" t="s">
        <v>78</v>
      </c>
      <c r="E149" t="s">
        <v>83</v>
      </c>
      <c r="F149" t="s">
        <v>84</v>
      </c>
      <c r="G149" t="s">
        <v>74</v>
      </c>
      <c r="H149" t="b">
        <f t="shared" si="2"/>
        <v>1</v>
      </c>
      <c r="I149" t="s">
        <v>90</v>
      </c>
      <c r="J149">
        <v>49</v>
      </c>
      <c r="K149">
        <v>38016</v>
      </c>
      <c r="L149">
        <v>27</v>
      </c>
      <c r="M149">
        <v>14</v>
      </c>
      <c r="N149">
        <v>11</v>
      </c>
      <c r="O149">
        <v>6</v>
      </c>
      <c r="P149">
        <v>38</v>
      </c>
      <c r="Q149" s="2">
        <v>40335</v>
      </c>
    </row>
    <row r="150" spans="1:17">
      <c r="A150">
        <v>149</v>
      </c>
      <c r="B150" t="s">
        <v>82</v>
      </c>
      <c r="C150" t="s">
        <v>86</v>
      </c>
      <c r="D150" t="s">
        <v>99</v>
      </c>
      <c r="E150" t="s">
        <v>94</v>
      </c>
      <c r="F150" t="s">
        <v>84</v>
      </c>
      <c r="G150" t="s">
        <v>88</v>
      </c>
      <c r="H150" t="b">
        <f t="shared" si="2"/>
        <v>0</v>
      </c>
      <c r="I150" t="s">
        <v>85</v>
      </c>
      <c r="J150">
        <v>50</v>
      </c>
      <c r="K150">
        <v>32384</v>
      </c>
      <c r="L150">
        <v>4</v>
      </c>
      <c r="M150">
        <v>8</v>
      </c>
      <c r="N150">
        <v>12</v>
      </c>
      <c r="O150">
        <v>2</v>
      </c>
      <c r="P150">
        <v>44</v>
      </c>
      <c r="Q150" s="2">
        <v>44588</v>
      </c>
    </row>
    <row r="151" spans="1:17">
      <c r="A151">
        <v>150</v>
      </c>
      <c r="B151" t="s">
        <v>89</v>
      </c>
      <c r="C151" t="s">
        <v>86</v>
      </c>
      <c r="D151" t="s">
        <v>91</v>
      </c>
      <c r="E151" t="s">
        <v>72</v>
      </c>
      <c r="F151" t="s">
        <v>100</v>
      </c>
      <c r="G151" t="s">
        <v>88</v>
      </c>
      <c r="H151" t="b">
        <f t="shared" si="2"/>
        <v>0</v>
      </c>
      <c r="I151" t="s">
        <v>90</v>
      </c>
      <c r="J151">
        <v>30</v>
      </c>
      <c r="K151">
        <v>92320</v>
      </c>
      <c r="L151">
        <v>15</v>
      </c>
      <c r="M151">
        <v>4</v>
      </c>
      <c r="N151">
        <v>1</v>
      </c>
      <c r="O151">
        <v>1</v>
      </c>
      <c r="P151">
        <v>35</v>
      </c>
      <c r="Q151" s="2">
        <v>36735</v>
      </c>
    </row>
    <row r="152" spans="1:17">
      <c r="A152">
        <v>151</v>
      </c>
      <c r="B152" t="s">
        <v>76</v>
      </c>
      <c r="C152" t="s">
        <v>70</v>
      </c>
      <c r="D152" t="s">
        <v>91</v>
      </c>
      <c r="E152" t="s">
        <v>72</v>
      </c>
      <c r="F152" t="s">
        <v>84</v>
      </c>
      <c r="G152" t="s">
        <v>88</v>
      </c>
      <c r="H152" t="b">
        <f t="shared" si="2"/>
        <v>0</v>
      </c>
      <c r="I152" t="s">
        <v>98</v>
      </c>
      <c r="J152">
        <v>59</v>
      </c>
      <c r="K152">
        <v>45072</v>
      </c>
      <c r="L152">
        <v>35</v>
      </c>
      <c r="M152">
        <v>11</v>
      </c>
      <c r="N152">
        <v>10</v>
      </c>
      <c r="O152">
        <v>2</v>
      </c>
      <c r="P152">
        <v>28</v>
      </c>
      <c r="Q152" s="2">
        <v>39435</v>
      </c>
    </row>
    <row r="153" spans="1:17">
      <c r="A153">
        <v>152</v>
      </c>
      <c r="B153" t="s">
        <v>101</v>
      </c>
      <c r="C153" t="s">
        <v>86</v>
      </c>
      <c r="D153" t="s">
        <v>71</v>
      </c>
      <c r="E153" t="s">
        <v>94</v>
      </c>
      <c r="F153" t="s">
        <v>97</v>
      </c>
      <c r="G153" t="s">
        <v>74</v>
      </c>
      <c r="H153" t="b">
        <f t="shared" si="2"/>
        <v>1</v>
      </c>
      <c r="I153" t="s">
        <v>98</v>
      </c>
      <c r="J153">
        <v>27</v>
      </c>
      <c r="K153">
        <v>110018</v>
      </c>
      <c r="L153">
        <v>37</v>
      </c>
      <c r="M153">
        <v>11</v>
      </c>
      <c r="N153">
        <v>2</v>
      </c>
      <c r="O153">
        <v>6</v>
      </c>
      <c r="P153">
        <v>20</v>
      </c>
      <c r="Q153" s="2">
        <v>40530</v>
      </c>
    </row>
    <row r="154" spans="1:17">
      <c r="A154">
        <v>153</v>
      </c>
      <c r="B154" t="s">
        <v>89</v>
      </c>
      <c r="C154" t="s">
        <v>70</v>
      </c>
      <c r="D154" t="s">
        <v>91</v>
      </c>
      <c r="E154" t="s">
        <v>83</v>
      </c>
      <c r="F154" t="s">
        <v>87</v>
      </c>
      <c r="G154" t="s">
        <v>74</v>
      </c>
      <c r="H154" t="b">
        <f t="shared" si="2"/>
        <v>1</v>
      </c>
      <c r="I154" t="s">
        <v>93</v>
      </c>
      <c r="J154">
        <v>40</v>
      </c>
      <c r="K154">
        <v>70510</v>
      </c>
      <c r="L154">
        <v>1</v>
      </c>
      <c r="M154">
        <v>11</v>
      </c>
      <c r="N154">
        <v>8</v>
      </c>
      <c r="O154">
        <v>4</v>
      </c>
      <c r="P154">
        <v>38</v>
      </c>
      <c r="Q154" s="2">
        <v>38666</v>
      </c>
    </row>
    <row r="155" spans="1:17">
      <c r="A155">
        <v>154</v>
      </c>
      <c r="B155" t="s">
        <v>89</v>
      </c>
      <c r="C155" t="s">
        <v>86</v>
      </c>
      <c r="D155" t="s">
        <v>99</v>
      </c>
      <c r="E155" t="s">
        <v>94</v>
      </c>
      <c r="F155" t="s">
        <v>79</v>
      </c>
      <c r="G155" t="s">
        <v>88</v>
      </c>
      <c r="H155" t="b">
        <f t="shared" si="2"/>
        <v>0</v>
      </c>
      <c r="I155" t="s">
        <v>81</v>
      </c>
      <c r="J155">
        <v>32</v>
      </c>
      <c r="K155">
        <v>78933</v>
      </c>
      <c r="L155">
        <v>3</v>
      </c>
      <c r="M155">
        <v>2</v>
      </c>
      <c r="N155">
        <v>1</v>
      </c>
      <c r="O155">
        <v>6</v>
      </c>
      <c r="P155">
        <v>52</v>
      </c>
      <c r="Q155" s="2">
        <v>43384</v>
      </c>
    </row>
    <row r="156" spans="1:17">
      <c r="A156">
        <v>155</v>
      </c>
      <c r="B156" t="s">
        <v>103</v>
      </c>
      <c r="C156" t="s">
        <v>70</v>
      </c>
      <c r="D156" t="s">
        <v>91</v>
      </c>
      <c r="E156" t="s">
        <v>83</v>
      </c>
      <c r="F156" t="s">
        <v>73</v>
      </c>
      <c r="G156" t="s">
        <v>74</v>
      </c>
      <c r="H156" t="b">
        <f t="shared" si="2"/>
        <v>1</v>
      </c>
      <c r="I156" t="s">
        <v>81</v>
      </c>
      <c r="J156">
        <v>23</v>
      </c>
      <c r="K156">
        <v>51826</v>
      </c>
      <c r="L156">
        <v>24</v>
      </c>
      <c r="M156">
        <v>17</v>
      </c>
      <c r="N156">
        <v>12</v>
      </c>
      <c r="O156">
        <v>9</v>
      </c>
      <c r="P156">
        <v>53</v>
      </c>
      <c r="Q156" s="2">
        <v>42258</v>
      </c>
    </row>
    <row r="157" spans="1:17">
      <c r="A157">
        <v>156</v>
      </c>
      <c r="B157" t="s">
        <v>89</v>
      </c>
      <c r="C157" t="s">
        <v>86</v>
      </c>
      <c r="D157" t="s">
        <v>78</v>
      </c>
      <c r="E157" t="s">
        <v>72</v>
      </c>
      <c r="F157" t="s">
        <v>97</v>
      </c>
      <c r="G157" t="s">
        <v>74</v>
      </c>
      <c r="H157" t="b">
        <f t="shared" si="2"/>
        <v>1</v>
      </c>
      <c r="I157" t="s">
        <v>75</v>
      </c>
      <c r="J157">
        <v>30</v>
      </c>
      <c r="K157">
        <v>98026</v>
      </c>
      <c r="L157">
        <v>27</v>
      </c>
      <c r="M157">
        <v>9</v>
      </c>
      <c r="N157">
        <v>8</v>
      </c>
      <c r="O157">
        <v>8</v>
      </c>
      <c r="P157">
        <v>35</v>
      </c>
      <c r="Q157" s="2">
        <v>43518</v>
      </c>
    </row>
    <row r="158" spans="1:17">
      <c r="A158">
        <v>157</v>
      </c>
      <c r="B158" t="s">
        <v>82</v>
      </c>
      <c r="C158" t="s">
        <v>77</v>
      </c>
      <c r="D158" t="s">
        <v>78</v>
      </c>
      <c r="E158" t="s">
        <v>83</v>
      </c>
      <c r="F158" t="s">
        <v>79</v>
      </c>
      <c r="G158" t="s">
        <v>88</v>
      </c>
      <c r="H158" t="b">
        <f t="shared" si="2"/>
        <v>0</v>
      </c>
      <c r="I158" t="s">
        <v>98</v>
      </c>
      <c r="J158">
        <v>42</v>
      </c>
      <c r="K158">
        <v>55518</v>
      </c>
      <c r="L158">
        <v>36</v>
      </c>
      <c r="M158">
        <v>2</v>
      </c>
      <c r="N158">
        <v>8</v>
      </c>
      <c r="O158">
        <v>1</v>
      </c>
      <c r="P158">
        <v>59</v>
      </c>
      <c r="Q158" s="2">
        <v>37081</v>
      </c>
    </row>
    <row r="159" spans="1:17">
      <c r="A159">
        <v>158</v>
      </c>
      <c r="B159" t="s">
        <v>69</v>
      </c>
      <c r="C159" t="s">
        <v>86</v>
      </c>
      <c r="D159" t="s">
        <v>71</v>
      </c>
      <c r="E159" t="s">
        <v>92</v>
      </c>
      <c r="F159" t="s">
        <v>95</v>
      </c>
      <c r="G159" t="s">
        <v>74</v>
      </c>
      <c r="H159" t="b">
        <f t="shared" si="2"/>
        <v>1</v>
      </c>
      <c r="I159" t="s">
        <v>85</v>
      </c>
      <c r="J159">
        <v>45</v>
      </c>
      <c r="K159">
        <v>54045</v>
      </c>
      <c r="L159">
        <v>34</v>
      </c>
      <c r="M159">
        <v>15</v>
      </c>
      <c r="N159">
        <v>2</v>
      </c>
      <c r="O159">
        <v>8</v>
      </c>
      <c r="P159">
        <v>37</v>
      </c>
      <c r="Q159" s="2">
        <v>44246</v>
      </c>
    </row>
    <row r="160" spans="1:17">
      <c r="A160">
        <v>159</v>
      </c>
      <c r="B160" t="s">
        <v>101</v>
      </c>
      <c r="C160" t="s">
        <v>86</v>
      </c>
      <c r="D160" t="s">
        <v>99</v>
      </c>
      <c r="E160" t="s">
        <v>72</v>
      </c>
      <c r="F160" t="s">
        <v>95</v>
      </c>
      <c r="G160" t="s">
        <v>80</v>
      </c>
      <c r="H160" t="b">
        <f t="shared" si="2"/>
        <v>1</v>
      </c>
      <c r="I160" t="s">
        <v>93</v>
      </c>
      <c r="J160">
        <v>55</v>
      </c>
      <c r="K160">
        <v>80876</v>
      </c>
      <c r="L160">
        <v>29</v>
      </c>
      <c r="M160">
        <v>16</v>
      </c>
      <c r="N160">
        <v>4</v>
      </c>
      <c r="O160">
        <v>9</v>
      </c>
      <c r="P160">
        <v>53</v>
      </c>
      <c r="Q160" s="2">
        <v>38488</v>
      </c>
    </row>
    <row r="161" spans="1:17">
      <c r="A161">
        <v>160</v>
      </c>
      <c r="B161" t="s">
        <v>89</v>
      </c>
      <c r="C161" t="s">
        <v>77</v>
      </c>
      <c r="D161" t="s">
        <v>78</v>
      </c>
      <c r="E161" t="s">
        <v>92</v>
      </c>
      <c r="F161" t="s">
        <v>95</v>
      </c>
      <c r="G161" t="s">
        <v>80</v>
      </c>
      <c r="H161" t="b">
        <f t="shared" si="2"/>
        <v>1</v>
      </c>
      <c r="I161" t="s">
        <v>93</v>
      </c>
      <c r="J161">
        <v>43</v>
      </c>
      <c r="K161">
        <v>81919</v>
      </c>
      <c r="L161">
        <v>24</v>
      </c>
      <c r="M161">
        <v>4</v>
      </c>
      <c r="N161">
        <v>6</v>
      </c>
      <c r="O161">
        <v>6</v>
      </c>
      <c r="P161">
        <v>44</v>
      </c>
      <c r="Q161" s="2">
        <v>40556</v>
      </c>
    </row>
    <row r="162" spans="1:17">
      <c r="A162">
        <v>161</v>
      </c>
      <c r="B162" t="s">
        <v>103</v>
      </c>
      <c r="C162" t="s">
        <v>86</v>
      </c>
      <c r="D162" t="s">
        <v>78</v>
      </c>
      <c r="E162" t="s">
        <v>94</v>
      </c>
      <c r="F162" t="s">
        <v>97</v>
      </c>
      <c r="G162" t="s">
        <v>80</v>
      </c>
      <c r="H162" t="b">
        <f t="shared" si="2"/>
        <v>1</v>
      </c>
      <c r="I162" t="s">
        <v>90</v>
      </c>
      <c r="J162">
        <v>24</v>
      </c>
      <c r="K162">
        <v>57103</v>
      </c>
      <c r="L162">
        <v>24</v>
      </c>
      <c r="M162">
        <v>8</v>
      </c>
      <c r="N162">
        <v>12</v>
      </c>
      <c r="O162">
        <v>5</v>
      </c>
      <c r="P162">
        <v>25</v>
      </c>
      <c r="Q162" s="2">
        <v>38770</v>
      </c>
    </row>
    <row r="163" spans="1:17">
      <c r="A163">
        <v>162</v>
      </c>
      <c r="B163" t="s">
        <v>82</v>
      </c>
      <c r="C163" t="s">
        <v>77</v>
      </c>
      <c r="D163" t="s">
        <v>99</v>
      </c>
      <c r="E163" t="s">
        <v>94</v>
      </c>
      <c r="F163" t="s">
        <v>97</v>
      </c>
      <c r="G163" t="s">
        <v>80</v>
      </c>
      <c r="H163" t="b">
        <f t="shared" si="2"/>
        <v>1</v>
      </c>
      <c r="I163" t="s">
        <v>81</v>
      </c>
      <c r="J163">
        <v>33</v>
      </c>
      <c r="K163">
        <v>66188</v>
      </c>
      <c r="L163">
        <v>4</v>
      </c>
      <c r="M163">
        <v>9</v>
      </c>
      <c r="N163">
        <v>11</v>
      </c>
      <c r="O163">
        <v>6</v>
      </c>
      <c r="P163">
        <v>40</v>
      </c>
      <c r="Q163" s="2">
        <v>34798</v>
      </c>
    </row>
    <row r="164" spans="1:17">
      <c r="A164">
        <v>163</v>
      </c>
      <c r="B164" t="s">
        <v>96</v>
      </c>
      <c r="C164" t="s">
        <v>86</v>
      </c>
      <c r="D164" t="s">
        <v>91</v>
      </c>
      <c r="E164" t="s">
        <v>94</v>
      </c>
      <c r="F164" t="s">
        <v>73</v>
      </c>
      <c r="G164" t="s">
        <v>88</v>
      </c>
      <c r="H164" t="b">
        <f t="shared" si="2"/>
        <v>0</v>
      </c>
      <c r="I164" t="s">
        <v>98</v>
      </c>
      <c r="J164">
        <v>49</v>
      </c>
      <c r="K164">
        <v>35845</v>
      </c>
      <c r="L164">
        <v>3</v>
      </c>
      <c r="M164">
        <v>5</v>
      </c>
      <c r="N164">
        <v>9</v>
      </c>
      <c r="O164">
        <v>6</v>
      </c>
      <c r="P164">
        <v>25</v>
      </c>
      <c r="Q164" s="2">
        <v>44598</v>
      </c>
    </row>
    <row r="165" spans="1:17">
      <c r="A165">
        <v>164</v>
      </c>
      <c r="B165" t="s">
        <v>69</v>
      </c>
      <c r="C165" t="s">
        <v>70</v>
      </c>
      <c r="D165" t="s">
        <v>91</v>
      </c>
      <c r="E165" t="s">
        <v>83</v>
      </c>
      <c r="F165" t="s">
        <v>87</v>
      </c>
      <c r="G165" t="s">
        <v>88</v>
      </c>
      <c r="H165" t="b">
        <f t="shared" si="2"/>
        <v>0</v>
      </c>
      <c r="I165" t="s">
        <v>75</v>
      </c>
      <c r="J165">
        <v>51</v>
      </c>
      <c r="K165">
        <v>116698</v>
      </c>
      <c r="L165">
        <v>34</v>
      </c>
      <c r="M165">
        <v>16</v>
      </c>
      <c r="N165">
        <v>8</v>
      </c>
      <c r="O165">
        <v>9</v>
      </c>
      <c r="P165">
        <v>51</v>
      </c>
      <c r="Q165" s="2">
        <v>35869</v>
      </c>
    </row>
    <row r="166" spans="1:17">
      <c r="A166">
        <v>165</v>
      </c>
      <c r="B166" t="s">
        <v>69</v>
      </c>
      <c r="C166" t="s">
        <v>70</v>
      </c>
      <c r="D166" t="s">
        <v>71</v>
      </c>
      <c r="E166" t="s">
        <v>72</v>
      </c>
      <c r="F166" t="s">
        <v>84</v>
      </c>
      <c r="G166" t="s">
        <v>88</v>
      </c>
      <c r="H166" t="b">
        <f t="shared" si="2"/>
        <v>0</v>
      </c>
      <c r="I166" t="s">
        <v>98</v>
      </c>
      <c r="J166">
        <v>47</v>
      </c>
      <c r="K166">
        <v>66674</v>
      </c>
      <c r="L166">
        <v>23</v>
      </c>
      <c r="M166">
        <v>13</v>
      </c>
      <c r="N166">
        <v>12</v>
      </c>
      <c r="O166">
        <v>4</v>
      </c>
      <c r="P166">
        <v>58</v>
      </c>
      <c r="Q166" s="2">
        <v>40160</v>
      </c>
    </row>
    <row r="167" spans="1:17">
      <c r="A167">
        <v>166</v>
      </c>
      <c r="B167" t="s">
        <v>101</v>
      </c>
      <c r="C167" t="s">
        <v>86</v>
      </c>
      <c r="D167" t="s">
        <v>91</v>
      </c>
      <c r="E167" t="s">
        <v>94</v>
      </c>
      <c r="F167" t="s">
        <v>95</v>
      </c>
      <c r="G167" t="s">
        <v>80</v>
      </c>
      <c r="H167" t="b">
        <f t="shared" si="2"/>
        <v>1</v>
      </c>
      <c r="I167" t="s">
        <v>90</v>
      </c>
      <c r="J167">
        <v>42</v>
      </c>
      <c r="K167">
        <v>49337</v>
      </c>
      <c r="L167">
        <v>23</v>
      </c>
      <c r="M167">
        <v>7</v>
      </c>
      <c r="N167">
        <v>8</v>
      </c>
      <c r="O167">
        <v>2</v>
      </c>
      <c r="P167">
        <v>50</v>
      </c>
      <c r="Q167" s="2">
        <v>35164</v>
      </c>
    </row>
    <row r="168" spans="1:17">
      <c r="A168">
        <v>167</v>
      </c>
      <c r="B168" t="s">
        <v>69</v>
      </c>
      <c r="C168" t="s">
        <v>86</v>
      </c>
      <c r="D168" t="s">
        <v>99</v>
      </c>
      <c r="E168" t="s">
        <v>94</v>
      </c>
      <c r="F168" t="s">
        <v>100</v>
      </c>
      <c r="G168" t="s">
        <v>80</v>
      </c>
      <c r="H168" t="b">
        <f t="shared" si="2"/>
        <v>1</v>
      </c>
      <c r="I168" t="s">
        <v>102</v>
      </c>
      <c r="J168">
        <v>49</v>
      </c>
      <c r="K168">
        <v>52313</v>
      </c>
      <c r="L168">
        <v>5</v>
      </c>
      <c r="M168">
        <v>17</v>
      </c>
      <c r="N168">
        <v>7</v>
      </c>
      <c r="O168">
        <v>9</v>
      </c>
      <c r="P168">
        <v>29</v>
      </c>
      <c r="Q168" s="2">
        <v>37888</v>
      </c>
    </row>
    <row r="169" spans="1:17">
      <c r="A169">
        <v>168</v>
      </c>
      <c r="B169" t="s">
        <v>89</v>
      </c>
      <c r="C169" t="s">
        <v>86</v>
      </c>
      <c r="D169" t="s">
        <v>78</v>
      </c>
      <c r="E169" t="s">
        <v>72</v>
      </c>
      <c r="F169" t="s">
        <v>87</v>
      </c>
      <c r="G169" t="s">
        <v>74</v>
      </c>
      <c r="H169" t="b">
        <f t="shared" si="2"/>
        <v>1</v>
      </c>
      <c r="I169" t="s">
        <v>98</v>
      </c>
      <c r="J169">
        <v>47</v>
      </c>
      <c r="K169">
        <v>56943</v>
      </c>
      <c r="L169">
        <v>31</v>
      </c>
      <c r="M169">
        <v>3</v>
      </c>
      <c r="N169">
        <v>14</v>
      </c>
      <c r="O169">
        <v>2</v>
      </c>
      <c r="P169">
        <v>49</v>
      </c>
      <c r="Q169" s="2">
        <v>37498</v>
      </c>
    </row>
    <row r="170" spans="1:17">
      <c r="A170">
        <v>169</v>
      </c>
      <c r="B170" t="s">
        <v>103</v>
      </c>
      <c r="C170" t="s">
        <v>70</v>
      </c>
      <c r="D170" t="s">
        <v>91</v>
      </c>
      <c r="E170" t="s">
        <v>94</v>
      </c>
      <c r="F170" t="s">
        <v>100</v>
      </c>
      <c r="G170" t="s">
        <v>74</v>
      </c>
      <c r="H170" t="b">
        <f t="shared" si="2"/>
        <v>1</v>
      </c>
      <c r="I170" t="s">
        <v>90</v>
      </c>
      <c r="J170">
        <v>54</v>
      </c>
      <c r="K170">
        <v>107949</v>
      </c>
      <c r="L170">
        <v>6</v>
      </c>
      <c r="M170">
        <v>5</v>
      </c>
      <c r="N170">
        <v>13</v>
      </c>
      <c r="O170">
        <v>9</v>
      </c>
      <c r="P170">
        <v>37</v>
      </c>
      <c r="Q170" s="2">
        <v>35145</v>
      </c>
    </row>
    <row r="171" spans="1:17">
      <c r="A171">
        <v>170</v>
      </c>
      <c r="B171" t="s">
        <v>69</v>
      </c>
      <c r="C171" t="s">
        <v>86</v>
      </c>
      <c r="D171" t="s">
        <v>71</v>
      </c>
      <c r="E171" t="s">
        <v>92</v>
      </c>
      <c r="F171" t="s">
        <v>73</v>
      </c>
      <c r="G171" t="s">
        <v>80</v>
      </c>
      <c r="H171" t="b">
        <f t="shared" si="2"/>
        <v>1</v>
      </c>
      <c r="I171" t="s">
        <v>102</v>
      </c>
      <c r="J171">
        <v>42</v>
      </c>
      <c r="K171">
        <v>30276</v>
      </c>
      <c r="L171">
        <v>37</v>
      </c>
      <c r="M171">
        <v>19</v>
      </c>
      <c r="N171">
        <v>9</v>
      </c>
      <c r="O171">
        <v>2</v>
      </c>
      <c r="P171">
        <v>43</v>
      </c>
      <c r="Q171" s="2">
        <v>38785</v>
      </c>
    </row>
    <row r="172" spans="1:17">
      <c r="A172">
        <v>171</v>
      </c>
      <c r="B172" t="s">
        <v>69</v>
      </c>
      <c r="C172" t="s">
        <v>70</v>
      </c>
      <c r="D172" t="s">
        <v>91</v>
      </c>
      <c r="E172" t="s">
        <v>72</v>
      </c>
      <c r="F172" t="s">
        <v>73</v>
      </c>
      <c r="G172" t="s">
        <v>80</v>
      </c>
      <c r="H172" t="b">
        <f t="shared" si="2"/>
        <v>1</v>
      </c>
      <c r="I172" t="s">
        <v>102</v>
      </c>
      <c r="J172">
        <v>56</v>
      </c>
      <c r="K172">
        <v>81151</v>
      </c>
      <c r="L172">
        <v>10</v>
      </c>
      <c r="M172">
        <v>12</v>
      </c>
      <c r="N172">
        <v>2</v>
      </c>
      <c r="O172">
        <v>8</v>
      </c>
      <c r="P172">
        <v>28</v>
      </c>
      <c r="Q172" s="2">
        <v>40645</v>
      </c>
    </row>
    <row r="173" spans="1:17">
      <c r="A173">
        <v>172</v>
      </c>
      <c r="B173" t="s">
        <v>96</v>
      </c>
      <c r="C173" t="s">
        <v>77</v>
      </c>
      <c r="D173" t="s">
        <v>99</v>
      </c>
      <c r="E173" t="s">
        <v>72</v>
      </c>
      <c r="F173" t="s">
        <v>73</v>
      </c>
      <c r="G173" t="s">
        <v>80</v>
      </c>
      <c r="H173" t="b">
        <f t="shared" si="2"/>
        <v>1</v>
      </c>
      <c r="I173" t="s">
        <v>75</v>
      </c>
      <c r="J173">
        <v>55</v>
      </c>
      <c r="K173">
        <v>47611</v>
      </c>
      <c r="L173">
        <v>7</v>
      </c>
      <c r="M173">
        <v>7</v>
      </c>
      <c r="N173">
        <v>3</v>
      </c>
      <c r="O173">
        <v>9</v>
      </c>
      <c r="P173">
        <v>50</v>
      </c>
      <c r="Q173" s="2">
        <v>43560</v>
      </c>
    </row>
    <row r="174" spans="1:17">
      <c r="A174">
        <v>173</v>
      </c>
      <c r="B174" t="s">
        <v>96</v>
      </c>
      <c r="C174" t="s">
        <v>70</v>
      </c>
      <c r="D174" t="s">
        <v>71</v>
      </c>
      <c r="E174" t="s">
        <v>72</v>
      </c>
      <c r="F174" t="s">
        <v>79</v>
      </c>
      <c r="G174" t="s">
        <v>80</v>
      </c>
      <c r="H174" t="b">
        <f t="shared" si="2"/>
        <v>1</v>
      </c>
      <c r="I174" t="s">
        <v>85</v>
      </c>
      <c r="J174">
        <v>62</v>
      </c>
      <c r="K174">
        <v>41944</v>
      </c>
      <c r="L174">
        <v>39</v>
      </c>
      <c r="M174">
        <v>9</v>
      </c>
      <c r="N174">
        <v>10</v>
      </c>
      <c r="O174">
        <v>9</v>
      </c>
      <c r="P174">
        <v>34</v>
      </c>
      <c r="Q174" s="2">
        <v>39241</v>
      </c>
    </row>
    <row r="175" spans="1:17">
      <c r="A175">
        <v>174</v>
      </c>
      <c r="B175" t="s">
        <v>76</v>
      </c>
      <c r="C175" t="s">
        <v>70</v>
      </c>
      <c r="D175" t="s">
        <v>91</v>
      </c>
      <c r="E175" t="s">
        <v>92</v>
      </c>
      <c r="F175" t="s">
        <v>100</v>
      </c>
      <c r="G175" t="s">
        <v>74</v>
      </c>
      <c r="H175" t="b">
        <f t="shared" si="2"/>
        <v>1</v>
      </c>
      <c r="I175" t="s">
        <v>81</v>
      </c>
      <c r="J175">
        <v>39</v>
      </c>
      <c r="K175">
        <v>82887</v>
      </c>
      <c r="L175">
        <v>38</v>
      </c>
      <c r="M175">
        <v>6</v>
      </c>
      <c r="N175">
        <v>8</v>
      </c>
      <c r="O175">
        <v>9</v>
      </c>
      <c r="P175">
        <v>23</v>
      </c>
      <c r="Q175" s="2">
        <v>41371</v>
      </c>
    </row>
    <row r="176" spans="1:17">
      <c r="A176">
        <v>175</v>
      </c>
      <c r="B176" t="s">
        <v>82</v>
      </c>
      <c r="C176" t="s">
        <v>77</v>
      </c>
      <c r="D176" t="s">
        <v>71</v>
      </c>
      <c r="E176" t="s">
        <v>72</v>
      </c>
      <c r="F176" t="s">
        <v>87</v>
      </c>
      <c r="G176" t="s">
        <v>80</v>
      </c>
      <c r="H176" t="b">
        <f t="shared" si="2"/>
        <v>1</v>
      </c>
      <c r="I176" t="s">
        <v>98</v>
      </c>
      <c r="J176">
        <v>32</v>
      </c>
      <c r="K176">
        <v>111442</v>
      </c>
      <c r="L176">
        <v>21</v>
      </c>
      <c r="M176">
        <v>17</v>
      </c>
      <c r="N176">
        <v>14</v>
      </c>
      <c r="O176">
        <v>2</v>
      </c>
      <c r="P176">
        <v>59</v>
      </c>
      <c r="Q176" s="2">
        <v>40927</v>
      </c>
    </row>
    <row r="177" spans="1:17">
      <c r="A177">
        <v>176</v>
      </c>
      <c r="B177" t="s">
        <v>89</v>
      </c>
      <c r="C177" t="s">
        <v>70</v>
      </c>
      <c r="D177" t="s">
        <v>99</v>
      </c>
      <c r="E177" t="s">
        <v>92</v>
      </c>
      <c r="F177" t="s">
        <v>87</v>
      </c>
      <c r="G177" t="s">
        <v>74</v>
      </c>
      <c r="H177" t="b">
        <f t="shared" si="2"/>
        <v>1</v>
      </c>
      <c r="I177" t="s">
        <v>102</v>
      </c>
      <c r="J177">
        <v>44</v>
      </c>
      <c r="K177">
        <v>79847</v>
      </c>
      <c r="L177">
        <v>20</v>
      </c>
      <c r="M177">
        <v>16</v>
      </c>
      <c r="N177">
        <v>6</v>
      </c>
      <c r="O177">
        <v>4</v>
      </c>
      <c r="P177">
        <v>28</v>
      </c>
      <c r="Q177" s="2">
        <v>44333</v>
      </c>
    </row>
    <row r="178" spans="1:17">
      <c r="A178">
        <v>177</v>
      </c>
      <c r="B178" t="s">
        <v>69</v>
      </c>
      <c r="C178" t="s">
        <v>86</v>
      </c>
      <c r="D178" t="s">
        <v>78</v>
      </c>
      <c r="E178" t="s">
        <v>72</v>
      </c>
      <c r="F178" t="s">
        <v>97</v>
      </c>
      <c r="G178" t="s">
        <v>80</v>
      </c>
      <c r="H178" t="b">
        <f t="shared" si="2"/>
        <v>1</v>
      </c>
      <c r="I178" t="s">
        <v>98</v>
      </c>
      <c r="J178">
        <v>43</v>
      </c>
      <c r="K178">
        <v>88653</v>
      </c>
      <c r="L178">
        <v>3</v>
      </c>
      <c r="M178">
        <v>3</v>
      </c>
      <c r="N178">
        <v>10</v>
      </c>
      <c r="O178">
        <v>7</v>
      </c>
      <c r="P178">
        <v>28</v>
      </c>
      <c r="Q178" s="2">
        <v>42373</v>
      </c>
    </row>
    <row r="179" spans="1:17">
      <c r="A179">
        <v>178</v>
      </c>
      <c r="B179" t="s">
        <v>69</v>
      </c>
      <c r="C179" t="s">
        <v>86</v>
      </c>
      <c r="D179" t="s">
        <v>99</v>
      </c>
      <c r="E179" t="s">
        <v>83</v>
      </c>
      <c r="F179" t="s">
        <v>97</v>
      </c>
      <c r="G179" t="s">
        <v>80</v>
      </c>
      <c r="H179" t="b">
        <f t="shared" si="2"/>
        <v>1</v>
      </c>
      <c r="I179" t="s">
        <v>85</v>
      </c>
      <c r="J179">
        <v>38</v>
      </c>
      <c r="K179">
        <v>116072</v>
      </c>
      <c r="L179">
        <v>22</v>
      </c>
      <c r="M179">
        <v>4</v>
      </c>
      <c r="N179">
        <v>9</v>
      </c>
      <c r="O179">
        <v>2</v>
      </c>
      <c r="P179">
        <v>45</v>
      </c>
      <c r="Q179" s="2">
        <v>42634</v>
      </c>
    </row>
    <row r="180" spans="1:17">
      <c r="A180">
        <v>179</v>
      </c>
      <c r="B180" t="s">
        <v>103</v>
      </c>
      <c r="C180" t="s">
        <v>70</v>
      </c>
      <c r="D180" t="s">
        <v>99</v>
      </c>
      <c r="E180" t="s">
        <v>94</v>
      </c>
      <c r="F180" t="s">
        <v>95</v>
      </c>
      <c r="G180" t="s">
        <v>80</v>
      </c>
      <c r="H180" t="b">
        <f t="shared" si="2"/>
        <v>1</v>
      </c>
      <c r="I180" t="s">
        <v>81</v>
      </c>
      <c r="J180">
        <v>26</v>
      </c>
      <c r="K180">
        <v>86622</v>
      </c>
      <c r="L180">
        <v>4</v>
      </c>
      <c r="M180">
        <v>10</v>
      </c>
      <c r="N180">
        <v>10</v>
      </c>
      <c r="O180">
        <v>1</v>
      </c>
      <c r="P180">
        <v>23</v>
      </c>
      <c r="Q180" s="2">
        <v>34811</v>
      </c>
    </row>
    <row r="181" spans="1:17">
      <c r="A181">
        <v>180</v>
      </c>
      <c r="B181" t="s">
        <v>76</v>
      </c>
      <c r="C181" t="s">
        <v>86</v>
      </c>
      <c r="D181" t="s">
        <v>99</v>
      </c>
      <c r="E181" t="s">
        <v>83</v>
      </c>
      <c r="F181" t="s">
        <v>97</v>
      </c>
      <c r="G181" t="s">
        <v>74</v>
      </c>
      <c r="H181" t="b">
        <f t="shared" si="2"/>
        <v>1</v>
      </c>
      <c r="I181" t="s">
        <v>85</v>
      </c>
      <c r="J181">
        <v>32</v>
      </c>
      <c r="K181">
        <v>57810</v>
      </c>
      <c r="L181">
        <v>28</v>
      </c>
      <c r="M181">
        <v>5</v>
      </c>
      <c r="N181">
        <v>4</v>
      </c>
      <c r="O181">
        <v>3</v>
      </c>
      <c r="P181">
        <v>36</v>
      </c>
      <c r="Q181" s="2">
        <v>40903</v>
      </c>
    </row>
    <row r="182" spans="1:17">
      <c r="A182">
        <v>181</v>
      </c>
      <c r="B182" t="s">
        <v>82</v>
      </c>
      <c r="C182" t="s">
        <v>70</v>
      </c>
      <c r="D182" t="s">
        <v>99</v>
      </c>
      <c r="E182" t="s">
        <v>94</v>
      </c>
      <c r="F182" t="s">
        <v>73</v>
      </c>
      <c r="G182" t="s">
        <v>74</v>
      </c>
      <c r="H182" t="b">
        <f t="shared" si="2"/>
        <v>1</v>
      </c>
      <c r="I182" t="s">
        <v>81</v>
      </c>
      <c r="J182">
        <v>51</v>
      </c>
      <c r="K182">
        <v>107842</v>
      </c>
      <c r="L182">
        <v>12</v>
      </c>
      <c r="M182">
        <v>10</v>
      </c>
      <c r="N182">
        <v>8</v>
      </c>
      <c r="O182">
        <v>4</v>
      </c>
      <c r="P182">
        <v>35</v>
      </c>
      <c r="Q182" s="2">
        <v>39643</v>
      </c>
    </row>
    <row r="183" spans="1:17">
      <c r="A183">
        <v>182</v>
      </c>
      <c r="B183" t="s">
        <v>76</v>
      </c>
      <c r="C183" t="s">
        <v>86</v>
      </c>
      <c r="D183" t="s">
        <v>78</v>
      </c>
      <c r="E183" t="s">
        <v>92</v>
      </c>
      <c r="F183" t="s">
        <v>87</v>
      </c>
      <c r="G183" t="s">
        <v>88</v>
      </c>
      <c r="H183" t="b">
        <f t="shared" si="2"/>
        <v>0</v>
      </c>
      <c r="I183" t="s">
        <v>93</v>
      </c>
      <c r="J183">
        <v>36</v>
      </c>
      <c r="K183">
        <v>40503</v>
      </c>
      <c r="L183">
        <v>38</v>
      </c>
      <c r="M183">
        <v>12</v>
      </c>
      <c r="N183">
        <v>10</v>
      </c>
      <c r="O183">
        <v>8</v>
      </c>
      <c r="P183">
        <v>34</v>
      </c>
      <c r="Q183" s="2">
        <v>42793</v>
      </c>
    </row>
    <row r="184" spans="1:17">
      <c r="A184">
        <v>183</v>
      </c>
      <c r="B184" t="s">
        <v>101</v>
      </c>
      <c r="C184" t="s">
        <v>86</v>
      </c>
      <c r="D184" t="s">
        <v>78</v>
      </c>
      <c r="E184" t="s">
        <v>83</v>
      </c>
      <c r="F184" t="s">
        <v>100</v>
      </c>
      <c r="G184" t="s">
        <v>80</v>
      </c>
      <c r="H184" t="b">
        <f t="shared" si="2"/>
        <v>1</v>
      </c>
      <c r="I184" t="s">
        <v>81</v>
      </c>
      <c r="J184">
        <v>48</v>
      </c>
      <c r="K184">
        <v>114761</v>
      </c>
      <c r="L184">
        <v>36</v>
      </c>
      <c r="M184">
        <v>10</v>
      </c>
      <c r="N184">
        <v>3</v>
      </c>
      <c r="O184">
        <v>6</v>
      </c>
      <c r="P184">
        <v>54</v>
      </c>
      <c r="Q184" s="2">
        <v>45153</v>
      </c>
    </row>
    <row r="185" spans="1:17">
      <c r="A185">
        <v>184</v>
      </c>
      <c r="B185" t="s">
        <v>82</v>
      </c>
      <c r="C185" t="s">
        <v>70</v>
      </c>
      <c r="D185" t="s">
        <v>71</v>
      </c>
      <c r="E185" t="s">
        <v>72</v>
      </c>
      <c r="F185" t="s">
        <v>73</v>
      </c>
      <c r="G185" t="s">
        <v>88</v>
      </c>
      <c r="H185" t="b">
        <f t="shared" si="2"/>
        <v>0</v>
      </c>
      <c r="I185" t="s">
        <v>75</v>
      </c>
      <c r="J185">
        <v>56</v>
      </c>
      <c r="K185">
        <v>66976</v>
      </c>
      <c r="L185">
        <v>5</v>
      </c>
      <c r="M185">
        <v>13</v>
      </c>
      <c r="N185">
        <v>3</v>
      </c>
      <c r="O185">
        <v>2</v>
      </c>
      <c r="P185">
        <v>24</v>
      </c>
      <c r="Q185" s="2">
        <v>34905</v>
      </c>
    </row>
    <row r="186" spans="1:17">
      <c r="A186">
        <v>185</v>
      </c>
      <c r="B186" t="s">
        <v>69</v>
      </c>
      <c r="C186" t="s">
        <v>86</v>
      </c>
      <c r="D186" t="s">
        <v>91</v>
      </c>
      <c r="E186" t="s">
        <v>94</v>
      </c>
      <c r="F186" t="s">
        <v>79</v>
      </c>
      <c r="G186" t="s">
        <v>88</v>
      </c>
      <c r="H186" t="b">
        <f t="shared" si="2"/>
        <v>0</v>
      </c>
      <c r="I186" t="s">
        <v>85</v>
      </c>
      <c r="J186">
        <v>54</v>
      </c>
      <c r="K186">
        <v>41590</v>
      </c>
      <c r="L186">
        <v>13</v>
      </c>
      <c r="M186">
        <v>11</v>
      </c>
      <c r="N186">
        <v>8</v>
      </c>
      <c r="O186">
        <v>9</v>
      </c>
      <c r="P186">
        <v>24</v>
      </c>
      <c r="Q186" s="2">
        <v>45512</v>
      </c>
    </row>
    <row r="187" spans="1:17">
      <c r="A187">
        <v>186</v>
      </c>
      <c r="B187" t="s">
        <v>69</v>
      </c>
      <c r="C187" t="s">
        <v>70</v>
      </c>
      <c r="D187" t="s">
        <v>78</v>
      </c>
      <c r="E187" t="s">
        <v>94</v>
      </c>
      <c r="F187" t="s">
        <v>97</v>
      </c>
      <c r="G187" t="s">
        <v>74</v>
      </c>
      <c r="H187" t="b">
        <f t="shared" si="2"/>
        <v>1</v>
      </c>
      <c r="I187" t="s">
        <v>102</v>
      </c>
      <c r="J187">
        <v>41</v>
      </c>
      <c r="K187">
        <v>40886</v>
      </c>
      <c r="L187">
        <v>23</v>
      </c>
      <c r="M187">
        <v>16</v>
      </c>
      <c r="N187">
        <v>5</v>
      </c>
      <c r="O187">
        <v>2</v>
      </c>
      <c r="P187">
        <v>39</v>
      </c>
      <c r="Q187" s="2">
        <v>36815</v>
      </c>
    </row>
    <row r="188" spans="1:17">
      <c r="A188">
        <v>187</v>
      </c>
      <c r="B188" t="s">
        <v>82</v>
      </c>
      <c r="C188" t="s">
        <v>86</v>
      </c>
      <c r="D188" t="s">
        <v>78</v>
      </c>
      <c r="E188" t="s">
        <v>83</v>
      </c>
      <c r="F188" t="s">
        <v>73</v>
      </c>
      <c r="G188" t="s">
        <v>74</v>
      </c>
      <c r="H188" t="b">
        <f t="shared" si="2"/>
        <v>1</v>
      </c>
      <c r="I188" t="s">
        <v>93</v>
      </c>
      <c r="J188">
        <v>37</v>
      </c>
      <c r="K188">
        <v>42866</v>
      </c>
      <c r="L188">
        <v>30</v>
      </c>
      <c r="M188">
        <v>8</v>
      </c>
      <c r="N188">
        <v>3</v>
      </c>
      <c r="O188">
        <v>5</v>
      </c>
      <c r="P188">
        <v>34</v>
      </c>
      <c r="Q188" s="2">
        <v>38408</v>
      </c>
    </row>
    <row r="189" spans="1:17">
      <c r="A189">
        <v>188</v>
      </c>
      <c r="B189" t="s">
        <v>69</v>
      </c>
      <c r="C189" t="s">
        <v>86</v>
      </c>
      <c r="D189" t="s">
        <v>91</v>
      </c>
      <c r="E189" t="s">
        <v>92</v>
      </c>
      <c r="F189" t="s">
        <v>73</v>
      </c>
      <c r="G189" t="s">
        <v>88</v>
      </c>
      <c r="H189" t="b">
        <f t="shared" si="2"/>
        <v>0</v>
      </c>
      <c r="I189" t="s">
        <v>75</v>
      </c>
      <c r="J189">
        <v>55</v>
      </c>
      <c r="K189">
        <v>96624</v>
      </c>
      <c r="L189">
        <v>37</v>
      </c>
      <c r="M189">
        <v>8</v>
      </c>
      <c r="N189">
        <v>10</v>
      </c>
      <c r="O189">
        <v>4</v>
      </c>
      <c r="P189">
        <v>37</v>
      </c>
      <c r="Q189" s="2">
        <v>39806</v>
      </c>
    </row>
    <row r="190" spans="1:17">
      <c r="A190">
        <v>189</v>
      </c>
      <c r="B190" t="s">
        <v>89</v>
      </c>
      <c r="C190" t="s">
        <v>77</v>
      </c>
      <c r="D190" t="s">
        <v>78</v>
      </c>
      <c r="E190" t="s">
        <v>83</v>
      </c>
      <c r="F190" t="s">
        <v>79</v>
      </c>
      <c r="G190" t="s">
        <v>80</v>
      </c>
      <c r="H190" t="b">
        <f t="shared" si="2"/>
        <v>1</v>
      </c>
      <c r="I190" t="s">
        <v>98</v>
      </c>
      <c r="J190">
        <v>23</v>
      </c>
      <c r="K190">
        <v>98899</v>
      </c>
      <c r="L190">
        <v>25</v>
      </c>
      <c r="M190">
        <v>8</v>
      </c>
      <c r="N190">
        <v>11</v>
      </c>
      <c r="O190">
        <v>7</v>
      </c>
      <c r="P190">
        <v>21</v>
      </c>
      <c r="Q190" s="2">
        <v>42932</v>
      </c>
    </row>
    <row r="191" spans="1:17">
      <c r="A191">
        <v>190</v>
      </c>
      <c r="B191" t="s">
        <v>82</v>
      </c>
      <c r="C191" t="s">
        <v>77</v>
      </c>
      <c r="D191" t="s">
        <v>99</v>
      </c>
      <c r="E191" t="s">
        <v>92</v>
      </c>
      <c r="F191" t="s">
        <v>84</v>
      </c>
      <c r="G191" t="s">
        <v>74</v>
      </c>
      <c r="H191" t="b">
        <f t="shared" si="2"/>
        <v>1</v>
      </c>
      <c r="I191" t="s">
        <v>85</v>
      </c>
      <c r="J191">
        <v>56</v>
      </c>
      <c r="K191">
        <v>62792</v>
      </c>
      <c r="L191">
        <v>27</v>
      </c>
      <c r="M191">
        <v>13</v>
      </c>
      <c r="N191">
        <v>1</v>
      </c>
      <c r="O191">
        <v>8</v>
      </c>
      <c r="P191">
        <v>48</v>
      </c>
      <c r="Q191" s="2">
        <v>37778</v>
      </c>
    </row>
    <row r="192" spans="1:17">
      <c r="A192">
        <v>191</v>
      </c>
      <c r="B192" t="s">
        <v>76</v>
      </c>
      <c r="C192" t="s">
        <v>70</v>
      </c>
      <c r="D192" t="s">
        <v>99</v>
      </c>
      <c r="E192" t="s">
        <v>92</v>
      </c>
      <c r="F192" t="s">
        <v>87</v>
      </c>
      <c r="G192" t="s">
        <v>80</v>
      </c>
      <c r="H192" t="b">
        <f t="shared" si="2"/>
        <v>1</v>
      </c>
      <c r="I192" t="s">
        <v>90</v>
      </c>
      <c r="J192">
        <v>61</v>
      </c>
      <c r="K192">
        <v>39764</v>
      </c>
      <c r="L192">
        <v>14</v>
      </c>
      <c r="M192">
        <v>2</v>
      </c>
      <c r="N192">
        <v>3</v>
      </c>
      <c r="O192">
        <v>5</v>
      </c>
      <c r="P192">
        <v>32</v>
      </c>
      <c r="Q192" s="2">
        <v>40797</v>
      </c>
    </row>
    <row r="193" spans="1:17">
      <c r="A193">
        <v>192</v>
      </c>
      <c r="B193" t="s">
        <v>82</v>
      </c>
      <c r="C193" t="s">
        <v>77</v>
      </c>
      <c r="D193" t="s">
        <v>91</v>
      </c>
      <c r="E193" t="s">
        <v>94</v>
      </c>
      <c r="F193" t="s">
        <v>100</v>
      </c>
      <c r="G193" t="s">
        <v>80</v>
      </c>
      <c r="H193" t="b">
        <f t="shared" si="2"/>
        <v>1</v>
      </c>
      <c r="I193" t="s">
        <v>90</v>
      </c>
      <c r="J193">
        <v>49</v>
      </c>
      <c r="K193">
        <v>116156</v>
      </c>
      <c r="L193">
        <v>36</v>
      </c>
      <c r="M193">
        <v>12</v>
      </c>
      <c r="N193">
        <v>12</v>
      </c>
      <c r="O193">
        <v>5</v>
      </c>
      <c r="P193">
        <v>23</v>
      </c>
      <c r="Q193" s="2">
        <v>34823</v>
      </c>
    </row>
    <row r="194" spans="1:17">
      <c r="A194">
        <v>193</v>
      </c>
      <c r="B194" t="s">
        <v>69</v>
      </c>
      <c r="C194" t="s">
        <v>70</v>
      </c>
      <c r="D194" t="s">
        <v>71</v>
      </c>
      <c r="E194" t="s">
        <v>83</v>
      </c>
      <c r="F194" t="s">
        <v>95</v>
      </c>
      <c r="G194" t="s">
        <v>88</v>
      </c>
      <c r="H194" t="b">
        <f t="shared" si="2"/>
        <v>0</v>
      </c>
      <c r="I194" t="s">
        <v>102</v>
      </c>
      <c r="J194">
        <v>60</v>
      </c>
      <c r="K194">
        <v>72727</v>
      </c>
      <c r="L194">
        <v>39</v>
      </c>
      <c r="M194">
        <v>10</v>
      </c>
      <c r="N194">
        <v>9</v>
      </c>
      <c r="O194">
        <v>2</v>
      </c>
      <c r="P194">
        <v>29</v>
      </c>
      <c r="Q194" s="2">
        <v>41479</v>
      </c>
    </row>
    <row r="195" spans="1:17">
      <c r="A195">
        <v>194</v>
      </c>
      <c r="B195" t="s">
        <v>89</v>
      </c>
      <c r="C195" t="s">
        <v>77</v>
      </c>
      <c r="D195" t="s">
        <v>71</v>
      </c>
      <c r="E195" t="s">
        <v>83</v>
      </c>
      <c r="F195" t="s">
        <v>84</v>
      </c>
      <c r="G195" t="s">
        <v>88</v>
      </c>
      <c r="H195" t="b">
        <f t="shared" ref="H195:H258" si="3">NOT(G195="Contract")</f>
        <v>0</v>
      </c>
      <c r="I195" t="s">
        <v>81</v>
      </c>
      <c r="J195">
        <v>27</v>
      </c>
      <c r="K195">
        <v>108471</v>
      </c>
      <c r="L195">
        <v>16</v>
      </c>
      <c r="M195">
        <v>12</v>
      </c>
      <c r="N195">
        <v>5</v>
      </c>
      <c r="O195">
        <v>8</v>
      </c>
      <c r="P195">
        <v>50</v>
      </c>
      <c r="Q195" s="2">
        <v>34734</v>
      </c>
    </row>
    <row r="196" spans="1:17">
      <c r="A196">
        <v>195</v>
      </c>
      <c r="B196" t="s">
        <v>89</v>
      </c>
      <c r="C196" t="s">
        <v>86</v>
      </c>
      <c r="D196" t="s">
        <v>91</v>
      </c>
      <c r="E196" t="s">
        <v>92</v>
      </c>
      <c r="F196" t="s">
        <v>97</v>
      </c>
      <c r="G196" t="s">
        <v>88</v>
      </c>
      <c r="H196" t="b">
        <f t="shared" si="3"/>
        <v>0</v>
      </c>
      <c r="I196" t="s">
        <v>102</v>
      </c>
      <c r="J196">
        <v>30</v>
      </c>
      <c r="K196">
        <v>38068</v>
      </c>
      <c r="L196">
        <v>22</v>
      </c>
      <c r="M196">
        <v>11</v>
      </c>
      <c r="N196">
        <v>12</v>
      </c>
      <c r="O196">
        <v>2</v>
      </c>
      <c r="P196">
        <v>27</v>
      </c>
      <c r="Q196" s="2">
        <v>36869</v>
      </c>
    </row>
    <row r="197" spans="1:17">
      <c r="A197">
        <v>196</v>
      </c>
      <c r="B197" t="s">
        <v>101</v>
      </c>
      <c r="C197" t="s">
        <v>70</v>
      </c>
      <c r="D197" t="s">
        <v>91</v>
      </c>
      <c r="E197" t="s">
        <v>83</v>
      </c>
      <c r="F197" t="s">
        <v>73</v>
      </c>
      <c r="G197" t="s">
        <v>88</v>
      </c>
      <c r="H197" t="b">
        <f t="shared" si="3"/>
        <v>0</v>
      </c>
      <c r="I197" t="s">
        <v>90</v>
      </c>
      <c r="J197">
        <v>41</v>
      </c>
      <c r="K197">
        <v>37295</v>
      </c>
      <c r="L197">
        <v>21</v>
      </c>
      <c r="M197">
        <v>15</v>
      </c>
      <c r="N197">
        <v>10</v>
      </c>
      <c r="O197">
        <v>6</v>
      </c>
      <c r="P197">
        <v>22</v>
      </c>
      <c r="Q197" s="2">
        <v>42692</v>
      </c>
    </row>
    <row r="198" spans="1:17">
      <c r="A198">
        <v>197</v>
      </c>
      <c r="B198" t="s">
        <v>76</v>
      </c>
      <c r="C198" t="s">
        <v>70</v>
      </c>
      <c r="D198" t="s">
        <v>99</v>
      </c>
      <c r="E198" t="s">
        <v>72</v>
      </c>
      <c r="F198" t="s">
        <v>79</v>
      </c>
      <c r="G198" t="s">
        <v>74</v>
      </c>
      <c r="H198" t="b">
        <f t="shared" si="3"/>
        <v>1</v>
      </c>
      <c r="I198" t="s">
        <v>98</v>
      </c>
      <c r="J198">
        <v>22</v>
      </c>
      <c r="K198">
        <v>71160</v>
      </c>
      <c r="L198">
        <v>21</v>
      </c>
      <c r="M198">
        <v>16</v>
      </c>
      <c r="N198">
        <v>2</v>
      </c>
      <c r="O198">
        <v>8</v>
      </c>
      <c r="P198">
        <v>28</v>
      </c>
      <c r="Q198" s="2">
        <v>37145</v>
      </c>
    </row>
    <row r="199" spans="1:17">
      <c r="A199">
        <v>198</v>
      </c>
      <c r="B199" t="s">
        <v>96</v>
      </c>
      <c r="C199" t="s">
        <v>86</v>
      </c>
      <c r="D199" t="s">
        <v>71</v>
      </c>
      <c r="E199" t="s">
        <v>72</v>
      </c>
      <c r="F199" t="s">
        <v>79</v>
      </c>
      <c r="G199" t="s">
        <v>74</v>
      </c>
      <c r="H199" t="b">
        <f t="shared" si="3"/>
        <v>1</v>
      </c>
      <c r="I199" t="s">
        <v>93</v>
      </c>
      <c r="J199">
        <v>29</v>
      </c>
      <c r="K199">
        <v>41390</v>
      </c>
      <c r="L199">
        <v>8</v>
      </c>
      <c r="M199">
        <v>17</v>
      </c>
      <c r="N199">
        <v>7</v>
      </c>
      <c r="O199">
        <v>6</v>
      </c>
      <c r="P199">
        <v>49</v>
      </c>
      <c r="Q199" s="2">
        <v>37352</v>
      </c>
    </row>
    <row r="200" spans="1:17">
      <c r="A200">
        <v>199</v>
      </c>
      <c r="B200" t="s">
        <v>96</v>
      </c>
      <c r="C200" t="s">
        <v>70</v>
      </c>
      <c r="D200" t="s">
        <v>78</v>
      </c>
      <c r="E200" t="s">
        <v>83</v>
      </c>
      <c r="F200" t="s">
        <v>87</v>
      </c>
      <c r="G200" t="s">
        <v>88</v>
      </c>
      <c r="H200" t="b">
        <f t="shared" si="3"/>
        <v>0</v>
      </c>
      <c r="I200" t="s">
        <v>93</v>
      </c>
      <c r="J200">
        <v>44</v>
      </c>
      <c r="K200">
        <v>50131</v>
      </c>
      <c r="L200">
        <v>16</v>
      </c>
      <c r="M200">
        <v>2</v>
      </c>
      <c r="N200">
        <v>2</v>
      </c>
      <c r="O200">
        <v>4</v>
      </c>
      <c r="P200">
        <v>30</v>
      </c>
      <c r="Q200" s="2">
        <v>39595</v>
      </c>
    </row>
    <row r="201" spans="1:17">
      <c r="A201">
        <v>200</v>
      </c>
      <c r="B201" t="s">
        <v>82</v>
      </c>
      <c r="C201" t="s">
        <v>70</v>
      </c>
      <c r="D201" t="s">
        <v>99</v>
      </c>
      <c r="E201" t="s">
        <v>83</v>
      </c>
      <c r="F201" t="s">
        <v>84</v>
      </c>
      <c r="G201" t="s">
        <v>74</v>
      </c>
      <c r="H201" t="b">
        <f t="shared" si="3"/>
        <v>1</v>
      </c>
      <c r="I201" t="s">
        <v>85</v>
      </c>
      <c r="J201">
        <v>24</v>
      </c>
      <c r="K201">
        <v>105969</v>
      </c>
      <c r="L201">
        <v>31</v>
      </c>
      <c r="M201">
        <v>18</v>
      </c>
      <c r="N201">
        <v>4</v>
      </c>
      <c r="O201">
        <v>4</v>
      </c>
      <c r="P201">
        <v>54</v>
      </c>
      <c r="Q201" s="2">
        <v>45398</v>
      </c>
    </row>
    <row r="202" spans="1:17">
      <c r="A202">
        <v>201</v>
      </c>
      <c r="B202" t="s">
        <v>101</v>
      </c>
      <c r="C202" t="s">
        <v>77</v>
      </c>
      <c r="D202" t="s">
        <v>91</v>
      </c>
      <c r="E202" t="s">
        <v>92</v>
      </c>
      <c r="F202" t="s">
        <v>95</v>
      </c>
      <c r="G202" t="s">
        <v>88</v>
      </c>
      <c r="H202" t="b">
        <f t="shared" si="3"/>
        <v>0</v>
      </c>
      <c r="I202" t="s">
        <v>93</v>
      </c>
      <c r="J202">
        <v>25</v>
      </c>
      <c r="K202">
        <v>45038</v>
      </c>
      <c r="L202">
        <v>10</v>
      </c>
      <c r="M202">
        <v>12</v>
      </c>
      <c r="N202">
        <v>12</v>
      </c>
      <c r="O202">
        <v>6</v>
      </c>
      <c r="P202">
        <v>56</v>
      </c>
      <c r="Q202" s="2">
        <v>37152</v>
      </c>
    </row>
    <row r="203" spans="1:17">
      <c r="A203">
        <v>202</v>
      </c>
      <c r="B203" t="s">
        <v>103</v>
      </c>
      <c r="C203" t="s">
        <v>70</v>
      </c>
      <c r="D203" t="s">
        <v>71</v>
      </c>
      <c r="E203" t="s">
        <v>72</v>
      </c>
      <c r="F203" t="s">
        <v>87</v>
      </c>
      <c r="G203" t="s">
        <v>80</v>
      </c>
      <c r="H203" t="b">
        <f t="shared" si="3"/>
        <v>1</v>
      </c>
      <c r="I203" t="s">
        <v>85</v>
      </c>
      <c r="J203">
        <v>46</v>
      </c>
      <c r="K203">
        <v>82327</v>
      </c>
      <c r="L203">
        <v>32</v>
      </c>
      <c r="M203">
        <v>19</v>
      </c>
      <c r="N203">
        <v>7</v>
      </c>
      <c r="O203">
        <v>4</v>
      </c>
      <c r="P203">
        <v>32</v>
      </c>
      <c r="Q203" s="2">
        <v>40574</v>
      </c>
    </row>
    <row r="204" spans="1:17">
      <c r="A204">
        <v>203</v>
      </c>
      <c r="B204" t="s">
        <v>82</v>
      </c>
      <c r="C204" t="s">
        <v>86</v>
      </c>
      <c r="D204" t="s">
        <v>78</v>
      </c>
      <c r="E204" t="s">
        <v>72</v>
      </c>
      <c r="F204" t="s">
        <v>73</v>
      </c>
      <c r="G204" t="s">
        <v>80</v>
      </c>
      <c r="H204" t="b">
        <f t="shared" si="3"/>
        <v>1</v>
      </c>
      <c r="I204" t="s">
        <v>85</v>
      </c>
      <c r="J204">
        <v>59</v>
      </c>
      <c r="K204">
        <v>107064</v>
      </c>
      <c r="L204">
        <v>34</v>
      </c>
      <c r="M204">
        <v>18</v>
      </c>
      <c r="N204">
        <v>4</v>
      </c>
      <c r="O204">
        <v>8</v>
      </c>
      <c r="P204">
        <v>55</v>
      </c>
      <c r="Q204" s="2">
        <v>35705</v>
      </c>
    </row>
    <row r="205" spans="1:17">
      <c r="A205">
        <v>204</v>
      </c>
      <c r="B205" t="s">
        <v>101</v>
      </c>
      <c r="C205" t="s">
        <v>77</v>
      </c>
      <c r="D205" t="s">
        <v>78</v>
      </c>
      <c r="E205" t="s">
        <v>94</v>
      </c>
      <c r="F205" t="s">
        <v>87</v>
      </c>
      <c r="G205" t="s">
        <v>80</v>
      </c>
      <c r="H205" t="b">
        <f t="shared" si="3"/>
        <v>1</v>
      </c>
      <c r="I205" t="s">
        <v>85</v>
      </c>
      <c r="J205">
        <v>36</v>
      </c>
      <c r="K205">
        <v>51281</v>
      </c>
      <c r="L205">
        <v>9</v>
      </c>
      <c r="M205">
        <v>17</v>
      </c>
      <c r="N205">
        <v>7</v>
      </c>
      <c r="O205">
        <v>9</v>
      </c>
      <c r="P205">
        <v>32</v>
      </c>
      <c r="Q205" s="2">
        <v>38857</v>
      </c>
    </row>
    <row r="206" spans="1:17">
      <c r="A206">
        <v>205</v>
      </c>
      <c r="B206" t="s">
        <v>76</v>
      </c>
      <c r="C206" t="s">
        <v>77</v>
      </c>
      <c r="D206" t="s">
        <v>99</v>
      </c>
      <c r="E206" t="s">
        <v>92</v>
      </c>
      <c r="F206" t="s">
        <v>100</v>
      </c>
      <c r="G206" t="s">
        <v>88</v>
      </c>
      <c r="H206" t="b">
        <f t="shared" si="3"/>
        <v>0</v>
      </c>
      <c r="I206" t="s">
        <v>90</v>
      </c>
      <c r="J206">
        <v>42</v>
      </c>
      <c r="K206">
        <v>84189</v>
      </c>
      <c r="L206">
        <v>17</v>
      </c>
      <c r="M206">
        <v>6</v>
      </c>
      <c r="N206">
        <v>7</v>
      </c>
      <c r="O206">
        <v>1</v>
      </c>
      <c r="P206">
        <v>31</v>
      </c>
      <c r="Q206" s="2">
        <v>42749</v>
      </c>
    </row>
    <row r="207" spans="1:17">
      <c r="A207">
        <v>206</v>
      </c>
      <c r="B207" t="s">
        <v>76</v>
      </c>
      <c r="C207" t="s">
        <v>86</v>
      </c>
      <c r="D207" t="s">
        <v>71</v>
      </c>
      <c r="E207" t="s">
        <v>94</v>
      </c>
      <c r="F207" t="s">
        <v>79</v>
      </c>
      <c r="G207" t="s">
        <v>80</v>
      </c>
      <c r="H207" t="b">
        <f t="shared" si="3"/>
        <v>1</v>
      </c>
      <c r="I207" t="s">
        <v>90</v>
      </c>
      <c r="J207">
        <v>56</v>
      </c>
      <c r="K207">
        <v>78511</v>
      </c>
      <c r="L207">
        <v>11</v>
      </c>
      <c r="M207">
        <v>15</v>
      </c>
      <c r="N207">
        <v>1</v>
      </c>
      <c r="O207">
        <v>4</v>
      </c>
      <c r="P207">
        <v>56</v>
      </c>
      <c r="Q207" s="2">
        <v>38457</v>
      </c>
    </row>
    <row r="208" spans="1:17">
      <c r="A208">
        <v>207</v>
      </c>
      <c r="B208" t="s">
        <v>76</v>
      </c>
      <c r="C208" t="s">
        <v>86</v>
      </c>
      <c r="D208" t="s">
        <v>71</v>
      </c>
      <c r="E208" t="s">
        <v>72</v>
      </c>
      <c r="F208" t="s">
        <v>79</v>
      </c>
      <c r="G208" t="s">
        <v>74</v>
      </c>
      <c r="H208" t="b">
        <f t="shared" si="3"/>
        <v>1</v>
      </c>
      <c r="I208" t="s">
        <v>81</v>
      </c>
      <c r="J208">
        <v>35</v>
      </c>
      <c r="K208">
        <v>38605</v>
      </c>
      <c r="L208">
        <v>32</v>
      </c>
      <c r="M208">
        <v>3</v>
      </c>
      <c r="N208">
        <v>6</v>
      </c>
      <c r="O208">
        <v>4</v>
      </c>
      <c r="P208">
        <v>29</v>
      </c>
      <c r="Q208" s="2">
        <v>35698</v>
      </c>
    </row>
    <row r="209" spans="1:17">
      <c r="A209">
        <v>208</v>
      </c>
      <c r="B209" t="s">
        <v>76</v>
      </c>
      <c r="C209" t="s">
        <v>77</v>
      </c>
      <c r="D209" t="s">
        <v>91</v>
      </c>
      <c r="E209" t="s">
        <v>92</v>
      </c>
      <c r="F209" t="s">
        <v>97</v>
      </c>
      <c r="G209" t="s">
        <v>80</v>
      </c>
      <c r="H209" t="b">
        <f t="shared" si="3"/>
        <v>1</v>
      </c>
      <c r="I209" t="s">
        <v>75</v>
      </c>
      <c r="J209">
        <v>57</v>
      </c>
      <c r="K209">
        <v>31381</v>
      </c>
      <c r="L209">
        <v>10</v>
      </c>
      <c r="M209">
        <v>6</v>
      </c>
      <c r="N209">
        <v>9</v>
      </c>
      <c r="O209">
        <v>2</v>
      </c>
      <c r="P209">
        <v>28</v>
      </c>
      <c r="Q209" s="2">
        <v>38348</v>
      </c>
    </row>
    <row r="210" spans="1:17">
      <c r="A210">
        <v>209</v>
      </c>
      <c r="B210" t="s">
        <v>76</v>
      </c>
      <c r="C210" t="s">
        <v>70</v>
      </c>
      <c r="D210" t="s">
        <v>71</v>
      </c>
      <c r="E210" t="s">
        <v>83</v>
      </c>
      <c r="F210" t="s">
        <v>97</v>
      </c>
      <c r="G210" t="s">
        <v>80</v>
      </c>
      <c r="H210" t="b">
        <f t="shared" si="3"/>
        <v>1</v>
      </c>
      <c r="I210" t="s">
        <v>85</v>
      </c>
      <c r="J210">
        <v>33</v>
      </c>
      <c r="K210">
        <v>96634</v>
      </c>
      <c r="L210">
        <v>22</v>
      </c>
      <c r="M210">
        <v>3</v>
      </c>
      <c r="N210">
        <v>2</v>
      </c>
      <c r="O210">
        <v>6</v>
      </c>
      <c r="P210">
        <v>26</v>
      </c>
      <c r="Q210" s="2">
        <v>44943</v>
      </c>
    </row>
    <row r="211" spans="1:17">
      <c r="A211">
        <v>210</v>
      </c>
      <c r="B211" t="s">
        <v>101</v>
      </c>
      <c r="C211" t="s">
        <v>77</v>
      </c>
      <c r="D211" t="s">
        <v>71</v>
      </c>
      <c r="E211" t="s">
        <v>92</v>
      </c>
      <c r="F211" t="s">
        <v>95</v>
      </c>
      <c r="G211" t="s">
        <v>80</v>
      </c>
      <c r="H211" t="b">
        <f t="shared" si="3"/>
        <v>1</v>
      </c>
      <c r="I211" t="s">
        <v>85</v>
      </c>
      <c r="J211">
        <v>38</v>
      </c>
      <c r="K211">
        <v>49810</v>
      </c>
      <c r="L211">
        <v>17</v>
      </c>
      <c r="M211">
        <v>1</v>
      </c>
      <c r="N211">
        <v>14</v>
      </c>
      <c r="O211">
        <v>3</v>
      </c>
      <c r="P211">
        <v>21</v>
      </c>
      <c r="Q211" s="2">
        <v>40465</v>
      </c>
    </row>
    <row r="212" spans="1:17">
      <c r="A212">
        <v>211</v>
      </c>
      <c r="B212" t="s">
        <v>101</v>
      </c>
      <c r="C212" t="s">
        <v>86</v>
      </c>
      <c r="D212" t="s">
        <v>99</v>
      </c>
      <c r="E212" t="s">
        <v>83</v>
      </c>
      <c r="F212" t="s">
        <v>73</v>
      </c>
      <c r="G212" t="s">
        <v>74</v>
      </c>
      <c r="H212" t="b">
        <f t="shared" si="3"/>
        <v>1</v>
      </c>
      <c r="I212" t="s">
        <v>75</v>
      </c>
      <c r="J212">
        <v>60</v>
      </c>
      <c r="K212">
        <v>54322</v>
      </c>
      <c r="L212">
        <v>4</v>
      </c>
      <c r="M212">
        <v>13</v>
      </c>
      <c r="N212">
        <v>3</v>
      </c>
      <c r="O212">
        <v>7</v>
      </c>
      <c r="P212">
        <v>42</v>
      </c>
      <c r="Q212" s="2">
        <v>34865</v>
      </c>
    </row>
    <row r="213" spans="1:17">
      <c r="A213">
        <v>212</v>
      </c>
      <c r="B213" t="s">
        <v>89</v>
      </c>
      <c r="C213" t="s">
        <v>77</v>
      </c>
      <c r="D213" t="s">
        <v>71</v>
      </c>
      <c r="E213" t="s">
        <v>83</v>
      </c>
      <c r="F213" t="s">
        <v>100</v>
      </c>
      <c r="G213" t="s">
        <v>88</v>
      </c>
      <c r="H213" t="b">
        <f t="shared" si="3"/>
        <v>0</v>
      </c>
      <c r="I213" t="s">
        <v>102</v>
      </c>
      <c r="J213">
        <v>30</v>
      </c>
      <c r="K213">
        <v>71869</v>
      </c>
      <c r="L213">
        <v>25</v>
      </c>
      <c r="M213">
        <v>14</v>
      </c>
      <c r="N213">
        <v>10</v>
      </c>
      <c r="O213">
        <v>5</v>
      </c>
      <c r="P213">
        <v>58</v>
      </c>
      <c r="Q213" s="2">
        <v>36644</v>
      </c>
    </row>
    <row r="214" spans="1:17">
      <c r="A214">
        <v>213</v>
      </c>
      <c r="B214" t="s">
        <v>96</v>
      </c>
      <c r="C214" t="s">
        <v>86</v>
      </c>
      <c r="D214" t="s">
        <v>78</v>
      </c>
      <c r="E214" t="s">
        <v>92</v>
      </c>
      <c r="F214" t="s">
        <v>84</v>
      </c>
      <c r="G214" t="s">
        <v>74</v>
      </c>
      <c r="H214" t="b">
        <f t="shared" si="3"/>
        <v>1</v>
      </c>
      <c r="I214" t="s">
        <v>85</v>
      </c>
      <c r="J214">
        <v>56</v>
      </c>
      <c r="K214">
        <v>62955</v>
      </c>
      <c r="L214">
        <v>21</v>
      </c>
      <c r="M214">
        <v>13</v>
      </c>
      <c r="N214">
        <v>5</v>
      </c>
      <c r="O214">
        <v>4</v>
      </c>
      <c r="P214">
        <v>59</v>
      </c>
      <c r="Q214" s="2">
        <v>35034</v>
      </c>
    </row>
    <row r="215" spans="1:17">
      <c r="A215">
        <v>214</v>
      </c>
      <c r="B215" t="s">
        <v>69</v>
      </c>
      <c r="C215" t="s">
        <v>77</v>
      </c>
      <c r="D215" t="s">
        <v>99</v>
      </c>
      <c r="E215" t="s">
        <v>83</v>
      </c>
      <c r="F215" t="s">
        <v>87</v>
      </c>
      <c r="G215" t="s">
        <v>88</v>
      </c>
      <c r="H215" t="b">
        <f t="shared" si="3"/>
        <v>0</v>
      </c>
      <c r="I215" t="s">
        <v>81</v>
      </c>
      <c r="J215">
        <v>34</v>
      </c>
      <c r="K215">
        <v>91388</v>
      </c>
      <c r="L215">
        <v>37</v>
      </c>
      <c r="M215">
        <v>4</v>
      </c>
      <c r="N215">
        <v>9</v>
      </c>
      <c r="O215">
        <v>5</v>
      </c>
      <c r="P215">
        <v>58</v>
      </c>
      <c r="Q215" s="2">
        <v>40586</v>
      </c>
    </row>
    <row r="216" spans="1:17">
      <c r="A216">
        <v>215</v>
      </c>
      <c r="B216" t="s">
        <v>76</v>
      </c>
      <c r="C216" t="s">
        <v>70</v>
      </c>
      <c r="D216" t="s">
        <v>99</v>
      </c>
      <c r="E216" t="s">
        <v>94</v>
      </c>
      <c r="F216" t="s">
        <v>95</v>
      </c>
      <c r="G216" t="s">
        <v>88</v>
      </c>
      <c r="H216" t="b">
        <f t="shared" si="3"/>
        <v>0</v>
      </c>
      <c r="I216" t="s">
        <v>93</v>
      </c>
      <c r="J216">
        <v>36</v>
      </c>
      <c r="K216">
        <v>40207</v>
      </c>
      <c r="L216">
        <v>38</v>
      </c>
      <c r="M216">
        <v>7</v>
      </c>
      <c r="N216">
        <v>4</v>
      </c>
      <c r="O216">
        <v>8</v>
      </c>
      <c r="P216">
        <v>40</v>
      </c>
      <c r="Q216" s="2">
        <v>43886</v>
      </c>
    </row>
    <row r="217" spans="1:17">
      <c r="A217">
        <v>216</v>
      </c>
      <c r="B217" t="s">
        <v>103</v>
      </c>
      <c r="C217" t="s">
        <v>77</v>
      </c>
      <c r="D217" t="s">
        <v>91</v>
      </c>
      <c r="E217" t="s">
        <v>72</v>
      </c>
      <c r="F217" t="s">
        <v>73</v>
      </c>
      <c r="G217" t="s">
        <v>80</v>
      </c>
      <c r="H217" t="b">
        <f t="shared" si="3"/>
        <v>1</v>
      </c>
      <c r="I217" t="s">
        <v>93</v>
      </c>
      <c r="J217">
        <v>39</v>
      </c>
      <c r="K217">
        <v>117329</v>
      </c>
      <c r="L217">
        <v>1</v>
      </c>
      <c r="M217">
        <v>10</v>
      </c>
      <c r="N217">
        <v>1</v>
      </c>
      <c r="O217">
        <v>3</v>
      </c>
      <c r="P217">
        <v>42</v>
      </c>
      <c r="Q217" s="2">
        <v>42069</v>
      </c>
    </row>
    <row r="218" spans="1:17">
      <c r="A218">
        <v>217</v>
      </c>
      <c r="B218" t="s">
        <v>69</v>
      </c>
      <c r="C218" t="s">
        <v>77</v>
      </c>
      <c r="D218" t="s">
        <v>71</v>
      </c>
      <c r="E218" t="s">
        <v>83</v>
      </c>
      <c r="F218" t="s">
        <v>97</v>
      </c>
      <c r="G218" t="s">
        <v>88</v>
      </c>
      <c r="H218" t="b">
        <f t="shared" si="3"/>
        <v>0</v>
      </c>
      <c r="I218" t="s">
        <v>98</v>
      </c>
      <c r="J218">
        <v>54</v>
      </c>
      <c r="K218">
        <v>97628</v>
      </c>
      <c r="L218">
        <v>25</v>
      </c>
      <c r="M218">
        <v>7</v>
      </c>
      <c r="N218">
        <v>4</v>
      </c>
      <c r="O218">
        <v>7</v>
      </c>
      <c r="P218">
        <v>48</v>
      </c>
      <c r="Q218" s="2">
        <v>34764</v>
      </c>
    </row>
    <row r="219" spans="1:17">
      <c r="A219">
        <v>218</v>
      </c>
      <c r="B219" t="s">
        <v>101</v>
      </c>
      <c r="C219" t="s">
        <v>86</v>
      </c>
      <c r="D219" t="s">
        <v>91</v>
      </c>
      <c r="E219" t="s">
        <v>94</v>
      </c>
      <c r="F219" t="s">
        <v>87</v>
      </c>
      <c r="G219" t="s">
        <v>74</v>
      </c>
      <c r="H219" t="b">
        <f t="shared" si="3"/>
        <v>1</v>
      </c>
      <c r="I219" t="s">
        <v>98</v>
      </c>
      <c r="J219">
        <v>27</v>
      </c>
      <c r="K219">
        <v>58220</v>
      </c>
      <c r="L219">
        <v>36</v>
      </c>
      <c r="M219">
        <v>15</v>
      </c>
      <c r="N219">
        <v>6</v>
      </c>
      <c r="O219">
        <v>6</v>
      </c>
      <c r="P219">
        <v>33</v>
      </c>
      <c r="Q219" s="2">
        <v>39184</v>
      </c>
    </row>
    <row r="220" spans="1:17">
      <c r="A220">
        <v>219</v>
      </c>
      <c r="B220" t="s">
        <v>103</v>
      </c>
      <c r="C220" t="s">
        <v>86</v>
      </c>
      <c r="D220" t="s">
        <v>78</v>
      </c>
      <c r="E220" t="s">
        <v>83</v>
      </c>
      <c r="F220" t="s">
        <v>97</v>
      </c>
      <c r="G220" t="s">
        <v>74</v>
      </c>
      <c r="H220" t="b">
        <f t="shared" si="3"/>
        <v>1</v>
      </c>
      <c r="I220" t="s">
        <v>93</v>
      </c>
      <c r="J220">
        <v>48</v>
      </c>
      <c r="K220">
        <v>114050</v>
      </c>
      <c r="L220">
        <v>17</v>
      </c>
      <c r="M220">
        <v>15</v>
      </c>
      <c r="N220">
        <v>5</v>
      </c>
      <c r="O220">
        <v>1</v>
      </c>
      <c r="P220">
        <v>45</v>
      </c>
      <c r="Q220" s="2">
        <v>43774</v>
      </c>
    </row>
    <row r="221" spans="1:17">
      <c r="A221">
        <v>220</v>
      </c>
      <c r="B221" t="s">
        <v>103</v>
      </c>
      <c r="C221" t="s">
        <v>86</v>
      </c>
      <c r="D221" t="s">
        <v>99</v>
      </c>
      <c r="E221" t="s">
        <v>72</v>
      </c>
      <c r="F221" t="s">
        <v>87</v>
      </c>
      <c r="G221" t="s">
        <v>88</v>
      </c>
      <c r="H221" t="b">
        <f t="shared" si="3"/>
        <v>0</v>
      </c>
      <c r="I221" t="s">
        <v>93</v>
      </c>
      <c r="J221">
        <v>44</v>
      </c>
      <c r="K221">
        <v>104085</v>
      </c>
      <c r="L221">
        <v>24</v>
      </c>
      <c r="M221">
        <v>4</v>
      </c>
      <c r="N221">
        <v>14</v>
      </c>
      <c r="O221">
        <v>7</v>
      </c>
      <c r="P221">
        <v>24</v>
      </c>
      <c r="Q221" s="2">
        <v>36867</v>
      </c>
    </row>
    <row r="222" spans="1:17">
      <c r="A222">
        <v>221</v>
      </c>
      <c r="B222" t="s">
        <v>103</v>
      </c>
      <c r="C222" t="s">
        <v>77</v>
      </c>
      <c r="D222" t="s">
        <v>99</v>
      </c>
      <c r="E222" t="s">
        <v>94</v>
      </c>
      <c r="F222" t="s">
        <v>84</v>
      </c>
      <c r="G222" t="s">
        <v>80</v>
      </c>
      <c r="H222" t="b">
        <f t="shared" si="3"/>
        <v>1</v>
      </c>
      <c r="I222" t="s">
        <v>90</v>
      </c>
      <c r="J222">
        <v>48</v>
      </c>
      <c r="K222">
        <v>52031</v>
      </c>
      <c r="L222">
        <v>2</v>
      </c>
      <c r="M222">
        <v>6</v>
      </c>
      <c r="N222">
        <v>13</v>
      </c>
      <c r="O222">
        <v>7</v>
      </c>
      <c r="P222">
        <v>50</v>
      </c>
      <c r="Q222" s="2">
        <v>41889</v>
      </c>
    </row>
    <row r="223" spans="1:17">
      <c r="A223">
        <v>222</v>
      </c>
      <c r="B223" t="s">
        <v>89</v>
      </c>
      <c r="C223" t="s">
        <v>70</v>
      </c>
      <c r="D223" t="s">
        <v>99</v>
      </c>
      <c r="E223" t="s">
        <v>72</v>
      </c>
      <c r="F223" t="s">
        <v>73</v>
      </c>
      <c r="G223" t="s">
        <v>80</v>
      </c>
      <c r="H223" t="b">
        <f t="shared" si="3"/>
        <v>1</v>
      </c>
      <c r="I223" t="s">
        <v>81</v>
      </c>
      <c r="J223">
        <v>55</v>
      </c>
      <c r="K223">
        <v>100721</v>
      </c>
      <c r="L223">
        <v>15</v>
      </c>
      <c r="M223">
        <v>5</v>
      </c>
      <c r="N223">
        <v>1</v>
      </c>
      <c r="O223">
        <v>1</v>
      </c>
      <c r="P223">
        <v>44</v>
      </c>
      <c r="Q223" s="2">
        <v>43739</v>
      </c>
    </row>
    <row r="224" spans="1:17">
      <c r="A224">
        <v>223</v>
      </c>
      <c r="B224" t="s">
        <v>101</v>
      </c>
      <c r="C224" t="s">
        <v>86</v>
      </c>
      <c r="D224" t="s">
        <v>78</v>
      </c>
      <c r="E224" t="s">
        <v>72</v>
      </c>
      <c r="F224" t="s">
        <v>87</v>
      </c>
      <c r="G224" t="s">
        <v>74</v>
      </c>
      <c r="H224" t="b">
        <f t="shared" si="3"/>
        <v>1</v>
      </c>
      <c r="I224" t="s">
        <v>75</v>
      </c>
      <c r="J224">
        <v>59</v>
      </c>
      <c r="K224">
        <v>110807</v>
      </c>
      <c r="L224">
        <v>32</v>
      </c>
      <c r="M224">
        <v>12</v>
      </c>
      <c r="N224">
        <v>4</v>
      </c>
      <c r="O224">
        <v>9</v>
      </c>
      <c r="P224">
        <v>50</v>
      </c>
      <c r="Q224" s="2">
        <v>44366</v>
      </c>
    </row>
    <row r="225" spans="1:17">
      <c r="A225">
        <v>224</v>
      </c>
      <c r="B225" t="s">
        <v>103</v>
      </c>
      <c r="C225" t="s">
        <v>86</v>
      </c>
      <c r="D225" t="s">
        <v>78</v>
      </c>
      <c r="E225" t="s">
        <v>94</v>
      </c>
      <c r="F225" t="s">
        <v>100</v>
      </c>
      <c r="G225" t="s">
        <v>80</v>
      </c>
      <c r="H225" t="b">
        <f t="shared" si="3"/>
        <v>1</v>
      </c>
      <c r="I225" t="s">
        <v>98</v>
      </c>
      <c r="J225">
        <v>35</v>
      </c>
      <c r="K225">
        <v>101312</v>
      </c>
      <c r="L225">
        <v>39</v>
      </c>
      <c r="M225">
        <v>1</v>
      </c>
      <c r="N225">
        <v>6</v>
      </c>
      <c r="O225">
        <v>6</v>
      </c>
      <c r="P225">
        <v>39</v>
      </c>
      <c r="Q225" s="2">
        <v>37695</v>
      </c>
    </row>
    <row r="226" spans="1:17">
      <c r="A226">
        <v>225</v>
      </c>
      <c r="B226" t="s">
        <v>76</v>
      </c>
      <c r="C226" t="s">
        <v>77</v>
      </c>
      <c r="D226" t="s">
        <v>91</v>
      </c>
      <c r="E226" t="s">
        <v>94</v>
      </c>
      <c r="F226" t="s">
        <v>95</v>
      </c>
      <c r="G226" t="s">
        <v>88</v>
      </c>
      <c r="H226" t="b">
        <f t="shared" si="3"/>
        <v>0</v>
      </c>
      <c r="I226" t="s">
        <v>90</v>
      </c>
      <c r="J226">
        <v>57</v>
      </c>
      <c r="K226">
        <v>89766</v>
      </c>
      <c r="L226">
        <v>6</v>
      </c>
      <c r="M226">
        <v>8</v>
      </c>
      <c r="N226">
        <v>13</v>
      </c>
      <c r="O226">
        <v>2</v>
      </c>
      <c r="P226">
        <v>36</v>
      </c>
      <c r="Q226" s="2">
        <v>36640</v>
      </c>
    </row>
    <row r="227" spans="1:17">
      <c r="A227">
        <v>226</v>
      </c>
      <c r="B227" t="s">
        <v>82</v>
      </c>
      <c r="C227" t="s">
        <v>86</v>
      </c>
      <c r="D227" t="s">
        <v>91</v>
      </c>
      <c r="E227" t="s">
        <v>94</v>
      </c>
      <c r="F227" t="s">
        <v>79</v>
      </c>
      <c r="G227" t="s">
        <v>88</v>
      </c>
      <c r="H227" t="b">
        <f t="shared" si="3"/>
        <v>0</v>
      </c>
      <c r="I227" t="s">
        <v>90</v>
      </c>
      <c r="J227">
        <v>29</v>
      </c>
      <c r="K227">
        <v>42449</v>
      </c>
      <c r="L227">
        <v>1</v>
      </c>
      <c r="M227">
        <v>1</v>
      </c>
      <c r="N227">
        <v>10</v>
      </c>
      <c r="O227">
        <v>5</v>
      </c>
      <c r="P227">
        <v>21</v>
      </c>
      <c r="Q227" s="2">
        <v>38303</v>
      </c>
    </row>
    <row r="228" spans="1:17">
      <c r="A228">
        <v>227</v>
      </c>
      <c r="B228" t="s">
        <v>103</v>
      </c>
      <c r="C228" t="s">
        <v>70</v>
      </c>
      <c r="D228" t="s">
        <v>91</v>
      </c>
      <c r="E228" t="s">
        <v>92</v>
      </c>
      <c r="F228" t="s">
        <v>100</v>
      </c>
      <c r="G228" t="s">
        <v>74</v>
      </c>
      <c r="H228" t="b">
        <f t="shared" si="3"/>
        <v>1</v>
      </c>
      <c r="I228" t="s">
        <v>75</v>
      </c>
      <c r="J228">
        <v>56</v>
      </c>
      <c r="K228">
        <v>119833</v>
      </c>
      <c r="L228">
        <v>23</v>
      </c>
      <c r="M228">
        <v>5</v>
      </c>
      <c r="N228">
        <v>10</v>
      </c>
      <c r="O228">
        <v>4</v>
      </c>
      <c r="P228">
        <v>44</v>
      </c>
      <c r="Q228" s="2">
        <v>37942</v>
      </c>
    </row>
    <row r="229" spans="1:17">
      <c r="A229">
        <v>228</v>
      </c>
      <c r="B229" t="s">
        <v>89</v>
      </c>
      <c r="C229" t="s">
        <v>70</v>
      </c>
      <c r="D229" t="s">
        <v>71</v>
      </c>
      <c r="E229" t="s">
        <v>94</v>
      </c>
      <c r="F229" t="s">
        <v>100</v>
      </c>
      <c r="G229" t="s">
        <v>88</v>
      </c>
      <c r="H229" t="b">
        <f t="shared" si="3"/>
        <v>0</v>
      </c>
      <c r="I229" t="s">
        <v>90</v>
      </c>
      <c r="J229">
        <v>40</v>
      </c>
      <c r="K229">
        <v>86699</v>
      </c>
      <c r="L229">
        <v>39</v>
      </c>
      <c r="M229">
        <v>6</v>
      </c>
      <c r="N229">
        <v>14</v>
      </c>
      <c r="O229">
        <v>7</v>
      </c>
      <c r="P229">
        <v>32</v>
      </c>
      <c r="Q229" s="2">
        <v>45188</v>
      </c>
    </row>
    <row r="230" spans="1:17">
      <c r="A230">
        <v>229</v>
      </c>
      <c r="B230" t="s">
        <v>69</v>
      </c>
      <c r="C230" t="s">
        <v>86</v>
      </c>
      <c r="D230" t="s">
        <v>99</v>
      </c>
      <c r="E230" t="s">
        <v>94</v>
      </c>
      <c r="F230" t="s">
        <v>95</v>
      </c>
      <c r="G230" t="s">
        <v>74</v>
      </c>
      <c r="H230" t="b">
        <f t="shared" si="3"/>
        <v>1</v>
      </c>
      <c r="I230" t="s">
        <v>81</v>
      </c>
      <c r="J230">
        <v>51</v>
      </c>
      <c r="K230">
        <v>111253</v>
      </c>
      <c r="L230">
        <v>17</v>
      </c>
      <c r="M230">
        <v>3</v>
      </c>
      <c r="N230">
        <v>4</v>
      </c>
      <c r="O230">
        <v>8</v>
      </c>
      <c r="P230">
        <v>58</v>
      </c>
      <c r="Q230" s="2">
        <v>43204</v>
      </c>
    </row>
    <row r="231" spans="1:17">
      <c r="A231">
        <v>230</v>
      </c>
      <c r="B231" t="s">
        <v>101</v>
      </c>
      <c r="C231" t="s">
        <v>86</v>
      </c>
      <c r="D231" t="s">
        <v>99</v>
      </c>
      <c r="E231" t="s">
        <v>94</v>
      </c>
      <c r="F231" t="s">
        <v>79</v>
      </c>
      <c r="G231" t="s">
        <v>88</v>
      </c>
      <c r="H231" t="b">
        <f t="shared" si="3"/>
        <v>0</v>
      </c>
      <c r="I231" t="s">
        <v>93</v>
      </c>
      <c r="J231">
        <v>35</v>
      </c>
      <c r="K231">
        <v>76092</v>
      </c>
      <c r="L231">
        <v>34</v>
      </c>
      <c r="M231">
        <v>15</v>
      </c>
      <c r="N231">
        <v>14</v>
      </c>
      <c r="O231">
        <v>1</v>
      </c>
      <c r="P231">
        <v>47</v>
      </c>
      <c r="Q231" s="2">
        <v>39660</v>
      </c>
    </row>
    <row r="232" spans="1:17">
      <c r="A232">
        <v>231</v>
      </c>
      <c r="B232" t="s">
        <v>89</v>
      </c>
      <c r="C232" t="s">
        <v>77</v>
      </c>
      <c r="D232" t="s">
        <v>91</v>
      </c>
      <c r="E232" t="s">
        <v>94</v>
      </c>
      <c r="F232" t="s">
        <v>100</v>
      </c>
      <c r="G232" t="s">
        <v>74</v>
      </c>
      <c r="H232" t="b">
        <f t="shared" si="3"/>
        <v>1</v>
      </c>
      <c r="I232" t="s">
        <v>85</v>
      </c>
      <c r="J232">
        <v>41</v>
      </c>
      <c r="K232">
        <v>93671</v>
      </c>
      <c r="L232">
        <v>29</v>
      </c>
      <c r="M232">
        <v>5</v>
      </c>
      <c r="N232">
        <v>9</v>
      </c>
      <c r="O232">
        <v>5</v>
      </c>
      <c r="P232">
        <v>25</v>
      </c>
      <c r="Q232" s="2">
        <v>35357</v>
      </c>
    </row>
    <row r="233" spans="1:17">
      <c r="A233">
        <v>232</v>
      </c>
      <c r="B233" t="s">
        <v>103</v>
      </c>
      <c r="C233" t="s">
        <v>70</v>
      </c>
      <c r="D233" t="s">
        <v>99</v>
      </c>
      <c r="E233" t="s">
        <v>83</v>
      </c>
      <c r="F233" t="s">
        <v>87</v>
      </c>
      <c r="G233" t="s">
        <v>80</v>
      </c>
      <c r="H233" t="b">
        <f t="shared" si="3"/>
        <v>1</v>
      </c>
      <c r="I233" t="s">
        <v>75</v>
      </c>
      <c r="J233">
        <v>46</v>
      </c>
      <c r="K233">
        <v>40350</v>
      </c>
      <c r="L233">
        <v>9</v>
      </c>
      <c r="M233">
        <v>14</v>
      </c>
      <c r="N233">
        <v>5</v>
      </c>
      <c r="O233">
        <v>3</v>
      </c>
      <c r="P233">
        <v>22</v>
      </c>
      <c r="Q233" s="2">
        <v>41792</v>
      </c>
    </row>
    <row r="234" spans="1:17">
      <c r="A234">
        <v>233</v>
      </c>
      <c r="B234" t="s">
        <v>101</v>
      </c>
      <c r="C234" t="s">
        <v>70</v>
      </c>
      <c r="D234" t="s">
        <v>91</v>
      </c>
      <c r="E234" t="s">
        <v>92</v>
      </c>
      <c r="F234" t="s">
        <v>87</v>
      </c>
      <c r="G234" t="s">
        <v>88</v>
      </c>
      <c r="H234" t="b">
        <f t="shared" si="3"/>
        <v>0</v>
      </c>
      <c r="I234" t="s">
        <v>93</v>
      </c>
      <c r="J234">
        <v>61</v>
      </c>
      <c r="K234">
        <v>98487</v>
      </c>
      <c r="L234">
        <v>13</v>
      </c>
      <c r="M234">
        <v>18</v>
      </c>
      <c r="N234">
        <v>8</v>
      </c>
      <c r="O234">
        <v>1</v>
      </c>
      <c r="P234">
        <v>54</v>
      </c>
      <c r="Q234" s="2">
        <v>43107</v>
      </c>
    </row>
    <row r="235" spans="1:17">
      <c r="A235">
        <v>234</v>
      </c>
      <c r="B235" t="s">
        <v>82</v>
      </c>
      <c r="C235" t="s">
        <v>86</v>
      </c>
      <c r="D235" t="s">
        <v>71</v>
      </c>
      <c r="E235" t="s">
        <v>72</v>
      </c>
      <c r="F235" t="s">
        <v>87</v>
      </c>
      <c r="G235" t="s">
        <v>88</v>
      </c>
      <c r="H235" t="b">
        <f t="shared" si="3"/>
        <v>0</v>
      </c>
      <c r="I235" t="s">
        <v>93</v>
      </c>
      <c r="J235">
        <v>45</v>
      </c>
      <c r="K235">
        <v>47622</v>
      </c>
      <c r="L235">
        <v>6</v>
      </c>
      <c r="M235">
        <v>16</v>
      </c>
      <c r="N235">
        <v>9</v>
      </c>
      <c r="O235">
        <v>3</v>
      </c>
      <c r="P235">
        <v>37</v>
      </c>
      <c r="Q235" s="2">
        <v>44969</v>
      </c>
    </row>
    <row r="236" spans="1:17">
      <c r="A236">
        <v>235</v>
      </c>
      <c r="B236" t="s">
        <v>103</v>
      </c>
      <c r="C236" t="s">
        <v>77</v>
      </c>
      <c r="D236" t="s">
        <v>71</v>
      </c>
      <c r="E236" t="s">
        <v>94</v>
      </c>
      <c r="F236" t="s">
        <v>79</v>
      </c>
      <c r="G236" t="s">
        <v>74</v>
      </c>
      <c r="H236" t="b">
        <f t="shared" si="3"/>
        <v>1</v>
      </c>
      <c r="I236" t="s">
        <v>102</v>
      </c>
      <c r="J236">
        <v>35</v>
      </c>
      <c r="K236">
        <v>100263</v>
      </c>
      <c r="L236">
        <v>6</v>
      </c>
      <c r="M236">
        <v>6</v>
      </c>
      <c r="N236">
        <v>10</v>
      </c>
      <c r="O236">
        <v>6</v>
      </c>
      <c r="P236">
        <v>30</v>
      </c>
      <c r="Q236" s="2">
        <v>38136</v>
      </c>
    </row>
    <row r="237" spans="1:17">
      <c r="A237">
        <v>236</v>
      </c>
      <c r="B237" t="s">
        <v>89</v>
      </c>
      <c r="C237" t="s">
        <v>70</v>
      </c>
      <c r="D237" t="s">
        <v>78</v>
      </c>
      <c r="E237" t="s">
        <v>83</v>
      </c>
      <c r="F237" t="s">
        <v>100</v>
      </c>
      <c r="G237" t="s">
        <v>74</v>
      </c>
      <c r="H237" t="b">
        <f t="shared" si="3"/>
        <v>1</v>
      </c>
      <c r="I237" t="s">
        <v>75</v>
      </c>
      <c r="J237">
        <v>47</v>
      </c>
      <c r="K237">
        <v>83117</v>
      </c>
      <c r="L237">
        <v>20</v>
      </c>
      <c r="M237">
        <v>14</v>
      </c>
      <c r="N237">
        <v>5</v>
      </c>
      <c r="O237">
        <v>7</v>
      </c>
      <c r="P237">
        <v>39</v>
      </c>
      <c r="Q237" s="2">
        <v>38763</v>
      </c>
    </row>
    <row r="238" spans="1:17">
      <c r="A238">
        <v>237</v>
      </c>
      <c r="B238" t="s">
        <v>96</v>
      </c>
      <c r="C238" t="s">
        <v>70</v>
      </c>
      <c r="D238" t="s">
        <v>71</v>
      </c>
      <c r="E238" t="s">
        <v>83</v>
      </c>
      <c r="F238" t="s">
        <v>79</v>
      </c>
      <c r="G238" t="s">
        <v>88</v>
      </c>
      <c r="H238" t="b">
        <f t="shared" si="3"/>
        <v>0</v>
      </c>
      <c r="I238" t="s">
        <v>90</v>
      </c>
      <c r="J238">
        <v>59</v>
      </c>
      <c r="K238">
        <v>88394</v>
      </c>
      <c r="L238">
        <v>3</v>
      </c>
      <c r="M238">
        <v>8</v>
      </c>
      <c r="N238">
        <v>6</v>
      </c>
      <c r="O238">
        <v>8</v>
      </c>
      <c r="P238">
        <v>24</v>
      </c>
      <c r="Q238" s="2">
        <v>39398</v>
      </c>
    </row>
    <row r="239" spans="1:17">
      <c r="A239">
        <v>238</v>
      </c>
      <c r="B239" t="s">
        <v>76</v>
      </c>
      <c r="C239" t="s">
        <v>77</v>
      </c>
      <c r="D239" t="s">
        <v>91</v>
      </c>
      <c r="E239" t="s">
        <v>83</v>
      </c>
      <c r="F239" t="s">
        <v>87</v>
      </c>
      <c r="G239" t="s">
        <v>74</v>
      </c>
      <c r="H239" t="b">
        <f t="shared" si="3"/>
        <v>1</v>
      </c>
      <c r="I239" t="s">
        <v>85</v>
      </c>
      <c r="J239">
        <v>44</v>
      </c>
      <c r="K239">
        <v>53782</v>
      </c>
      <c r="L239">
        <v>17</v>
      </c>
      <c r="M239">
        <v>7</v>
      </c>
      <c r="N239">
        <v>1</v>
      </c>
      <c r="O239">
        <v>4</v>
      </c>
      <c r="P239">
        <v>38</v>
      </c>
      <c r="Q239" s="2">
        <v>39252</v>
      </c>
    </row>
    <row r="240" spans="1:17">
      <c r="A240">
        <v>239</v>
      </c>
      <c r="B240" t="s">
        <v>69</v>
      </c>
      <c r="C240" t="s">
        <v>77</v>
      </c>
      <c r="D240" t="s">
        <v>71</v>
      </c>
      <c r="E240" t="s">
        <v>72</v>
      </c>
      <c r="F240" t="s">
        <v>95</v>
      </c>
      <c r="G240" t="s">
        <v>88</v>
      </c>
      <c r="H240" t="b">
        <f t="shared" si="3"/>
        <v>0</v>
      </c>
      <c r="I240" t="s">
        <v>75</v>
      </c>
      <c r="J240">
        <v>43</v>
      </c>
      <c r="K240">
        <v>58454</v>
      </c>
      <c r="L240">
        <v>12</v>
      </c>
      <c r="M240">
        <v>8</v>
      </c>
      <c r="N240">
        <v>11</v>
      </c>
      <c r="O240">
        <v>3</v>
      </c>
      <c r="P240">
        <v>41</v>
      </c>
      <c r="Q240" s="2">
        <v>41732</v>
      </c>
    </row>
    <row r="241" spans="1:17">
      <c r="A241">
        <v>240</v>
      </c>
      <c r="B241" t="s">
        <v>89</v>
      </c>
      <c r="C241" t="s">
        <v>70</v>
      </c>
      <c r="D241" t="s">
        <v>78</v>
      </c>
      <c r="E241" t="s">
        <v>94</v>
      </c>
      <c r="F241" t="s">
        <v>100</v>
      </c>
      <c r="G241" t="s">
        <v>80</v>
      </c>
      <c r="H241" t="b">
        <f t="shared" si="3"/>
        <v>1</v>
      </c>
      <c r="I241" t="s">
        <v>90</v>
      </c>
      <c r="J241">
        <v>40</v>
      </c>
      <c r="K241">
        <v>97904</v>
      </c>
      <c r="L241">
        <v>1</v>
      </c>
      <c r="M241">
        <v>13</v>
      </c>
      <c r="N241">
        <v>12</v>
      </c>
      <c r="O241">
        <v>5</v>
      </c>
      <c r="P241">
        <v>38</v>
      </c>
      <c r="Q241" s="2">
        <v>41361</v>
      </c>
    </row>
    <row r="242" spans="1:17">
      <c r="A242">
        <v>241</v>
      </c>
      <c r="B242" t="s">
        <v>101</v>
      </c>
      <c r="C242" t="s">
        <v>70</v>
      </c>
      <c r="D242" t="s">
        <v>99</v>
      </c>
      <c r="E242" t="s">
        <v>92</v>
      </c>
      <c r="F242" t="s">
        <v>100</v>
      </c>
      <c r="G242" t="s">
        <v>74</v>
      </c>
      <c r="H242" t="b">
        <f t="shared" si="3"/>
        <v>1</v>
      </c>
      <c r="I242" t="s">
        <v>93</v>
      </c>
      <c r="J242">
        <v>24</v>
      </c>
      <c r="K242">
        <v>45592</v>
      </c>
      <c r="L242">
        <v>17</v>
      </c>
      <c r="M242">
        <v>6</v>
      </c>
      <c r="N242">
        <v>7</v>
      </c>
      <c r="O242">
        <v>9</v>
      </c>
      <c r="P242">
        <v>35</v>
      </c>
      <c r="Q242" s="2">
        <v>39289</v>
      </c>
    </row>
    <row r="243" spans="1:17">
      <c r="A243">
        <v>242</v>
      </c>
      <c r="B243" t="s">
        <v>103</v>
      </c>
      <c r="C243" t="s">
        <v>77</v>
      </c>
      <c r="D243" t="s">
        <v>91</v>
      </c>
      <c r="E243" t="s">
        <v>92</v>
      </c>
      <c r="F243" t="s">
        <v>97</v>
      </c>
      <c r="G243" t="s">
        <v>88</v>
      </c>
      <c r="H243" t="b">
        <f t="shared" si="3"/>
        <v>0</v>
      </c>
      <c r="I243" t="s">
        <v>85</v>
      </c>
      <c r="J243">
        <v>63</v>
      </c>
      <c r="K243">
        <v>52173</v>
      </c>
      <c r="L243">
        <v>3</v>
      </c>
      <c r="M243">
        <v>18</v>
      </c>
      <c r="N243">
        <v>4</v>
      </c>
      <c r="O243">
        <v>6</v>
      </c>
      <c r="P243">
        <v>43</v>
      </c>
      <c r="Q243" s="2">
        <v>43676</v>
      </c>
    </row>
    <row r="244" spans="1:17">
      <c r="A244">
        <v>243</v>
      </c>
      <c r="B244" t="s">
        <v>76</v>
      </c>
      <c r="C244" t="s">
        <v>70</v>
      </c>
      <c r="D244" t="s">
        <v>99</v>
      </c>
      <c r="E244" t="s">
        <v>83</v>
      </c>
      <c r="F244" t="s">
        <v>97</v>
      </c>
      <c r="G244" t="s">
        <v>80</v>
      </c>
      <c r="H244" t="b">
        <f t="shared" si="3"/>
        <v>1</v>
      </c>
      <c r="I244" t="s">
        <v>90</v>
      </c>
      <c r="J244">
        <v>40</v>
      </c>
      <c r="K244">
        <v>63204</v>
      </c>
      <c r="L244">
        <v>26</v>
      </c>
      <c r="M244">
        <v>2</v>
      </c>
      <c r="N244">
        <v>11</v>
      </c>
      <c r="O244">
        <v>9</v>
      </c>
      <c r="P244">
        <v>23</v>
      </c>
      <c r="Q244" s="2">
        <v>44119</v>
      </c>
    </row>
    <row r="245" spans="1:17">
      <c r="A245">
        <v>244</v>
      </c>
      <c r="B245" t="s">
        <v>103</v>
      </c>
      <c r="C245" t="s">
        <v>86</v>
      </c>
      <c r="D245" t="s">
        <v>78</v>
      </c>
      <c r="E245" t="s">
        <v>72</v>
      </c>
      <c r="F245" t="s">
        <v>84</v>
      </c>
      <c r="G245" t="s">
        <v>80</v>
      </c>
      <c r="H245" t="b">
        <f t="shared" si="3"/>
        <v>1</v>
      </c>
      <c r="I245" t="s">
        <v>81</v>
      </c>
      <c r="J245">
        <v>30</v>
      </c>
      <c r="K245">
        <v>65596</v>
      </c>
      <c r="L245">
        <v>15</v>
      </c>
      <c r="M245">
        <v>8</v>
      </c>
      <c r="N245">
        <v>2</v>
      </c>
      <c r="O245">
        <v>6</v>
      </c>
      <c r="P245">
        <v>34</v>
      </c>
      <c r="Q245" s="2">
        <v>35813</v>
      </c>
    </row>
    <row r="246" spans="1:17">
      <c r="A246">
        <v>245</v>
      </c>
      <c r="B246" t="s">
        <v>101</v>
      </c>
      <c r="C246" t="s">
        <v>86</v>
      </c>
      <c r="D246" t="s">
        <v>78</v>
      </c>
      <c r="E246" t="s">
        <v>72</v>
      </c>
      <c r="F246" t="s">
        <v>73</v>
      </c>
      <c r="G246" t="s">
        <v>88</v>
      </c>
      <c r="H246" t="b">
        <f t="shared" si="3"/>
        <v>0</v>
      </c>
      <c r="I246" t="s">
        <v>90</v>
      </c>
      <c r="J246">
        <v>49</v>
      </c>
      <c r="K246">
        <v>64324</v>
      </c>
      <c r="L246">
        <v>36</v>
      </c>
      <c r="M246">
        <v>11</v>
      </c>
      <c r="N246">
        <v>5</v>
      </c>
      <c r="O246">
        <v>2</v>
      </c>
      <c r="P246">
        <v>44</v>
      </c>
      <c r="Q246" s="2">
        <v>44490</v>
      </c>
    </row>
    <row r="247" spans="1:17">
      <c r="A247">
        <v>246</v>
      </c>
      <c r="B247" t="s">
        <v>103</v>
      </c>
      <c r="C247" t="s">
        <v>77</v>
      </c>
      <c r="D247" t="s">
        <v>78</v>
      </c>
      <c r="E247" t="s">
        <v>72</v>
      </c>
      <c r="F247" t="s">
        <v>97</v>
      </c>
      <c r="G247" t="s">
        <v>74</v>
      </c>
      <c r="H247" t="b">
        <f t="shared" si="3"/>
        <v>1</v>
      </c>
      <c r="I247" t="s">
        <v>102</v>
      </c>
      <c r="J247">
        <v>41</v>
      </c>
      <c r="K247">
        <v>91202</v>
      </c>
      <c r="L247">
        <v>32</v>
      </c>
      <c r="M247">
        <v>1</v>
      </c>
      <c r="N247">
        <v>12</v>
      </c>
      <c r="O247">
        <v>5</v>
      </c>
      <c r="P247">
        <v>54</v>
      </c>
      <c r="Q247" s="2">
        <v>35117</v>
      </c>
    </row>
    <row r="248" spans="1:17">
      <c r="A248">
        <v>247</v>
      </c>
      <c r="B248" t="s">
        <v>96</v>
      </c>
      <c r="C248" t="s">
        <v>77</v>
      </c>
      <c r="D248" t="s">
        <v>99</v>
      </c>
      <c r="E248" t="s">
        <v>92</v>
      </c>
      <c r="F248" t="s">
        <v>79</v>
      </c>
      <c r="G248" t="s">
        <v>88</v>
      </c>
      <c r="H248" t="b">
        <f t="shared" si="3"/>
        <v>0</v>
      </c>
      <c r="I248" t="s">
        <v>93</v>
      </c>
      <c r="J248">
        <v>28</v>
      </c>
      <c r="K248">
        <v>119400</v>
      </c>
      <c r="L248">
        <v>32</v>
      </c>
      <c r="M248">
        <v>6</v>
      </c>
      <c r="N248">
        <v>3</v>
      </c>
      <c r="O248">
        <v>9</v>
      </c>
      <c r="P248">
        <v>33</v>
      </c>
      <c r="Q248" s="2">
        <v>45380</v>
      </c>
    </row>
    <row r="249" spans="1:17">
      <c r="A249">
        <v>248</v>
      </c>
      <c r="B249" t="s">
        <v>76</v>
      </c>
      <c r="C249" t="s">
        <v>77</v>
      </c>
      <c r="D249" t="s">
        <v>99</v>
      </c>
      <c r="E249" t="s">
        <v>83</v>
      </c>
      <c r="F249" t="s">
        <v>97</v>
      </c>
      <c r="G249" t="s">
        <v>80</v>
      </c>
      <c r="H249" t="b">
        <f t="shared" si="3"/>
        <v>1</v>
      </c>
      <c r="I249" t="s">
        <v>90</v>
      </c>
      <c r="J249">
        <v>35</v>
      </c>
      <c r="K249">
        <v>60750</v>
      </c>
      <c r="L249">
        <v>4</v>
      </c>
      <c r="M249">
        <v>16</v>
      </c>
      <c r="N249">
        <v>6</v>
      </c>
      <c r="O249">
        <v>8</v>
      </c>
      <c r="P249">
        <v>38</v>
      </c>
      <c r="Q249" s="2">
        <v>36978</v>
      </c>
    </row>
    <row r="250" spans="1:17">
      <c r="A250">
        <v>249</v>
      </c>
      <c r="B250" t="s">
        <v>76</v>
      </c>
      <c r="C250" t="s">
        <v>86</v>
      </c>
      <c r="D250" t="s">
        <v>99</v>
      </c>
      <c r="E250" t="s">
        <v>94</v>
      </c>
      <c r="F250" t="s">
        <v>84</v>
      </c>
      <c r="G250" t="s">
        <v>88</v>
      </c>
      <c r="H250" t="b">
        <f t="shared" si="3"/>
        <v>0</v>
      </c>
      <c r="I250" t="s">
        <v>98</v>
      </c>
      <c r="J250">
        <v>30</v>
      </c>
      <c r="K250">
        <v>106112</v>
      </c>
      <c r="L250">
        <v>18</v>
      </c>
      <c r="M250">
        <v>12</v>
      </c>
      <c r="N250">
        <v>8</v>
      </c>
      <c r="O250">
        <v>7</v>
      </c>
      <c r="P250">
        <v>57</v>
      </c>
      <c r="Q250" s="2">
        <v>40704</v>
      </c>
    </row>
    <row r="251" spans="1:17">
      <c r="A251">
        <v>250</v>
      </c>
      <c r="B251" t="s">
        <v>101</v>
      </c>
      <c r="C251" t="s">
        <v>70</v>
      </c>
      <c r="D251" t="s">
        <v>99</v>
      </c>
      <c r="E251" t="s">
        <v>92</v>
      </c>
      <c r="F251" t="s">
        <v>100</v>
      </c>
      <c r="G251" t="s">
        <v>74</v>
      </c>
      <c r="H251" t="b">
        <f t="shared" si="3"/>
        <v>1</v>
      </c>
      <c r="I251" t="s">
        <v>98</v>
      </c>
      <c r="J251">
        <v>40</v>
      </c>
      <c r="K251">
        <v>46566</v>
      </c>
      <c r="L251">
        <v>19</v>
      </c>
      <c r="M251">
        <v>11</v>
      </c>
      <c r="N251">
        <v>7</v>
      </c>
      <c r="O251">
        <v>1</v>
      </c>
      <c r="P251">
        <v>55</v>
      </c>
      <c r="Q251" s="2">
        <v>35297</v>
      </c>
    </row>
    <row r="252" spans="1:17">
      <c r="A252">
        <v>251</v>
      </c>
      <c r="B252" t="s">
        <v>69</v>
      </c>
      <c r="C252" t="s">
        <v>86</v>
      </c>
      <c r="D252" t="s">
        <v>78</v>
      </c>
      <c r="E252" t="s">
        <v>83</v>
      </c>
      <c r="F252" t="s">
        <v>84</v>
      </c>
      <c r="G252" t="s">
        <v>80</v>
      </c>
      <c r="H252" t="b">
        <f t="shared" si="3"/>
        <v>1</v>
      </c>
      <c r="I252" t="s">
        <v>102</v>
      </c>
      <c r="J252">
        <v>35</v>
      </c>
      <c r="K252">
        <v>37190</v>
      </c>
      <c r="L252">
        <v>35</v>
      </c>
      <c r="M252">
        <v>10</v>
      </c>
      <c r="N252">
        <v>3</v>
      </c>
      <c r="O252">
        <v>4</v>
      </c>
      <c r="P252">
        <v>26</v>
      </c>
      <c r="Q252" s="2">
        <v>39431</v>
      </c>
    </row>
    <row r="253" spans="1:17">
      <c r="A253">
        <v>252</v>
      </c>
      <c r="B253" t="s">
        <v>96</v>
      </c>
      <c r="C253" t="s">
        <v>70</v>
      </c>
      <c r="D253" t="s">
        <v>78</v>
      </c>
      <c r="E253" t="s">
        <v>83</v>
      </c>
      <c r="F253" t="s">
        <v>100</v>
      </c>
      <c r="G253" t="s">
        <v>88</v>
      </c>
      <c r="H253" t="b">
        <f t="shared" si="3"/>
        <v>0</v>
      </c>
      <c r="I253" t="s">
        <v>81</v>
      </c>
      <c r="J253">
        <v>59</v>
      </c>
      <c r="K253">
        <v>118607</v>
      </c>
      <c r="L253">
        <v>14</v>
      </c>
      <c r="M253">
        <v>3</v>
      </c>
      <c r="N253">
        <v>8</v>
      </c>
      <c r="O253">
        <v>7</v>
      </c>
      <c r="P253">
        <v>49</v>
      </c>
      <c r="Q253" s="2">
        <v>38535</v>
      </c>
    </row>
    <row r="254" spans="1:17">
      <c r="A254">
        <v>253</v>
      </c>
      <c r="B254" t="s">
        <v>89</v>
      </c>
      <c r="C254" t="s">
        <v>86</v>
      </c>
      <c r="D254" t="s">
        <v>91</v>
      </c>
      <c r="E254" t="s">
        <v>94</v>
      </c>
      <c r="F254" t="s">
        <v>95</v>
      </c>
      <c r="G254" t="s">
        <v>74</v>
      </c>
      <c r="H254" t="b">
        <f t="shared" si="3"/>
        <v>1</v>
      </c>
      <c r="I254" t="s">
        <v>93</v>
      </c>
      <c r="J254">
        <v>57</v>
      </c>
      <c r="K254">
        <v>68333</v>
      </c>
      <c r="L254">
        <v>33</v>
      </c>
      <c r="M254">
        <v>13</v>
      </c>
      <c r="N254">
        <v>2</v>
      </c>
      <c r="O254">
        <v>7</v>
      </c>
      <c r="P254">
        <v>38</v>
      </c>
      <c r="Q254" s="2">
        <v>38494</v>
      </c>
    </row>
    <row r="255" spans="1:17">
      <c r="A255">
        <v>254</v>
      </c>
      <c r="B255" t="s">
        <v>103</v>
      </c>
      <c r="C255" t="s">
        <v>70</v>
      </c>
      <c r="D255" t="s">
        <v>91</v>
      </c>
      <c r="E255" t="s">
        <v>94</v>
      </c>
      <c r="F255" t="s">
        <v>95</v>
      </c>
      <c r="G255" t="s">
        <v>80</v>
      </c>
      <c r="H255" t="b">
        <f t="shared" si="3"/>
        <v>1</v>
      </c>
      <c r="I255" t="s">
        <v>75</v>
      </c>
      <c r="J255">
        <v>61</v>
      </c>
      <c r="K255">
        <v>110905</v>
      </c>
      <c r="L255">
        <v>14</v>
      </c>
      <c r="M255">
        <v>3</v>
      </c>
      <c r="N255">
        <v>10</v>
      </c>
      <c r="O255">
        <v>6</v>
      </c>
      <c r="P255">
        <v>44</v>
      </c>
      <c r="Q255" s="2">
        <v>40924</v>
      </c>
    </row>
    <row r="256" spans="1:17">
      <c r="A256">
        <v>255</v>
      </c>
      <c r="B256" t="s">
        <v>82</v>
      </c>
      <c r="C256" t="s">
        <v>86</v>
      </c>
      <c r="D256" t="s">
        <v>99</v>
      </c>
      <c r="E256" t="s">
        <v>94</v>
      </c>
      <c r="F256" t="s">
        <v>100</v>
      </c>
      <c r="G256" t="s">
        <v>74</v>
      </c>
      <c r="H256" t="b">
        <f t="shared" si="3"/>
        <v>1</v>
      </c>
      <c r="I256" t="s">
        <v>102</v>
      </c>
      <c r="J256">
        <v>38</v>
      </c>
      <c r="K256">
        <v>119571</v>
      </c>
      <c r="L256">
        <v>34</v>
      </c>
      <c r="M256">
        <v>15</v>
      </c>
      <c r="N256">
        <v>9</v>
      </c>
      <c r="O256">
        <v>8</v>
      </c>
      <c r="P256">
        <v>35</v>
      </c>
      <c r="Q256" s="2">
        <v>35209</v>
      </c>
    </row>
    <row r="257" spans="1:17">
      <c r="A257">
        <v>256</v>
      </c>
      <c r="B257" t="s">
        <v>103</v>
      </c>
      <c r="C257" t="s">
        <v>77</v>
      </c>
      <c r="D257" t="s">
        <v>71</v>
      </c>
      <c r="E257" t="s">
        <v>72</v>
      </c>
      <c r="F257" t="s">
        <v>73</v>
      </c>
      <c r="G257" t="s">
        <v>80</v>
      </c>
      <c r="H257" t="b">
        <f t="shared" si="3"/>
        <v>1</v>
      </c>
      <c r="I257" t="s">
        <v>81</v>
      </c>
      <c r="J257">
        <v>51</v>
      </c>
      <c r="K257">
        <v>31589</v>
      </c>
      <c r="L257">
        <v>4</v>
      </c>
      <c r="M257">
        <v>16</v>
      </c>
      <c r="N257">
        <v>4</v>
      </c>
      <c r="O257">
        <v>6</v>
      </c>
      <c r="P257">
        <v>59</v>
      </c>
      <c r="Q257" s="2">
        <v>39286</v>
      </c>
    </row>
    <row r="258" spans="1:17">
      <c r="A258">
        <v>257</v>
      </c>
      <c r="B258" t="s">
        <v>103</v>
      </c>
      <c r="C258" t="s">
        <v>86</v>
      </c>
      <c r="D258" t="s">
        <v>71</v>
      </c>
      <c r="E258" t="s">
        <v>94</v>
      </c>
      <c r="F258" t="s">
        <v>97</v>
      </c>
      <c r="G258" t="s">
        <v>88</v>
      </c>
      <c r="H258" t="b">
        <f t="shared" si="3"/>
        <v>0</v>
      </c>
      <c r="I258" t="s">
        <v>75</v>
      </c>
      <c r="J258">
        <v>30</v>
      </c>
      <c r="K258">
        <v>55235</v>
      </c>
      <c r="L258">
        <v>24</v>
      </c>
      <c r="M258">
        <v>13</v>
      </c>
      <c r="N258">
        <v>1</v>
      </c>
      <c r="O258">
        <v>3</v>
      </c>
      <c r="P258">
        <v>27</v>
      </c>
      <c r="Q258" s="2">
        <v>40311</v>
      </c>
    </row>
    <row r="259" spans="1:17">
      <c r="A259">
        <v>258</v>
      </c>
      <c r="B259" t="s">
        <v>89</v>
      </c>
      <c r="C259" t="s">
        <v>70</v>
      </c>
      <c r="D259" t="s">
        <v>78</v>
      </c>
      <c r="E259" t="s">
        <v>83</v>
      </c>
      <c r="F259" t="s">
        <v>79</v>
      </c>
      <c r="G259" t="s">
        <v>74</v>
      </c>
      <c r="H259" t="b">
        <f t="shared" ref="H259:H322" si="4">NOT(G259="Contract")</f>
        <v>1</v>
      </c>
      <c r="I259" t="s">
        <v>98</v>
      </c>
      <c r="J259">
        <v>54</v>
      </c>
      <c r="K259">
        <v>30159</v>
      </c>
      <c r="L259">
        <v>29</v>
      </c>
      <c r="M259">
        <v>17</v>
      </c>
      <c r="N259">
        <v>8</v>
      </c>
      <c r="O259">
        <v>4</v>
      </c>
      <c r="P259">
        <v>37</v>
      </c>
      <c r="Q259" s="2">
        <v>37793</v>
      </c>
    </row>
    <row r="260" spans="1:17">
      <c r="A260">
        <v>259</v>
      </c>
      <c r="B260" t="s">
        <v>103</v>
      </c>
      <c r="C260" t="s">
        <v>86</v>
      </c>
      <c r="D260" t="s">
        <v>78</v>
      </c>
      <c r="E260" t="s">
        <v>94</v>
      </c>
      <c r="F260" t="s">
        <v>79</v>
      </c>
      <c r="G260" t="s">
        <v>80</v>
      </c>
      <c r="H260" t="b">
        <f t="shared" si="4"/>
        <v>1</v>
      </c>
      <c r="I260" t="s">
        <v>98</v>
      </c>
      <c r="J260">
        <v>46</v>
      </c>
      <c r="K260">
        <v>42145</v>
      </c>
      <c r="L260">
        <v>19</v>
      </c>
      <c r="M260">
        <v>3</v>
      </c>
      <c r="N260">
        <v>7</v>
      </c>
      <c r="O260">
        <v>3</v>
      </c>
      <c r="P260">
        <v>47</v>
      </c>
      <c r="Q260" s="2">
        <v>41833</v>
      </c>
    </row>
    <row r="261" spans="1:17">
      <c r="A261">
        <v>260</v>
      </c>
      <c r="B261" t="s">
        <v>96</v>
      </c>
      <c r="C261" t="s">
        <v>86</v>
      </c>
      <c r="D261" t="s">
        <v>78</v>
      </c>
      <c r="E261" t="s">
        <v>83</v>
      </c>
      <c r="F261" t="s">
        <v>87</v>
      </c>
      <c r="G261" t="s">
        <v>74</v>
      </c>
      <c r="H261" t="b">
        <f t="shared" si="4"/>
        <v>1</v>
      </c>
      <c r="I261" t="s">
        <v>75</v>
      </c>
      <c r="J261">
        <v>35</v>
      </c>
      <c r="K261">
        <v>110909</v>
      </c>
      <c r="L261">
        <v>6</v>
      </c>
      <c r="M261">
        <v>11</v>
      </c>
      <c r="N261">
        <v>11</v>
      </c>
      <c r="O261">
        <v>1</v>
      </c>
      <c r="P261">
        <v>35</v>
      </c>
      <c r="Q261" s="2">
        <v>38975</v>
      </c>
    </row>
    <row r="262" spans="1:17">
      <c r="A262">
        <v>261</v>
      </c>
      <c r="B262" t="s">
        <v>96</v>
      </c>
      <c r="C262" t="s">
        <v>86</v>
      </c>
      <c r="D262" t="s">
        <v>91</v>
      </c>
      <c r="E262" t="s">
        <v>92</v>
      </c>
      <c r="F262" t="s">
        <v>100</v>
      </c>
      <c r="G262" t="s">
        <v>74</v>
      </c>
      <c r="H262" t="b">
        <f t="shared" si="4"/>
        <v>1</v>
      </c>
      <c r="I262" t="s">
        <v>102</v>
      </c>
      <c r="J262">
        <v>32</v>
      </c>
      <c r="K262">
        <v>61921</v>
      </c>
      <c r="L262">
        <v>33</v>
      </c>
      <c r="M262">
        <v>19</v>
      </c>
      <c r="N262">
        <v>13</v>
      </c>
      <c r="O262">
        <v>5</v>
      </c>
      <c r="P262">
        <v>38</v>
      </c>
      <c r="Q262" s="2">
        <v>44584</v>
      </c>
    </row>
    <row r="263" spans="1:17">
      <c r="A263">
        <v>262</v>
      </c>
      <c r="B263" t="s">
        <v>76</v>
      </c>
      <c r="C263" t="s">
        <v>77</v>
      </c>
      <c r="D263" t="s">
        <v>91</v>
      </c>
      <c r="E263" t="s">
        <v>72</v>
      </c>
      <c r="F263" t="s">
        <v>79</v>
      </c>
      <c r="G263" t="s">
        <v>88</v>
      </c>
      <c r="H263" t="b">
        <f t="shared" si="4"/>
        <v>0</v>
      </c>
      <c r="I263" t="s">
        <v>98</v>
      </c>
      <c r="J263">
        <v>56</v>
      </c>
      <c r="K263">
        <v>46237</v>
      </c>
      <c r="L263">
        <v>19</v>
      </c>
      <c r="M263">
        <v>11</v>
      </c>
      <c r="N263">
        <v>5</v>
      </c>
      <c r="O263">
        <v>1</v>
      </c>
      <c r="P263">
        <v>36</v>
      </c>
      <c r="Q263" s="2">
        <v>44387</v>
      </c>
    </row>
    <row r="264" spans="1:17">
      <c r="A264">
        <v>263</v>
      </c>
      <c r="B264" t="s">
        <v>101</v>
      </c>
      <c r="C264" t="s">
        <v>86</v>
      </c>
      <c r="D264" t="s">
        <v>78</v>
      </c>
      <c r="E264" t="s">
        <v>92</v>
      </c>
      <c r="F264" t="s">
        <v>73</v>
      </c>
      <c r="G264" t="s">
        <v>74</v>
      </c>
      <c r="H264" t="b">
        <f t="shared" si="4"/>
        <v>1</v>
      </c>
      <c r="I264" t="s">
        <v>93</v>
      </c>
      <c r="J264">
        <v>62</v>
      </c>
      <c r="K264">
        <v>38244</v>
      </c>
      <c r="L264">
        <v>1</v>
      </c>
      <c r="M264">
        <v>16</v>
      </c>
      <c r="N264">
        <v>10</v>
      </c>
      <c r="O264">
        <v>1</v>
      </c>
      <c r="P264">
        <v>32</v>
      </c>
      <c r="Q264" s="2">
        <v>38367</v>
      </c>
    </row>
    <row r="265" spans="1:17">
      <c r="A265">
        <v>264</v>
      </c>
      <c r="B265" t="s">
        <v>69</v>
      </c>
      <c r="C265" t="s">
        <v>77</v>
      </c>
      <c r="D265" t="s">
        <v>78</v>
      </c>
      <c r="E265" t="s">
        <v>92</v>
      </c>
      <c r="F265" t="s">
        <v>100</v>
      </c>
      <c r="G265" t="s">
        <v>80</v>
      </c>
      <c r="H265" t="b">
        <f t="shared" si="4"/>
        <v>1</v>
      </c>
      <c r="I265" t="s">
        <v>85</v>
      </c>
      <c r="J265">
        <v>35</v>
      </c>
      <c r="K265">
        <v>44743</v>
      </c>
      <c r="L265">
        <v>5</v>
      </c>
      <c r="M265">
        <v>3</v>
      </c>
      <c r="N265">
        <v>13</v>
      </c>
      <c r="O265">
        <v>2</v>
      </c>
      <c r="P265">
        <v>26</v>
      </c>
      <c r="Q265" s="2">
        <v>37146</v>
      </c>
    </row>
    <row r="266" spans="1:17">
      <c r="A266">
        <v>265</v>
      </c>
      <c r="B266" t="s">
        <v>82</v>
      </c>
      <c r="C266" t="s">
        <v>77</v>
      </c>
      <c r="D266" t="s">
        <v>78</v>
      </c>
      <c r="E266" t="s">
        <v>83</v>
      </c>
      <c r="F266" t="s">
        <v>73</v>
      </c>
      <c r="G266" t="s">
        <v>80</v>
      </c>
      <c r="H266" t="b">
        <f t="shared" si="4"/>
        <v>1</v>
      </c>
      <c r="I266" t="s">
        <v>90</v>
      </c>
      <c r="J266">
        <v>51</v>
      </c>
      <c r="K266">
        <v>76101</v>
      </c>
      <c r="L266">
        <v>27</v>
      </c>
      <c r="M266">
        <v>6</v>
      </c>
      <c r="N266">
        <v>5</v>
      </c>
      <c r="O266">
        <v>4</v>
      </c>
      <c r="P266">
        <v>46</v>
      </c>
      <c r="Q266" s="2">
        <v>38887</v>
      </c>
    </row>
    <row r="267" spans="1:17">
      <c r="A267">
        <v>266</v>
      </c>
      <c r="B267" t="s">
        <v>103</v>
      </c>
      <c r="C267" t="s">
        <v>86</v>
      </c>
      <c r="D267" t="s">
        <v>71</v>
      </c>
      <c r="E267" t="s">
        <v>92</v>
      </c>
      <c r="F267" t="s">
        <v>79</v>
      </c>
      <c r="G267" t="s">
        <v>80</v>
      </c>
      <c r="H267" t="b">
        <f t="shared" si="4"/>
        <v>1</v>
      </c>
      <c r="I267" t="s">
        <v>75</v>
      </c>
      <c r="J267">
        <v>62</v>
      </c>
      <c r="K267">
        <v>114227</v>
      </c>
      <c r="L267">
        <v>16</v>
      </c>
      <c r="M267">
        <v>14</v>
      </c>
      <c r="N267">
        <v>7</v>
      </c>
      <c r="O267">
        <v>6</v>
      </c>
      <c r="P267">
        <v>29</v>
      </c>
      <c r="Q267" s="2">
        <v>41968</v>
      </c>
    </row>
    <row r="268" spans="1:17">
      <c r="A268">
        <v>267</v>
      </c>
      <c r="B268" t="s">
        <v>103</v>
      </c>
      <c r="C268" t="s">
        <v>86</v>
      </c>
      <c r="D268" t="s">
        <v>91</v>
      </c>
      <c r="E268" t="s">
        <v>83</v>
      </c>
      <c r="F268" t="s">
        <v>79</v>
      </c>
      <c r="G268" t="s">
        <v>80</v>
      </c>
      <c r="H268" t="b">
        <f t="shared" si="4"/>
        <v>1</v>
      </c>
      <c r="I268" t="s">
        <v>75</v>
      </c>
      <c r="J268">
        <v>25</v>
      </c>
      <c r="K268">
        <v>86378</v>
      </c>
      <c r="L268">
        <v>6</v>
      </c>
      <c r="M268">
        <v>18</v>
      </c>
      <c r="N268">
        <v>5</v>
      </c>
      <c r="O268">
        <v>8</v>
      </c>
      <c r="P268">
        <v>53</v>
      </c>
      <c r="Q268" s="2">
        <v>43461</v>
      </c>
    </row>
    <row r="269" spans="1:17">
      <c r="A269">
        <v>268</v>
      </c>
      <c r="B269" t="s">
        <v>89</v>
      </c>
      <c r="C269" t="s">
        <v>86</v>
      </c>
      <c r="D269" t="s">
        <v>71</v>
      </c>
      <c r="E269" t="s">
        <v>94</v>
      </c>
      <c r="F269" t="s">
        <v>87</v>
      </c>
      <c r="G269" t="s">
        <v>88</v>
      </c>
      <c r="H269" t="b">
        <f t="shared" si="4"/>
        <v>0</v>
      </c>
      <c r="I269" t="s">
        <v>98</v>
      </c>
      <c r="J269">
        <v>25</v>
      </c>
      <c r="K269">
        <v>101126</v>
      </c>
      <c r="L269">
        <v>13</v>
      </c>
      <c r="M269">
        <v>17</v>
      </c>
      <c r="N269">
        <v>8</v>
      </c>
      <c r="O269">
        <v>3</v>
      </c>
      <c r="P269">
        <v>55</v>
      </c>
      <c r="Q269" s="2">
        <v>40559</v>
      </c>
    </row>
    <row r="270" spans="1:17">
      <c r="A270">
        <v>269</v>
      </c>
      <c r="B270" t="s">
        <v>101</v>
      </c>
      <c r="C270" t="s">
        <v>70</v>
      </c>
      <c r="D270" t="s">
        <v>71</v>
      </c>
      <c r="E270" t="s">
        <v>94</v>
      </c>
      <c r="F270" t="s">
        <v>79</v>
      </c>
      <c r="G270" t="s">
        <v>74</v>
      </c>
      <c r="H270" t="b">
        <f t="shared" si="4"/>
        <v>1</v>
      </c>
      <c r="I270" t="s">
        <v>102</v>
      </c>
      <c r="J270">
        <v>49</v>
      </c>
      <c r="K270">
        <v>86071</v>
      </c>
      <c r="L270">
        <v>35</v>
      </c>
      <c r="M270">
        <v>4</v>
      </c>
      <c r="N270">
        <v>11</v>
      </c>
      <c r="O270">
        <v>1</v>
      </c>
      <c r="P270">
        <v>44</v>
      </c>
      <c r="Q270" s="2">
        <v>37800</v>
      </c>
    </row>
    <row r="271" spans="1:17">
      <c r="A271">
        <v>270</v>
      </c>
      <c r="B271" t="s">
        <v>96</v>
      </c>
      <c r="C271" t="s">
        <v>86</v>
      </c>
      <c r="D271" t="s">
        <v>78</v>
      </c>
      <c r="E271" t="s">
        <v>83</v>
      </c>
      <c r="F271" t="s">
        <v>100</v>
      </c>
      <c r="G271" t="s">
        <v>88</v>
      </c>
      <c r="H271" t="b">
        <f t="shared" si="4"/>
        <v>0</v>
      </c>
      <c r="I271" t="s">
        <v>93</v>
      </c>
      <c r="J271">
        <v>29</v>
      </c>
      <c r="K271">
        <v>101121</v>
      </c>
      <c r="L271">
        <v>19</v>
      </c>
      <c r="M271">
        <v>15</v>
      </c>
      <c r="N271">
        <v>13</v>
      </c>
      <c r="O271">
        <v>3</v>
      </c>
      <c r="P271">
        <v>25</v>
      </c>
      <c r="Q271" s="2">
        <v>41131</v>
      </c>
    </row>
    <row r="272" spans="1:17">
      <c r="A272">
        <v>271</v>
      </c>
      <c r="B272" t="s">
        <v>82</v>
      </c>
      <c r="C272" t="s">
        <v>77</v>
      </c>
      <c r="D272" t="s">
        <v>78</v>
      </c>
      <c r="E272" t="s">
        <v>94</v>
      </c>
      <c r="F272" t="s">
        <v>95</v>
      </c>
      <c r="G272" t="s">
        <v>74</v>
      </c>
      <c r="H272" t="b">
        <f t="shared" si="4"/>
        <v>1</v>
      </c>
      <c r="I272" t="s">
        <v>102</v>
      </c>
      <c r="J272">
        <v>23</v>
      </c>
      <c r="K272">
        <v>104763</v>
      </c>
      <c r="L272">
        <v>12</v>
      </c>
      <c r="M272">
        <v>11</v>
      </c>
      <c r="N272">
        <v>6</v>
      </c>
      <c r="O272">
        <v>3</v>
      </c>
      <c r="P272">
        <v>43</v>
      </c>
      <c r="Q272" s="2">
        <v>40571</v>
      </c>
    </row>
    <row r="273" spans="1:17">
      <c r="A273">
        <v>272</v>
      </c>
      <c r="B273" t="s">
        <v>76</v>
      </c>
      <c r="C273" t="s">
        <v>86</v>
      </c>
      <c r="D273" t="s">
        <v>99</v>
      </c>
      <c r="E273" t="s">
        <v>72</v>
      </c>
      <c r="F273" t="s">
        <v>100</v>
      </c>
      <c r="G273" t="s">
        <v>74</v>
      </c>
      <c r="H273" t="b">
        <f t="shared" si="4"/>
        <v>1</v>
      </c>
      <c r="I273" t="s">
        <v>81</v>
      </c>
      <c r="J273">
        <v>62</v>
      </c>
      <c r="K273">
        <v>42237</v>
      </c>
      <c r="L273">
        <v>16</v>
      </c>
      <c r="M273">
        <v>3</v>
      </c>
      <c r="N273">
        <v>13</v>
      </c>
      <c r="O273">
        <v>5</v>
      </c>
      <c r="P273">
        <v>37</v>
      </c>
      <c r="Q273" s="2">
        <v>40873</v>
      </c>
    </row>
    <row r="274" spans="1:17">
      <c r="A274">
        <v>273</v>
      </c>
      <c r="B274" t="s">
        <v>96</v>
      </c>
      <c r="C274" t="s">
        <v>70</v>
      </c>
      <c r="D274" t="s">
        <v>99</v>
      </c>
      <c r="E274" t="s">
        <v>92</v>
      </c>
      <c r="F274" t="s">
        <v>100</v>
      </c>
      <c r="G274" t="s">
        <v>74</v>
      </c>
      <c r="H274" t="b">
        <f t="shared" si="4"/>
        <v>1</v>
      </c>
      <c r="I274" t="s">
        <v>81</v>
      </c>
      <c r="J274">
        <v>43</v>
      </c>
      <c r="K274">
        <v>45649</v>
      </c>
      <c r="L274">
        <v>10</v>
      </c>
      <c r="M274">
        <v>3</v>
      </c>
      <c r="N274">
        <v>5</v>
      </c>
      <c r="O274">
        <v>4</v>
      </c>
      <c r="P274">
        <v>42</v>
      </c>
      <c r="Q274" s="2">
        <v>43345</v>
      </c>
    </row>
    <row r="275" spans="1:17">
      <c r="A275">
        <v>274</v>
      </c>
      <c r="B275" t="s">
        <v>101</v>
      </c>
      <c r="C275" t="s">
        <v>86</v>
      </c>
      <c r="D275" t="s">
        <v>71</v>
      </c>
      <c r="E275" t="s">
        <v>72</v>
      </c>
      <c r="F275" t="s">
        <v>87</v>
      </c>
      <c r="G275" t="s">
        <v>88</v>
      </c>
      <c r="H275" t="b">
        <f t="shared" si="4"/>
        <v>0</v>
      </c>
      <c r="I275" t="s">
        <v>85</v>
      </c>
      <c r="J275">
        <v>62</v>
      </c>
      <c r="K275">
        <v>67713</v>
      </c>
      <c r="L275">
        <v>25</v>
      </c>
      <c r="M275">
        <v>16</v>
      </c>
      <c r="N275">
        <v>9</v>
      </c>
      <c r="O275">
        <v>4</v>
      </c>
      <c r="P275">
        <v>25</v>
      </c>
      <c r="Q275" s="2">
        <v>36213</v>
      </c>
    </row>
    <row r="276" spans="1:17">
      <c r="A276">
        <v>275</v>
      </c>
      <c r="B276" t="s">
        <v>69</v>
      </c>
      <c r="C276" t="s">
        <v>70</v>
      </c>
      <c r="D276" t="s">
        <v>91</v>
      </c>
      <c r="E276" t="s">
        <v>92</v>
      </c>
      <c r="F276" t="s">
        <v>87</v>
      </c>
      <c r="G276" t="s">
        <v>74</v>
      </c>
      <c r="H276" t="b">
        <f t="shared" si="4"/>
        <v>1</v>
      </c>
      <c r="I276" t="s">
        <v>98</v>
      </c>
      <c r="J276">
        <v>37</v>
      </c>
      <c r="K276">
        <v>103463</v>
      </c>
      <c r="L276">
        <v>20</v>
      </c>
      <c r="M276">
        <v>5</v>
      </c>
      <c r="N276">
        <v>11</v>
      </c>
      <c r="O276">
        <v>9</v>
      </c>
      <c r="P276">
        <v>48</v>
      </c>
      <c r="Q276" s="2">
        <v>39769</v>
      </c>
    </row>
    <row r="277" spans="1:17">
      <c r="A277">
        <v>276</v>
      </c>
      <c r="B277" t="s">
        <v>76</v>
      </c>
      <c r="C277" t="s">
        <v>70</v>
      </c>
      <c r="D277" t="s">
        <v>78</v>
      </c>
      <c r="E277" t="s">
        <v>94</v>
      </c>
      <c r="F277" t="s">
        <v>79</v>
      </c>
      <c r="G277" t="s">
        <v>88</v>
      </c>
      <c r="H277" t="b">
        <f t="shared" si="4"/>
        <v>0</v>
      </c>
      <c r="I277" t="s">
        <v>98</v>
      </c>
      <c r="J277">
        <v>50</v>
      </c>
      <c r="K277">
        <v>75409</v>
      </c>
      <c r="L277">
        <v>31</v>
      </c>
      <c r="M277">
        <v>10</v>
      </c>
      <c r="N277">
        <v>2</v>
      </c>
      <c r="O277">
        <v>7</v>
      </c>
      <c r="P277">
        <v>44</v>
      </c>
      <c r="Q277" s="2">
        <v>42299</v>
      </c>
    </row>
    <row r="278" spans="1:17">
      <c r="A278">
        <v>277</v>
      </c>
      <c r="B278" t="s">
        <v>69</v>
      </c>
      <c r="C278" t="s">
        <v>86</v>
      </c>
      <c r="D278" t="s">
        <v>78</v>
      </c>
      <c r="E278" t="s">
        <v>72</v>
      </c>
      <c r="F278" t="s">
        <v>84</v>
      </c>
      <c r="G278" t="s">
        <v>80</v>
      </c>
      <c r="H278" t="b">
        <f t="shared" si="4"/>
        <v>1</v>
      </c>
      <c r="I278" t="s">
        <v>98</v>
      </c>
      <c r="J278">
        <v>51</v>
      </c>
      <c r="K278">
        <v>78766</v>
      </c>
      <c r="L278">
        <v>4</v>
      </c>
      <c r="M278">
        <v>19</v>
      </c>
      <c r="N278">
        <v>1</v>
      </c>
      <c r="O278">
        <v>4</v>
      </c>
      <c r="P278">
        <v>36</v>
      </c>
      <c r="Q278" s="2">
        <v>41093</v>
      </c>
    </row>
    <row r="279" spans="1:17">
      <c r="A279">
        <v>278</v>
      </c>
      <c r="B279" t="s">
        <v>89</v>
      </c>
      <c r="C279" t="s">
        <v>77</v>
      </c>
      <c r="D279" t="s">
        <v>71</v>
      </c>
      <c r="E279" t="s">
        <v>94</v>
      </c>
      <c r="F279" t="s">
        <v>84</v>
      </c>
      <c r="G279" t="s">
        <v>80</v>
      </c>
      <c r="H279" t="b">
        <f t="shared" si="4"/>
        <v>1</v>
      </c>
      <c r="I279" t="s">
        <v>85</v>
      </c>
      <c r="J279">
        <v>33</v>
      </c>
      <c r="K279">
        <v>76154</v>
      </c>
      <c r="L279">
        <v>23</v>
      </c>
      <c r="M279">
        <v>4</v>
      </c>
      <c r="N279">
        <v>8</v>
      </c>
      <c r="O279">
        <v>3</v>
      </c>
      <c r="P279">
        <v>43</v>
      </c>
      <c r="Q279" s="2">
        <v>41769</v>
      </c>
    </row>
    <row r="280" spans="1:17">
      <c r="A280">
        <v>279</v>
      </c>
      <c r="B280" t="s">
        <v>89</v>
      </c>
      <c r="C280" t="s">
        <v>70</v>
      </c>
      <c r="D280" t="s">
        <v>99</v>
      </c>
      <c r="E280" t="s">
        <v>92</v>
      </c>
      <c r="F280" t="s">
        <v>87</v>
      </c>
      <c r="G280" t="s">
        <v>74</v>
      </c>
      <c r="H280" t="b">
        <f t="shared" si="4"/>
        <v>1</v>
      </c>
      <c r="I280" t="s">
        <v>81</v>
      </c>
      <c r="J280">
        <v>56</v>
      </c>
      <c r="K280">
        <v>37016</v>
      </c>
      <c r="L280">
        <v>2</v>
      </c>
      <c r="M280">
        <v>19</v>
      </c>
      <c r="N280">
        <v>12</v>
      </c>
      <c r="O280">
        <v>6</v>
      </c>
      <c r="P280">
        <v>30</v>
      </c>
      <c r="Q280" s="2">
        <v>37689</v>
      </c>
    </row>
    <row r="281" spans="1:17">
      <c r="A281">
        <v>280</v>
      </c>
      <c r="B281" t="s">
        <v>103</v>
      </c>
      <c r="C281" t="s">
        <v>86</v>
      </c>
      <c r="D281" t="s">
        <v>91</v>
      </c>
      <c r="E281" t="s">
        <v>83</v>
      </c>
      <c r="F281" t="s">
        <v>79</v>
      </c>
      <c r="G281" t="s">
        <v>88</v>
      </c>
      <c r="H281" t="b">
        <f t="shared" si="4"/>
        <v>0</v>
      </c>
      <c r="I281" t="s">
        <v>102</v>
      </c>
      <c r="J281">
        <v>32</v>
      </c>
      <c r="K281">
        <v>109563</v>
      </c>
      <c r="L281">
        <v>22</v>
      </c>
      <c r="M281">
        <v>11</v>
      </c>
      <c r="N281">
        <v>3</v>
      </c>
      <c r="O281">
        <v>3</v>
      </c>
      <c r="P281">
        <v>45</v>
      </c>
      <c r="Q281" s="2">
        <v>39120</v>
      </c>
    </row>
    <row r="282" spans="1:17">
      <c r="A282">
        <v>281</v>
      </c>
      <c r="B282" t="s">
        <v>69</v>
      </c>
      <c r="C282" t="s">
        <v>86</v>
      </c>
      <c r="D282" t="s">
        <v>99</v>
      </c>
      <c r="E282" t="s">
        <v>83</v>
      </c>
      <c r="F282" t="s">
        <v>84</v>
      </c>
      <c r="G282" t="s">
        <v>80</v>
      </c>
      <c r="H282" t="b">
        <f t="shared" si="4"/>
        <v>1</v>
      </c>
      <c r="I282" t="s">
        <v>85</v>
      </c>
      <c r="J282">
        <v>42</v>
      </c>
      <c r="K282">
        <v>78688</v>
      </c>
      <c r="L282">
        <v>37</v>
      </c>
      <c r="M282">
        <v>2</v>
      </c>
      <c r="N282">
        <v>14</v>
      </c>
      <c r="O282">
        <v>6</v>
      </c>
      <c r="P282">
        <v>53</v>
      </c>
      <c r="Q282" s="2">
        <v>39177</v>
      </c>
    </row>
    <row r="283" spans="1:17">
      <c r="A283">
        <v>282</v>
      </c>
      <c r="B283" t="s">
        <v>101</v>
      </c>
      <c r="C283" t="s">
        <v>77</v>
      </c>
      <c r="D283" t="s">
        <v>99</v>
      </c>
      <c r="E283" t="s">
        <v>72</v>
      </c>
      <c r="F283" t="s">
        <v>79</v>
      </c>
      <c r="G283" t="s">
        <v>88</v>
      </c>
      <c r="H283" t="b">
        <f t="shared" si="4"/>
        <v>0</v>
      </c>
      <c r="I283" t="s">
        <v>85</v>
      </c>
      <c r="J283">
        <v>42</v>
      </c>
      <c r="K283">
        <v>119678</v>
      </c>
      <c r="L283">
        <v>8</v>
      </c>
      <c r="M283">
        <v>10</v>
      </c>
      <c r="N283">
        <v>11</v>
      </c>
      <c r="O283">
        <v>9</v>
      </c>
      <c r="P283">
        <v>47</v>
      </c>
      <c r="Q283" s="2">
        <v>42095</v>
      </c>
    </row>
    <row r="284" spans="1:17">
      <c r="A284">
        <v>283</v>
      </c>
      <c r="B284" t="s">
        <v>82</v>
      </c>
      <c r="C284" t="s">
        <v>70</v>
      </c>
      <c r="D284" t="s">
        <v>99</v>
      </c>
      <c r="E284" t="s">
        <v>94</v>
      </c>
      <c r="F284" t="s">
        <v>79</v>
      </c>
      <c r="G284" t="s">
        <v>88</v>
      </c>
      <c r="H284" t="b">
        <f t="shared" si="4"/>
        <v>0</v>
      </c>
      <c r="I284" t="s">
        <v>102</v>
      </c>
      <c r="J284">
        <v>26</v>
      </c>
      <c r="K284">
        <v>84238</v>
      </c>
      <c r="L284">
        <v>7</v>
      </c>
      <c r="M284">
        <v>11</v>
      </c>
      <c r="N284">
        <v>12</v>
      </c>
      <c r="O284">
        <v>6</v>
      </c>
      <c r="P284">
        <v>22</v>
      </c>
      <c r="Q284" s="2">
        <v>34986</v>
      </c>
    </row>
    <row r="285" spans="1:17">
      <c r="A285">
        <v>284</v>
      </c>
      <c r="B285" t="s">
        <v>76</v>
      </c>
      <c r="C285" t="s">
        <v>70</v>
      </c>
      <c r="D285" t="s">
        <v>99</v>
      </c>
      <c r="E285" t="s">
        <v>94</v>
      </c>
      <c r="F285" t="s">
        <v>79</v>
      </c>
      <c r="G285" t="s">
        <v>74</v>
      </c>
      <c r="H285" t="b">
        <f t="shared" si="4"/>
        <v>1</v>
      </c>
      <c r="I285" t="s">
        <v>98</v>
      </c>
      <c r="J285">
        <v>41</v>
      </c>
      <c r="K285">
        <v>88608</v>
      </c>
      <c r="L285">
        <v>14</v>
      </c>
      <c r="M285">
        <v>16</v>
      </c>
      <c r="N285">
        <v>12</v>
      </c>
      <c r="O285">
        <v>4</v>
      </c>
      <c r="P285">
        <v>30</v>
      </c>
      <c r="Q285" s="2">
        <v>44049</v>
      </c>
    </row>
    <row r="286" spans="1:17">
      <c r="A286">
        <v>285</v>
      </c>
      <c r="B286" t="s">
        <v>96</v>
      </c>
      <c r="C286" t="s">
        <v>86</v>
      </c>
      <c r="D286" t="s">
        <v>78</v>
      </c>
      <c r="E286" t="s">
        <v>72</v>
      </c>
      <c r="F286" t="s">
        <v>97</v>
      </c>
      <c r="G286" t="s">
        <v>80</v>
      </c>
      <c r="H286" t="b">
        <f t="shared" si="4"/>
        <v>1</v>
      </c>
      <c r="I286" t="s">
        <v>93</v>
      </c>
      <c r="J286">
        <v>58</v>
      </c>
      <c r="K286">
        <v>119081</v>
      </c>
      <c r="L286">
        <v>3</v>
      </c>
      <c r="M286">
        <v>19</v>
      </c>
      <c r="N286">
        <v>12</v>
      </c>
      <c r="O286">
        <v>5</v>
      </c>
      <c r="P286">
        <v>57</v>
      </c>
      <c r="Q286" s="2">
        <v>40417</v>
      </c>
    </row>
    <row r="287" spans="1:17">
      <c r="A287">
        <v>286</v>
      </c>
      <c r="B287" t="s">
        <v>101</v>
      </c>
      <c r="C287" t="s">
        <v>86</v>
      </c>
      <c r="D287" t="s">
        <v>78</v>
      </c>
      <c r="E287" t="s">
        <v>83</v>
      </c>
      <c r="F287" t="s">
        <v>100</v>
      </c>
      <c r="G287" t="s">
        <v>74</v>
      </c>
      <c r="H287" t="b">
        <f t="shared" si="4"/>
        <v>1</v>
      </c>
      <c r="I287" t="s">
        <v>102</v>
      </c>
      <c r="J287">
        <v>24</v>
      </c>
      <c r="K287">
        <v>61897</v>
      </c>
      <c r="L287">
        <v>16</v>
      </c>
      <c r="M287">
        <v>11</v>
      </c>
      <c r="N287">
        <v>7</v>
      </c>
      <c r="O287">
        <v>6</v>
      </c>
      <c r="P287">
        <v>33</v>
      </c>
      <c r="Q287" s="2">
        <v>44821</v>
      </c>
    </row>
    <row r="288" spans="1:17">
      <c r="A288">
        <v>287</v>
      </c>
      <c r="B288" t="s">
        <v>101</v>
      </c>
      <c r="C288" t="s">
        <v>77</v>
      </c>
      <c r="D288" t="s">
        <v>99</v>
      </c>
      <c r="E288" t="s">
        <v>92</v>
      </c>
      <c r="F288" t="s">
        <v>79</v>
      </c>
      <c r="G288" t="s">
        <v>74</v>
      </c>
      <c r="H288" t="b">
        <f t="shared" si="4"/>
        <v>1</v>
      </c>
      <c r="I288" t="s">
        <v>81</v>
      </c>
      <c r="J288">
        <v>54</v>
      </c>
      <c r="K288">
        <v>80961</v>
      </c>
      <c r="L288">
        <v>19</v>
      </c>
      <c r="M288">
        <v>14</v>
      </c>
      <c r="N288">
        <v>10</v>
      </c>
      <c r="O288">
        <v>3</v>
      </c>
      <c r="P288">
        <v>45</v>
      </c>
      <c r="Q288" s="2">
        <v>37957</v>
      </c>
    </row>
    <row r="289" spans="1:17">
      <c r="A289">
        <v>288</v>
      </c>
      <c r="B289" t="s">
        <v>89</v>
      </c>
      <c r="C289" t="s">
        <v>77</v>
      </c>
      <c r="D289" t="s">
        <v>91</v>
      </c>
      <c r="E289" t="s">
        <v>72</v>
      </c>
      <c r="F289" t="s">
        <v>97</v>
      </c>
      <c r="G289" t="s">
        <v>80</v>
      </c>
      <c r="H289" t="b">
        <f t="shared" si="4"/>
        <v>1</v>
      </c>
      <c r="I289" t="s">
        <v>75</v>
      </c>
      <c r="J289">
        <v>30</v>
      </c>
      <c r="K289">
        <v>98703</v>
      </c>
      <c r="L289">
        <v>18</v>
      </c>
      <c r="M289">
        <v>2</v>
      </c>
      <c r="N289">
        <v>13</v>
      </c>
      <c r="O289">
        <v>8</v>
      </c>
      <c r="P289">
        <v>40</v>
      </c>
      <c r="Q289" s="2">
        <v>36887</v>
      </c>
    </row>
    <row r="290" spans="1:17">
      <c r="A290">
        <v>289</v>
      </c>
      <c r="B290" t="s">
        <v>69</v>
      </c>
      <c r="C290" t="s">
        <v>70</v>
      </c>
      <c r="D290" t="s">
        <v>71</v>
      </c>
      <c r="E290" t="s">
        <v>92</v>
      </c>
      <c r="F290" t="s">
        <v>87</v>
      </c>
      <c r="G290" t="s">
        <v>80</v>
      </c>
      <c r="H290" t="b">
        <f t="shared" si="4"/>
        <v>1</v>
      </c>
      <c r="I290" t="s">
        <v>75</v>
      </c>
      <c r="J290">
        <v>30</v>
      </c>
      <c r="K290">
        <v>74757</v>
      </c>
      <c r="L290">
        <v>16</v>
      </c>
      <c r="M290">
        <v>5</v>
      </c>
      <c r="N290">
        <v>11</v>
      </c>
      <c r="O290">
        <v>4</v>
      </c>
      <c r="P290">
        <v>58</v>
      </c>
      <c r="Q290" s="2">
        <v>42585</v>
      </c>
    </row>
    <row r="291" spans="1:17">
      <c r="A291">
        <v>290</v>
      </c>
      <c r="B291" t="s">
        <v>103</v>
      </c>
      <c r="C291" t="s">
        <v>70</v>
      </c>
      <c r="D291" t="s">
        <v>91</v>
      </c>
      <c r="E291" t="s">
        <v>83</v>
      </c>
      <c r="F291" t="s">
        <v>84</v>
      </c>
      <c r="G291" t="s">
        <v>88</v>
      </c>
      <c r="H291" t="b">
        <f t="shared" si="4"/>
        <v>0</v>
      </c>
      <c r="I291" t="s">
        <v>90</v>
      </c>
      <c r="J291">
        <v>25</v>
      </c>
      <c r="K291">
        <v>56917</v>
      </c>
      <c r="L291">
        <v>8</v>
      </c>
      <c r="M291">
        <v>5</v>
      </c>
      <c r="N291">
        <v>8</v>
      </c>
      <c r="O291">
        <v>8</v>
      </c>
      <c r="P291">
        <v>49</v>
      </c>
      <c r="Q291" s="2">
        <v>35315</v>
      </c>
    </row>
    <row r="292" spans="1:17">
      <c r="A292">
        <v>291</v>
      </c>
      <c r="B292" t="s">
        <v>103</v>
      </c>
      <c r="C292" t="s">
        <v>86</v>
      </c>
      <c r="D292" t="s">
        <v>91</v>
      </c>
      <c r="E292" t="s">
        <v>94</v>
      </c>
      <c r="F292" t="s">
        <v>100</v>
      </c>
      <c r="G292" t="s">
        <v>80</v>
      </c>
      <c r="H292" t="b">
        <f t="shared" si="4"/>
        <v>1</v>
      </c>
      <c r="I292" t="s">
        <v>90</v>
      </c>
      <c r="J292">
        <v>56</v>
      </c>
      <c r="K292">
        <v>52736</v>
      </c>
      <c r="L292">
        <v>33</v>
      </c>
      <c r="M292">
        <v>19</v>
      </c>
      <c r="N292">
        <v>13</v>
      </c>
      <c r="O292">
        <v>3</v>
      </c>
      <c r="P292">
        <v>27</v>
      </c>
      <c r="Q292" s="2">
        <v>37811</v>
      </c>
    </row>
    <row r="293" spans="1:17">
      <c r="A293">
        <v>292</v>
      </c>
      <c r="B293" t="s">
        <v>76</v>
      </c>
      <c r="C293" t="s">
        <v>70</v>
      </c>
      <c r="D293" t="s">
        <v>91</v>
      </c>
      <c r="E293" t="s">
        <v>83</v>
      </c>
      <c r="F293" t="s">
        <v>95</v>
      </c>
      <c r="G293" t="s">
        <v>88</v>
      </c>
      <c r="H293" t="b">
        <f t="shared" si="4"/>
        <v>0</v>
      </c>
      <c r="I293" t="s">
        <v>85</v>
      </c>
      <c r="J293">
        <v>38</v>
      </c>
      <c r="K293">
        <v>57990</v>
      </c>
      <c r="L293">
        <v>12</v>
      </c>
      <c r="M293">
        <v>12</v>
      </c>
      <c r="N293">
        <v>13</v>
      </c>
      <c r="O293">
        <v>7</v>
      </c>
      <c r="P293">
        <v>39</v>
      </c>
      <c r="Q293" s="2">
        <v>41062</v>
      </c>
    </row>
    <row r="294" spans="1:17">
      <c r="A294">
        <v>293</v>
      </c>
      <c r="B294" t="s">
        <v>89</v>
      </c>
      <c r="C294" t="s">
        <v>77</v>
      </c>
      <c r="D294" t="s">
        <v>99</v>
      </c>
      <c r="E294" t="s">
        <v>72</v>
      </c>
      <c r="F294" t="s">
        <v>84</v>
      </c>
      <c r="G294" t="s">
        <v>88</v>
      </c>
      <c r="H294" t="b">
        <f t="shared" si="4"/>
        <v>0</v>
      </c>
      <c r="I294" t="s">
        <v>75</v>
      </c>
      <c r="J294">
        <v>55</v>
      </c>
      <c r="K294">
        <v>92551</v>
      </c>
      <c r="L294">
        <v>11</v>
      </c>
      <c r="M294">
        <v>18</v>
      </c>
      <c r="N294">
        <v>6</v>
      </c>
      <c r="O294">
        <v>9</v>
      </c>
      <c r="P294">
        <v>51</v>
      </c>
      <c r="Q294" s="2">
        <v>43985</v>
      </c>
    </row>
    <row r="295" spans="1:17">
      <c r="A295">
        <v>294</v>
      </c>
      <c r="B295" t="s">
        <v>101</v>
      </c>
      <c r="C295" t="s">
        <v>77</v>
      </c>
      <c r="D295" t="s">
        <v>78</v>
      </c>
      <c r="E295" t="s">
        <v>94</v>
      </c>
      <c r="F295" t="s">
        <v>100</v>
      </c>
      <c r="G295" t="s">
        <v>88</v>
      </c>
      <c r="H295" t="b">
        <f t="shared" si="4"/>
        <v>0</v>
      </c>
      <c r="I295" t="s">
        <v>93</v>
      </c>
      <c r="J295">
        <v>45</v>
      </c>
      <c r="K295">
        <v>88161</v>
      </c>
      <c r="L295">
        <v>5</v>
      </c>
      <c r="M295">
        <v>4</v>
      </c>
      <c r="N295">
        <v>12</v>
      </c>
      <c r="O295">
        <v>4</v>
      </c>
      <c r="P295">
        <v>41</v>
      </c>
      <c r="Q295" s="2">
        <v>35306</v>
      </c>
    </row>
    <row r="296" spans="1:17">
      <c r="A296">
        <v>295</v>
      </c>
      <c r="B296" t="s">
        <v>82</v>
      </c>
      <c r="C296" t="s">
        <v>86</v>
      </c>
      <c r="D296" t="s">
        <v>91</v>
      </c>
      <c r="E296" t="s">
        <v>72</v>
      </c>
      <c r="F296" t="s">
        <v>95</v>
      </c>
      <c r="G296" t="s">
        <v>80</v>
      </c>
      <c r="H296" t="b">
        <f t="shared" si="4"/>
        <v>1</v>
      </c>
      <c r="I296" t="s">
        <v>98</v>
      </c>
      <c r="J296">
        <v>53</v>
      </c>
      <c r="K296">
        <v>109623</v>
      </c>
      <c r="L296">
        <v>27</v>
      </c>
      <c r="M296">
        <v>17</v>
      </c>
      <c r="N296">
        <v>10</v>
      </c>
      <c r="O296">
        <v>8</v>
      </c>
      <c r="P296">
        <v>26</v>
      </c>
      <c r="Q296" s="2">
        <v>35126</v>
      </c>
    </row>
    <row r="297" spans="1:17">
      <c r="A297">
        <v>296</v>
      </c>
      <c r="B297" t="s">
        <v>89</v>
      </c>
      <c r="C297" t="s">
        <v>77</v>
      </c>
      <c r="D297" t="s">
        <v>99</v>
      </c>
      <c r="E297" t="s">
        <v>72</v>
      </c>
      <c r="F297" t="s">
        <v>84</v>
      </c>
      <c r="G297" t="s">
        <v>74</v>
      </c>
      <c r="H297" t="b">
        <f t="shared" si="4"/>
        <v>1</v>
      </c>
      <c r="I297" t="s">
        <v>81</v>
      </c>
      <c r="J297">
        <v>22</v>
      </c>
      <c r="K297">
        <v>52440</v>
      </c>
      <c r="L297">
        <v>12</v>
      </c>
      <c r="M297">
        <v>10</v>
      </c>
      <c r="N297">
        <v>14</v>
      </c>
      <c r="O297">
        <v>3</v>
      </c>
      <c r="P297">
        <v>28</v>
      </c>
      <c r="Q297" s="2">
        <v>41662</v>
      </c>
    </row>
    <row r="298" spans="1:17">
      <c r="A298">
        <v>297</v>
      </c>
      <c r="B298" t="s">
        <v>76</v>
      </c>
      <c r="C298" t="s">
        <v>77</v>
      </c>
      <c r="D298" t="s">
        <v>91</v>
      </c>
      <c r="E298" t="s">
        <v>83</v>
      </c>
      <c r="F298" t="s">
        <v>100</v>
      </c>
      <c r="G298" t="s">
        <v>88</v>
      </c>
      <c r="H298" t="b">
        <f t="shared" si="4"/>
        <v>0</v>
      </c>
      <c r="I298" t="s">
        <v>90</v>
      </c>
      <c r="J298">
        <v>29</v>
      </c>
      <c r="K298">
        <v>65205</v>
      </c>
      <c r="L298">
        <v>17</v>
      </c>
      <c r="M298">
        <v>6</v>
      </c>
      <c r="N298">
        <v>9</v>
      </c>
      <c r="O298">
        <v>7</v>
      </c>
      <c r="P298">
        <v>20</v>
      </c>
      <c r="Q298" s="2">
        <v>40945</v>
      </c>
    </row>
    <row r="299" spans="1:17">
      <c r="A299">
        <v>298</v>
      </c>
      <c r="B299" t="s">
        <v>76</v>
      </c>
      <c r="C299" t="s">
        <v>77</v>
      </c>
      <c r="D299" t="s">
        <v>91</v>
      </c>
      <c r="E299" t="s">
        <v>72</v>
      </c>
      <c r="F299" t="s">
        <v>84</v>
      </c>
      <c r="G299" t="s">
        <v>74</v>
      </c>
      <c r="H299" t="b">
        <f t="shared" si="4"/>
        <v>1</v>
      </c>
      <c r="I299" t="s">
        <v>93</v>
      </c>
      <c r="J299">
        <v>44</v>
      </c>
      <c r="K299">
        <v>110811</v>
      </c>
      <c r="L299">
        <v>6</v>
      </c>
      <c r="M299">
        <v>14</v>
      </c>
      <c r="N299">
        <v>7</v>
      </c>
      <c r="O299">
        <v>3</v>
      </c>
      <c r="P299">
        <v>48</v>
      </c>
      <c r="Q299" s="2">
        <v>43237</v>
      </c>
    </row>
    <row r="300" spans="1:17">
      <c r="A300">
        <v>299</v>
      </c>
      <c r="B300" t="s">
        <v>89</v>
      </c>
      <c r="C300" t="s">
        <v>77</v>
      </c>
      <c r="D300" t="s">
        <v>99</v>
      </c>
      <c r="E300" t="s">
        <v>83</v>
      </c>
      <c r="F300" t="s">
        <v>84</v>
      </c>
      <c r="G300" t="s">
        <v>74</v>
      </c>
      <c r="H300" t="b">
        <f t="shared" si="4"/>
        <v>1</v>
      </c>
      <c r="I300" t="s">
        <v>81</v>
      </c>
      <c r="J300">
        <v>61</v>
      </c>
      <c r="K300">
        <v>85103</v>
      </c>
      <c r="L300">
        <v>33</v>
      </c>
      <c r="M300">
        <v>11</v>
      </c>
      <c r="N300">
        <v>10</v>
      </c>
      <c r="O300">
        <v>7</v>
      </c>
      <c r="P300">
        <v>27</v>
      </c>
      <c r="Q300" s="2">
        <v>36890</v>
      </c>
    </row>
    <row r="301" spans="1:17">
      <c r="A301">
        <v>300</v>
      </c>
      <c r="B301" t="s">
        <v>76</v>
      </c>
      <c r="C301" t="s">
        <v>86</v>
      </c>
      <c r="D301" t="s">
        <v>78</v>
      </c>
      <c r="E301" t="s">
        <v>94</v>
      </c>
      <c r="F301" t="s">
        <v>95</v>
      </c>
      <c r="G301" t="s">
        <v>80</v>
      </c>
      <c r="H301" t="b">
        <f t="shared" si="4"/>
        <v>1</v>
      </c>
      <c r="I301" t="s">
        <v>81</v>
      </c>
      <c r="J301">
        <v>33</v>
      </c>
      <c r="K301">
        <v>100812</v>
      </c>
      <c r="L301">
        <v>5</v>
      </c>
      <c r="M301">
        <v>11</v>
      </c>
      <c r="N301">
        <v>5</v>
      </c>
      <c r="O301">
        <v>6</v>
      </c>
      <c r="P301">
        <v>23</v>
      </c>
      <c r="Q301" s="2">
        <v>41000</v>
      </c>
    </row>
    <row r="302" spans="1:17">
      <c r="A302">
        <v>301</v>
      </c>
      <c r="B302" t="s">
        <v>89</v>
      </c>
      <c r="C302" t="s">
        <v>86</v>
      </c>
      <c r="D302" t="s">
        <v>78</v>
      </c>
      <c r="E302" t="s">
        <v>83</v>
      </c>
      <c r="F302" t="s">
        <v>84</v>
      </c>
      <c r="G302" t="s">
        <v>74</v>
      </c>
      <c r="H302" t="b">
        <f t="shared" si="4"/>
        <v>1</v>
      </c>
      <c r="I302" t="s">
        <v>98</v>
      </c>
      <c r="J302">
        <v>33</v>
      </c>
      <c r="K302">
        <v>71627</v>
      </c>
      <c r="L302">
        <v>28</v>
      </c>
      <c r="M302">
        <v>18</v>
      </c>
      <c r="N302">
        <v>8</v>
      </c>
      <c r="O302">
        <v>2</v>
      </c>
      <c r="P302">
        <v>54</v>
      </c>
      <c r="Q302" s="2">
        <v>39433</v>
      </c>
    </row>
    <row r="303" spans="1:17">
      <c r="A303">
        <v>302</v>
      </c>
      <c r="B303" t="s">
        <v>96</v>
      </c>
      <c r="C303" t="s">
        <v>70</v>
      </c>
      <c r="D303" t="s">
        <v>71</v>
      </c>
      <c r="E303" t="s">
        <v>94</v>
      </c>
      <c r="F303" t="s">
        <v>84</v>
      </c>
      <c r="G303" t="s">
        <v>74</v>
      </c>
      <c r="H303" t="b">
        <f t="shared" si="4"/>
        <v>1</v>
      </c>
      <c r="I303" t="s">
        <v>85</v>
      </c>
      <c r="J303">
        <v>36</v>
      </c>
      <c r="K303">
        <v>49008</v>
      </c>
      <c r="L303">
        <v>14</v>
      </c>
      <c r="M303">
        <v>18</v>
      </c>
      <c r="N303">
        <v>2</v>
      </c>
      <c r="O303">
        <v>3</v>
      </c>
      <c r="P303">
        <v>22</v>
      </c>
      <c r="Q303" s="2">
        <v>40368</v>
      </c>
    </row>
    <row r="304" spans="1:17">
      <c r="A304">
        <v>303</v>
      </c>
      <c r="B304" t="s">
        <v>89</v>
      </c>
      <c r="C304" t="s">
        <v>77</v>
      </c>
      <c r="D304" t="s">
        <v>99</v>
      </c>
      <c r="E304" t="s">
        <v>83</v>
      </c>
      <c r="F304" t="s">
        <v>95</v>
      </c>
      <c r="G304" t="s">
        <v>80</v>
      </c>
      <c r="H304" t="b">
        <f t="shared" si="4"/>
        <v>1</v>
      </c>
      <c r="I304" t="s">
        <v>75</v>
      </c>
      <c r="J304">
        <v>62</v>
      </c>
      <c r="K304">
        <v>101274</v>
      </c>
      <c r="L304">
        <v>5</v>
      </c>
      <c r="M304">
        <v>11</v>
      </c>
      <c r="N304">
        <v>7</v>
      </c>
      <c r="O304">
        <v>6</v>
      </c>
      <c r="P304">
        <v>59</v>
      </c>
      <c r="Q304" s="2">
        <v>36864</v>
      </c>
    </row>
    <row r="305" spans="1:17">
      <c r="A305">
        <v>304</v>
      </c>
      <c r="B305" t="s">
        <v>69</v>
      </c>
      <c r="C305" t="s">
        <v>70</v>
      </c>
      <c r="D305" t="s">
        <v>71</v>
      </c>
      <c r="E305" t="s">
        <v>92</v>
      </c>
      <c r="F305" t="s">
        <v>87</v>
      </c>
      <c r="G305" t="s">
        <v>88</v>
      </c>
      <c r="H305" t="b">
        <f t="shared" si="4"/>
        <v>0</v>
      </c>
      <c r="I305" t="s">
        <v>98</v>
      </c>
      <c r="J305">
        <v>40</v>
      </c>
      <c r="K305">
        <v>62402</v>
      </c>
      <c r="L305">
        <v>33</v>
      </c>
      <c r="M305">
        <v>12</v>
      </c>
      <c r="N305">
        <v>4</v>
      </c>
      <c r="O305">
        <v>4</v>
      </c>
      <c r="P305">
        <v>26</v>
      </c>
      <c r="Q305" s="2">
        <v>34963</v>
      </c>
    </row>
    <row r="306" spans="1:17">
      <c r="A306">
        <v>305</v>
      </c>
      <c r="B306" t="s">
        <v>89</v>
      </c>
      <c r="C306" t="s">
        <v>86</v>
      </c>
      <c r="D306" t="s">
        <v>71</v>
      </c>
      <c r="E306" t="s">
        <v>92</v>
      </c>
      <c r="F306" t="s">
        <v>79</v>
      </c>
      <c r="G306" t="s">
        <v>74</v>
      </c>
      <c r="H306" t="b">
        <f t="shared" si="4"/>
        <v>1</v>
      </c>
      <c r="I306" t="s">
        <v>93</v>
      </c>
      <c r="J306">
        <v>47</v>
      </c>
      <c r="K306">
        <v>83384</v>
      </c>
      <c r="L306">
        <v>19</v>
      </c>
      <c r="M306">
        <v>5</v>
      </c>
      <c r="N306">
        <v>9</v>
      </c>
      <c r="O306">
        <v>6</v>
      </c>
      <c r="P306">
        <v>46</v>
      </c>
      <c r="Q306" s="2">
        <v>42235</v>
      </c>
    </row>
    <row r="307" spans="1:17">
      <c r="A307">
        <v>306</v>
      </c>
      <c r="B307" t="s">
        <v>76</v>
      </c>
      <c r="C307" t="s">
        <v>86</v>
      </c>
      <c r="D307" t="s">
        <v>71</v>
      </c>
      <c r="E307" t="s">
        <v>72</v>
      </c>
      <c r="F307" t="s">
        <v>73</v>
      </c>
      <c r="G307" t="s">
        <v>80</v>
      </c>
      <c r="H307" t="b">
        <f t="shared" si="4"/>
        <v>1</v>
      </c>
      <c r="I307" t="s">
        <v>85</v>
      </c>
      <c r="J307">
        <v>50</v>
      </c>
      <c r="K307">
        <v>35793</v>
      </c>
      <c r="L307">
        <v>22</v>
      </c>
      <c r="M307">
        <v>9</v>
      </c>
      <c r="N307">
        <v>12</v>
      </c>
      <c r="O307">
        <v>1</v>
      </c>
      <c r="P307">
        <v>20</v>
      </c>
      <c r="Q307" s="2">
        <v>44724</v>
      </c>
    </row>
    <row r="308" spans="1:17">
      <c r="A308">
        <v>307</v>
      </c>
      <c r="B308" t="s">
        <v>69</v>
      </c>
      <c r="C308" t="s">
        <v>86</v>
      </c>
      <c r="D308" t="s">
        <v>78</v>
      </c>
      <c r="E308" t="s">
        <v>83</v>
      </c>
      <c r="F308" t="s">
        <v>97</v>
      </c>
      <c r="G308" t="s">
        <v>74</v>
      </c>
      <c r="H308" t="b">
        <f t="shared" si="4"/>
        <v>1</v>
      </c>
      <c r="I308" t="s">
        <v>93</v>
      </c>
      <c r="J308">
        <v>43</v>
      </c>
      <c r="K308">
        <v>35571</v>
      </c>
      <c r="L308">
        <v>5</v>
      </c>
      <c r="M308">
        <v>9</v>
      </c>
      <c r="N308">
        <v>1</v>
      </c>
      <c r="O308">
        <v>1</v>
      </c>
      <c r="P308">
        <v>46</v>
      </c>
      <c r="Q308" s="2">
        <v>43722</v>
      </c>
    </row>
    <row r="309" spans="1:17">
      <c r="A309">
        <v>308</v>
      </c>
      <c r="B309" t="s">
        <v>76</v>
      </c>
      <c r="C309" t="s">
        <v>86</v>
      </c>
      <c r="D309" t="s">
        <v>99</v>
      </c>
      <c r="E309" t="s">
        <v>83</v>
      </c>
      <c r="F309" t="s">
        <v>73</v>
      </c>
      <c r="G309" t="s">
        <v>74</v>
      </c>
      <c r="H309" t="b">
        <f t="shared" si="4"/>
        <v>1</v>
      </c>
      <c r="I309" t="s">
        <v>85</v>
      </c>
      <c r="J309">
        <v>61</v>
      </c>
      <c r="K309">
        <v>46209</v>
      </c>
      <c r="L309">
        <v>2</v>
      </c>
      <c r="M309">
        <v>10</v>
      </c>
      <c r="N309">
        <v>7</v>
      </c>
      <c r="O309">
        <v>3</v>
      </c>
      <c r="P309">
        <v>35</v>
      </c>
      <c r="Q309" s="2">
        <v>43269</v>
      </c>
    </row>
    <row r="310" spans="1:17">
      <c r="A310">
        <v>309</v>
      </c>
      <c r="B310" t="s">
        <v>103</v>
      </c>
      <c r="C310" t="s">
        <v>86</v>
      </c>
      <c r="D310" t="s">
        <v>71</v>
      </c>
      <c r="E310" t="s">
        <v>94</v>
      </c>
      <c r="F310" t="s">
        <v>73</v>
      </c>
      <c r="G310" t="s">
        <v>88</v>
      </c>
      <c r="H310" t="b">
        <f t="shared" si="4"/>
        <v>0</v>
      </c>
      <c r="I310" t="s">
        <v>90</v>
      </c>
      <c r="J310">
        <v>42</v>
      </c>
      <c r="K310">
        <v>73148</v>
      </c>
      <c r="L310">
        <v>30</v>
      </c>
      <c r="M310">
        <v>19</v>
      </c>
      <c r="N310">
        <v>6</v>
      </c>
      <c r="O310">
        <v>8</v>
      </c>
      <c r="P310">
        <v>57</v>
      </c>
      <c r="Q310" s="2">
        <v>36872</v>
      </c>
    </row>
    <row r="311" spans="1:17">
      <c r="A311">
        <v>310</v>
      </c>
      <c r="B311" t="s">
        <v>103</v>
      </c>
      <c r="C311" t="s">
        <v>86</v>
      </c>
      <c r="D311" t="s">
        <v>99</v>
      </c>
      <c r="E311" t="s">
        <v>72</v>
      </c>
      <c r="F311" t="s">
        <v>100</v>
      </c>
      <c r="G311" t="s">
        <v>74</v>
      </c>
      <c r="H311" t="b">
        <f t="shared" si="4"/>
        <v>1</v>
      </c>
      <c r="I311" t="s">
        <v>93</v>
      </c>
      <c r="J311">
        <v>59</v>
      </c>
      <c r="K311">
        <v>32224</v>
      </c>
      <c r="L311">
        <v>39</v>
      </c>
      <c r="M311">
        <v>1</v>
      </c>
      <c r="N311">
        <v>8</v>
      </c>
      <c r="O311">
        <v>8</v>
      </c>
      <c r="P311">
        <v>26</v>
      </c>
      <c r="Q311" s="2">
        <v>39150</v>
      </c>
    </row>
    <row r="312" spans="1:17">
      <c r="A312">
        <v>311</v>
      </c>
      <c r="B312" t="s">
        <v>69</v>
      </c>
      <c r="C312" t="s">
        <v>86</v>
      </c>
      <c r="D312" t="s">
        <v>99</v>
      </c>
      <c r="E312" t="s">
        <v>83</v>
      </c>
      <c r="F312" t="s">
        <v>79</v>
      </c>
      <c r="G312" t="s">
        <v>80</v>
      </c>
      <c r="H312" t="b">
        <f t="shared" si="4"/>
        <v>1</v>
      </c>
      <c r="I312" t="s">
        <v>98</v>
      </c>
      <c r="J312">
        <v>41</v>
      </c>
      <c r="K312">
        <v>78695</v>
      </c>
      <c r="L312">
        <v>4</v>
      </c>
      <c r="M312">
        <v>7</v>
      </c>
      <c r="N312">
        <v>5</v>
      </c>
      <c r="O312">
        <v>4</v>
      </c>
      <c r="P312">
        <v>42</v>
      </c>
      <c r="Q312" s="2">
        <v>44113</v>
      </c>
    </row>
    <row r="313" spans="1:17">
      <c r="A313">
        <v>312</v>
      </c>
      <c r="B313" t="s">
        <v>96</v>
      </c>
      <c r="C313" t="s">
        <v>77</v>
      </c>
      <c r="D313" t="s">
        <v>78</v>
      </c>
      <c r="E313" t="s">
        <v>72</v>
      </c>
      <c r="F313" t="s">
        <v>100</v>
      </c>
      <c r="G313" t="s">
        <v>74</v>
      </c>
      <c r="H313" t="b">
        <f t="shared" si="4"/>
        <v>1</v>
      </c>
      <c r="I313" t="s">
        <v>85</v>
      </c>
      <c r="J313">
        <v>50</v>
      </c>
      <c r="K313">
        <v>62441</v>
      </c>
      <c r="L313">
        <v>33</v>
      </c>
      <c r="M313">
        <v>4</v>
      </c>
      <c r="N313">
        <v>1</v>
      </c>
      <c r="O313">
        <v>6</v>
      </c>
      <c r="P313">
        <v>30</v>
      </c>
      <c r="Q313" s="2">
        <v>44923</v>
      </c>
    </row>
    <row r="314" spans="1:17">
      <c r="A314">
        <v>313</v>
      </c>
      <c r="B314" t="s">
        <v>103</v>
      </c>
      <c r="C314" t="s">
        <v>70</v>
      </c>
      <c r="D314" t="s">
        <v>71</v>
      </c>
      <c r="E314" t="s">
        <v>92</v>
      </c>
      <c r="F314" t="s">
        <v>79</v>
      </c>
      <c r="G314" t="s">
        <v>88</v>
      </c>
      <c r="H314" t="b">
        <f t="shared" si="4"/>
        <v>0</v>
      </c>
      <c r="I314" t="s">
        <v>85</v>
      </c>
      <c r="J314">
        <v>25</v>
      </c>
      <c r="K314">
        <v>69129</v>
      </c>
      <c r="L314">
        <v>13</v>
      </c>
      <c r="M314">
        <v>1</v>
      </c>
      <c r="N314">
        <v>1</v>
      </c>
      <c r="O314">
        <v>8</v>
      </c>
      <c r="P314">
        <v>52</v>
      </c>
      <c r="Q314" s="2">
        <v>38472</v>
      </c>
    </row>
    <row r="315" spans="1:17">
      <c r="A315">
        <v>314</v>
      </c>
      <c r="B315" t="s">
        <v>89</v>
      </c>
      <c r="C315" t="s">
        <v>86</v>
      </c>
      <c r="D315" t="s">
        <v>71</v>
      </c>
      <c r="E315" t="s">
        <v>83</v>
      </c>
      <c r="F315" t="s">
        <v>95</v>
      </c>
      <c r="G315" t="s">
        <v>88</v>
      </c>
      <c r="H315" t="b">
        <f t="shared" si="4"/>
        <v>0</v>
      </c>
      <c r="I315" t="s">
        <v>81</v>
      </c>
      <c r="J315">
        <v>28</v>
      </c>
      <c r="K315">
        <v>92368</v>
      </c>
      <c r="L315">
        <v>20</v>
      </c>
      <c r="M315">
        <v>15</v>
      </c>
      <c r="N315">
        <v>9</v>
      </c>
      <c r="O315">
        <v>7</v>
      </c>
      <c r="P315">
        <v>55</v>
      </c>
      <c r="Q315" s="2">
        <v>42941</v>
      </c>
    </row>
    <row r="316" spans="1:17">
      <c r="A316">
        <v>315</v>
      </c>
      <c r="B316" t="s">
        <v>76</v>
      </c>
      <c r="C316" t="s">
        <v>77</v>
      </c>
      <c r="D316" t="s">
        <v>99</v>
      </c>
      <c r="E316" t="s">
        <v>83</v>
      </c>
      <c r="F316" t="s">
        <v>95</v>
      </c>
      <c r="G316" t="s">
        <v>80</v>
      </c>
      <c r="H316" t="b">
        <f t="shared" si="4"/>
        <v>1</v>
      </c>
      <c r="I316" t="s">
        <v>81</v>
      </c>
      <c r="J316">
        <v>49</v>
      </c>
      <c r="K316">
        <v>74760</v>
      </c>
      <c r="L316">
        <v>7</v>
      </c>
      <c r="M316">
        <v>8</v>
      </c>
      <c r="N316">
        <v>10</v>
      </c>
      <c r="O316">
        <v>7</v>
      </c>
      <c r="P316">
        <v>56</v>
      </c>
      <c r="Q316" s="2">
        <v>37038</v>
      </c>
    </row>
    <row r="317" spans="1:17">
      <c r="A317">
        <v>316</v>
      </c>
      <c r="B317" t="s">
        <v>103</v>
      </c>
      <c r="C317" t="s">
        <v>77</v>
      </c>
      <c r="D317" t="s">
        <v>91</v>
      </c>
      <c r="E317" t="s">
        <v>72</v>
      </c>
      <c r="F317" t="s">
        <v>79</v>
      </c>
      <c r="G317" t="s">
        <v>88</v>
      </c>
      <c r="H317" t="b">
        <f t="shared" si="4"/>
        <v>0</v>
      </c>
      <c r="I317" t="s">
        <v>102</v>
      </c>
      <c r="J317">
        <v>49</v>
      </c>
      <c r="K317">
        <v>53478</v>
      </c>
      <c r="L317">
        <v>15</v>
      </c>
      <c r="M317">
        <v>12</v>
      </c>
      <c r="N317">
        <v>6</v>
      </c>
      <c r="O317">
        <v>4</v>
      </c>
      <c r="P317">
        <v>36</v>
      </c>
      <c r="Q317" s="2">
        <v>44749</v>
      </c>
    </row>
    <row r="318" spans="1:17">
      <c r="A318">
        <v>317</v>
      </c>
      <c r="B318" t="s">
        <v>103</v>
      </c>
      <c r="C318" t="s">
        <v>70</v>
      </c>
      <c r="D318" t="s">
        <v>78</v>
      </c>
      <c r="E318" t="s">
        <v>83</v>
      </c>
      <c r="F318" t="s">
        <v>84</v>
      </c>
      <c r="G318" t="s">
        <v>74</v>
      </c>
      <c r="H318" t="b">
        <f t="shared" si="4"/>
        <v>1</v>
      </c>
      <c r="I318" t="s">
        <v>93</v>
      </c>
      <c r="J318">
        <v>25</v>
      </c>
      <c r="K318">
        <v>101854</v>
      </c>
      <c r="L318">
        <v>23</v>
      </c>
      <c r="M318">
        <v>18</v>
      </c>
      <c r="N318">
        <v>10</v>
      </c>
      <c r="O318">
        <v>9</v>
      </c>
      <c r="P318">
        <v>54</v>
      </c>
      <c r="Q318" s="2">
        <v>42273</v>
      </c>
    </row>
    <row r="319" spans="1:17">
      <c r="A319">
        <v>318</v>
      </c>
      <c r="B319" t="s">
        <v>96</v>
      </c>
      <c r="C319" t="s">
        <v>86</v>
      </c>
      <c r="D319" t="s">
        <v>78</v>
      </c>
      <c r="E319" t="s">
        <v>72</v>
      </c>
      <c r="F319" t="s">
        <v>87</v>
      </c>
      <c r="G319" t="s">
        <v>88</v>
      </c>
      <c r="H319" t="b">
        <f t="shared" si="4"/>
        <v>0</v>
      </c>
      <c r="I319" t="s">
        <v>81</v>
      </c>
      <c r="J319">
        <v>43</v>
      </c>
      <c r="K319">
        <v>115716</v>
      </c>
      <c r="L319">
        <v>14</v>
      </c>
      <c r="M319">
        <v>15</v>
      </c>
      <c r="N319">
        <v>5</v>
      </c>
      <c r="O319">
        <v>6</v>
      </c>
      <c r="P319">
        <v>24</v>
      </c>
      <c r="Q319" s="2">
        <v>35422</v>
      </c>
    </row>
    <row r="320" spans="1:17">
      <c r="A320">
        <v>319</v>
      </c>
      <c r="B320" t="s">
        <v>69</v>
      </c>
      <c r="C320" t="s">
        <v>70</v>
      </c>
      <c r="D320" t="s">
        <v>78</v>
      </c>
      <c r="E320" t="s">
        <v>83</v>
      </c>
      <c r="F320" t="s">
        <v>84</v>
      </c>
      <c r="G320" t="s">
        <v>80</v>
      </c>
      <c r="H320" t="b">
        <f t="shared" si="4"/>
        <v>1</v>
      </c>
      <c r="I320" t="s">
        <v>102</v>
      </c>
      <c r="J320">
        <v>33</v>
      </c>
      <c r="K320">
        <v>42180</v>
      </c>
      <c r="L320">
        <v>23</v>
      </c>
      <c r="M320">
        <v>17</v>
      </c>
      <c r="N320">
        <v>1</v>
      </c>
      <c r="O320">
        <v>3</v>
      </c>
      <c r="P320">
        <v>51</v>
      </c>
      <c r="Q320" s="2">
        <v>40527</v>
      </c>
    </row>
    <row r="321" spans="1:17">
      <c r="A321">
        <v>320</v>
      </c>
      <c r="B321" t="s">
        <v>69</v>
      </c>
      <c r="C321" t="s">
        <v>86</v>
      </c>
      <c r="D321" t="s">
        <v>78</v>
      </c>
      <c r="E321" t="s">
        <v>94</v>
      </c>
      <c r="F321" t="s">
        <v>87</v>
      </c>
      <c r="G321" t="s">
        <v>88</v>
      </c>
      <c r="H321" t="b">
        <f t="shared" si="4"/>
        <v>0</v>
      </c>
      <c r="I321" t="s">
        <v>90</v>
      </c>
      <c r="J321">
        <v>24</v>
      </c>
      <c r="K321">
        <v>45372</v>
      </c>
      <c r="L321">
        <v>19</v>
      </c>
      <c r="M321">
        <v>14</v>
      </c>
      <c r="N321">
        <v>6</v>
      </c>
      <c r="O321">
        <v>5</v>
      </c>
      <c r="P321">
        <v>22</v>
      </c>
      <c r="Q321" s="2">
        <v>44318</v>
      </c>
    </row>
    <row r="322" spans="1:17">
      <c r="A322">
        <v>321</v>
      </c>
      <c r="B322" t="s">
        <v>101</v>
      </c>
      <c r="C322" t="s">
        <v>77</v>
      </c>
      <c r="D322" t="s">
        <v>71</v>
      </c>
      <c r="E322" t="s">
        <v>72</v>
      </c>
      <c r="F322" t="s">
        <v>100</v>
      </c>
      <c r="G322" t="s">
        <v>88</v>
      </c>
      <c r="H322" t="b">
        <f t="shared" si="4"/>
        <v>0</v>
      </c>
      <c r="I322" t="s">
        <v>90</v>
      </c>
      <c r="J322">
        <v>43</v>
      </c>
      <c r="K322">
        <v>59796</v>
      </c>
      <c r="L322">
        <v>29</v>
      </c>
      <c r="M322">
        <v>14</v>
      </c>
      <c r="N322">
        <v>6</v>
      </c>
      <c r="O322">
        <v>5</v>
      </c>
      <c r="P322">
        <v>54</v>
      </c>
      <c r="Q322" s="2">
        <v>41666</v>
      </c>
    </row>
    <row r="323" spans="1:17">
      <c r="A323">
        <v>322</v>
      </c>
      <c r="B323" t="s">
        <v>96</v>
      </c>
      <c r="C323" t="s">
        <v>77</v>
      </c>
      <c r="D323" t="s">
        <v>71</v>
      </c>
      <c r="E323" t="s">
        <v>83</v>
      </c>
      <c r="F323" t="s">
        <v>87</v>
      </c>
      <c r="G323" t="s">
        <v>88</v>
      </c>
      <c r="H323" t="b">
        <f t="shared" ref="H323:H386" si="5">NOT(G323="Contract")</f>
        <v>0</v>
      </c>
      <c r="I323" t="s">
        <v>81</v>
      </c>
      <c r="J323">
        <v>23</v>
      </c>
      <c r="K323">
        <v>88272</v>
      </c>
      <c r="L323">
        <v>20</v>
      </c>
      <c r="M323">
        <v>18</v>
      </c>
      <c r="N323">
        <v>3</v>
      </c>
      <c r="O323">
        <v>5</v>
      </c>
      <c r="P323">
        <v>33</v>
      </c>
      <c r="Q323" s="2">
        <v>38902</v>
      </c>
    </row>
    <row r="324" spans="1:17">
      <c r="A324">
        <v>323</v>
      </c>
      <c r="B324" t="s">
        <v>89</v>
      </c>
      <c r="C324" t="s">
        <v>77</v>
      </c>
      <c r="D324" t="s">
        <v>91</v>
      </c>
      <c r="E324" t="s">
        <v>92</v>
      </c>
      <c r="F324" t="s">
        <v>100</v>
      </c>
      <c r="G324" t="s">
        <v>80</v>
      </c>
      <c r="H324" t="b">
        <f t="shared" si="5"/>
        <v>1</v>
      </c>
      <c r="I324" t="s">
        <v>93</v>
      </c>
      <c r="J324">
        <v>45</v>
      </c>
      <c r="K324">
        <v>119963</v>
      </c>
      <c r="L324">
        <v>29</v>
      </c>
      <c r="M324">
        <v>18</v>
      </c>
      <c r="N324">
        <v>13</v>
      </c>
      <c r="O324">
        <v>8</v>
      </c>
      <c r="P324">
        <v>50</v>
      </c>
      <c r="Q324" s="2">
        <v>43218</v>
      </c>
    </row>
    <row r="325" spans="1:17">
      <c r="A325">
        <v>324</v>
      </c>
      <c r="B325" t="s">
        <v>69</v>
      </c>
      <c r="C325" t="s">
        <v>77</v>
      </c>
      <c r="D325" t="s">
        <v>78</v>
      </c>
      <c r="E325" t="s">
        <v>83</v>
      </c>
      <c r="F325" t="s">
        <v>95</v>
      </c>
      <c r="G325" t="s">
        <v>88</v>
      </c>
      <c r="H325" t="b">
        <f t="shared" si="5"/>
        <v>0</v>
      </c>
      <c r="I325" t="s">
        <v>85</v>
      </c>
      <c r="J325">
        <v>55</v>
      </c>
      <c r="K325">
        <v>84040</v>
      </c>
      <c r="L325">
        <v>24</v>
      </c>
      <c r="M325">
        <v>16</v>
      </c>
      <c r="N325">
        <v>8</v>
      </c>
      <c r="O325">
        <v>9</v>
      </c>
      <c r="P325">
        <v>50</v>
      </c>
      <c r="Q325" s="2">
        <v>41215</v>
      </c>
    </row>
    <row r="326" spans="1:17">
      <c r="A326">
        <v>325</v>
      </c>
      <c r="B326" t="s">
        <v>76</v>
      </c>
      <c r="C326" t="s">
        <v>70</v>
      </c>
      <c r="D326" t="s">
        <v>78</v>
      </c>
      <c r="E326" t="s">
        <v>92</v>
      </c>
      <c r="F326" t="s">
        <v>73</v>
      </c>
      <c r="G326" t="s">
        <v>88</v>
      </c>
      <c r="H326" t="b">
        <f t="shared" si="5"/>
        <v>0</v>
      </c>
      <c r="I326" t="s">
        <v>75</v>
      </c>
      <c r="J326">
        <v>48</v>
      </c>
      <c r="K326">
        <v>105357</v>
      </c>
      <c r="L326">
        <v>18</v>
      </c>
      <c r="M326">
        <v>1</v>
      </c>
      <c r="N326">
        <v>14</v>
      </c>
      <c r="O326">
        <v>9</v>
      </c>
      <c r="P326">
        <v>36</v>
      </c>
      <c r="Q326" s="2">
        <v>39767</v>
      </c>
    </row>
    <row r="327" spans="1:17">
      <c r="A327">
        <v>326</v>
      </c>
      <c r="B327" t="s">
        <v>96</v>
      </c>
      <c r="C327" t="s">
        <v>86</v>
      </c>
      <c r="D327" t="s">
        <v>99</v>
      </c>
      <c r="E327" t="s">
        <v>92</v>
      </c>
      <c r="F327" t="s">
        <v>95</v>
      </c>
      <c r="G327" t="s">
        <v>74</v>
      </c>
      <c r="H327" t="b">
        <f t="shared" si="5"/>
        <v>1</v>
      </c>
      <c r="I327" t="s">
        <v>93</v>
      </c>
      <c r="J327">
        <v>62</v>
      </c>
      <c r="K327">
        <v>101368</v>
      </c>
      <c r="L327">
        <v>10</v>
      </c>
      <c r="M327">
        <v>11</v>
      </c>
      <c r="N327">
        <v>1</v>
      </c>
      <c r="O327">
        <v>6</v>
      </c>
      <c r="P327">
        <v>43</v>
      </c>
      <c r="Q327" s="2">
        <v>45503</v>
      </c>
    </row>
    <row r="328" spans="1:17">
      <c r="A328">
        <v>327</v>
      </c>
      <c r="B328" t="s">
        <v>103</v>
      </c>
      <c r="C328" t="s">
        <v>86</v>
      </c>
      <c r="D328" t="s">
        <v>71</v>
      </c>
      <c r="E328" t="s">
        <v>94</v>
      </c>
      <c r="F328" t="s">
        <v>95</v>
      </c>
      <c r="G328" t="s">
        <v>80</v>
      </c>
      <c r="H328" t="b">
        <f t="shared" si="5"/>
        <v>1</v>
      </c>
      <c r="I328" t="s">
        <v>98</v>
      </c>
      <c r="J328">
        <v>22</v>
      </c>
      <c r="K328">
        <v>108356</v>
      </c>
      <c r="L328">
        <v>8</v>
      </c>
      <c r="M328">
        <v>15</v>
      </c>
      <c r="N328">
        <v>1</v>
      </c>
      <c r="O328">
        <v>6</v>
      </c>
      <c r="P328">
        <v>42</v>
      </c>
      <c r="Q328" s="2">
        <v>36063</v>
      </c>
    </row>
    <row r="329" spans="1:17">
      <c r="A329">
        <v>328</v>
      </c>
      <c r="B329" t="s">
        <v>76</v>
      </c>
      <c r="C329" t="s">
        <v>70</v>
      </c>
      <c r="D329" t="s">
        <v>78</v>
      </c>
      <c r="E329" t="s">
        <v>72</v>
      </c>
      <c r="F329" t="s">
        <v>73</v>
      </c>
      <c r="G329" t="s">
        <v>88</v>
      </c>
      <c r="H329" t="b">
        <f t="shared" si="5"/>
        <v>0</v>
      </c>
      <c r="I329" t="s">
        <v>90</v>
      </c>
      <c r="J329">
        <v>29</v>
      </c>
      <c r="K329">
        <v>46211</v>
      </c>
      <c r="L329">
        <v>26</v>
      </c>
      <c r="M329">
        <v>12</v>
      </c>
      <c r="N329">
        <v>6</v>
      </c>
      <c r="O329">
        <v>9</v>
      </c>
      <c r="P329">
        <v>37</v>
      </c>
      <c r="Q329" s="2">
        <v>45206</v>
      </c>
    </row>
    <row r="330" spans="1:17">
      <c r="A330">
        <v>329</v>
      </c>
      <c r="B330" t="s">
        <v>76</v>
      </c>
      <c r="C330" t="s">
        <v>86</v>
      </c>
      <c r="D330" t="s">
        <v>91</v>
      </c>
      <c r="E330" t="s">
        <v>83</v>
      </c>
      <c r="F330" t="s">
        <v>87</v>
      </c>
      <c r="G330" t="s">
        <v>80</v>
      </c>
      <c r="H330" t="b">
        <f t="shared" si="5"/>
        <v>1</v>
      </c>
      <c r="I330" t="s">
        <v>81</v>
      </c>
      <c r="J330">
        <v>44</v>
      </c>
      <c r="K330">
        <v>35842</v>
      </c>
      <c r="L330">
        <v>29</v>
      </c>
      <c r="M330">
        <v>8</v>
      </c>
      <c r="N330">
        <v>10</v>
      </c>
      <c r="O330">
        <v>4</v>
      </c>
      <c r="P330">
        <v>33</v>
      </c>
      <c r="Q330" s="2">
        <v>39527</v>
      </c>
    </row>
    <row r="331" spans="1:17">
      <c r="A331">
        <v>330</v>
      </c>
      <c r="B331" t="s">
        <v>103</v>
      </c>
      <c r="C331" t="s">
        <v>77</v>
      </c>
      <c r="D331" t="s">
        <v>91</v>
      </c>
      <c r="E331" t="s">
        <v>94</v>
      </c>
      <c r="F331" t="s">
        <v>87</v>
      </c>
      <c r="G331" t="s">
        <v>88</v>
      </c>
      <c r="H331" t="b">
        <f t="shared" si="5"/>
        <v>0</v>
      </c>
      <c r="I331" t="s">
        <v>81</v>
      </c>
      <c r="J331">
        <v>59</v>
      </c>
      <c r="K331">
        <v>93115</v>
      </c>
      <c r="L331">
        <v>10</v>
      </c>
      <c r="M331">
        <v>6</v>
      </c>
      <c r="N331">
        <v>13</v>
      </c>
      <c r="O331">
        <v>6</v>
      </c>
      <c r="P331">
        <v>34</v>
      </c>
      <c r="Q331" s="2">
        <v>40944</v>
      </c>
    </row>
    <row r="332" spans="1:17">
      <c r="A332">
        <v>331</v>
      </c>
      <c r="B332" t="s">
        <v>96</v>
      </c>
      <c r="C332" t="s">
        <v>86</v>
      </c>
      <c r="D332" t="s">
        <v>71</v>
      </c>
      <c r="E332" t="s">
        <v>83</v>
      </c>
      <c r="F332" t="s">
        <v>100</v>
      </c>
      <c r="G332" t="s">
        <v>88</v>
      </c>
      <c r="H332" t="b">
        <f t="shared" si="5"/>
        <v>0</v>
      </c>
      <c r="I332" t="s">
        <v>85</v>
      </c>
      <c r="J332">
        <v>27</v>
      </c>
      <c r="K332">
        <v>96852</v>
      </c>
      <c r="L332">
        <v>17</v>
      </c>
      <c r="M332">
        <v>3</v>
      </c>
      <c r="N332">
        <v>1</v>
      </c>
      <c r="O332">
        <v>4</v>
      </c>
      <c r="P332">
        <v>34</v>
      </c>
      <c r="Q332" s="2">
        <v>43311</v>
      </c>
    </row>
    <row r="333" spans="1:17">
      <c r="A333">
        <v>332</v>
      </c>
      <c r="B333" t="s">
        <v>103</v>
      </c>
      <c r="C333" t="s">
        <v>77</v>
      </c>
      <c r="D333" t="s">
        <v>91</v>
      </c>
      <c r="E333" t="s">
        <v>92</v>
      </c>
      <c r="F333" t="s">
        <v>84</v>
      </c>
      <c r="G333" t="s">
        <v>88</v>
      </c>
      <c r="H333" t="b">
        <f t="shared" si="5"/>
        <v>0</v>
      </c>
      <c r="I333" t="s">
        <v>98</v>
      </c>
      <c r="J333">
        <v>43</v>
      </c>
      <c r="K333">
        <v>75968</v>
      </c>
      <c r="L333">
        <v>2</v>
      </c>
      <c r="M333">
        <v>13</v>
      </c>
      <c r="N333">
        <v>6</v>
      </c>
      <c r="O333">
        <v>1</v>
      </c>
      <c r="P333">
        <v>25</v>
      </c>
      <c r="Q333" s="2">
        <v>43380</v>
      </c>
    </row>
    <row r="334" spans="1:17">
      <c r="A334">
        <v>333</v>
      </c>
      <c r="B334" t="s">
        <v>101</v>
      </c>
      <c r="C334" t="s">
        <v>70</v>
      </c>
      <c r="D334" t="s">
        <v>91</v>
      </c>
      <c r="E334" t="s">
        <v>72</v>
      </c>
      <c r="F334" t="s">
        <v>100</v>
      </c>
      <c r="G334" t="s">
        <v>74</v>
      </c>
      <c r="H334" t="b">
        <f t="shared" si="5"/>
        <v>1</v>
      </c>
      <c r="I334" t="s">
        <v>85</v>
      </c>
      <c r="J334">
        <v>46</v>
      </c>
      <c r="K334">
        <v>47508</v>
      </c>
      <c r="L334">
        <v>6</v>
      </c>
      <c r="M334">
        <v>13</v>
      </c>
      <c r="N334">
        <v>1</v>
      </c>
      <c r="O334">
        <v>7</v>
      </c>
      <c r="P334">
        <v>46</v>
      </c>
      <c r="Q334" s="2">
        <v>35701</v>
      </c>
    </row>
    <row r="335" spans="1:17">
      <c r="A335">
        <v>334</v>
      </c>
      <c r="B335" t="s">
        <v>76</v>
      </c>
      <c r="C335" t="s">
        <v>86</v>
      </c>
      <c r="D335" t="s">
        <v>71</v>
      </c>
      <c r="E335" t="s">
        <v>83</v>
      </c>
      <c r="F335" t="s">
        <v>84</v>
      </c>
      <c r="G335" t="s">
        <v>74</v>
      </c>
      <c r="H335" t="b">
        <f t="shared" si="5"/>
        <v>1</v>
      </c>
      <c r="I335" t="s">
        <v>98</v>
      </c>
      <c r="J335">
        <v>39</v>
      </c>
      <c r="K335">
        <v>52005</v>
      </c>
      <c r="L335">
        <v>5</v>
      </c>
      <c r="M335">
        <v>2</v>
      </c>
      <c r="N335">
        <v>14</v>
      </c>
      <c r="O335">
        <v>6</v>
      </c>
      <c r="P335">
        <v>34</v>
      </c>
      <c r="Q335" s="2">
        <v>42543</v>
      </c>
    </row>
    <row r="336" spans="1:17">
      <c r="A336">
        <v>335</v>
      </c>
      <c r="B336" t="s">
        <v>82</v>
      </c>
      <c r="C336" t="s">
        <v>70</v>
      </c>
      <c r="D336" t="s">
        <v>78</v>
      </c>
      <c r="E336" t="s">
        <v>83</v>
      </c>
      <c r="F336" t="s">
        <v>95</v>
      </c>
      <c r="G336" t="s">
        <v>74</v>
      </c>
      <c r="H336" t="b">
        <f t="shared" si="5"/>
        <v>1</v>
      </c>
      <c r="I336" t="s">
        <v>75</v>
      </c>
      <c r="J336">
        <v>38</v>
      </c>
      <c r="K336">
        <v>84575</v>
      </c>
      <c r="L336">
        <v>28</v>
      </c>
      <c r="M336">
        <v>5</v>
      </c>
      <c r="N336">
        <v>13</v>
      </c>
      <c r="O336">
        <v>9</v>
      </c>
      <c r="P336">
        <v>55</v>
      </c>
      <c r="Q336" s="2">
        <v>37479</v>
      </c>
    </row>
    <row r="337" spans="1:17">
      <c r="A337">
        <v>336</v>
      </c>
      <c r="B337" t="s">
        <v>82</v>
      </c>
      <c r="C337" t="s">
        <v>86</v>
      </c>
      <c r="D337" t="s">
        <v>78</v>
      </c>
      <c r="E337" t="s">
        <v>92</v>
      </c>
      <c r="F337" t="s">
        <v>73</v>
      </c>
      <c r="G337" t="s">
        <v>80</v>
      </c>
      <c r="H337" t="b">
        <f t="shared" si="5"/>
        <v>1</v>
      </c>
      <c r="I337" t="s">
        <v>90</v>
      </c>
      <c r="J337">
        <v>33</v>
      </c>
      <c r="K337">
        <v>110742</v>
      </c>
      <c r="L337">
        <v>5</v>
      </c>
      <c r="M337">
        <v>17</v>
      </c>
      <c r="N337">
        <v>6</v>
      </c>
      <c r="O337">
        <v>7</v>
      </c>
      <c r="P337">
        <v>27</v>
      </c>
      <c r="Q337" s="2">
        <v>41263</v>
      </c>
    </row>
    <row r="338" spans="1:17">
      <c r="A338">
        <v>337</v>
      </c>
      <c r="B338" t="s">
        <v>89</v>
      </c>
      <c r="C338" t="s">
        <v>77</v>
      </c>
      <c r="D338" t="s">
        <v>91</v>
      </c>
      <c r="E338" t="s">
        <v>83</v>
      </c>
      <c r="F338" t="s">
        <v>95</v>
      </c>
      <c r="G338" t="s">
        <v>80</v>
      </c>
      <c r="H338" t="b">
        <f t="shared" si="5"/>
        <v>1</v>
      </c>
      <c r="I338" t="s">
        <v>81</v>
      </c>
      <c r="J338">
        <v>27</v>
      </c>
      <c r="K338">
        <v>48971</v>
      </c>
      <c r="L338">
        <v>18</v>
      </c>
      <c r="M338">
        <v>6</v>
      </c>
      <c r="N338">
        <v>3</v>
      </c>
      <c r="O338">
        <v>7</v>
      </c>
      <c r="P338">
        <v>34</v>
      </c>
      <c r="Q338" s="2">
        <v>36679</v>
      </c>
    </row>
    <row r="339" spans="1:17">
      <c r="A339">
        <v>338</v>
      </c>
      <c r="B339" t="s">
        <v>69</v>
      </c>
      <c r="C339" t="s">
        <v>70</v>
      </c>
      <c r="D339" t="s">
        <v>91</v>
      </c>
      <c r="E339" t="s">
        <v>83</v>
      </c>
      <c r="F339" t="s">
        <v>79</v>
      </c>
      <c r="G339" t="s">
        <v>74</v>
      </c>
      <c r="H339" t="b">
        <f t="shared" si="5"/>
        <v>1</v>
      </c>
      <c r="I339" t="s">
        <v>81</v>
      </c>
      <c r="J339">
        <v>47</v>
      </c>
      <c r="K339">
        <v>55599</v>
      </c>
      <c r="L339">
        <v>26</v>
      </c>
      <c r="M339">
        <v>2</v>
      </c>
      <c r="N339">
        <v>14</v>
      </c>
      <c r="O339">
        <v>2</v>
      </c>
      <c r="P339">
        <v>22</v>
      </c>
      <c r="Q339" s="2">
        <v>44754</v>
      </c>
    </row>
    <row r="340" spans="1:17">
      <c r="A340">
        <v>339</v>
      </c>
      <c r="B340" t="s">
        <v>103</v>
      </c>
      <c r="C340" t="s">
        <v>86</v>
      </c>
      <c r="D340" t="s">
        <v>78</v>
      </c>
      <c r="E340" t="s">
        <v>92</v>
      </c>
      <c r="F340" t="s">
        <v>87</v>
      </c>
      <c r="G340" t="s">
        <v>80</v>
      </c>
      <c r="H340" t="b">
        <f t="shared" si="5"/>
        <v>1</v>
      </c>
      <c r="I340" t="s">
        <v>75</v>
      </c>
      <c r="J340">
        <v>48</v>
      </c>
      <c r="K340">
        <v>117592</v>
      </c>
      <c r="L340">
        <v>20</v>
      </c>
      <c r="M340">
        <v>4</v>
      </c>
      <c r="N340">
        <v>14</v>
      </c>
      <c r="O340">
        <v>9</v>
      </c>
      <c r="P340">
        <v>32</v>
      </c>
      <c r="Q340" s="2">
        <v>37450</v>
      </c>
    </row>
    <row r="341" spans="1:17">
      <c r="A341">
        <v>340</v>
      </c>
      <c r="B341" t="s">
        <v>103</v>
      </c>
      <c r="C341" t="s">
        <v>77</v>
      </c>
      <c r="D341" t="s">
        <v>71</v>
      </c>
      <c r="E341" t="s">
        <v>94</v>
      </c>
      <c r="F341" t="s">
        <v>84</v>
      </c>
      <c r="G341" t="s">
        <v>88</v>
      </c>
      <c r="H341" t="b">
        <f t="shared" si="5"/>
        <v>0</v>
      </c>
      <c r="I341" t="s">
        <v>102</v>
      </c>
      <c r="J341">
        <v>29</v>
      </c>
      <c r="K341">
        <v>96914</v>
      </c>
      <c r="L341">
        <v>27</v>
      </c>
      <c r="M341">
        <v>11</v>
      </c>
      <c r="N341">
        <v>8</v>
      </c>
      <c r="O341">
        <v>9</v>
      </c>
      <c r="P341">
        <v>53</v>
      </c>
      <c r="Q341" s="2">
        <v>44468</v>
      </c>
    </row>
    <row r="342" spans="1:17">
      <c r="A342">
        <v>341</v>
      </c>
      <c r="B342" t="s">
        <v>89</v>
      </c>
      <c r="C342" t="s">
        <v>70</v>
      </c>
      <c r="D342" t="s">
        <v>91</v>
      </c>
      <c r="E342" t="s">
        <v>92</v>
      </c>
      <c r="F342" t="s">
        <v>100</v>
      </c>
      <c r="G342" t="s">
        <v>88</v>
      </c>
      <c r="H342" t="b">
        <f t="shared" si="5"/>
        <v>0</v>
      </c>
      <c r="I342" t="s">
        <v>90</v>
      </c>
      <c r="J342">
        <v>40</v>
      </c>
      <c r="K342">
        <v>97055</v>
      </c>
      <c r="L342">
        <v>12</v>
      </c>
      <c r="M342">
        <v>8</v>
      </c>
      <c r="N342">
        <v>13</v>
      </c>
      <c r="O342">
        <v>6</v>
      </c>
      <c r="P342">
        <v>43</v>
      </c>
      <c r="Q342" s="2">
        <v>42817</v>
      </c>
    </row>
    <row r="343" spans="1:17">
      <c r="A343">
        <v>342</v>
      </c>
      <c r="B343" t="s">
        <v>89</v>
      </c>
      <c r="C343" t="s">
        <v>70</v>
      </c>
      <c r="D343" t="s">
        <v>99</v>
      </c>
      <c r="E343" t="s">
        <v>94</v>
      </c>
      <c r="F343" t="s">
        <v>73</v>
      </c>
      <c r="G343" t="s">
        <v>88</v>
      </c>
      <c r="H343" t="b">
        <f t="shared" si="5"/>
        <v>0</v>
      </c>
      <c r="I343" t="s">
        <v>85</v>
      </c>
      <c r="J343">
        <v>63</v>
      </c>
      <c r="K343">
        <v>117697</v>
      </c>
      <c r="L343">
        <v>7</v>
      </c>
      <c r="M343">
        <v>12</v>
      </c>
      <c r="N343">
        <v>6</v>
      </c>
      <c r="O343">
        <v>3</v>
      </c>
      <c r="P343">
        <v>59</v>
      </c>
      <c r="Q343" s="2">
        <v>43753</v>
      </c>
    </row>
    <row r="344" spans="1:17">
      <c r="A344">
        <v>343</v>
      </c>
      <c r="B344" t="s">
        <v>89</v>
      </c>
      <c r="C344" t="s">
        <v>86</v>
      </c>
      <c r="D344" t="s">
        <v>71</v>
      </c>
      <c r="E344" t="s">
        <v>72</v>
      </c>
      <c r="F344" t="s">
        <v>84</v>
      </c>
      <c r="G344" t="s">
        <v>74</v>
      </c>
      <c r="H344" t="b">
        <f t="shared" si="5"/>
        <v>1</v>
      </c>
      <c r="I344" t="s">
        <v>75</v>
      </c>
      <c r="J344">
        <v>22</v>
      </c>
      <c r="K344">
        <v>35355</v>
      </c>
      <c r="L344">
        <v>3</v>
      </c>
      <c r="M344">
        <v>8</v>
      </c>
      <c r="N344">
        <v>13</v>
      </c>
      <c r="O344">
        <v>1</v>
      </c>
      <c r="P344">
        <v>51</v>
      </c>
      <c r="Q344" s="2">
        <v>42961</v>
      </c>
    </row>
    <row r="345" spans="1:17">
      <c r="A345">
        <v>344</v>
      </c>
      <c r="B345" t="s">
        <v>76</v>
      </c>
      <c r="C345" t="s">
        <v>86</v>
      </c>
      <c r="D345" t="s">
        <v>91</v>
      </c>
      <c r="E345" t="s">
        <v>94</v>
      </c>
      <c r="F345" t="s">
        <v>100</v>
      </c>
      <c r="G345" t="s">
        <v>80</v>
      </c>
      <c r="H345" t="b">
        <f t="shared" si="5"/>
        <v>1</v>
      </c>
      <c r="I345" t="s">
        <v>85</v>
      </c>
      <c r="J345">
        <v>50</v>
      </c>
      <c r="K345">
        <v>84120</v>
      </c>
      <c r="L345">
        <v>10</v>
      </c>
      <c r="M345">
        <v>11</v>
      </c>
      <c r="N345">
        <v>11</v>
      </c>
      <c r="O345">
        <v>4</v>
      </c>
      <c r="P345">
        <v>51</v>
      </c>
      <c r="Q345" s="2">
        <v>40390</v>
      </c>
    </row>
    <row r="346" spans="1:17">
      <c r="A346">
        <v>345</v>
      </c>
      <c r="B346" t="s">
        <v>101</v>
      </c>
      <c r="C346" t="s">
        <v>86</v>
      </c>
      <c r="D346" t="s">
        <v>91</v>
      </c>
      <c r="E346" t="s">
        <v>94</v>
      </c>
      <c r="F346" t="s">
        <v>87</v>
      </c>
      <c r="G346" t="s">
        <v>74</v>
      </c>
      <c r="H346" t="b">
        <f t="shared" si="5"/>
        <v>1</v>
      </c>
      <c r="I346" t="s">
        <v>93</v>
      </c>
      <c r="J346">
        <v>56</v>
      </c>
      <c r="K346">
        <v>104619</v>
      </c>
      <c r="L346">
        <v>34</v>
      </c>
      <c r="M346">
        <v>8</v>
      </c>
      <c r="N346">
        <v>13</v>
      </c>
      <c r="O346">
        <v>3</v>
      </c>
      <c r="P346">
        <v>49</v>
      </c>
      <c r="Q346" s="2">
        <v>43731</v>
      </c>
    </row>
    <row r="347" spans="1:17">
      <c r="A347">
        <v>346</v>
      </c>
      <c r="B347" t="s">
        <v>103</v>
      </c>
      <c r="C347" t="s">
        <v>77</v>
      </c>
      <c r="D347" t="s">
        <v>99</v>
      </c>
      <c r="E347" t="s">
        <v>72</v>
      </c>
      <c r="F347" t="s">
        <v>95</v>
      </c>
      <c r="G347" t="s">
        <v>80</v>
      </c>
      <c r="H347" t="b">
        <f t="shared" si="5"/>
        <v>1</v>
      </c>
      <c r="I347" t="s">
        <v>81</v>
      </c>
      <c r="J347">
        <v>61</v>
      </c>
      <c r="K347">
        <v>68342</v>
      </c>
      <c r="L347">
        <v>25</v>
      </c>
      <c r="M347">
        <v>8</v>
      </c>
      <c r="N347">
        <v>1</v>
      </c>
      <c r="O347">
        <v>1</v>
      </c>
      <c r="P347">
        <v>32</v>
      </c>
      <c r="Q347" s="2">
        <v>41432</v>
      </c>
    </row>
    <row r="348" spans="1:17">
      <c r="A348">
        <v>347</v>
      </c>
      <c r="B348" t="s">
        <v>76</v>
      </c>
      <c r="C348" t="s">
        <v>86</v>
      </c>
      <c r="D348" t="s">
        <v>99</v>
      </c>
      <c r="E348" t="s">
        <v>94</v>
      </c>
      <c r="F348" t="s">
        <v>87</v>
      </c>
      <c r="G348" t="s">
        <v>88</v>
      </c>
      <c r="H348" t="b">
        <f t="shared" si="5"/>
        <v>0</v>
      </c>
      <c r="I348" t="s">
        <v>85</v>
      </c>
      <c r="J348">
        <v>35</v>
      </c>
      <c r="K348">
        <v>115992</v>
      </c>
      <c r="L348">
        <v>35</v>
      </c>
      <c r="M348">
        <v>17</v>
      </c>
      <c r="N348">
        <v>5</v>
      </c>
      <c r="O348">
        <v>3</v>
      </c>
      <c r="P348">
        <v>20</v>
      </c>
      <c r="Q348" s="2">
        <v>40559</v>
      </c>
    </row>
    <row r="349" spans="1:17">
      <c r="A349">
        <v>348</v>
      </c>
      <c r="B349" t="s">
        <v>89</v>
      </c>
      <c r="C349" t="s">
        <v>70</v>
      </c>
      <c r="D349" t="s">
        <v>78</v>
      </c>
      <c r="E349" t="s">
        <v>92</v>
      </c>
      <c r="F349" t="s">
        <v>97</v>
      </c>
      <c r="G349" t="s">
        <v>74</v>
      </c>
      <c r="H349" t="b">
        <f t="shared" si="5"/>
        <v>1</v>
      </c>
      <c r="I349" t="s">
        <v>98</v>
      </c>
      <c r="J349">
        <v>56</v>
      </c>
      <c r="K349">
        <v>108860</v>
      </c>
      <c r="L349">
        <v>16</v>
      </c>
      <c r="M349">
        <v>16</v>
      </c>
      <c r="N349">
        <v>8</v>
      </c>
      <c r="O349">
        <v>4</v>
      </c>
      <c r="P349">
        <v>53</v>
      </c>
      <c r="Q349" s="2">
        <v>45459</v>
      </c>
    </row>
    <row r="350" spans="1:17">
      <c r="A350">
        <v>349</v>
      </c>
      <c r="B350" t="s">
        <v>103</v>
      </c>
      <c r="C350" t="s">
        <v>70</v>
      </c>
      <c r="D350" t="s">
        <v>71</v>
      </c>
      <c r="E350" t="s">
        <v>94</v>
      </c>
      <c r="F350" t="s">
        <v>79</v>
      </c>
      <c r="G350" t="s">
        <v>80</v>
      </c>
      <c r="H350" t="b">
        <f t="shared" si="5"/>
        <v>1</v>
      </c>
      <c r="I350" t="s">
        <v>85</v>
      </c>
      <c r="J350">
        <v>41</v>
      </c>
      <c r="K350">
        <v>32257</v>
      </c>
      <c r="L350">
        <v>2</v>
      </c>
      <c r="M350">
        <v>14</v>
      </c>
      <c r="N350">
        <v>3</v>
      </c>
      <c r="O350">
        <v>8</v>
      </c>
      <c r="P350">
        <v>34</v>
      </c>
      <c r="Q350" s="2">
        <v>41487</v>
      </c>
    </row>
    <row r="351" spans="1:17">
      <c r="A351">
        <v>350</v>
      </c>
      <c r="B351" t="s">
        <v>76</v>
      </c>
      <c r="C351" t="s">
        <v>86</v>
      </c>
      <c r="D351" t="s">
        <v>71</v>
      </c>
      <c r="E351" t="s">
        <v>72</v>
      </c>
      <c r="F351" t="s">
        <v>97</v>
      </c>
      <c r="G351" t="s">
        <v>80</v>
      </c>
      <c r="H351" t="b">
        <f t="shared" si="5"/>
        <v>1</v>
      </c>
      <c r="I351" t="s">
        <v>93</v>
      </c>
      <c r="J351">
        <v>34</v>
      </c>
      <c r="K351">
        <v>57364</v>
      </c>
      <c r="L351">
        <v>24</v>
      </c>
      <c r="M351">
        <v>11</v>
      </c>
      <c r="N351">
        <v>12</v>
      </c>
      <c r="O351">
        <v>9</v>
      </c>
      <c r="P351">
        <v>33</v>
      </c>
      <c r="Q351" s="2">
        <v>41566</v>
      </c>
    </row>
    <row r="352" spans="1:17">
      <c r="A352">
        <v>351</v>
      </c>
      <c r="B352" t="s">
        <v>101</v>
      </c>
      <c r="C352" t="s">
        <v>86</v>
      </c>
      <c r="D352" t="s">
        <v>78</v>
      </c>
      <c r="E352" t="s">
        <v>92</v>
      </c>
      <c r="F352" t="s">
        <v>73</v>
      </c>
      <c r="G352" t="s">
        <v>88</v>
      </c>
      <c r="H352" t="b">
        <f t="shared" si="5"/>
        <v>0</v>
      </c>
      <c r="I352" t="s">
        <v>90</v>
      </c>
      <c r="J352">
        <v>59</v>
      </c>
      <c r="K352">
        <v>54972</v>
      </c>
      <c r="L352">
        <v>10</v>
      </c>
      <c r="M352">
        <v>7</v>
      </c>
      <c r="N352">
        <v>6</v>
      </c>
      <c r="O352">
        <v>3</v>
      </c>
      <c r="P352">
        <v>48</v>
      </c>
      <c r="Q352" s="2">
        <v>42088</v>
      </c>
    </row>
    <row r="353" spans="1:17">
      <c r="A353">
        <v>352</v>
      </c>
      <c r="B353" t="s">
        <v>76</v>
      </c>
      <c r="C353" t="s">
        <v>70</v>
      </c>
      <c r="D353" t="s">
        <v>71</v>
      </c>
      <c r="E353" t="s">
        <v>72</v>
      </c>
      <c r="F353" t="s">
        <v>84</v>
      </c>
      <c r="G353" t="s">
        <v>74</v>
      </c>
      <c r="H353" t="b">
        <f t="shared" si="5"/>
        <v>1</v>
      </c>
      <c r="I353" t="s">
        <v>81</v>
      </c>
      <c r="J353">
        <v>29</v>
      </c>
      <c r="K353">
        <v>56654</v>
      </c>
      <c r="L353">
        <v>38</v>
      </c>
      <c r="M353">
        <v>16</v>
      </c>
      <c r="N353">
        <v>5</v>
      </c>
      <c r="O353">
        <v>6</v>
      </c>
      <c r="P353">
        <v>53</v>
      </c>
      <c r="Q353" s="2">
        <v>35187</v>
      </c>
    </row>
    <row r="354" spans="1:17">
      <c r="A354">
        <v>353</v>
      </c>
      <c r="B354" t="s">
        <v>101</v>
      </c>
      <c r="C354" t="s">
        <v>77</v>
      </c>
      <c r="D354" t="s">
        <v>71</v>
      </c>
      <c r="E354" t="s">
        <v>72</v>
      </c>
      <c r="F354" t="s">
        <v>73</v>
      </c>
      <c r="G354" t="s">
        <v>74</v>
      </c>
      <c r="H354" t="b">
        <f t="shared" si="5"/>
        <v>1</v>
      </c>
      <c r="I354" t="s">
        <v>75</v>
      </c>
      <c r="J354">
        <v>64</v>
      </c>
      <c r="K354">
        <v>110769</v>
      </c>
      <c r="L354">
        <v>22</v>
      </c>
      <c r="M354">
        <v>13</v>
      </c>
      <c r="N354">
        <v>6</v>
      </c>
      <c r="O354">
        <v>5</v>
      </c>
      <c r="P354">
        <v>37</v>
      </c>
      <c r="Q354" s="2">
        <v>38722</v>
      </c>
    </row>
    <row r="355" spans="1:17">
      <c r="A355">
        <v>354</v>
      </c>
      <c r="B355" t="s">
        <v>89</v>
      </c>
      <c r="C355" t="s">
        <v>86</v>
      </c>
      <c r="D355" t="s">
        <v>71</v>
      </c>
      <c r="E355" t="s">
        <v>83</v>
      </c>
      <c r="F355" t="s">
        <v>95</v>
      </c>
      <c r="G355" t="s">
        <v>74</v>
      </c>
      <c r="H355" t="b">
        <f t="shared" si="5"/>
        <v>1</v>
      </c>
      <c r="I355" t="s">
        <v>93</v>
      </c>
      <c r="J355">
        <v>41</v>
      </c>
      <c r="K355">
        <v>111423</v>
      </c>
      <c r="L355">
        <v>26</v>
      </c>
      <c r="M355">
        <v>15</v>
      </c>
      <c r="N355">
        <v>10</v>
      </c>
      <c r="O355">
        <v>6</v>
      </c>
      <c r="P355">
        <v>26</v>
      </c>
      <c r="Q355" s="2">
        <v>40434</v>
      </c>
    </row>
    <row r="356" spans="1:17">
      <c r="A356">
        <v>355</v>
      </c>
      <c r="B356" t="s">
        <v>101</v>
      </c>
      <c r="C356" t="s">
        <v>86</v>
      </c>
      <c r="D356" t="s">
        <v>71</v>
      </c>
      <c r="E356" t="s">
        <v>83</v>
      </c>
      <c r="F356" t="s">
        <v>100</v>
      </c>
      <c r="G356" t="s">
        <v>88</v>
      </c>
      <c r="H356" t="b">
        <f t="shared" si="5"/>
        <v>0</v>
      </c>
      <c r="I356" t="s">
        <v>81</v>
      </c>
      <c r="J356">
        <v>54</v>
      </c>
      <c r="K356">
        <v>59320</v>
      </c>
      <c r="L356">
        <v>39</v>
      </c>
      <c r="M356">
        <v>16</v>
      </c>
      <c r="N356">
        <v>1</v>
      </c>
      <c r="O356">
        <v>4</v>
      </c>
      <c r="P356">
        <v>48</v>
      </c>
      <c r="Q356" s="2">
        <v>41115</v>
      </c>
    </row>
    <row r="357" spans="1:17">
      <c r="A357">
        <v>356</v>
      </c>
      <c r="B357" t="s">
        <v>103</v>
      </c>
      <c r="C357" t="s">
        <v>70</v>
      </c>
      <c r="D357" t="s">
        <v>71</v>
      </c>
      <c r="E357" t="s">
        <v>72</v>
      </c>
      <c r="F357" t="s">
        <v>87</v>
      </c>
      <c r="G357" t="s">
        <v>74</v>
      </c>
      <c r="H357" t="b">
        <f t="shared" si="5"/>
        <v>1</v>
      </c>
      <c r="I357" t="s">
        <v>85</v>
      </c>
      <c r="J357">
        <v>47</v>
      </c>
      <c r="K357">
        <v>50808</v>
      </c>
      <c r="L357">
        <v>27</v>
      </c>
      <c r="M357">
        <v>9</v>
      </c>
      <c r="N357">
        <v>7</v>
      </c>
      <c r="O357">
        <v>6</v>
      </c>
      <c r="P357">
        <v>50</v>
      </c>
      <c r="Q357" s="2">
        <v>42393</v>
      </c>
    </row>
    <row r="358" spans="1:17">
      <c r="A358">
        <v>357</v>
      </c>
      <c r="B358" t="s">
        <v>89</v>
      </c>
      <c r="C358" t="s">
        <v>86</v>
      </c>
      <c r="D358" t="s">
        <v>99</v>
      </c>
      <c r="E358" t="s">
        <v>72</v>
      </c>
      <c r="F358" t="s">
        <v>97</v>
      </c>
      <c r="G358" t="s">
        <v>88</v>
      </c>
      <c r="H358" t="b">
        <f t="shared" si="5"/>
        <v>0</v>
      </c>
      <c r="I358" t="s">
        <v>90</v>
      </c>
      <c r="J358">
        <v>60</v>
      </c>
      <c r="K358">
        <v>82389</v>
      </c>
      <c r="L358">
        <v>29</v>
      </c>
      <c r="M358">
        <v>3</v>
      </c>
      <c r="N358">
        <v>9</v>
      </c>
      <c r="O358">
        <v>7</v>
      </c>
      <c r="P358">
        <v>44</v>
      </c>
      <c r="Q358" s="2">
        <v>44443</v>
      </c>
    </row>
    <row r="359" spans="1:17">
      <c r="A359">
        <v>358</v>
      </c>
      <c r="B359" t="s">
        <v>103</v>
      </c>
      <c r="C359" t="s">
        <v>77</v>
      </c>
      <c r="D359" t="s">
        <v>71</v>
      </c>
      <c r="E359" t="s">
        <v>72</v>
      </c>
      <c r="F359" t="s">
        <v>97</v>
      </c>
      <c r="G359" t="s">
        <v>88</v>
      </c>
      <c r="H359" t="b">
        <f t="shared" si="5"/>
        <v>0</v>
      </c>
      <c r="I359" t="s">
        <v>102</v>
      </c>
      <c r="J359">
        <v>42</v>
      </c>
      <c r="K359">
        <v>64773</v>
      </c>
      <c r="L359">
        <v>38</v>
      </c>
      <c r="M359">
        <v>19</v>
      </c>
      <c r="N359">
        <v>2</v>
      </c>
      <c r="O359">
        <v>9</v>
      </c>
      <c r="P359">
        <v>57</v>
      </c>
      <c r="Q359" s="2">
        <v>38260</v>
      </c>
    </row>
    <row r="360" spans="1:17">
      <c r="A360">
        <v>359</v>
      </c>
      <c r="B360" t="s">
        <v>82</v>
      </c>
      <c r="C360" t="s">
        <v>70</v>
      </c>
      <c r="D360" t="s">
        <v>99</v>
      </c>
      <c r="E360" t="s">
        <v>83</v>
      </c>
      <c r="F360" t="s">
        <v>95</v>
      </c>
      <c r="G360" t="s">
        <v>88</v>
      </c>
      <c r="H360" t="b">
        <f t="shared" si="5"/>
        <v>0</v>
      </c>
      <c r="I360" t="s">
        <v>90</v>
      </c>
      <c r="J360">
        <v>63</v>
      </c>
      <c r="K360">
        <v>81168</v>
      </c>
      <c r="L360">
        <v>20</v>
      </c>
      <c r="M360">
        <v>5</v>
      </c>
      <c r="N360">
        <v>10</v>
      </c>
      <c r="O360">
        <v>7</v>
      </c>
      <c r="P360">
        <v>33</v>
      </c>
      <c r="Q360" s="2">
        <v>40242</v>
      </c>
    </row>
    <row r="361" spans="1:17">
      <c r="A361">
        <v>360</v>
      </c>
      <c r="B361" t="s">
        <v>96</v>
      </c>
      <c r="C361" t="s">
        <v>86</v>
      </c>
      <c r="D361" t="s">
        <v>71</v>
      </c>
      <c r="E361" t="s">
        <v>83</v>
      </c>
      <c r="F361" t="s">
        <v>97</v>
      </c>
      <c r="G361" t="s">
        <v>80</v>
      </c>
      <c r="H361" t="b">
        <f t="shared" si="5"/>
        <v>1</v>
      </c>
      <c r="I361" t="s">
        <v>102</v>
      </c>
      <c r="J361">
        <v>64</v>
      </c>
      <c r="K361">
        <v>57747</v>
      </c>
      <c r="L361">
        <v>27</v>
      </c>
      <c r="M361">
        <v>10</v>
      </c>
      <c r="N361">
        <v>5</v>
      </c>
      <c r="O361">
        <v>6</v>
      </c>
      <c r="P361">
        <v>27</v>
      </c>
      <c r="Q361" s="2">
        <v>42105</v>
      </c>
    </row>
    <row r="362" spans="1:17">
      <c r="A362">
        <v>361</v>
      </c>
      <c r="B362" t="s">
        <v>101</v>
      </c>
      <c r="C362" t="s">
        <v>70</v>
      </c>
      <c r="D362" t="s">
        <v>78</v>
      </c>
      <c r="E362" t="s">
        <v>94</v>
      </c>
      <c r="F362" t="s">
        <v>95</v>
      </c>
      <c r="G362" t="s">
        <v>74</v>
      </c>
      <c r="H362" t="b">
        <f t="shared" si="5"/>
        <v>1</v>
      </c>
      <c r="I362" t="s">
        <v>98</v>
      </c>
      <c r="J362">
        <v>62</v>
      </c>
      <c r="K362">
        <v>106396</v>
      </c>
      <c r="L362">
        <v>20</v>
      </c>
      <c r="M362">
        <v>17</v>
      </c>
      <c r="N362">
        <v>10</v>
      </c>
      <c r="O362">
        <v>1</v>
      </c>
      <c r="P362">
        <v>46</v>
      </c>
      <c r="Q362" s="2">
        <v>44074</v>
      </c>
    </row>
    <row r="363" spans="1:17">
      <c r="A363">
        <v>362</v>
      </c>
      <c r="B363" t="s">
        <v>96</v>
      </c>
      <c r="C363" t="s">
        <v>86</v>
      </c>
      <c r="D363" t="s">
        <v>91</v>
      </c>
      <c r="E363" t="s">
        <v>94</v>
      </c>
      <c r="F363" t="s">
        <v>73</v>
      </c>
      <c r="G363" t="s">
        <v>74</v>
      </c>
      <c r="H363" t="b">
        <f t="shared" si="5"/>
        <v>1</v>
      </c>
      <c r="I363" t="s">
        <v>90</v>
      </c>
      <c r="J363">
        <v>30</v>
      </c>
      <c r="K363">
        <v>113692</v>
      </c>
      <c r="L363">
        <v>19</v>
      </c>
      <c r="M363">
        <v>15</v>
      </c>
      <c r="N363">
        <v>4</v>
      </c>
      <c r="O363">
        <v>2</v>
      </c>
      <c r="P363">
        <v>21</v>
      </c>
      <c r="Q363" s="2">
        <v>35719</v>
      </c>
    </row>
    <row r="364" spans="1:17">
      <c r="A364">
        <v>363</v>
      </c>
      <c r="B364" t="s">
        <v>96</v>
      </c>
      <c r="C364" t="s">
        <v>86</v>
      </c>
      <c r="D364" t="s">
        <v>99</v>
      </c>
      <c r="E364" t="s">
        <v>72</v>
      </c>
      <c r="F364" t="s">
        <v>87</v>
      </c>
      <c r="G364" t="s">
        <v>88</v>
      </c>
      <c r="H364" t="b">
        <f t="shared" si="5"/>
        <v>0</v>
      </c>
      <c r="I364" t="s">
        <v>81</v>
      </c>
      <c r="J364">
        <v>45</v>
      </c>
      <c r="K364">
        <v>87505</v>
      </c>
      <c r="L364">
        <v>20</v>
      </c>
      <c r="M364">
        <v>8</v>
      </c>
      <c r="N364">
        <v>6</v>
      </c>
      <c r="O364">
        <v>1</v>
      </c>
      <c r="P364">
        <v>36</v>
      </c>
      <c r="Q364" s="2">
        <v>38056</v>
      </c>
    </row>
    <row r="365" spans="1:17">
      <c r="A365">
        <v>364</v>
      </c>
      <c r="B365" t="s">
        <v>101</v>
      </c>
      <c r="C365" t="s">
        <v>86</v>
      </c>
      <c r="D365" t="s">
        <v>71</v>
      </c>
      <c r="E365" t="s">
        <v>92</v>
      </c>
      <c r="F365" t="s">
        <v>84</v>
      </c>
      <c r="G365" t="s">
        <v>88</v>
      </c>
      <c r="H365" t="b">
        <f t="shared" si="5"/>
        <v>0</v>
      </c>
      <c r="I365" t="s">
        <v>102</v>
      </c>
      <c r="J365">
        <v>58</v>
      </c>
      <c r="K365">
        <v>115896</v>
      </c>
      <c r="L365">
        <v>35</v>
      </c>
      <c r="M365">
        <v>15</v>
      </c>
      <c r="N365">
        <v>6</v>
      </c>
      <c r="O365">
        <v>9</v>
      </c>
      <c r="P365">
        <v>56</v>
      </c>
      <c r="Q365" s="2">
        <v>43347</v>
      </c>
    </row>
    <row r="366" spans="1:17">
      <c r="A366">
        <v>365</v>
      </c>
      <c r="B366" t="s">
        <v>89</v>
      </c>
      <c r="C366" t="s">
        <v>77</v>
      </c>
      <c r="D366" t="s">
        <v>78</v>
      </c>
      <c r="E366" t="s">
        <v>92</v>
      </c>
      <c r="F366" t="s">
        <v>100</v>
      </c>
      <c r="G366" t="s">
        <v>74</v>
      </c>
      <c r="H366" t="b">
        <f t="shared" si="5"/>
        <v>1</v>
      </c>
      <c r="I366" t="s">
        <v>75</v>
      </c>
      <c r="J366">
        <v>62</v>
      </c>
      <c r="K366">
        <v>48135</v>
      </c>
      <c r="L366">
        <v>2</v>
      </c>
      <c r="M366">
        <v>14</v>
      </c>
      <c r="N366">
        <v>11</v>
      </c>
      <c r="O366">
        <v>9</v>
      </c>
      <c r="P366">
        <v>33</v>
      </c>
      <c r="Q366" s="2">
        <v>44517</v>
      </c>
    </row>
    <row r="367" spans="1:17">
      <c r="A367">
        <v>366</v>
      </c>
      <c r="B367" t="s">
        <v>82</v>
      </c>
      <c r="C367" t="s">
        <v>77</v>
      </c>
      <c r="D367" t="s">
        <v>91</v>
      </c>
      <c r="E367" t="s">
        <v>83</v>
      </c>
      <c r="F367" t="s">
        <v>84</v>
      </c>
      <c r="G367" t="s">
        <v>88</v>
      </c>
      <c r="H367" t="b">
        <f t="shared" si="5"/>
        <v>0</v>
      </c>
      <c r="I367" t="s">
        <v>81</v>
      </c>
      <c r="J367">
        <v>38</v>
      </c>
      <c r="K367">
        <v>77377</v>
      </c>
      <c r="L367">
        <v>30</v>
      </c>
      <c r="M367">
        <v>7</v>
      </c>
      <c r="N367">
        <v>2</v>
      </c>
      <c r="O367">
        <v>7</v>
      </c>
      <c r="P367">
        <v>44</v>
      </c>
      <c r="Q367" s="2">
        <v>42408</v>
      </c>
    </row>
    <row r="368" spans="1:17">
      <c r="A368">
        <v>367</v>
      </c>
      <c r="B368" t="s">
        <v>103</v>
      </c>
      <c r="C368" t="s">
        <v>70</v>
      </c>
      <c r="D368" t="s">
        <v>99</v>
      </c>
      <c r="E368" t="s">
        <v>83</v>
      </c>
      <c r="F368" t="s">
        <v>73</v>
      </c>
      <c r="G368" t="s">
        <v>74</v>
      </c>
      <c r="H368" t="b">
        <f t="shared" si="5"/>
        <v>1</v>
      </c>
      <c r="I368" t="s">
        <v>75</v>
      </c>
      <c r="J368">
        <v>45</v>
      </c>
      <c r="K368">
        <v>53554</v>
      </c>
      <c r="L368">
        <v>34</v>
      </c>
      <c r="M368">
        <v>12</v>
      </c>
      <c r="N368">
        <v>2</v>
      </c>
      <c r="O368">
        <v>2</v>
      </c>
      <c r="P368">
        <v>49</v>
      </c>
      <c r="Q368" s="2">
        <v>45271</v>
      </c>
    </row>
    <row r="369" spans="1:17">
      <c r="A369">
        <v>368</v>
      </c>
      <c r="B369" t="s">
        <v>76</v>
      </c>
      <c r="C369" t="s">
        <v>86</v>
      </c>
      <c r="D369" t="s">
        <v>91</v>
      </c>
      <c r="E369" t="s">
        <v>83</v>
      </c>
      <c r="F369" t="s">
        <v>100</v>
      </c>
      <c r="G369" t="s">
        <v>80</v>
      </c>
      <c r="H369" t="b">
        <f t="shared" si="5"/>
        <v>1</v>
      </c>
      <c r="I369" t="s">
        <v>90</v>
      </c>
      <c r="J369">
        <v>42</v>
      </c>
      <c r="K369">
        <v>92491</v>
      </c>
      <c r="L369">
        <v>22</v>
      </c>
      <c r="M369">
        <v>17</v>
      </c>
      <c r="N369">
        <v>4</v>
      </c>
      <c r="O369">
        <v>6</v>
      </c>
      <c r="P369">
        <v>48</v>
      </c>
      <c r="Q369" s="2">
        <v>40856</v>
      </c>
    </row>
    <row r="370" spans="1:17">
      <c r="A370">
        <v>369</v>
      </c>
      <c r="B370" t="s">
        <v>103</v>
      </c>
      <c r="C370" t="s">
        <v>86</v>
      </c>
      <c r="D370" t="s">
        <v>78</v>
      </c>
      <c r="E370" t="s">
        <v>72</v>
      </c>
      <c r="F370" t="s">
        <v>97</v>
      </c>
      <c r="G370" t="s">
        <v>88</v>
      </c>
      <c r="H370" t="b">
        <f t="shared" si="5"/>
        <v>0</v>
      </c>
      <c r="I370" t="s">
        <v>75</v>
      </c>
      <c r="J370">
        <v>60</v>
      </c>
      <c r="K370">
        <v>85621</v>
      </c>
      <c r="L370">
        <v>3</v>
      </c>
      <c r="M370">
        <v>17</v>
      </c>
      <c r="N370">
        <v>1</v>
      </c>
      <c r="O370">
        <v>4</v>
      </c>
      <c r="P370">
        <v>39</v>
      </c>
      <c r="Q370" s="2">
        <v>35647</v>
      </c>
    </row>
    <row r="371" spans="1:17">
      <c r="A371">
        <v>370</v>
      </c>
      <c r="B371" t="s">
        <v>76</v>
      </c>
      <c r="C371" t="s">
        <v>77</v>
      </c>
      <c r="D371" t="s">
        <v>99</v>
      </c>
      <c r="E371" t="s">
        <v>92</v>
      </c>
      <c r="F371" t="s">
        <v>79</v>
      </c>
      <c r="G371" t="s">
        <v>74</v>
      </c>
      <c r="H371" t="b">
        <f t="shared" si="5"/>
        <v>1</v>
      </c>
      <c r="I371" t="s">
        <v>102</v>
      </c>
      <c r="J371">
        <v>62</v>
      </c>
      <c r="K371">
        <v>88283</v>
      </c>
      <c r="L371">
        <v>6</v>
      </c>
      <c r="M371">
        <v>10</v>
      </c>
      <c r="N371">
        <v>9</v>
      </c>
      <c r="O371">
        <v>1</v>
      </c>
      <c r="P371">
        <v>40</v>
      </c>
      <c r="Q371" s="2">
        <v>42804</v>
      </c>
    </row>
    <row r="372" spans="1:17">
      <c r="A372">
        <v>371</v>
      </c>
      <c r="B372" t="s">
        <v>103</v>
      </c>
      <c r="C372" t="s">
        <v>86</v>
      </c>
      <c r="D372" t="s">
        <v>91</v>
      </c>
      <c r="E372" t="s">
        <v>94</v>
      </c>
      <c r="F372" t="s">
        <v>73</v>
      </c>
      <c r="G372" t="s">
        <v>88</v>
      </c>
      <c r="H372" t="b">
        <f t="shared" si="5"/>
        <v>0</v>
      </c>
      <c r="I372" t="s">
        <v>81</v>
      </c>
      <c r="J372">
        <v>60</v>
      </c>
      <c r="K372">
        <v>115140</v>
      </c>
      <c r="L372">
        <v>15</v>
      </c>
      <c r="M372">
        <v>19</v>
      </c>
      <c r="N372">
        <v>14</v>
      </c>
      <c r="O372">
        <v>1</v>
      </c>
      <c r="P372">
        <v>41</v>
      </c>
      <c r="Q372" s="2">
        <v>36326</v>
      </c>
    </row>
    <row r="373" spans="1:17">
      <c r="A373">
        <v>372</v>
      </c>
      <c r="B373" t="s">
        <v>101</v>
      </c>
      <c r="C373" t="s">
        <v>77</v>
      </c>
      <c r="D373" t="s">
        <v>71</v>
      </c>
      <c r="E373" t="s">
        <v>72</v>
      </c>
      <c r="F373" t="s">
        <v>73</v>
      </c>
      <c r="G373" t="s">
        <v>74</v>
      </c>
      <c r="H373" t="b">
        <f t="shared" si="5"/>
        <v>1</v>
      </c>
      <c r="I373" t="s">
        <v>85</v>
      </c>
      <c r="J373">
        <v>34</v>
      </c>
      <c r="K373">
        <v>46923</v>
      </c>
      <c r="L373">
        <v>27</v>
      </c>
      <c r="M373">
        <v>14</v>
      </c>
      <c r="N373">
        <v>14</v>
      </c>
      <c r="O373">
        <v>5</v>
      </c>
      <c r="P373">
        <v>54</v>
      </c>
      <c r="Q373" s="2">
        <v>35103</v>
      </c>
    </row>
    <row r="374" spans="1:17">
      <c r="A374">
        <v>373</v>
      </c>
      <c r="B374" t="s">
        <v>82</v>
      </c>
      <c r="C374" t="s">
        <v>86</v>
      </c>
      <c r="D374" t="s">
        <v>99</v>
      </c>
      <c r="E374" t="s">
        <v>94</v>
      </c>
      <c r="F374" t="s">
        <v>87</v>
      </c>
      <c r="G374" t="s">
        <v>74</v>
      </c>
      <c r="H374" t="b">
        <f t="shared" si="5"/>
        <v>1</v>
      </c>
      <c r="I374" t="s">
        <v>93</v>
      </c>
      <c r="J374">
        <v>32</v>
      </c>
      <c r="K374">
        <v>77591</v>
      </c>
      <c r="L374">
        <v>10</v>
      </c>
      <c r="M374">
        <v>11</v>
      </c>
      <c r="N374">
        <v>13</v>
      </c>
      <c r="O374">
        <v>2</v>
      </c>
      <c r="P374">
        <v>56</v>
      </c>
      <c r="Q374" s="2">
        <v>41859</v>
      </c>
    </row>
    <row r="375" spans="1:17">
      <c r="A375">
        <v>374</v>
      </c>
      <c r="B375" t="s">
        <v>76</v>
      </c>
      <c r="C375" t="s">
        <v>70</v>
      </c>
      <c r="D375" t="s">
        <v>91</v>
      </c>
      <c r="E375" t="s">
        <v>94</v>
      </c>
      <c r="F375" t="s">
        <v>84</v>
      </c>
      <c r="G375" t="s">
        <v>88</v>
      </c>
      <c r="H375" t="b">
        <f t="shared" si="5"/>
        <v>0</v>
      </c>
      <c r="I375" t="s">
        <v>102</v>
      </c>
      <c r="J375">
        <v>40</v>
      </c>
      <c r="K375">
        <v>92261</v>
      </c>
      <c r="L375">
        <v>9</v>
      </c>
      <c r="M375">
        <v>2</v>
      </c>
      <c r="N375">
        <v>7</v>
      </c>
      <c r="O375">
        <v>4</v>
      </c>
      <c r="P375">
        <v>35</v>
      </c>
      <c r="Q375" s="2">
        <v>43211</v>
      </c>
    </row>
    <row r="376" spans="1:17">
      <c r="A376">
        <v>375</v>
      </c>
      <c r="B376" t="s">
        <v>69</v>
      </c>
      <c r="C376" t="s">
        <v>86</v>
      </c>
      <c r="D376" t="s">
        <v>78</v>
      </c>
      <c r="E376" t="s">
        <v>72</v>
      </c>
      <c r="F376" t="s">
        <v>73</v>
      </c>
      <c r="G376" t="s">
        <v>80</v>
      </c>
      <c r="H376" t="b">
        <f t="shared" si="5"/>
        <v>1</v>
      </c>
      <c r="I376" t="s">
        <v>102</v>
      </c>
      <c r="J376">
        <v>32</v>
      </c>
      <c r="K376">
        <v>84336</v>
      </c>
      <c r="L376">
        <v>33</v>
      </c>
      <c r="M376">
        <v>18</v>
      </c>
      <c r="N376">
        <v>12</v>
      </c>
      <c r="O376">
        <v>1</v>
      </c>
      <c r="P376">
        <v>36</v>
      </c>
      <c r="Q376" s="2">
        <v>41670</v>
      </c>
    </row>
    <row r="377" spans="1:17">
      <c r="A377">
        <v>376</v>
      </c>
      <c r="B377" t="s">
        <v>89</v>
      </c>
      <c r="C377" t="s">
        <v>86</v>
      </c>
      <c r="D377" t="s">
        <v>78</v>
      </c>
      <c r="E377" t="s">
        <v>94</v>
      </c>
      <c r="F377" t="s">
        <v>73</v>
      </c>
      <c r="G377" t="s">
        <v>74</v>
      </c>
      <c r="H377" t="b">
        <f t="shared" si="5"/>
        <v>1</v>
      </c>
      <c r="I377" t="s">
        <v>85</v>
      </c>
      <c r="J377">
        <v>34</v>
      </c>
      <c r="K377">
        <v>104083</v>
      </c>
      <c r="L377">
        <v>32</v>
      </c>
      <c r="M377">
        <v>7</v>
      </c>
      <c r="N377">
        <v>7</v>
      </c>
      <c r="O377">
        <v>4</v>
      </c>
      <c r="P377">
        <v>35</v>
      </c>
      <c r="Q377" s="2">
        <v>39902</v>
      </c>
    </row>
    <row r="378" spans="1:17">
      <c r="A378">
        <v>377</v>
      </c>
      <c r="B378" t="s">
        <v>103</v>
      </c>
      <c r="C378" t="s">
        <v>77</v>
      </c>
      <c r="D378" t="s">
        <v>99</v>
      </c>
      <c r="E378" t="s">
        <v>92</v>
      </c>
      <c r="F378" t="s">
        <v>97</v>
      </c>
      <c r="G378" t="s">
        <v>74</v>
      </c>
      <c r="H378" t="b">
        <f t="shared" si="5"/>
        <v>1</v>
      </c>
      <c r="I378" t="s">
        <v>81</v>
      </c>
      <c r="J378">
        <v>22</v>
      </c>
      <c r="K378">
        <v>90948</v>
      </c>
      <c r="L378">
        <v>6</v>
      </c>
      <c r="M378">
        <v>12</v>
      </c>
      <c r="N378">
        <v>3</v>
      </c>
      <c r="O378">
        <v>6</v>
      </c>
      <c r="P378">
        <v>21</v>
      </c>
      <c r="Q378" s="2">
        <v>37747</v>
      </c>
    </row>
    <row r="379" spans="1:17">
      <c r="A379">
        <v>378</v>
      </c>
      <c r="B379" t="s">
        <v>103</v>
      </c>
      <c r="C379" t="s">
        <v>86</v>
      </c>
      <c r="D379" t="s">
        <v>91</v>
      </c>
      <c r="E379" t="s">
        <v>94</v>
      </c>
      <c r="F379" t="s">
        <v>97</v>
      </c>
      <c r="G379" t="s">
        <v>74</v>
      </c>
      <c r="H379" t="b">
        <f t="shared" si="5"/>
        <v>1</v>
      </c>
      <c r="I379" t="s">
        <v>81</v>
      </c>
      <c r="J379">
        <v>61</v>
      </c>
      <c r="K379">
        <v>63002</v>
      </c>
      <c r="L379">
        <v>36</v>
      </c>
      <c r="M379">
        <v>2</v>
      </c>
      <c r="N379">
        <v>11</v>
      </c>
      <c r="O379">
        <v>4</v>
      </c>
      <c r="P379">
        <v>23</v>
      </c>
      <c r="Q379" s="2">
        <v>37285</v>
      </c>
    </row>
    <row r="380" spans="1:17">
      <c r="A380">
        <v>379</v>
      </c>
      <c r="B380" t="s">
        <v>76</v>
      </c>
      <c r="C380" t="s">
        <v>86</v>
      </c>
      <c r="D380" t="s">
        <v>99</v>
      </c>
      <c r="E380" t="s">
        <v>92</v>
      </c>
      <c r="F380" t="s">
        <v>100</v>
      </c>
      <c r="G380" t="s">
        <v>80</v>
      </c>
      <c r="H380" t="b">
        <f t="shared" si="5"/>
        <v>1</v>
      </c>
      <c r="I380" t="s">
        <v>90</v>
      </c>
      <c r="J380">
        <v>40</v>
      </c>
      <c r="K380">
        <v>110098</v>
      </c>
      <c r="L380">
        <v>2</v>
      </c>
      <c r="M380">
        <v>18</v>
      </c>
      <c r="N380">
        <v>12</v>
      </c>
      <c r="O380">
        <v>1</v>
      </c>
      <c r="P380">
        <v>40</v>
      </c>
      <c r="Q380" s="2">
        <v>43775</v>
      </c>
    </row>
    <row r="381" spans="1:17">
      <c r="A381">
        <v>380</v>
      </c>
      <c r="B381" t="s">
        <v>89</v>
      </c>
      <c r="C381" t="s">
        <v>77</v>
      </c>
      <c r="D381" t="s">
        <v>99</v>
      </c>
      <c r="E381" t="s">
        <v>92</v>
      </c>
      <c r="F381" t="s">
        <v>95</v>
      </c>
      <c r="G381" t="s">
        <v>80</v>
      </c>
      <c r="H381" t="b">
        <f t="shared" si="5"/>
        <v>1</v>
      </c>
      <c r="I381" t="s">
        <v>75</v>
      </c>
      <c r="J381">
        <v>33</v>
      </c>
      <c r="K381">
        <v>103016</v>
      </c>
      <c r="L381">
        <v>29</v>
      </c>
      <c r="M381">
        <v>6</v>
      </c>
      <c r="N381">
        <v>3</v>
      </c>
      <c r="O381">
        <v>7</v>
      </c>
      <c r="P381">
        <v>58</v>
      </c>
      <c r="Q381" s="2">
        <v>43128</v>
      </c>
    </row>
    <row r="382" spans="1:17">
      <c r="A382">
        <v>381</v>
      </c>
      <c r="B382" t="s">
        <v>89</v>
      </c>
      <c r="C382" t="s">
        <v>70</v>
      </c>
      <c r="D382" t="s">
        <v>91</v>
      </c>
      <c r="E382" t="s">
        <v>92</v>
      </c>
      <c r="F382" t="s">
        <v>95</v>
      </c>
      <c r="G382" t="s">
        <v>88</v>
      </c>
      <c r="H382" t="b">
        <f t="shared" si="5"/>
        <v>0</v>
      </c>
      <c r="I382" t="s">
        <v>90</v>
      </c>
      <c r="J382">
        <v>29</v>
      </c>
      <c r="K382">
        <v>56672</v>
      </c>
      <c r="L382">
        <v>4</v>
      </c>
      <c r="M382">
        <v>10</v>
      </c>
      <c r="N382">
        <v>1</v>
      </c>
      <c r="O382">
        <v>2</v>
      </c>
      <c r="P382">
        <v>53</v>
      </c>
      <c r="Q382" s="2">
        <v>40966</v>
      </c>
    </row>
    <row r="383" spans="1:17">
      <c r="A383">
        <v>382</v>
      </c>
      <c r="B383" t="s">
        <v>101</v>
      </c>
      <c r="C383" t="s">
        <v>70</v>
      </c>
      <c r="D383" t="s">
        <v>91</v>
      </c>
      <c r="E383" t="s">
        <v>83</v>
      </c>
      <c r="F383" t="s">
        <v>79</v>
      </c>
      <c r="G383" t="s">
        <v>80</v>
      </c>
      <c r="H383" t="b">
        <f t="shared" si="5"/>
        <v>1</v>
      </c>
      <c r="I383" t="s">
        <v>85</v>
      </c>
      <c r="J383">
        <v>29</v>
      </c>
      <c r="K383">
        <v>34213</v>
      </c>
      <c r="L383">
        <v>1</v>
      </c>
      <c r="M383">
        <v>15</v>
      </c>
      <c r="N383">
        <v>3</v>
      </c>
      <c r="O383">
        <v>9</v>
      </c>
      <c r="P383">
        <v>49</v>
      </c>
      <c r="Q383" s="2">
        <v>41934</v>
      </c>
    </row>
    <row r="384" spans="1:17">
      <c r="A384">
        <v>383</v>
      </c>
      <c r="B384" t="s">
        <v>69</v>
      </c>
      <c r="C384" t="s">
        <v>77</v>
      </c>
      <c r="D384" t="s">
        <v>71</v>
      </c>
      <c r="E384" t="s">
        <v>94</v>
      </c>
      <c r="F384" t="s">
        <v>95</v>
      </c>
      <c r="G384" t="s">
        <v>88</v>
      </c>
      <c r="H384" t="b">
        <f t="shared" si="5"/>
        <v>0</v>
      </c>
      <c r="I384" t="s">
        <v>90</v>
      </c>
      <c r="J384">
        <v>33</v>
      </c>
      <c r="K384">
        <v>40293</v>
      </c>
      <c r="L384">
        <v>19</v>
      </c>
      <c r="M384">
        <v>5</v>
      </c>
      <c r="N384">
        <v>3</v>
      </c>
      <c r="O384">
        <v>3</v>
      </c>
      <c r="P384">
        <v>25</v>
      </c>
      <c r="Q384" s="2">
        <v>38925</v>
      </c>
    </row>
    <row r="385" spans="1:17">
      <c r="A385">
        <v>384</v>
      </c>
      <c r="B385" t="s">
        <v>101</v>
      </c>
      <c r="C385" t="s">
        <v>77</v>
      </c>
      <c r="D385" t="s">
        <v>91</v>
      </c>
      <c r="E385" t="s">
        <v>72</v>
      </c>
      <c r="F385" t="s">
        <v>87</v>
      </c>
      <c r="G385" t="s">
        <v>88</v>
      </c>
      <c r="H385" t="b">
        <f t="shared" si="5"/>
        <v>0</v>
      </c>
      <c r="I385" t="s">
        <v>85</v>
      </c>
      <c r="J385">
        <v>54</v>
      </c>
      <c r="K385">
        <v>85860</v>
      </c>
      <c r="L385">
        <v>26</v>
      </c>
      <c r="M385">
        <v>3</v>
      </c>
      <c r="N385">
        <v>4</v>
      </c>
      <c r="O385">
        <v>8</v>
      </c>
      <c r="P385">
        <v>36</v>
      </c>
      <c r="Q385" s="2">
        <v>37513</v>
      </c>
    </row>
    <row r="386" spans="1:17">
      <c r="A386">
        <v>385</v>
      </c>
      <c r="B386" t="s">
        <v>101</v>
      </c>
      <c r="C386" t="s">
        <v>77</v>
      </c>
      <c r="D386" t="s">
        <v>78</v>
      </c>
      <c r="E386" t="s">
        <v>72</v>
      </c>
      <c r="F386" t="s">
        <v>79</v>
      </c>
      <c r="G386" t="s">
        <v>80</v>
      </c>
      <c r="H386" t="b">
        <f t="shared" si="5"/>
        <v>1</v>
      </c>
      <c r="I386" t="s">
        <v>81</v>
      </c>
      <c r="J386">
        <v>47</v>
      </c>
      <c r="K386">
        <v>92507</v>
      </c>
      <c r="L386">
        <v>25</v>
      </c>
      <c r="M386">
        <v>5</v>
      </c>
      <c r="N386">
        <v>4</v>
      </c>
      <c r="O386">
        <v>8</v>
      </c>
      <c r="P386">
        <v>58</v>
      </c>
      <c r="Q386" s="2">
        <v>40124</v>
      </c>
    </row>
    <row r="387" spans="1:17">
      <c r="A387">
        <v>386</v>
      </c>
      <c r="B387" t="s">
        <v>101</v>
      </c>
      <c r="C387" t="s">
        <v>77</v>
      </c>
      <c r="D387" t="s">
        <v>99</v>
      </c>
      <c r="E387" t="s">
        <v>94</v>
      </c>
      <c r="F387" t="s">
        <v>100</v>
      </c>
      <c r="G387" t="s">
        <v>88</v>
      </c>
      <c r="H387" t="b">
        <f t="shared" ref="H387:H450" si="6">NOT(G387="Contract")</f>
        <v>0</v>
      </c>
      <c r="I387" t="s">
        <v>75</v>
      </c>
      <c r="J387">
        <v>60</v>
      </c>
      <c r="K387">
        <v>87134</v>
      </c>
      <c r="L387">
        <v>10</v>
      </c>
      <c r="M387">
        <v>8</v>
      </c>
      <c r="N387">
        <v>3</v>
      </c>
      <c r="O387">
        <v>3</v>
      </c>
      <c r="P387">
        <v>44</v>
      </c>
      <c r="Q387" s="2">
        <v>40877</v>
      </c>
    </row>
    <row r="388" spans="1:17">
      <c r="A388">
        <v>387</v>
      </c>
      <c r="B388" t="s">
        <v>101</v>
      </c>
      <c r="C388" t="s">
        <v>77</v>
      </c>
      <c r="D388" t="s">
        <v>99</v>
      </c>
      <c r="E388" t="s">
        <v>83</v>
      </c>
      <c r="F388" t="s">
        <v>97</v>
      </c>
      <c r="G388" t="s">
        <v>80</v>
      </c>
      <c r="H388" t="b">
        <f t="shared" si="6"/>
        <v>1</v>
      </c>
      <c r="I388" t="s">
        <v>90</v>
      </c>
      <c r="J388">
        <v>49</v>
      </c>
      <c r="K388">
        <v>32100</v>
      </c>
      <c r="L388">
        <v>15</v>
      </c>
      <c r="M388">
        <v>8</v>
      </c>
      <c r="N388">
        <v>10</v>
      </c>
      <c r="O388">
        <v>4</v>
      </c>
      <c r="P388">
        <v>24</v>
      </c>
      <c r="Q388" s="2">
        <v>36389</v>
      </c>
    </row>
    <row r="389" spans="1:17">
      <c r="A389">
        <v>388</v>
      </c>
      <c r="B389" t="s">
        <v>101</v>
      </c>
      <c r="C389" t="s">
        <v>70</v>
      </c>
      <c r="D389" t="s">
        <v>78</v>
      </c>
      <c r="E389" t="s">
        <v>83</v>
      </c>
      <c r="F389" t="s">
        <v>95</v>
      </c>
      <c r="G389" t="s">
        <v>88</v>
      </c>
      <c r="H389" t="b">
        <f t="shared" si="6"/>
        <v>0</v>
      </c>
      <c r="I389" t="s">
        <v>102</v>
      </c>
      <c r="J389">
        <v>26</v>
      </c>
      <c r="K389">
        <v>91997</v>
      </c>
      <c r="L389">
        <v>22</v>
      </c>
      <c r="M389">
        <v>8</v>
      </c>
      <c r="N389">
        <v>12</v>
      </c>
      <c r="O389">
        <v>2</v>
      </c>
      <c r="P389">
        <v>24</v>
      </c>
      <c r="Q389" s="2">
        <v>44164</v>
      </c>
    </row>
    <row r="390" spans="1:17">
      <c r="A390">
        <v>389</v>
      </c>
      <c r="B390" t="s">
        <v>82</v>
      </c>
      <c r="C390" t="s">
        <v>70</v>
      </c>
      <c r="D390" t="s">
        <v>91</v>
      </c>
      <c r="E390" t="s">
        <v>92</v>
      </c>
      <c r="F390" t="s">
        <v>84</v>
      </c>
      <c r="G390" t="s">
        <v>80</v>
      </c>
      <c r="H390" t="b">
        <f t="shared" si="6"/>
        <v>1</v>
      </c>
      <c r="I390" t="s">
        <v>98</v>
      </c>
      <c r="J390">
        <v>29</v>
      </c>
      <c r="K390">
        <v>58172</v>
      </c>
      <c r="L390">
        <v>21</v>
      </c>
      <c r="M390">
        <v>12</v>
      </c>
      <c r="N390">
        <v>8</v>
      </c>
      <c r="O390">
        <v>4</v>
      </c>
      <c r="P390">
        <v>39</v>
      </c>
      <c r="Q390" s="2">
        <v>35341</v>
      </c>
    </row>
    <row r="391" spans="1:17">
      <c r="A391">
        <v>390</v>
      </c>
      <c r="B391" t="s">
        <v>89</v>
      </c>
      <c r="C391" t="s">
        <v>77</v>
      </c>
      <c r="D391" t="s">
        <v>78</v>
      </c>
      <c r="E391" t="s">
        <v>94</v>
      </c>
      <c r="F391" t="s">
        <v>97</v>
      </c>
      <c r="G391" t="s">
        <v>80</v>
      </c>
      <c r="H391" t="b">
        <f t="shared" si="6"/>
        <v>1</v>
      </c>
      <c r="I391" t="s">
        <v>93</v>
      </c>
      <c r="J391">
        <v>46</v>
      </c>
      <c r="K391">
        <v>50132</v>
      </c>
      <c r="L391">
        <v>22</v>
      </c>
      <c r="M391">
        <v>8</v>
      </c>
      <c r="N391">
        <v>8</v>
      </c>
      <c r="O391">
        <v>9</v>
      </c>
      <c r="P391">
        <v>35</v>
      </c>
      <c r="Q391" s="2">
        <v>39089</v>
      </c>
    </row>
    <row r="392" spans="1:17">
      <c r="A392">
        <v>391</v>
      </c>
      <c r="B392" t="s">
        <v>101</v>
      </c>
      <c r="C392" t="s">
        <v>86</v>
      </c>
      <c r="D392" t="s">
        <v>78</v>
      </c>
      <c r="E392" t="s">
        <v>94</v>
      </c>
      <c r="F392" t="s">
        <v>87</v>
      </c>
      <c r="G392" t="s">
        <v>88</v>
      </c>
      <c r="H392" t="b">
        <f t="shared" si="6"/>
        <v>0</v>
      </c>
      <c r="I392" t="s">
        <v>102</v>
      </c>
      <c r="J392">
        <v>48</v>
      </c>
      <c r="K392">
        <v>48199</v>
      </c>
      <c r="L392">
        <v>36</v>
      </c>
      <c r="M392">
        <v>11</v>
      </c>
      <c r="N392">
        <v>13</v>
      </c>
      <c r="O392">
        <v>2</v>
      </c>
      <c r="P392">
        <v>56</v>
      </c>
      <c r="Q392" s="2">
        <v>40745</v>
      </c>
    </row>
    <row r="393" spans="1:17">
      <c r="A393">
        <v>392</v>
      </c>
      <c r="B393" t="s">
        <v>89</v>
      </c>
      <c r="C393" t="s">
        <v>77</v>
      </c>
      <c r="D393" t="s">
        <v>71</v>
      </c>
      <c r="E393" t="s">
        <v>72</v>
      </c>
      <c r="F393" t="s">
        <v>97</v>
      </c>
      <c r="G393" t="s">
        <v>74</v>
      </c>
      <c r="H393" t="b">
        <f t="shared" si="6"/>
        <v>1</v>
      </c>
      <c r="I393" t="s">
        <v>81</v>
      </c>
      <c r="J393">
        <v>44</v>
      </c>
      <c r="K393">
        <v>66609</v>
      </c>
      <c r="L393">
        <v>34</v>
      </c>
      <c r="M393">
        <v>14</v>
      </c>
      <c r="N393">
        <v>13</v>
      </c>
      <c r="O393">
        <v>3</v>
      </c>
      <c r="P393">
        <v>59</v>
      </c>
      <c r="Q393" s="2">
        <v>36600</v>
      </c>
    </row>
    <row r="394" spans="1:17">
      <c r="A394">
        <v>393</v>
      </c>
      <c r="B394" t="s">
        <v>89</v>
      </c>
      <c r="C394" t="s">
        <v>86</v>
      </c>
      <c r="D394" t="s">
        <v>78</v>
      </c>
      <c r="E394" t="s">
        <v>94</v>
      </c>
      <c r="F394" t="s">
        <v>87</v>
      </c>
      <c r="G394" t="s">
        <v>88</v>
      </c>
      <c r="H394" t="b">
        <f t="shared" si="6"/>
        <v>0</v>
      </c>
      <c r="I394" t="s">
        <v>93</v>
      </c>
      <c r="J394">
        <v>51</v>
      </c>
      <c r="K394">
        <v>72965</v>
      </c>
      <c r="L394">
        <v>30</v>
      </c>
      <c r="M394">
        <v>8</v>
      </c>
      <c r="N394">
        <v>1</v>
      </c>
      <c r="O394">
        <v>4</v>
      </c>
      <c r="P394">
        <v>28</v>
      </c>
      <c r="Q394" s="2">
        <v>42897</v>
      </c>
    </row>
    <row r="395" spans="1:17">
      <c r="A395">
        <v>394</v>
      </c>
      <c r="B395" t="s">
        <v>96</v>
      </c>
      <c r="C395" t="s">
        <v>77</v>
      </c>
      <c r="D395" t="s">
        <v>99</v>
      </c>
      <c r="E395" t="s">
        <v>83</v>
      </c>
      <c r="F395" t="s">
        <v>87</v>
      </c>
      <c r="G395" t="s">
        <v>80</v>
      </c>
      <c r="H395" t="b">
        <f t="shared" si="6"/>
        <v>1</v>
      </c>
      <c r="I395" t="s">
        <v>98</v>
      </c>
      <c r="J395">
        <v>44</v>
      </c>
      <c r="K395">
        <v>38016</v>
      </c>
      <c r="L395">
        <v>25</v>
      </c>
      <c r="M395">
        <v>10</v>
      </c>
      <c r="N395">
        <v>7</v>
      </c>
      <c r="O395">
        <v>5</v>
      </c>
      <c r="P395">
        <v>24</v>
      </c>
      <c r="Q395" s="2">
        <v>44523</v>
      </c>
    </row>
    <row r="396" spans="1:17">
      <c r="A396">
        <v>395</v>
      </c>
      <c r="B396" t="s">
        <v>82</v>
      </c>
      <c r="C396" t="s">
        <v>77</v>
      </c>
      <c r="D396" t="s">
        <v>78</v>
      </c>
      <c r="E396" t="s">
        <v>94</v>
      </c>
      <c r="F396" t="s">
        <v>87</v>
      </c>
      <c r="G396" t="s">
        <v>74</v>
      </c>
      <c r="H396" t="b">
        <f t="shared" si="6"/>
        <v>1</v>
      </c>
      <c r="I396" t="s">
        <v>98</v>
      </c>
      <c r="J396">
        <v>41</v>
      </c>
      <c r="K396">
        <v>69779</v>
      </c>
      <c r="L396">
        <v>28</v>
      </c>
      <c r="M396">
        <v>7</v>
      </c>
      <c r="N396">
        <v>11</v>
      </c>
      <c r="O396">
        <v>1</v>
      </c>
      <c r="P396">
        <v>21</v>
      </c>
      <c r="Q396" s="2">
        <v>36177</v>
      </c>
    </row>
    <row r="397" spans="1:17">
      <c r="A397">
        <v>396</v>
      </c>
      <c r="B397" t="s">
        <v>101</v>
      </c>
      <c r="C397" t="s">
        <v>70</v>
      </c>
      <c r="D397" t="s">
        <v>99</v>
      </c>
      <c r="E397" t="s">
        <v>72</v>
      </c>
      <c r="F397" t="s">
        <v>100</v>
      </c>
      <c r="G397" t="s">
        <v>88</v>
      </c>
      <c r="H397" t="b">
        <f t="shared" si="6"/>
        <v>0</v>
      </c>
      <c r="I397" t="s">
        <v>75</v>
      </c>
      <c r="J397">
        <v>39</v>
      </c>
      <c r="K397">
        <v>61881</v>
      </c>
      <c r="L397">
        <v>1</v>
      </c>
      <c r="M397">
        <v>17</v>
      </c>
      <c r="N397">
        <v>2</v>
      </c>
      <c r="O397">
        <v>7</v>
      </c>
      <c r="P397">
        <v>28</v>
      </c>
      <c r="Q397" s="2">
        <v>36097</v>
      </c>
    </row>
    <row r="398" spans="1:17">
      <c r="A398">
        <v>397</v>
      </c>
      <c r="B398" t="s">
        <v>103</v>
      </c>
      <c r="C398" t="s">
        <v>86</v>
      </c>
      <c r="D398" t="s">
        <v>99</v>
      </c>
      <c r="E398" t="s">
        <v>92</v>
      </c>
      <c r="F398" t="s">
        <v>87</v>
      </c>
      <c r="G398" t="s">
        <v>88</v>
      </c>
      <c r="H398" t="b">
        <f t="shared" si="6"/>
        <v>0</v>
      </c>
      <c r="I398" t="s">
        <v>93</v>
      </c>
      <c r="J398">
        <v>39</v>
      </c>
      <c r="K398">
        <v>112594</v>
      </c>
      <c r="L398">
        <v>4</v>
      </c>
      <c r="M398">
        <v>4</v>
      </c>
      <c r="N398">
        <v>1</v>
      </c>
      <c r="O398">
        <v>7</v>
      </c>
      <c r="P398">
        <v>55</v>
      </c>
      <c r="Q398" s="2">
        <v>43138</v>
      </c>
    </row>
    <row r="399" spans="1:17">
      <c r="A399">
        <v>398</v>
      </c>
      <c r="B399" t="s">
        <v>76</v>
      </c>
      <c r="C399" t="s">
        <v>86</v>
      </c>
      <c r="D399" t="s">
        <v>99</v>
      </c>
      <c r="E399" t="s">
        <v>72</v>
      </c>
      <c r="F399" t="s">
        <v>87</v>
      </c>
      <c r="G399" t="s">
        <v>88</v>
      </c>
      <c r="H399" t="b">
        <f t="shared" si="6"/>
        <v>0</v>
      </c>
      <c r="I399" t="s">
        <v>75</v>
      </c>
      <c r="J399">
        <v>23</v>
      </c>
      <c r="K399">
        <v>54472</v>
      </c>
      <c r="L399">
        <v>7</v>
      </c>
      <c r="M399">
        <v>13</v>
      </c>
      <c r="N399">
        <v>3</v>
      </c>
      <c r="O399">
        <v>9</v>
      </c>
      <c r="P399">
        <v>41</v>
      </c>
      <c r="Q399" s="2">
        <v>37875</v>
      </c>
    </row>
    <row r="400" spans="1:17">
      <c r="A400">
        <v>399</v>
      </c>
      <c r="B400" t="s">
        <v>69</v>
      </c>
      <c r="C400" t="s">
        <v>70</v>
      </c>
      <c r="D400" t="s">
        <v>91</v>
      </c>
      <c r="E400" t="s">
        <v>72</v>
      </c>
      <c r="F400" t="s">
        <v>84</v>
      </c>
      <c r="G400" t="s">
        <v>74</v>
      </c>
      <c r="H400" t="b">
        <f t="shared" si="6"/>
        <v>1</v>
      </c>
      <c r="I400" t="s">
        <v>102</v>
      </c>
      <c r="J400">
        <v>25</v>
      </c>
      <c r="K400">
        <v>81813</v>
      </c>
      <c r="L400">
        <v>9</v>
      </c>
      <c r="M400">
        <v>4</v>
      </c>
      <c r="N400">
        <v>4</v>
      </c>
      <c r="O400">
        <v>4</v>
      </c>
      <c r="P400">
        <v>41</v>
      </c>
      <c r="Q400" s="2">
        <v>42031</v>
      </c>
    </row>
    <row r="401" spans="1:17">
      <c r="A401">
        <v>400</v>
      </c>
      <c r="B401" t="s">
        <v>103</v>
      </c>
      <c r="C401" t="s">
        <v>70</v>
      </c>
      <c r="D401" t="s">
        <v>71</v>
      </c>
      <c r="E401" t="s">
        <v>92</v>
      </c>
      <c r="F401" t="s">
        <v>79</v>
      </c>
      <c r="G401" t="s">
        <v>80</v>
      </c>
      <c r="H401" t="b">
        <f t="shared" si="6"/>
        <v>1</v>
      </c>
      <c r="I401" t="s">
        <v>85</v>
      </c>
      <c r="J401">
        <v>51</v>
      </c>
      <c r="K401">
        <v>66021</v>
      </c>
      <c r="L401">
        <v>36</v>
      </c>
      <c r="M401">
        <v>5</v>
      </c>
      <c r="N401">
        <v>13</v>
      </c>
      <c r="O401">
        <v>6</v>
      </c>
      <c r="P401">
        <v>41</v>
      </c>
      <c r="Q401" s="2">
        <v>40831</v>
      </c>
    </row>
    <row r="402" spans="1:17">
      <c r="A402">
        <v>401</v>
      </c>
      <c r="B402" t="s">
        <v>82</v>
      </c>
      <c r="C402" t="s">
        <v>70</v>
      </c>
      <c r="D402" t="s">
        <v>99</v>
      </c>
      <c r="E402" t="s">
        <v>72</v>
      </c>
      <c r="F402" t="s">
        <v>73</v>
      </c>
      <c r="G402" t="s">
        <v>88</v>
      </c>
      <c r="H402" t="b">
        <f t="shared" si="6"/>
        <v>0</v>
      </c>
      <c r="I402" t="s">
        <v>85</v>
      </c>
      <c r="J402">
        <v>54</v>
      </c>
      <c r="K402">
        <v>84131</v>
      </c>
      <c r="L402">
        <v>19</v>
      </c>
      <c r="M402">
        <v>4</v>
      </c>
      <c r="N402">
        <v>6</v>
      </c>
      <c r="O402">
        <v>2</v>
      </c>
      <c r="P402">
        <v>53</v>
      </c>
      <c r="Q402" s="2">
        <v>37522</v>
      </c>
    </row>
    <row r="403" spans="1:17">
      <c r="A403">
        <v>402</v>
      </c>
      <c r="B403" t="s">
        <v>76</v>
      </c>
      <c r="C403" t="s">
        <v>70</v>
      </c>
      <c r="D403" t="s">
        <v>99</v>
      </c>
      <c r="E403" t="s">
        <v>72</v>
      </c>
      <c r="F403" t="s">
        <v>79</v>
      </c>
      <c r="G403" t="s">
        <v>88</v>
      </c>
      <c r="H403" t="b">
        <f t="shared" si="6"/>
        <v>0</v>
      </c>
      <c r="I403" t="s">
        <v>85</v>
      </c>
      <c r="J403">
        <v>57</v>
      </c>
      <c r="K403">
        <v>54087</v>
      </c>
      <c r="L403">
        <v>1</v>
      </c>
      <c r="M403">
        <v>18</v>
      </c>
      <c r="N403">
        <v>10</v>
      </c>
      <c r="O403">
        <v>4</v>
      </c>
      <c r="P403">
        <v>48</v>
      </c>
      <c r="Q403" s="2">
        <v>43826</v>
      </c>
    </row>
    <row r="404" spans="1:17">
      <c r="A404">
        <v>403</v>
      </c>
      <c r="B404" t="s">
        <v>82</v>
      </c>
      <c r="C404" t="s">
        <v>86</v>
      </c>
      <c r="D404" t="s">
        <v>91</v>
      </c>
      <c r="E404" t="s">
        <v>94</v>
      </c>
      <c r="F404" t="s">
        <v>87</v>
      </c>
      <c r="G404" t="s">
        <v>88</v>
      </c>
      <c r="H404" t="b">
        <f t="shared" si="6"/>
        <v>0</v>
      </c>
      <c r="I404" t="s">
        <v>93</v>
      </c>
      <c r="J404">
        <v>39</v>
      </c>
      <c r="K404">
        <v>42828</v>
      </c>
      <c r="L404">
        <v>10</v>
      </c>
      <c r="M404">
        <v>6</v>
      </c>
      <c r="N404">
        <v>14</v>
      </c>
      <c r="O404">
        <v>2</v>
      </c>
      <c r="P404">
        <v>57</v>
      </c>
      <c r="Q404" s="2">
        <v>41475</v>
      </c>
    </row>
    <row r="405" spans="1:17">
      <c r="A405">
        <v>404</v>
      </c>
      <c r="B405" t="s">
        <v>89</v>
      </c>
      <c r="C405" t="s">
        <v>86</v>
      </c>
      <c r="D405" t="s">
        <v>99</v>
      </c>
      <c r="E405" t="s">
        <v>94</v>
      </c>
      <c r="F405" t="s">
        <v>84</v>
      </c>
      <c r="G405" t="s">
        <v>88</v>
      </c>
      <c r="H405" t="b">
        <f t="shared" si="6"/>
        <v>0</v>
      </c>
      <c r="I405" t="s">
        <v>85</v>
      </c>
      <c r="J405">
        <v>58</v>
      </c>
      <c r="K405">
        <v>91610</v>
      </c>
      <c r="L405">
        <v>36</v>
      </c>
      <c r="M405">
        <v>2</v>
      </c>
      <c r="N405">
        <v>5</v>
      </c>
      <c r="O405">
        <v>5</v>
      </c>
      <c r="P405">
        <v>52</v>
      </c>
      <c r="Q405" s="2">
        <v>37014</v>
      </c>
    </row>
    <row r="406" spans="1:17">
      <c r="A406">
        <v>405</v>
      </c>
      <c r="B406" t="s">
        <v>76</v>
      </c>
      <c r="C406" t="s">
        <v>77</v>
      </c>
      <c r="D406" t="s">
        <v>78</v>
      </c>
      <c r="E406" t="s">
        <v>92</v>
      </c>
      <c r="F406" t="s">
        <v>97</v>
      </c>
      <c r="G406" t="s">
        <v>88</v>
      </c>
      <c r="H406" t="b">
        <f t="shared" si="6"/>
        <v>0</v>
      </c>
      <c r="I406" t="s">
        <v>102</v>
      </c>
      <c r="J406">
        <v>40</v>
      </c>
      <c r="K406">
        <v>31401</v>
      </c>
      <c r="L406">
        <v>9</v>
      </c>
      <c r="M406">
        <v>11</v>
      </c>
      <c r="N406">
        <v>14</v>
      </c>
      <c r="O406">
        <v>7</v>
      </c>
      <c r="P406">
        <v>37</v>
      </c>
      <c r="Q406" s="2">
        <v>40376</v>
      </c>
    </row>
    <row r="407" spans="1:17">
      <c r="A407">
        <v>406</v>
      </c>
      <c r="B407" t="s">
        <v>89</v>
      </c>
      <c r="C407" t="s">
        <v>77</v>
      </c>
      <c r="D407" t="s">
        <v>78</v>
      </c>
      <c r="E407" t="s">
        <v>94</v>
      </c>
      <c r="F407" t="s">
        <v>84</v>
      </c>
      <c r="G407" t="s">
        <v>80</v>
      </c>
      <c r="H407" t="b">
        <f t="shared" si="6"/>
        <v>1</v>
      </c>
      <c r="I407" t="s">
        <v>75</v>
      </c>
      <c r="J407">
        <v>49</v>
      </c>
      <c r="K407">
        <v>115179</v>
      </c>
      <c r="L407">
        <v>32</v>
      </c>
      <c r="M407">
        <v>14</v>
      </c>
      <c r="N407">
        <v>4</v>
      </c>
      <c r="O407">
        <v>1</v>
      </c>
      <c r="P407">
        <v>26</v>
      </c>
      <c r="Q407" s="2">
        <v>43637</v>
      </c>
    </row>
    <row r="408" spans="1:17">
      <c r="A408">
        <v>407</v>
      </c>
      <c r="B408" t="s">
        <v>103</v>
      </c>
      <c r="C408" t="s">
        <v>70</v>
      </c>
      <c r="D408" t="s">
        <v>71</v>
      </c>
      <c r="E408" t="s">
        <v>94</v>
      </c>
      <c r="F408" t="s">
        <v>87</v>
      </c>
      <c r="G408" t="s">
        <v>80</v>
      </c>
      <c r="H408" t="b">
        <f t="shared" si="6"/>
        <v>1</v>
      </c>
      <c r="I408" t="s">
        <v>93</v>
      </c>
      <c r="J408">
        <v>61</v>
      </c>
      <c r="K408">
        <v>45193</v>
      </c>
      <c r="L408">
        <v>32</v>
      </c>
      <c r="M408">
        <v>5</v>
      </c>
      <c r="N408">
        <v>8</v>
      </c>
      <c r="O408">
        <v>7</v>
      </c>
      <c r="P408">
        <v>20</v>
      </c>
      <c r="Q408" s="2">
        <v>41991</v>
      </c>
    </row>
    <row r="409" spans="1:17">
      <c r="A409">
        <v>408</v>
      </c>
      <c r="B409" t="s">
        <v>103</v>
      </c>
      <c r="C409" t="s">
        <v>70</v>
      </c>
      <c r="D409" t="s">
        <v>99</v>
      </c>
      <c r="E409" t="s">
        <v>72</v>
      </c>
      <c r="F409" t="s">
        <v>84</v>
      </c>
      <c r="G409" t="s">
        <v>88</v>
      </c>
      <c r="H409" t="b">
        <f t="shared" si="6"/>
        <v>0</v>
      </c>
      <c r="I409" t="s">
        <v>75</v>
      </c>
      <c r="J409">
        <v>41</v>
      </c>
      <c r="K409">
        <v>74864</v>
      </c>
      <c r="L409">
        <v>6</v>
      </c>
      <c r="M409">
        <v>6</v>
      </c>
      <c r="N409">
        <v>11</v>
      </c>
      <c r="O409">
        <v>6</v>
      </c>
      <c r="P409">
        <v>52</v>
      </c>
      <c r="Q409" s="2">
        <v>44238</v>
      </c>
    </row>
    <row r="410" spans="1:17">
      <c r="A410">
        <v>409</v>
      </c>
      <c r="B410" t="s">
        <v>76</v>
      </c>
      <c r="C410" t="s">
        <v>70</v>
      </c>
      <c r="D410" t="s">
        <v>91</v>
      </c>
      <c r="E410" t="s">
        <v>83</v>
      </c>
      <c r="F410" t="s">
        <v>95</v>
      </c>
      <c r="G410" t="s">
        <v>74</v>
      </c>
      <c r="H410" t="b">
        <f t="shared" si="6"/>
        <v>1</v>
      </c>
      <c r="I410" t="s">
        <v>93</v>
      </c>
      <c r="J410">
        <v>54</v>
      </c>
      <c r="K410">
        <v>50307</v>
      </c>
      <c r="L410">
        <v>38</v>
      </c>
      <c r="M410">
        <v>10</v>
      </c>
      <c r="N410">
        <v>12</v>
      </c>
      <c r="O410">
        <v>6</v>
      </c>
      <c r="P410">
        <v>20</v>
      </c>
      <c r="Q410" s="2">
        <v>40372</v>
      </c>
    </row>
    <row r="411" spans="1:17">
      <c r="A411">
        <v>410</v>
      </c>
      <c r="B411" t="s">
        <v>76</v>
      </c>
      <c r="C411" t="s">
        <v>77</v>
      </c>
      <c r="D411" t="s">
        <v>78</v>
      </c>
      <c r="E411" t="s">
        <v>94</v>
      </c>
      <c r="F411" t="s">
        <v>84</v>
      </c>
      <c r="G411" t="s">
        <v>80</v>
      </c>
      <c r="H411" t="b">
        <f t="shared" si="6"/>
        <v>1</v>
      </c>
      <c r="I411" t="s">
        <v>75</v>
      </c>
      <c r="J411">
        <v>33</v>
      </c>
      <c r="K411">
        <v>49611</v>
      </c>
      <c r="L411">
        <v>17</v>
      </c>
      <c r="M411">
        <v>8</v>
      </c>
      <c r="N411">
        <v>14</v>
      </c>
      <c r="O411">
        <v>8</v>
      </c>
      <c r="P411">
        <v>43</v>
      </c>
      <c r="Q411" s="2">
        <v>36377</v>
      </c>
    </row>
    <row r="412" spans="1:17">
      <c r="A412">
        <v>411</v>
      </c>
      <c r="B412" t="s">
        <v>101</v>
      </c>
      <c r="C412" t="s">
        <v>77</v>
      </c>
      <c r="D412" t="s">
        <v>91</v>
      </c>
      <c r="E412" t="s">
        <v>83</v>
      </c>
      <c r="F412" t="s">
        <v>87</v>
      </c>
      <c r="G412" t="s">
        <v>74</v>
      </c>
      <c r="H412" t="b">
        <f t="shared" si="6"/>
        <v>1</v>
      </c>
      <c r="I412" t="s">
        <v>98</v>
      </c>
      <c r="J412">
        <v>36</v>
      </c>
      <c r="K412">
        <v>73791</v>
      </c>
      <c r="L412">
        <v>10</v>
      </c>
      <c r="M412">
        <v>14</v>
      </c>
      <c r="N412">
        <v>4</v>
      </c>
      <c r="O412">
        <v>8</v>
      </c>
      <c r="P412">
        <v>23</v>
      </c>
      <c r="Q412" s="2">
        <v>37284</v>
      </c>
    </row>
    <row r="413" spans="1:17">
      <c r="A413">
        <v>412</v>
      </c>
      <c r="B413" t="s">
        <v>82</v>
      </c>
      <c r="C413" t="s">
        <v>77</v>
      </c>
      <c r="D413" t="s">
        <v>91</v>
      </c>
      <c r="E413" t="s">
        <v>94</v>
      </c>
      <c r="F413" t="s">
        <v>100</v>
      </c>
      <c r="G413" t="s">
        <v>80</v>
      </c>
      <c r="H413" t="b">
        <f t="shared" si="6"/>
        <v>1</v>
      </c>
      <c r="I413" t="s">
        <v>75</v>
      </c>
      <c r="J413">
        <v>62</v>
      </c>
      <c r="K413">
        <v>41950</v>
      </c>
      <c r="L413">
        <v>27</v>
      </c>
      <c r="M413">
        <v>3</v>
      </c>
      <c r="N413">
        <v>13</v>
      </c>
      <c r="O413">
        <v>6</v>
      </c>
      <c r="P413">
        <v>23</v>
      </c>
      <c r="Q413" s="2">
        <v>36953</v>
      </c>
    </row>
    <row r="414" spans="1:17">
      <c r="A414">
        <v>413</v>
      </c>
      <c r="B414" t="s">
        <v>101</v>
      </c>
      <c r="C414" t="s">
        <v>77</v>
      </c>
      <c r="D414" t="s">
        <v>78</v>
      </c>
      <c r="E414" t="s">
        <v>94</v>
      </c>
      <c r="F414" t="s">
        <v>95</v>
      </c>
      <c r="G414" t="s">
        <v>88</v>
      </c>
      <c r="H414" t="b">
        <f t="shared" si="6"/>
        <v>0</v>
      </c>
      <c r="I414" t="s">
        <v>85</v>
      </c>
      <c r="J414">
        <v>60</v>
      </c>
      <c r="K414">
        <v>106240</v>
      </c>
      <c r="L414">
        <v>35</v>
      </c>
      <c r="M414">
        <v>12</v>
      </c>
      <c r="N414">
        <v>10</v>
      </c>
      <c r="O414">
        <v>3</v>
      </c>
      <c r="P414">
        <v>37</v>
      </c>
      <c r="Q414" s="2">
        <v>37680</v>
      </c>
    </row>
    <row r="415" spans="1:17">
      <c r="A415">
        <v>414</v>
      </c>
      <c r="B415" t="s">
        <v>82</v>
      </c>
      <c r="C415" t="s">
        <v>77</v>
      </c>
      <c r="D415" t="s">
        <v>91</v>
      </c>
      <c r="E415" t="s">
        <v>92</v>
      </c>
      <c r="F415" t="s">
        <v>84</v>
      </c>
      <c r="G415" t="s">
        <v>80</v>
      </c>
      <c r="H415" t="b">
        <f t="shared" si="6"/>
        <v>1</v>
      </c>
      <c r="I415" t="s">
        <v>98</v>
      </c>
      <c r="J415">
        <v>23</v>
      </c>
      <c r="K415">
        <v>107403</v>
      </c>
      <c r="L415">
        <v>21</v>
      </c>
      <c r="M415">
        <v>16</v>
      </c>
      <c r="N415">
        <v>12</v>
      </c>
      <c r="O415">
        <v>5</v>
      </c>
      <c r="P415">
        <v>46</v>
      </c>
      <c r="Q415" s="2">
        <v>44196</v>
      </c>
    </row>
    <row r="416" spans="1:17">
      <c r="A416">
        <v>415</v>
      </c>
      <c r="B416" t="s">
        <v>101</v>
      </c>
      <c r="C416" t="s">
        <v>77</v>
      </c>
      <c r="D416" t="s">
        <v>78</v>
      </c>
      <c r="E416" t="s">
        <v>92</v>
      </c>
      <c r="F416" t="s">
        <v>73</v>
      </c>
      <c r="G416" t="s">
        <v>88</v>
      </c>
      <c r="H416" t="b">
        <f t="shared" si="6"/>
        <v>0</v>
      </c>
      <c r="I416" t="s">
        <v>75</v>
      </c>
      <c r="J416">
        <v>50</v>
      </c>
      <c r="K416">
        <v>32745</v>
      </c>
      <c r="L416">
        <v>25</v>
      </c>
      <c r="M416">
        <v>17</v>
      </c>
      <c r="N416">
        <v>13</v>
      </c>
      <c r="O416">
        <v>2</v>
      </c>
      <c r="P416">
        <v>51</v>
      </c>
      <c r="Q416" s="2">
        <v>43051</v>
      </c>
    </row>
    <row r="417" spans="1:17">
      <c r="A417">
        <v>416</v>
      </c>
      <c r="B417" t="s">
        <v>89</v>
      </c>
      <c r="C417" t="s">
        <v>77</v>
      </c>
      <c r="D417" t="s">
        <v>91</v>
      </c>
      <c r="E417" t="s">
        <v>92</v>
      </c>
      <c r="F417" t="s">
        <v>73</v>
      </c>
      <c r="G417" t="s">
        <v>80</v>
      </c>
      <c r="H417" t="b">
        <f t="shared" si="6"/>
        <v>1</v>
      </c>
      <c r="I417" t="s">
        <v>93</v>
      </c>
      <c r="J417">
        <v>62</v>
      </c>
      <c r="K417">
        <v>85243</v>
      </c>
      <c r="L417">
        <v>28</v>
      </c>
      <c r="M417">
        <v>1</v>
      </c>
      <c r="N417">
        <v>2</v>
      </c>
      <c r="O417">
        <v>5</v>
      </c>
      <c r="P417">
        <v>52</v>
      </c>
      <c r="Q417" s="2">
        <v>45318</v>
      </c>
    </row>
    <row r="418" spans="1:17">
      <c r="A418">
        <v>417</v>
      </c>
      <c r="B418" t="s">
        <v>76</v>
      </c>
      <c r="C418" t="s">
        <v>70</v>
      </c>
      <c r="D418" t="s">
        <v>78</v>
      </c>
      <c r="E418" t="s">
        <v>83</v>
      </c>
      <c r="F418" t="s">
        <v>84</v>
      </c>
      <c r="G418" t="s">
        <v>88</v>
      </c>
      <c r="H418" t="b">
        <f t="shared" si="6"/>
        <v>0</v>
      </c>
      <c r="I418" t="s">
        <v>93</v>
      </c>
      <c r="J418">
        <v>31</v>
      </c>
      <c r="K418">
        <v>33866</v>
      </c>
      <c r="L418">
        <v>15</v>
      </c>
      <c r="M418">
        <v>10</v>
      </c>
      <c r="N418">
        <v>3</v>
      </c>
      <c r="O418">
        <v>9</v>
      </c>
      <c r="P418">
        <v>47</v>
      </c>
      <c r="Q418" s="2">
        <v>44481</v>
      </c>
    </row>
    <row r="419" spans="1:17">
      <c r="A419">
        <v>418</v>
      </c>
      <c r="B419" t="s">
        <v>103</v>
      </c>
      <c r="C419" t="s">
        <v>70</v>
      </c>
      <c r="D419" t="s">
        <v>99</v>
      </c>
      <c r="E419" t="s">
        <v>72</v>
      </c>
      <c r="F419" t="s">
        <v>100</v>
      </c>
      <c r="G419" t="s">
        <v>88</v>
      </c>
      <c r="H419" t="b">
        <f t="shared" si="6"/>
        <v>0</v>
      </c>
      <c r="I419" t="s">
        <v>93</v>
      </c>
      <c r="J419">
        <v>23</v>
      </c>
      <c r="K419">
        <v>62245</v>
      </c>
      <c r="L419">
        <v>4</v>
      </c>
      <c r="M419">
        <v>10</v>
      </c>
      <c r="N419">
        <v>6</v>
      </c>
      <c r="O419">
        <v>1</v>
      </c>
      <c r="P419">
        <v>55</v>
      </c>
      <c r="Q419" s="2">
        <v>41701</v>
      </c>
    </row>
    <row r="420" spans="1:17">
      <c r="A420">
        <v>419</v>
      </c>
      <c r="B420" t="s">
        <v>82</v>
      </c>
      <c r="C420" t="s">
        <v>70</v>
      </c>
      <c r="D420" t="s">
        <v>71</v>
      </c>
      <c r="E420" t="s">
        <v>94</v>
      </c>
      <c r="F420" t="s">
        <v>97</v>
      </c>
      <c r="G420" t="s">
        <v>88</v>
      </c>
      <c r="H420" t="b">
        <f t="shared" si="6"/>
        <v>0</v>
      </c>
      <c r="I420" t="s">
        <v>81</v>
      </c>
      <c r="J420">
        <v>32</v>
      </c>
      <c r="K420">
        <v>74724</v>
      </c>
      <c r="L420">
        <v>29</v>
      </c>
      <c r="M420">
        <v>2</v>
      </c>
      <c r="N420">
        <v>8</v>
      </c>
      <c r="O420">
        <v>5</v>
      </c>
      <c r="P420">
        <v>25</v>
      </c>
      <c r="Q420" s="2">
        <v>40560</v>
      </c>
    </row>
    <row r="421" spans="1:17">
      <c r="A421">
        <v>420</v>
      </c>
      <c r="B421" t="s">
        <v>82</v>
      </c>
      <c r="C421" t="s">
        <v>70</v>
      </c>
      <c r="D421" t="s">
        <v>78</v>
      </c>
      <c r="E421" t="s">
        <v>94</v>
      </c>
      <c r="F421" t="s">
        <v>87</v>
      </c>
      <c r="G421" t="s">
        <v>88</v>
      </c>
      <c r="H421" t="b">
        <f t="shared" si="6"/>
        <v>0</v>
      </c>
      <c r="I421" t="s">
        <v>102</v>
      </c>
      <c r="J421">
        <v>34</v>
      </c>
      <c r="K421">
        <v>101354</v>
      </c>
      <c r="L421">
        <v>9</v>
      </c>
      <c r="M421">
        <v>9</v>
      </c>
      <c r="N421">
        <v>8</v>
      </c>
      <c r="O421">
        <v>6</v>
      </c>
      <c r="P421">
        <v>35</v>
      </c>
      <c r="Q421" s="2">
        <v>41792</v>
      </c>
    </row>
    <row r="422" spans="1:17">
      <c r="A422">
        <v>421</v>
      </c>
      <c r="B422" t="s">
        <v>103</v>
      </c>
      <c r="C422" t="s">
        <v>77</v>
      </c>
      <c r="D422" t="s">
        <v>78</v>
      </c>
      <c r="E422" t="s">
        <v>94</v>
      </c>
      <c r="F422" t="s">
        <v>73</v>
      </c>
      <c r="G422" t="s">
        <v>74</v>
      </c>
      <c r="H422" t="b">
        <f t="shared" si="6"/>
        <v>1</v>
      </c>
      <c r="I422" t="s">
        <v>93</v>
      </c>
      <c r="J422">
        <v>31</v>
      </c>
      <c r="K422">
        <v>81374</v>
      </c>
      <c r="L422">
        <v>27</v>
      </c>
      <c r="M422">
        <v>13</v>
      </c>
      <c r="N422">
        <v>11</v>
      </c>
      <c r="O422">
        <v>7</v>
      </c>
      <c r="P422">
        <v>53</v>
      </c>
      <c r="Q422" s="2">
        <v>38630</v>
      </c>
    </row>
    <row r="423" spans="1:17">
      <c r="A423">
        <v>422</v>
      </c>
      <c r="B423" t="s">
        <v>101</v>
      </c>
      <c r="C423" t="s">
        <v>86</v>
      </c>
      <c r="D423" t="s">
        <v>71</v>
      </c>
      <c r="E423" t="s">
        <v>83</v>
      </c>
      <c r="F423" t="s">
        <v>97</v>
      </c>
      <c r="G423" t="s">
        <v>88</v>
      </c>
      <c r="H423" t="b">
        <f t="shared" si="6"/>
        <v>0</v>
      </c>
      <c r="I423" t="s">
        <v>98</v>
      </c>
      <c r="J423">
        <v>35</v>
      </c>
      <c r="K423">
        <v>60116</v>
      </c>
      <c r="L423">
        <v>26</v>
      </c>
      <c r="M423">
        <v>16</v>
      </c>
      <c r="N423">
        <v>9</v>
      </c>
      <c r="O423">
        <v>9</v>
      </c>
      <c r="P423">
        <v>42</v>
      </c>
      <c r="Q423" s="2">
        <v>40501</v>
      </c>
    </row>
    <row r="424" spans="1:17">
      <c r="A424">
        <v>423</v>
      </c>
      <c r="B424" t="s">
        <v>82</v>
      </c>
      <c r="C424" t="s">
        <v>77</v>
      </c>
      <c r="D424" t="s">
        <v>78</v>
      </c>
      <c r="E424" t="s">
        <v>92</v>
      </c>
      <c r="F424" t="s">
        <v>84</v>
      </c>
      <c r="G424" t="s">
        <v>74</v>
      </c>
      <c r="H424" t="b">
        <f t="shared" si="6"/>
        <v>1</v>
      </c>
      <c r="I424" t="s">
        <v>93</v>
      </c>
      <c r="J424">
        <v>39</v>
      </c>
      <c r="K424">
        <v>111029</v>
      </c>
      <c r="L424">
        <v>19</v>
      </c>
      <c r="M424">
        <v>18</v>
      </c>
      <c r="N424">
        <v>7</v>
      </c>
      <c r="O424">
        <v>6</v>
      </c>
      <c r="P424">
        <v>43</v>
      </c>
      <c r="Q424" s="2">
        <v>39842</v>
      </c>
    </row>
    <row r="425" spans="1:17">
      <c r="A425">
        <v>424</v>
      </c>
      <c r="B425" t="s">
        <v>69</v>
      </c>
      <c r="C425" t="s">
        <v>86</v>
      </c>
      <c r="D425" t="s">
        <v>78</v>
      </c>
      <c r="E425" t="s">
        <v>72</v>
      </c>
      <c r="F425" t="s">
        <v>97</v>
      </c>
      <c r="G425" t="s">
        <v>74</v>
      </c>
      <c r="H425" t="b">
        <f t="shared" si="6"/>
        <v>1</v>
      </c>
      <c r="I425" t="s">
        <v>81</v>
      </c>
      <c r="J425">
        <v>30</v>
      </c>
      <c r="K425">
        <v>50447</v>
      </c>
      <c r="L425">
        <v>28</v>
      </c>
      <c r="M425">
        <v>19</v>
      </c>
      <c r="N425">
        <v>13</v>
      </c>
      <c r="O425">
        <v>5</v>
      </c>
      <c r="P425">
        <v>32</v>
      </c>
      <c r="Q425" s="2">
        <v>36595</v>
      </c>
    </row>
    <row r="426" spans="1:17">
      <c r="A426">
        <v>425</v>
      </c>
      <c r="B426" t="s">
        <v>89</v>
      </c>
      <c r="C426" t="s">
        <v>70</v>
      </c>
      <c r="D426" t="s">
        <v>91</v>
      </c>
      <c r="E426" t="s">
        <v>83</v>
      </c>
      <c r="F426" t="s">
        <v>95</v>
      </c>
      <c r="G426" t="s">
        <v>88</v>
      </c>
      <c r="H426" t="b">
        <f t="shared" si="6"/>
        <v>0</v>
      </c>
      <c r="I426" t="s">
        <v>85</v>
      </c>
      <c r="J426">
        <v>60</v>
      </c>
      <c r="K426">
        <v>60431</v>
      </c>
      <c r="L426">
        <v>17</v>
      </c>
      <c r="M426">
        <v>12</v>
      </c>
      <c r="N426">
        <v>2</v>
      </c>
      <c r="O426">
        <v>7</v>
      </c>
      <c r="P426">
        <v>37</v>
      </c>
      <c r="Q426" s="2">
        <v>39048</v>
      </c>
    </row>
    <row r="427" spans="1:17">
      <c r="A427">
        <v>426</v>
      </c>
      <c r="B427" t="s">
        <v>76</v>
      </c>
      <c r="C427" t="s">
        <v>77</v>
      </c>
      <c r="D427" t="s">
        <v>71</v>
      </c>
      <c r="E427" t="s">
        <v>92</v>
      </c>
      <c r="F427" t="s">
        <v>79</v>
      </c>
      <c r="G427" t="s">
        <v>74</v>
      </c>
      <c r="H427" t="b">
        <f t="shared" si="6"/>
        <v>1</v>
      </c>
      <c r="I427" t="s">
        <v>98</v>
      </c>
      <c r="J427">
        <v>49</v>
      </c>
      <c r="K427">
        <v>47908</v>
      </c>
      <c r="L427">
        <v>20</v>
      </c>
      <c r="M427">
        <v>8</v>
      </c>
      <c r="N427">
        <v>8</v>
      </c>
      <c r="O427">
        <v>1</v>
      </c>
      <c r="P427">
        <v>32</v>
      </c>
      <c r="Q427" s="2">
        <v>37557</v>
      </c>
    </row>
    <row r="428" spans="1:17">
      <c r="A428">
        <v>427</v>
      </c>
      <c r="B428" t="s">
        <v>103</v>
      </c>
      <c r="C428" t="s">
        <v>70</v>
      </c>
      <c r="D428" t="s">
        <v>99</v>
      </c>
      <c r="E428" t="s">
        <v>83</v>
      </c>
      <c r="F428" t="s">
        <v>73</v>
      </c>
      <c r="G428" t="s">
        <v>80</v>
      </c>
      <c r="H428" t="b">
        <f t="shared" si="6"/>
        <v>1</v>
      </c>
      <c r="I428" t="s">
        <v>81</v>
      </c>
      <c r="J428">
        <v>24</v>
      </c>
      <c r="K428">
        <v>59336</v>
      </c>
      <c r="L428">
        <v>39</v>
      </c>
      <c r="M428">
        <v>17</v>
      </c>
      <c r="N428">
        <v>7</v>
      </c>
      <c r="O428">
        <v>5</v>
      </c>
      <c r="P428">
        <v>56</v>
      </c>
      <c r="Q428" s="2">
        <v>34778</v>
      </c>
    </row>
    <row r="429" spans="1:17">
      <c r="A429">
        <v>428</v>
      </c>
      <c r="B429" t="s">
        <v>76</v>
      </c>
      <c r="C429" t="s">
        <v>77</v>
      </c>
      <c r="D429" t="s">
        <v>78</v>
      </c>
      <c r="E429" t="s">
        <v>72</v>
      </c>
      <c r="F429" t="s">
        <v>84</v>
      </c>
      <c r="G429" t="s">
        <v>88</v>
      </c>
      <c r="H429" t="b">
        <f t="shared" si="6"/>
        <v>0</v>
      </c>
      <c r="I429" t="s">
        <v>85</v>
      </c>
      <c r="J429">
        <v>41</v>
      </c>
      <c r="K429">
        <v>70992</v>
      </c>
      <c r="L429">
        <v>23</v>
      </c>
      <c r="M429">
        <v>15</v>
      </c>
      <c r="N429">
        <v>8</v>
      </c>
      <c r="O429">
        <v>2</v>
      </c>
      <c r="P429">
        <v>58</v>
      </c>
      <c r="Q429" s="2">
        <v>37741</v>
      </c>
    </row>
    <row r="430" spans="1:17">
      <c r="A430">
        <v>429</v>
      </c>
      <c r="B430" t="s">
        <v>69</v>
      </c>
      <c r="C430" t="s">
        <v>70</v>
      </c>
      <c r="D430" t="s">
        <v>71</v>
      </c>
      <c r="E430" t="s">
        <v>92</v>
      </c>
      <c r="F430" t="s">
        <v>87</v>
      </c>
      <c r="G430" t="s">
        <v>74</v>
      </c>
      <c r="H430" t="b">
        <f t="shared" si="6"/>
        <v>1</v>
      </c>
      <c r="I430" t="s">
        <v>90</v>
      </c>
      <c r="J430">
        <v>27</v>
      </c>
      <c r="K430">
        <v>85350</v>
      </c>
      <c r="L430">
        <v>32</v>
      </c>
      <c r="M430">
        <v>10</v>
      </c>
      <c r="N430">
        <v>12</v>
      </c>
      <c r="O430">
        <v>4</v>
      </c>
      <c r="P430">
        <v>36</v>
      </c>
      <c r="Q430" s="2">
        <v>44168</v>
      </c>
    </row>
    <row r="431" spans="1:17">
      <c r="A431">
        <v>430</v>
      </c>
      <c r="B431" t="s">
        <v>82</v>
      </c>
      <c r="C431" t="s">
        <v>86</v>
      </c>
      <c r="D431" t="s">
        <v>91</v>
      </c>
      <c r="E431" t="s">
        <v>83</v>
      </c>
      <c r="F431" t="s">
        <v>100</v>
      </c>
      <c r="G431" t="s">
        <v>88</v>
      </c>
      <c r="H431" t="b">
        <f t="shared" si="6"/>
        <v>0</v>
      </c>
      <c r="I431" t="s">
        <v>90</v>
      </c>
      <c r="J431">
        <v>48</v>
      </c>
      <c r="K431">
        <v>99561</v>
      </c>
      <c r="L431">
        <v>33</v>
      </c>
      <c r="M431">
        <v>15</v>
      </c>
      <c r="N431">
        <v>3</v>
      </c>
      <c r="O431">
        <v>7</v>
      </c>
      <c r="P431">
        <v>34</v>
      </c>
      <c r="Q431" s="2">
        <v>44250</v>
      </c>
    </row>
    <row r="432" spans="1:17">
      <c r="A432">
        <v>431</v>
      </c>
      <c r="B432" t="s">
        <v>82</v>
      </c>
      <c r="C432" t="s">
        <v>86</v>
      </c>
      <c r="D432" t="s">
        <v>99</v>
      </c>
      <c r="E432" t="s">
        <v>72</v>
      </c>
      <c r="F432" t="s">
        <v>95</v>
      </c>
      <c r="G432" t="s">
        <v>88</v>
      </c>
      <c r="H432" t="b">
        <f t="shared" si="6"/>
        <v>0</v>
      </c>
      <c r="I432" t="s">
        <v>98</v>
      </c>
      <c r="J432">
        <v>23</v>
      </c>
      <c r="K432">
        <v>81955</v>
      </c>
      <c r="L432">
        <v>5</v>
      </c>
      <c r="M432">
        <v>15</v>
      </c>
      <c r="N432">
        <v>7</v>
      </c>
      <c r="O432">
        <v>5</v>
      </c>
      <c r="P432">
        <v>37</v>
      </c>
      <c r="Q432" s="2">
        <v>36855</v>
      </c>
    </row>
    <row r="433" spans="1:17">
      <c r="A433">
        <v>432</v>
      </c>
      <c r="B433" t="s">
        <v>69</v>
      </c>
      <c r="C433" t="s">
        <v>86</v>
      </c>
      <c r="D433" t="s">
        <v>71</v>
      </c>
      <c r="E433" t="s">
        <v>94</v>
      </c>
      <c r="F433" t="s">
        <v>84</v>
      </c>
      <c r="G433" t="s">
        <v>88</v>
      </c>
      <c r="H433" t="b">
        <f t="shared" si="6"/>
        <v>0</v>
      </c>
      <c r="I433" t="s">
        <v>75</v>
      </c>
      <c r="J433">
        <v>50</v>
      </c>
      <c r="K433">
        <v>91240</v>
      </c>
      <c r="L433">
        <v>34</v>
      </c>
      <c r="M433">
        <v>7</v>
      </c>
      <c r="N433">
        <v>10</v>
      </c>
      <c r="O433">
        <v>6</v>
      </c>
      <c r="P433">
        <v>42</v>
      </c>
      <c r="Q433" s="2">
        <v>45061</v>
      </c>
    </row>
    <row r="434" spans="1:17">
      <c r="A434">
        <v>433</v>
      </c>
      <c r="B434" t="s">
        <v>103</v>
      </c>
      <c r="C434" t="s">
        <v>77</v>
      </c>
      <c r="D434" t="s">
        <v>99</v>
      </c>
      <c r="E434" t="s">
        <v>72</v>
      </c>
      <c r="F434" t="s">
        <v>87</v>
      </c>
      <c r="G434" t="s">
        <v>74</v>
      </c>
      <c r="H434" t="b">
        <f t="shared" si="6"/>
        <v>1</v>
      </c>
      <c r="I434" t="s">
        <v>102</v>
      </c>
      <c r="J434">
        <v>59</v>
      </c>
      <c r="K434">
        <v>50093</v>
      </c>
      <c r="L434">
        <v>11</v>
      </c>
      <c r="M434">
        <v>13</v>
      </c>
      <c r="N434">
        <v>13</v>
      </c>
      <c r="O434">
        <v>2</v>
      </c>
      <c r="P434">
        <v>49</v>
      </c>
      <c r="Q434" s="2">
        <v>40515</v>
      </c>
    </row>
    <row r="435" spans="1:17">
      <c r="A435">
        <v>434</v>
      </c>
      <c r="B435" t="s">
        <v>89</v>
      </c>
      <c r="C435" t="s">
        <v>86</v>
      </c>
      <c r="D435" t="s">
        <v>99</v>
      </c>
      <c r="E435" t="s">
        <v>94</v>
      </c>
      <c r="F435" t="s">
        <v>100</v>
      </c>
      <c r="G435" t="s">
        <v>80</v>
      </c>
      <c r="H435" t="b">
        <f t="shared" si="6"/>
        <v>1</v>
      </c>
      <c r="I435" t="s">
        <v>102</v>
      </c>
      <c r="J435">
        <v>24</v>
      </c>
      <c r="K435">
        <v>36155</v>
      </c>
      <c r="L435">
        <v>3</v>
      </c>
      <c r="M435">
        <v>17</v>
      </c>
      <c r="N435">
        <v>9</v>
      </c>
      <c r="O435">
        <v>3</v>
      </c>
      <c r="P435">
        <v>53</v>
      </c>
      <c r="Q435" s="2">
        <v>39434</v>
      </c>
    </row>
    <row r="436" spans="1:17">
      <c r="A436">
        <v>435</v>
      </c>
      <c r="B436" t="s">
        <v>96</v>
      </c>
      <c r="C436" t="s">
        <v>77</v>
      </c>
      <c r="D436" t="s">
        <v>99</v>
      </c>
      <c r="E436" t="s">
        <v>83</v>
      </c>
      <c r="F436" t="s">
        <v>100</v>
      </c>
      <c r="G436" t="s">
        <v>80</v>
      </c>
      <c r="H436" t="b">
        <f t="shared" si="6"/>
        <v>1</v>
      </c>
      <c r="I436" t="s">
        <v>81</v>
      </c>
      <c r="J436">
        <v>37</v>
      </c>
      <c r="K436">
        <v>76607</v>
      </c>
      <c r="L436">
        <v>33</v>
      </c>
      <c r="M436">
        <v>9</v>
      </c>
      <c r="N436">
        <v>3</v>
      </c>
      <c r="O436">
        <v>7</v>
      </c>
      <c r="P436">
        <v>23</v>
      </c>
      <c r="Q436" s="2">
        <v>38421</v>
      </c>
    </row>
    <row r="437" spans="1:17">
      <c r="A437">
        <v>436</v>
      </c>
      <c r="B437" t="s">
        <v>103</v>
      </c>
      <c r="C437" t="s">
        <v>86</v>
      </c>
      <c r="D437" t="s">
        <v>78</v>
      </c>
      <c r="E437" t="s">
        <v>92</v>
      </c>
      <c r="F437" t="s">
        <v>84</v>
      </c>
      <c r="G437" t="s">
        <v>74</v>
      </c>
      <c r="H437" t="b">
        <f t="shared" si="6"/>
        <v>1</v>
      </c>
      <c r="I437" t="s">
        <v>85</v>
      </c>
      <c r="J437">
        <v>51</v>
      </c>
      <c r="K437">
        <v>63487</v>
      </c>
      <c r="L437">
        <v>11</v>
      </c>
      <c r="M437">
        <v>8</v>
      </c>
      <c r="N437">
        <v>14</v>
      </c>
      <c r="O437">
        <v>2</v>
      </c>
      <c r="P437">
        <v>22</v>
      </c>
      <c r="Q437" s="2">
        <v>44803</v>
      </c>
    </row>
    <row r="438" spans="1:17">
      <c r="A438">
        <v>437</v>
      </c>
      <c r="B438" t="s">
        <v>96</v>
      </c>
      <c r="C438" t="s">
        <v>86</v>
      </c>
      <c r="D438" t="s">
        <v>78</v>
      </c>
      <c r="E438" t="s">
        <v>92</v>
      </c>
      <c r="F438" t="s">
        <v>95</v>
      </c>
      <c r="G438" t="s">
        <v>88</v>
      </c>
      <c r="H438" t="b">
        <f t="shared" si="6"/>
        <v>0</v>
      </c>
      <c r="I438" t="s">
        <v>102</v>
      </c>
      <c r="J438">
        <v>61</v>
      </c>
      <c r="K438">
        <v>85668</v>
      </c>
      <c r="L438">
        <v>16</v>
      </c>
      <c r="M438">
        <v>18</v>
      </c>
      <c r="N438">
        <v>10</v>
      </c>
      <c r="O438">
        <v>6</v>
      </c>
      <c r="P438">
        <v>26</v>
      </c>
      <c r="Q438" s="2">
        <v>37335</v>
      </c>
    </row>
    <row r="439" spans="1:17">
      <c r="A439">
        <v>438</v>
      </c>
      <c r="B439" t="s">
        <v>69</v>
      </c>
      <c r="C439" t="s">
        <v>77</v>
      </c>
      <c r="D439" t="s">
        <v>91</v>
      </c>
      <c r="E439" t="s">
        <v>83</v>
      </c>
      <c r="F439" t="s">
        <v>97</v>
      </c>
      <c r="G439" t="s">
        <v>74</v>
      </c>
      <c r="H439" t="b">
        <f t="shared" si="6"/>
        <v>1</v>
      </c>
      <c r="I439" t="s">
        <v>85</v>
      </c>
      <c r="J439">
        <v>23</v>
      </c>
      <c r="K439">
        <v>50963</v>
      </c>
      <c r="L439">
        <v>18</v>
      </c>
      <c r="M439">
        <v>13</v>
      </c>
      <c r="N439">
        <v>6</v>
      </c>
      <c r="O439">
        <v>5</v>
      </c>
      <c r="P439">
        <v>37</v>
      </c>
      <c r="Q439" s="2">
        <v>43979</v>
      </c>
    </row>
    <row r="440" spans="1:17">
      <c r="A440">
        <v>439</v>
      </c>
      <c r="B440" t="s">
        <v>101</v>
      </c>
      <c r="C440" t="s">
        <v>77</v>
      </c>
      <c r="D440" t="s">
        <v>91</v>
      </c>
      <c r="E440" t="s">
        <v>92</v>
      </c>
      <c r="F440" t="s">
        <v>97</v>
      </c>
      <c r="G440" t="s">
        <v>74</v>
      </c>
      <c r="H440" t="b">
        <f t="shared" si="6"/>
        <v>1</v>
      </c>
      <c r="I440" t="s">
        <v>85</v>
      </c>
      <c r="J440">
        <v>38</v>
      </c>
      <c r="K440">
        <v>80124</v>
      </c>
      <c r="L440">
        <v>30</v>
      </c>
      <c r="M440">
        <v>16</v>
      </c>
      <c r="N440">
        <v>2</v>
      </c>
      <c r="O440">
        <v>1</v>
      </c>
      <c r="P440">
        <v>26</v>
      </c>
      <c r="Q440" s="2">
        <v>43346</v>
      </c>
    </row>
    <row r="441" spans="1:17">
      <c r="A441">
        <v>440</v>
      </c>
      <c r="B441" t="s">
        <v>96</v>
      </c>
      <c r="C441" t="s">
        <v>86</v>
      </c>
      <c r="D441" t="s">
        <v>71</v>
      </c>
      <c r="E441" t="s">
        <v>92</v>
      </c>
      <c r="F441" t="s">
        <v>100</v>
      </c>
      <c r="G441" t="s">
        <v>74</v>
      </c>
      <c r="H441" t="b">
        <f t="shared" si="6"/>
        <v>1</v>
      </c>
      <c r="I441" t="s">
        <v>81</v>
      </c>
      <c r="J441">
        <v>62</v>
      </c>
      <c r="K441">
        <v>82870</v>
      </c>
      <c r="L441">
        <v>10</v>
      </c>
      <c r="M441">
        <v>9</v>
      </c>
      <c r="N441">
        <v>2</v>
      </c>
      <c r="O441">
        <v>4</v>
      </c>
      <c r="P441">
        <v>59</v>
      </c>
      <c r="Q441" s="2">
        <v>35111</v>
      </c>
    </row>
    <row r="442" spans="1:17">
      <c r="A442">
        <v>441</v>
      </c>
      <c r="B442" t="s">
        <v>89</v>
      </c>
      <c r="C442" t="s">
        <v>77</v>
      </c>
      <c r="D442" t="s">
        <v>91</v>
      </c>
      <c r="E442" t="s">
        <v>94</v>
      </c>
      <c r="F442" t="s">
        <v>97</v>
      </c>
      <c r="G442" t="s">
        <v>88</v>
      </c>
      <c r="H442" t="b">
        <f t="shared" si="6"/>
        <v>0</v>
      </c>
      <c r="I442" t="s">
        <v>81</v>
      </c>
      <c r="J442">
        <v>33</v>
      </c>
      <c r="K442">
        <v>86547</v>
      </c>
      <c r="L442">
        <v>18</v>
      </c>
      <c r="M442">
        <v>12</v>
      </c>
      <c r="N442">
        <v>5</v>
      </c>
      <c r="O442">
        <v>2</v>
      </c>
      <c r="P442">
        <v>25</v>
      </c>
      <c r="Q442" s="2">
        <v>42663</v>
      </c>
    </row>
    <row r="443" spans="1:17">
      <c r="A443">
        <v>442</v>
      </c>
      <c r="B443" t="s">
        <v>101</v>
      </c>
      <c r="C443" t="s">
        <v>86</v>
      </c>
      <c r="D443" t="s">
        <v>99</v>
      </c>
      <c r="E443" t="s">
        <v>83</v>
      </c>
      <c r="F443" t="s">
        <v>79</v>
      </c>
      <c r="G443" t="s">
        <v>74</v>
      </c>
      <c r="H443" t="b">
        <f t="shared" si="6"/>
        <v>1</v>
      </c>
      <c r="I443" t="s">
        <v>81</v>
      </c>
      <c r="J443">
        <v>56</v>
      </c>
      <c r="K443">
        <v>94110</v>
      </c>
      <c r="L443">
        <v>38</v>
      </c>
      <c r="M443">
        <v>12</v>
      </c>
      <c r="N443">
        <v>5</v>
      </c>
      <c r="O443">
        <v>4</v>
      </c>
      <c r="P443">
        <v>41</v>
      </c>
      <c r="Q443" s="2">
        <v>36879</v>
      </c>
    </row>
    <row r="444" spans="1:17">
      <c r="A444">
        <v>443</v>
      </c>
      <c r="B444" t="s">
        <v>96</v>
      </c>
      <c r="C444" t="s">
        <v>77</v>
      </c>
      <c r="D444" t="s">
        <v>99</v>
      </c>
      <c r="E444" t="s">
        <v>72</v>
      </c>
      <c r="F444" t="s">
        <v>100</v>
      </c>
      <c r="G444" t="s">
        <v>88</v>
      </c>
      <c r="H444" t="b">
        <f t="shared" si="6"/>
        <v>0</v>
      </c>
      <c r="I444" t="s">
        <v>102</v>
      </c>
      <c r="J444">
        <v>64</v>
      </c>
      <c r="K444">
        <v>83554</v>
      </c>
      <c r="L444">
        <v>19</v>
      </c>
      <c r="M444">
        <v>6</v>
      </c>
      <c r="N444">
        <v>13</v>
      </c>
      <c r="O444">
        <v>1</v>
      </c>
      <c r="P444">
        <v>20</v>
      </c>
      <c r="Q444" s="2">
        <v>37419</v>
      </c>
    </row>
    <row r="445" spans="1:17">
      <c r="A445">
        <v>444</v>
      </c>
      <c r="B445" t="s">
        <v>69</v>
      </c>
      <c r="C445" t="s">
        <v>70</v>
      </c>
      <c r="D445" t="s">
        <v>78</v>
      </c>
      <c r="E445" t="s">
        <v>94</v>
      </c>
      <c r="F445" t="s">
        <v>100</v>
      </c>
      <c r="G445" t="s">
        <v>74</v>
      </c>
      <c r="H445" t="b">
        <f t="shared" si="6"/>
        <v>1</v>
      </c>
      <c r="I445" t="s">
        <v>90</v>
      </c>
      <c r="J445">
        <v>22</v>
      </c>
      <c r="K445">
        <v>50936</v>
      </c>
      <c r="L445">
        <v>36</v>
      </c>
      <c r="M445">
        <v>19</v>
      </c>
      <c r="N445">
        <v>7</v>
      </c>
      <c r="O445">
        <v>2</v>
      </c>
      <c r="P445">
        <v>23</v>
      </c>
      <c r="Q445" s="2">
        <v>36042</v>
      </c>
    </row>
    <row r="446" spans="1:17">
      <c r="A446">
        <v>445</v>
      </c>
      <c r="B446" t="s">
        <v>101</v>
      </c>
      <c r="C446" t="s">
        <v>70</v>
      </c>
      <c r="D446" t="s">
        <v>99</v>
      </c>
      <c r="E446" t="s">
        <v>83</v>
      </c>
      <c r="F446" t="s">
        <v>87</v>
      </c>
      <c r="G446" t="s">
        <v>80</v>
      </c>
      <c r="H446" t="b">
        <f t="shared" si="6"/>
        <v>1</v>
      </c>
      <c r="I446" t="s">
        <v>81</v>
      </c>
      <c r="J446">
        <v>36</v>
      </c>
      <c r="K446">
        <v>34426</v>
      </c>
      <c r="L446">
        <v>13</v>
      </c>
      <c r="M446">
        <v>7</v>
      </c>
      <c r="N446">
        <v>12</v>
      </c>
      <c r="O446">
        <v>8</v>
      </c>
      <c r="P446">
        <v>48</v>
      </c>
      <c r="Q446" s="2">
        <v>45561</v>
      </c>
    </row>
    <row r="447" spans="1:17">
      <c r="A447">
        <v>446</v>
      </c>
      <c r="B447" t="s">
        <v>69</v>
      </c>
      <c r="C447" t="s">
        <v>70</v>
      </c>
      <c r="D447" t="s">
        <v>71</v>
      </c>
      <c r="E447" t="s">
        <v>94</v>
      </c>
      <c r="F447" t="s">
        <v>97</v>
      </c>
      <c r="G447" t="s">
        <v>74</v>
      </c>
      <c r="H447" t="b">
        <f t="shared" si="6"/>
        <v>1</v>
      </c>
      <c r="I447" t="s">
        <v>102</v>
      </c>
      <c r="J447">
        <v>47</v>
      </c>
      <c r="K447">
        <v>118839</v>
      </c>
      <c r="L447">
        <v>3</v>
      </c>
      <c r="M447">
        <v>3</v>
      </c>
      <c r="N447">
        <v>2</v>
      </c>
      <c r="O447">
        <v>6</v>
      </c>
      <c r="P447">
        <v>40</v>
      </c>
      <c r="Q447" s="2">
        <v>38617</v>
      </c>
    </row>
    <row r="448" spans="1:17">
      <c r="A448">
        <v>447</v>
      </c>
      <c r="B448" t="s">
        <v>96</v>
      </c>
      <c r="C448" t="s">
        <v>70</v>
      </c>
      <c r="D448" t="s">
        <v>99</v>
      </c>
      <c r="E448" t="s">
        <v>72</v>
      </c>
      <c r="F448" t="s">
        <v>95</v>
      </c>
      <c r="G448" t="s">
        <v>74</v>
      </c>
      <c r="H448" t="b">
        <f t="shared" si="6"/>
        <v>1</v>
      </c>
      <c r="I448" t="s">
        <v>81</v>
      </c>
      <c r="J448">
        <v>58</v>
      </c>
      <c r="K448">
        <v>57606</v>
      </c>
      <c r="L448">
        <v>10</v>
      </c>
      <c r="M448">
        <v>16</v>
      </c>
      <c r="N448">
        <v>11</v>
      </c>
      <c r="O448">
        <v>2</v>
      </c>
      <c r="P448">
        <v>45</v>
      </c>
      <c r="Q448" s="2">
        <v>36244</v>
      </c>
    </row>
    <row r="449" spans="1:17">
      <c r="A449">
        <v>448</v>
      </c>
      <c r="B449" t="s">
        <v>69</v>
      </c>
      <c r="C449" t="s">
        <v>70</v>
      </c>
      <c r="D449" t="s">
        <v>99</v>
      </c>
      <c r="E449" t="s">
        <v>72</v>
      </c>
      <c r="F449" t="s">
        <v>100</v>
      </c>
      <c r="G449" t="s">
        <v>80</v>
      </c>
      <c r="H449" t="b">
        <f t="shared" si="6"/>
        <v>1</v>
      </c>
      <c r="I449" t="s">
        <v>93</v>
      </c>
      <c r="J449">
        <v>42</v>
      </c>
      <c r="K449">
        <v>77832</v>
      </c>
      <c r="L449">
        <v>38</v>
      </c>
      <c r="M449">
        <v>18</v>
      </c>
      <c r="N449">
        <v>14</v>
      </c>
      <c r="O449">
        <v>6</v>
      </c>
      <c r="P449">
        <v>33</v>
      </c>
      <c r="Q449" s="2">
        <v>34783</v>
      </c>
    </row>
    <row r="450" spans="1:17">
      <c r="A450">
        <v>449</v>
      </c>
      <c r="B450" t="s">
        <v>89</v>
      </c>
      <c r="C450" t="s">
        <v>86</v>
      </c>
      <c r="D450" t="s">
        <v>71</v>
      </c>
      <c r="E450" t="s">
        <v>83</v>
      </c>
      <c r="F450" t="s">
        <v>95</v>
      </c>
      <c r="G450" t="s">
        <v>88</v>
      </c>
      <c r="H450" t="b">
        <f t="shared" si="6"/>
        <v>0</v>
      </c>
      <c r="I450" t="s">
        <v>85</v>
      </c>
      <c r="J450">
        <v>52</v>
      </c>
      <c r="K450">
        <v>58151</v>
      </c>
      <c r="L450">
        <v>1</v>
      </c>
      <c r="M450">
        <v>16</v>
      </c>
      <c r="N450">
        <v>13</v>
      </c>
      <c r="O450">
        <v>9</v>
      </c>
      <c r="P450">
        <v>28</v>
      </c>
      <c r="Q450" s="2">
        <v>36525</v>
      </c>
    </row>
    <row r="451" spans="1:17">
      <c r="A451">
        <v>450</v>
      </c>
      <c r="B451" t="s">
        <v>96</v>
      </c>
      <c r="C451" t="s">
        <v>70</v>
      </c>
      <c r="D451" t="s">
        <v>91</v>
      </c>
      <c r="E451" t="s">
        <v>72</v>
      </c>
      <c r="F451" t="s">
        <v>79</v>
      </c>
      <c r="G451" t="s">
        <v>88</v>
      </c>
      <c r="H451" t="b">
        <f t="shared" ref="H451:H501" si="7">NOT(G451="Contract")</f>
        <v>0</v>
      </c>
      <c r="I451" t="s">
        <v>81</v>
      </c>
      <c r="J451">
        <v>46</v>
      </c>
      <c r="K451">
        <v>109303</v>
      </c>
      <c r="L451">
        <v>27</v>
      </c>
      <c r="M451">
        <v>7</v>
      </c>
      <c r="N451">
        <v>7</v>
      </c>
      <c r="O451">
        <v>7</v>
      </c>
      <c r="P451">
        <v>31</v>
      </c>
      <c r="Q451" s="2">
        <v>45527</v>
      </c>
    </row>
    <row r="452" spans="1:17">
      <c r="A452">
        <v>451</v>
      </c>
      <c r="B452" t="s">
        <v>96</v>
      </c>
      <c r="C452" t="s">
        <v>70</v>
      </c>
      <c r="D452" t="s">
        <v>91</v>
      </c>
      <c r="E452" t="s">
        <v>94</v>
      </c>
      <c r="F452" t="s">
        <v>87</v>
      </c>
      <c r="G452" t="s">
        <v>74</v>
      </c>
      <c r="H452" t="b">
        <f t="shared" si="7"/>
        <v>1</v>
      </c>
      <c r="I452" t="s">
        <v>98</v>
      </c>
      <c r="J452">
        <v>44</v>
      </c>
      <c r="K452">
        <v>41308</v>
      </c>
      <c r="L452">
        <v>8</v>
      </c>
      <c r="M452">
        <v>4</v>
      </c>
      <c r="N452">
        <v>5</v>
      </c>
      <c r="O452">
        <v>9</v>
      </c>
      <c r="P452">
        <v>25</v>
      </c>
      <c r="Q452" s="2">
        <v>41976</v>
      </c>
    </row>
    <row r="453" spans="1:17">
      <c r="A453">
        <v>452</v>
      </c>
      <c r="B453" t="s">
        <v>96</v>
      </c>
      <c r="C453" t="s">
        <v>70</v>
      </c>
      <c r="D453" t="s">
        <v>71</v>
      </c>
      <c r="E453" t="s">
        <v>72</v>
      </c>
      <c r="F453" t="s">
        <v>84</v>
      </c>
      <c r="G453" t="s">
        <v>80</v>
      </c>
      <c r="H453" t="b">
        <f t="shared" si="7"/>
        <v>1</v>
      </c>
      <c r="I453" t="s">
        <v>85</v>
      </c>
      <c r="J453">
        <v>45</v>
      </c>
      <c r="K453">
        <v>92522</v>
      </c>
      <c r="L453">
        <v>17</v>
      </c>
      <c r="M453">
        <v>8</v>
      </c>
      <c r="N453">
        <v>14</v>
      </c>
      <c r="O453">
        <v>5</v>
      </c>
      <c r="P453">
        <v>39</v>
      </c>
      <c r="Q453" s="2">
        <v>42237</v>
      </c>
    </row>
    <row r="454" spans="1:17">
      <c r="A454">
        <v>453</v>
      </c>
      <c r="B454" t="s">
        <v>103</v>
      </c>
      <c r="C454" t="s">
        <v>70</v>
      </c>
      <c r="D454" t="s">
        <v>78</v>
      </c>
      <c r="E454" t="s">
        <v>94</v>
      </c>
      <c r="F454" t="s">
        <v>95</v>
      </c>
      <c r="G454" t="s">
        <v>88</v>
      </c>
      <c r="H454" t="b">
        <f t="shared" si="7"/>
        <v>0</v>
      </c>
      <c r="I454" t="s">
        <v>85</v>
      </c>
      <c r="J454">
        <v>59</v>
      </c>
      <c r="K454">
        <v>75671</v>
      </c>
      <c r="L454">
        <v>9</v>
      </c>
      <c r="M454">
        <v>13</v>
      </c>
      <c r="N454">
        <v>6</v>
      </c>
      <c r="O454">
        <v>7</v>
      </c>
      <c r="P454">
        <v>43</v>
      </c>
      <c r="Q454" s="2">
        <v>39140</v>
      </c>
    </row>
    <row r="455" spans="1:17">
      <c r="A455">
        <v>454</v>
      </c>
      <c r="B455" t="s">
        <v>103</v>
      </c>
      <c r="C455" t="s">
        <v>77</v>
      </c>
      <c r="D455" t="s">
        <v>99</v>
      </c>
      <c r="E455" t="s">
        <v>94</v>
      </c>
      <c r="F455" t="s">
        <v>100</v>
      </c>
      <c r="G455" t="s">
        <v>74</v>
      </c>
      <c r="H455" t="b">
        <f t="shared" si="7"/>
        <v>1</v>
      </c>
      <c r="I455" t="s">
        <v>81</v>
      </c>
      <c r="J455">
        <v>49</v>
      </c>
      <c r="K455">
        <v>32204</v>
      </c>
      <c r="L455">
        <v>6</v>
      </c>
      <c r="M455">
        <v>13</v>
      </c>
      <c r="N455">
        <v>8</v>
      </c>
      <c r="O455">
        <v>7</v>
      </c>
      <c r="P455">
        <v>46</v>
      </c>
      <c r="Q455" s="2">
        <v>40063</v>
      </c>
    </row>
    <row r="456" spans="1:17">
      <c r="A456">
        <v>455</v>
      </c>
      <c r="B456" t="s">
        <v>103</v>
      </c>
      <c r="C456" t="s">
        <v>86</v>
      </c>
      <c r="D456" t="s">
        <v>71</v>
      </c>
      <c r="E456" t="s">
        <v>72</v>
      </c>
      <c r="F456" t="s">
        <v>79</v>
      </c>
      <c r="G456" t="s">
        <v>80</v>
      </c>
      <c r="H456" t="b">
        <f t="shared" si="7"/>
        <v>1</v>
      </c>
      <c r="I456" t="s">
        <v>90</v>
      </c>
      <c r="J456">
        <v>42</v>
      </c>
      <c r="K456">
        <v>117265</v>
      </c>
      <c r="L456">
        <v>25</v>
      </c>
      <c r="M456">
        <v>17</v>
      </c>
      <c r="N456">
        <v>10</v>
      </c>
      <c r="O456">
        <v>3</v>
      </c>
      <c r="P456">
        <v>57</v>
      </c>
      <c r="Q456" s="2">
        <v>35964</v>
      </c>
    </row>
    <row r="457" spans="1:17">
      <c r="A457">
        <v>456</v>
      </c>
      <c r="B457" t="s">
        <v>89</v>
      </c>
      <c r="C457" t="s">
        <v>70</v>
      </c>
      <c r="D457" t="s">
        <v>99</v>
      </c>
      <c r="E457" t="s">
        <v>83</v>
      </c>
      <c r="F457" t="s">
        <v>73</v>
      </c>
      <c r="G457" t="s">
        <v>88</v>
      </c>
      <c r="H457" t="b">
        <f t="shared" si="7"/>
        <v>0</v>
      </c>
      <c r="I457" t="s">
        <v>75</v>
      </c>
      <c r="J457">
        <v>64</v>
      </c>
      <c r="K457">
        <v>61131</v>
      </c>
      <c r="L457">
        <v>39</v>
      </c>
      <c r="M457">
        <v>17</v>
      </c>
      <c r="N457">
        <v>13</v>
      </c>
      <c r="O457">
        <v>7</v>
      </c>
      <c r="P457">
        <v>27</v>
      </c>
      <c r="Q457" s="2">
        <v>38015</v>
      </c>
    </row>
    <row r="458" spans="1:17">
      <c r="A458">
        <v>457</v>
      </c>
      <c r="B458" t="s">
        <v>101</v>
      </c>
      <c r="C458" t="s">
        <v>70</v>
      </c>
      <c r="D458" t="s">
        <v>78</v>
      </c>
      <c r="E458" t="s">
        <v>92</v>
      </c>
      <c r="F458" t="s">
        <v>79</v>
      </c>
      <c r="G458" t="s">
        <v>88</v>
      </c>
      <c r="H458" t="b">
        <f t="shared" si="7"/>
        <v>0</v>
      </c>
      <c r="I458" t="s">
        <v>90</v>
      </c>
      <c r="J458">
        <v>39</v>
      </c>
      <c r="K458">
        <v>82428</v>
      </c>
      <c r="L458">
        <v>28</v>
      </c>
      <c r="M458">
        <v>5</v>
      </c>
      <c r="N458">
        <v>14</v>
      </c>
      <c r="O458">
        <v>1</v>
      </c>
      <c r="P458">
        <v>20</v>
      </c>
      <c r="Q458" s="2">
        <v>40510</v>
      </c>
    </row>
    <row r="459" spans="1:17">
      <c r="A459">
        <v>458</v>
      </c>
      <c r="B459" t="s">
        <v>69</v>
      </c>
      <c r="C459" t="s">
        <v>70</v>
      </c>
      <c r="D459" t="s">
        <v>99</v>
      </c>
      <c r="E459" t="s">
        <v>72</v>
      </c>
      <c r="F459" t="s">
        <v>79</v>
      </c>
      <c r="G459" t="s">
        <v>80</v>
      </c>
      <c r="H459" t="b">
        <f t="shared" si="7"/>
        <v>1</v>
      </c>
      <c r="I459" t="s">
        <v>81</v>
      </c>
      <c r="J459">
        <v>57</v>
      </c>
      <c r="K459">
        <v>63870</v>
      </c>
      <c r="L459">
        <v>33</v>
      </c>
      <c r="M459">
        <v>6</v>
      </c>
      <c r="N459">
        <v>12</v>
      </c>
      <c r="O459">
        <v>9</v>
      </c>
      <c r="P459">
        <v>43</v>
      </c>
      <c r="Q459" s="2">
        <v>38823</v>
      </c>
    </row>
    <row r="460" spans="1:17">
      <c r="A460">
        <v>459</v>
      </c>
      <c r="B460" t="s">
        <v>82</v>
      </c>
      <c r="C460" t="s">
        <v>86</v>
      </c>
      <c r="D460" t="s">
        <v>71</v>
      </c>
      <c r="E460" t="s">
        <v>94</v>
      </c>
      <c r="F460" t="s">
        <v>87</v>
      </c>
      <c r="G460" t="s">
        <v>80</v>
      </c>
      <c r="H460" t="b">
        <f t="shared" si="7"/>
        <v>1</v>
      </c>
      <c r="I460" t="s">
        <v>85</v>
      </c>
      <c r="J460">
        <v>56</v>
      </c>
      <c r="K460">
        <v>79067</v>
      </c>
      <c r="L460">
        <v>37</v>
      </c>
      <c r="M460">
        <v>19</v>
      </c>
      <c r="N460">
        <v>4</v>
      </c>
      <c r="O460">
        <v>6</v>
      </c>
      <c r="P460">
        <v>26</v>
      </c>
      <c r="Q460" s="2">
        <v>42218</v>
      </c>
    </row>
    <row r="461" spans="1:17">
      <c r="A461">
        <v>460</v>
      </c>
      <c r="B461" t="s">
        <v>96</v>
      </c>
      <c r="C461" t="s">
        <v>77</v>
      </c>
      <c r="D461" t="s">
        <v>99</v>
      </c>
      <c r="E461" t="s">
        <v>94</v>
      </c>
      <c r="F461" t="s">
        <v>84</v>
      </c>
      <c r="G461" t="s">
        <v>80</v>
      </c>
      <c r="H461" t="b">
        <f t="shared" si="7"/>
        <v>1</v>
      </c>
      <c r="I461" t="s">
        <v>98</v>
      </c>
      <c r="J461">
        <v>30</v>
      </c>
      <c r="K461">
        <v>88585</v>
      </c>
      <c r="L461">
        <v>9</v>
      </c>
      <c r="M461">
        <v>13</v>
      </c>
      <c r="N461">
        <v>13</v>
      </c>
      <c r="O461">
        <v>5</v>
      </c>
      <c r="P461">
        <v>38</v>
      </c>
      <c r="Q461" s="2">
        <v>43449</v>
      </c>
    </row>
    <row r="462" spans="1:17">
      <c r="A462">
        <v>461</v>
      </c>
      <c r="B462" t="s">
        <v>69</v>
      </c>
      <c r="C462" t="s">
        <v>86</v>
      </c>
      <c r="D462" t="s">
        <v>91</v>
      </c>
      <c r="E462" t="s">
        <v>72</v>
      </c>
      <c r="F462" t="s">
        <v>73</v>
      </c>
      <c r="G462" t="s">
        <v>80</v>
      </c>
      <c r="H462" t="b">
        <f t="shared" si="7"/>
        <v>1</v>
      </c>
      <c r="I462" t="s">
        <v>85</v>
      </c>
      <c r="J462">
        <v>59</v>
      </c>
      <c r="K462">
        <v>51607</v>
      </c>
      <c r="L462">
        <v>18</v>
      </c>
      <c r="M462">
        <v>14</v>
      </c>
      <c r="N462">
        <v>7</v>
      </c>
      <c r="O462">
        <v>7</v>
      </c>
      <c r="P462">
        <v>41</v>
      </c>
      <c r="Q462" s="2">
        <v>44301</v>
      </c>
    </row>
    <row r="463" spans="1:17">
      <c r="A463">
        <v>462</v>
      </c>
      <c r="B463" t="s">
        <v>96</v>
      </c>
      <c r="C463" t="s">
        <v>77</v>
      </c>
      <c r="D463" t="s">
        <v>78</v>
      </c>
      <c r="E463" t="s">
        <v>83</v>
      </c>
      <c r="F463" t="s">
        <v>97</v>
      </c>
      <c r="G463" t="s">
        <v>74</v>
      </c>
      <c r="H463" t="b">
        <f t="shared" si="7"/>
        <v>1</v>
      </c>
      <c r="I463" t="s">
        <v>90</v>
      </c>
      <c r="J463">
        <v>51</v>
      </c>
      <c r="K463">
        <v>54968</v>
      </c>
      <c r="L463">
        <v>21</v>
      </c>
      <c r="M463">
        <v>4</v>
      </c>
      <c r="N463">
        <v>6</v>
      </c>
      <c r="O463">
        <v>5</v>
      </c>
      <c r="P463">
        <v>54</v>
      </c>
      <c r="Q463" s="2">
        <v>44248</v>
      </c>
    </row>
    <row r="464" spans="1:17">
      <c r="A464">
        <v>463</v>
      </c>
      <c r="B464" t="s">
        <v>89</v>
      </c>
      <c r="C464" t="s">
        <v>70</v>
      </c>
      <c r="D464" t="s">
        <v>78</v>
      </c>
      <c r="E464" t="s">
        <v>83</v>
      </c>
      <c r="F464" t="s">
        <v>97</v>
      </c>
      <c r="G464" t="s">
        <v>80</v>
      </c>
      <c r="H464" t="b">
        <f t="shared" si="7"/>
        <v>1</v>
      </c>
      <c r="I464" t="s">
        <v>98</v>
      </c>
      <c r="J464">
        <v>55</v>
      </c>
      <c r="K464">
        <v>41908</v>
      </c>
      <c r="L464">
        <v>2</v>
      </c>
      <c r="M464">
        <v>7</v>
      </c>
      <c r="N464">
        <v>10</v>
      </c>
      <c r="O464">
        <v>5</v>
      </c>
      <c r="P464">
        <v>49</v>
      </c>
      <c r="Q464" s="2">
        <v>35827</v>
      </c>
    </row>
    <row r="465" spans="1:17">
      <c r="A465">
        <v>464</v>
      </c>
      <c r="B465" t="s">
        <v>96</v>
      </c>
      <c r="C465" t="s">
        <v>70</v>
      </c>
      <c r="D465" t="s">
        <v>78</v>
      </c>
      <c r="E465" t="s">
        <v>94</v>
      </c>
      <c r="F465" t="s">
        <v>95</v>
      </c>
      <c r="G465" t="s">
        <v>88</v>
      </c>
      <c r="H465" t="b">
        <f t="shared" si="7"/>
        <v>0</v>
      </c>
      <c r="I465" t="s">
        <v>102</v>
      </c>
      <c r="J465">
        <v>53</v>
      </c>
      <c r="K465">
        <v>56423</v>
      </c>
      <c r="L465">
        <v>38</v>
      </c>
      <c r="M465">
        <v>8</v>
      </c>
      <c r="N465">
        <v>2</v>
      </c>
      <c r="O465">
        <v>7</v>
      </c>
      <c r="P465">
        <v>48</v>
      </c>
      <c r="Q465" s="2">
        <v>36063</v>
      </c>
    </row>
    <row r="466" spans="1:17">
      <c r="A466">
        <v>465</v>
      </c>
      <c r="B466" t="s">
        <v>103</v>
      </c>
      <c r="C466" t="s">
        <v>86</v>
      </c>
      <c r="D466" t="s">
        <v>71</v>
      </c>
      <c r="E466" t="s">
        <v>94</v>
      </c>
      <c r="F466" t="s">
        <v>79</v>
      </c>
      <c r="G466" t="s">
        <v>88</v>
      </c>
      <c r="H466" t="b">
        <f t="shared" si="7"/>
        <v>0</v>
      </c>
      <c r="I466" t="s">
        <v>93</v>
      </c>
      <c r="J466">
        <v>24</v>
      </c>
      <c r="K466">
        <v>104707</v>
      </c>
      <c r="L466">
        <v>36</v>
      </c>
      <c r="M466">
        <v>13</v>
      </c>
      <c r="N466">
        <v>8</v>
      </c>
      <c r="O466">
        <v>7</v>
      </c>
      <c r="P466">
        <v>41</v>
      </c>
      <c r="Q466" s="2">
        <v>35806</v>
      </c>
    </row>
    <row r="467" spans="1:17">
      <c r="A467">
        <v>466</v>
      </c>
      <c r="B467" t="s">
        <v>82</v>
      </c>
      <c r="C467" t="s">
        <v>86</v>
      </c>
      <c r="D467" t="s">
        <v>78</v>
      </c>
      <c r="E467" t="s">
        <v>83</v>
      </c>
      <c r="F467" t="s">
        <v>87</v>
      </c>
      <c r="G467" t="s">
        <v>74</v>
      </c>
      <c r="H467" t="b">
        <f t="shared" si="7"/>
        <v>1</v>
      </c>
      <c r="I467" t="s">
        <v>85</v>
      </c>
      <c r="J467">
        <v>24</v>
      </c>
      <c r="K467">
        <v>108257</v>
      </c>
      <c r="L467">
        <v>37</v>
      </c>
      <c r="M467">
        <v>6</v>
      </c>
      <c r="N467">
        <v>10</v>
      </c>
      <c r="O467">
        <v>3</v>
      </c>
      <c r="P467">
        <v>30</v>
      </c>
      <c r="Q467" s="2">
        <v>34684</v>
      </c>
    </row>
    <row r="468" spans="1:17">
      <c r="A468">
        <v>467</v>
      </c>
      <c r="B468" t="s">
        <v>76</v>
      </c>
      <c r="C468" t="s">
        <v>77</v>
      </c>
      <c r="D468" t="s">
        <v>91</v>
      </c>
      <c r="E468" t="s">
        <v>92</v>
      </c>
      <c r="F468" t="s">
        <v>87</v>
      </c>
      <c r="G468" t="s">
        <v>88</v>
      </c>
      <c r="H468" t="b">
        <f t="shared" si="7"/>
        <v>0</v>
      </c>
      <c r="I468" t="s">
        <v>81</v>
      </c>
      <c r="J468">
        <v>49</v>
      </c>
      <c r="K468">
        <v>91215</v>
      </c>
      <c r="L468">
        <v>15</v>
      </c>
      <c r="M468">
        <v>6</v>
      </c>
      <c r="N468">
        <v>9</v>
      </c>
      <c r="O468">
        <v>3</v>
      </c>
      <c r="P468">
        <v>39</v>
      </c>
      <c r="Q468" s="2">
        <v>41405</v>
      </c>
    </row>
    <row r="469" spans="1:17">
      <c r="A469">
        <v>468</v>
      </c>
      <c r="B469" t="s">
        <v>96</v>
      </c>
      <c r="C469" t="s">
        <v>77</v>
      </c>
      <c r="D469" t="s">
        <v>71</v>
      </c>
      <c r="E469" t="s">
        <v>72</v>
      </c>
      <c r="F469" t="s">
        <v>97</v>
      </c>
      <c r="G469" t="s">
        <v>88</v>
      </c>
      <c r="H469" t="b">
        <f t="shared" si="7"/>
        <v>0</v>
      </c>
      <c r="I469" t="s">
        <v>102</v>
      </c>
      <c r="J469">
        <v>36</v>
      </c>
      <c r="K469">
        <v>85835</v>
      </c>
      <c r="L469">
        <v>28</v>
      </c>
      <c r="M469">
        <v>3</v>
      </c>
      <c r="N469">
        <v>5</v>
      </c>
      <c r="O469">
        <v>3</v>
      </c>
      <c r="P469">
        <v>48</v>
      </c>
      <c r="Q469" s="2">
        <v>35391</v>
      </c>
    </row>
    <row r="470" spans="1:17">
      <c r="A470">
        <v>469</v>
      </c>
      <c r="B470" t="s">
        <v>69</v>
      </c>
      <c r="C470" t="s">
        <v>86</v>
      </c>
      <c r="D470" t="s">
        <v>91</v>
      </c>
      <c r="E470" t="s">
        <v>94</v>
      </c>
      <c r="F470" t="s">
        <v>95</v>
      </c>
      <c r="G470" t="s">
        <v>80</v>
      </c>
      <c r="H470" t="b">
        <f t="shared" si="7"/>
        <v>1</v>
      </c>
      <c r="I470" t="s">
        <v>93</v>
      </c>
      <c r="J470">
        <v>62</v>
      </c>
      <c r="K470">
        <v>79429</v>
      </c>
      <c r="L470">
        <v>18</v>
      </c>
      <c r="M470">
        <v>3</v>
      </c>
      <c r="N470">
        <v>10</v>
      </c>
      <c r="O470">
        <v>6</v>
      </c>
      <c r="P470">
        <v>53</v>
      </c>
      <c r="Q470" s="2">
        <v>35224</v>
      </c>
    </row>
    <row r="471" spans="1:17">
      <c r="A471">
        <v>470</v>
      </c>
      <c r="B471" t="s">
        <v>103</v>
      </c>
      <c r="C471" t="s">
        <v>77</v>
      </c>
      <c r="D471" t="s">
        <v>99</v>
      </c>
      <c r="E471" t="s">
        <v>94</v>
      </c>
      <c r="F471" t="s">
        <v>95</v>
      </c>
      <c r="G471" t="s">
        <v>88</v>
      </c>
      <c r="H471" t="b">
        <f t="shared" si="7"/>
        <v>0</v>
      </c>
      <c r="I471" t="s">
        <v>81</v>
      </c>
      <c r="J471">
        <v>44</v>
      </c>
      <c r="K471">
        <v>112152</v>
      </c>
      <c r="L471">
        <v>34</v>
      </c>
      <c r="M471">
        <v>13</v>
      </c>
      <c r="N471">
        <v>4</v>
      </c>
      <c r="O471">
        <v>6</v>
      </c>
      <c r="P471">
        <v>20</v>
      </c>
      <c r="Q471" s="2">
        <v>41608</v>
      </c>
    </row>
    <row r="472" spans="1:17">
      <c r="A472">
        <v>471</v>
      </c>
      <c r="B472" t="s">
        <v>76</v>
      </c>
      <c r="C472" t="s">
        <v>86</v>
      </c>
      <c r="D472" t="s">
        <v>99</v>
      </c>
      <c r="E472" t="s">
        <v>83</v>
      </c>
      <c r="F472" t="s">
        <v>95</v>
      </c>
      <c r="G472" t="s">
        <v>74</v>
      </c>
      <c r="H472" t="b">
        <f t="shared" si="7"/>
        <v>1</v>
      </c>
      <c r="I472" t="s">
        <v>75</v>
      </c>
      <c r="J472">
        <v>61</v>
      </c>
      <c r="K472">
        <v>68458</v>
      </c>
      <c r="L472">
        <v>22</v>
      </c>
      <c r="M472">
        <v>2</v>
      </c>
      <c r="N472">
        <v>6</v>
      </c>
      <c r="O472">
        <v>3</v>
      </c>
      <c r="P472">
        <v>50</v>
      </c>
      <c r="Q472" s="2">
        <v>42766</v>
      </c>
    </row>
    <row r="473" spans="1:17">
      <c r="A473">
        <v>472</v>
      </c>
      <c r="B473" t="s">
        <v>82</v>
      </c>
      <c r="C473" t="s">
        <v>77</v>
      </c>
      <c r="D473" t="s">
        <v>99</v>
      </c>
      <c r="E473" t="s">
        <v>72</v>
      </c>
      <c r="F473" t="s">
        <v>73</v>
      </c>
      <c r="G473" t="s">
        <v>80</v>
      </c>
      <c r="H473" t="b">
        <f t="shared" si="7"/>
        <v>1</v>
      </c>
      <c r="I473" t="s">
        <v>81</v>
      </c>
      <c r="J473">
        <v>32</v>
      </c>
      <c r="K473">
        <v>76169</v>
      </c>
      <c r="L473">
        <v>11</v>
      </c>
      <c r="M473">
        <v>16</v>
      </c>
      <c r="N473">
        <v>8</v>
      </c>
      <c r="O473">
        <v>3</v>
      </c>
      <c r="P473">
        <v>49</v>
      </c>
      <c r="Q473" s="2">
        <v>38456</v>
      </c>
    </row>
    <row r="474" spans="1:17">
      <c r="A474">
        <v>473</v>
      </c>
      <c r="B474" t="s">
        <v>76</v>
      </c>
      <c r="C474" t="s">
        <v>86</v>
      </c>
      <c r="D474" t="s">
        <v>99</v>
      </c>
      <c r="E474" t="s">
        <v>83</v>
      </c>
      <c r="F474" t="s">
        <v>84</v>
      </c>
      <c r="G474" t="s">
        <v>80</v>
      </c>
      <c r="H474" t="b">
        <f t="shared" si="7"/>
        <v>1</v>
      </c>
      <c r="I474" t="s">
        <v>98</v>
      </c>
      <c r="J474">
        <v>53</v>
      </c>
      <c r="K474">
        <v>37659</v>
      </c>
      <c r="L474">
        <v>13</v>
      </c>
      <c r="M474">
        <v>6</v>
      </c>
      <c r="N474">
        <v>11</v>
      </c>
      <c r="O474">
        <v>8</v>
      </c>
      <c r="P474">
        <v>37</v>
      </c>
      <c r="Q474" s="2">
        <v>39186</v>
      </c>
    </row>
    <row r="475" spans="1:17">
      <c r="A475">
        <v>474</v>
      </c>
      <c r="B475" t="s">
        <v>103</v>
      </c>
      <c r="C475" t="s">
        <v>86</v>
      </c>
      <c r="D475" t="s">
        <v>91</v>
      </c>
      <c r="E475" t="s">
        <v>72</v>
      </c>
      <c r="F475" t="s">
        <v>73</v>
      </c>
      <c r="G475" t="s">
        <v>74</v>
      </c>
      <c r="H475" t="b">
        <f t="shared" si="7"/>
        <v>1</v>
      </c>
      <c r="I475" t="s">
        <v>98</v>
      </c>
      <c r="J475">
        <v>57</v>
      </c>
      <c r="K475">
        <v>90614</v>
      </c>
      <c r="L475">
        <v>4</v>
      </c>
      <c r="M475">
        <v>8</v>
      </c>
      <c r="N475">
        <v>3</v>
      </c>
      <c r="O475">
        <v>8</v>
      </c>
      <c r="P475">
        <v>36</v>
      </c>
      <c r="Q475" s="2">
        <v>36278</v>
      </c>
    </row>
    <row r="476" spans="1:17">
      <c r="A476">
        <v>475</v>
      </c>
      <c r="B476" t="s">
        <v>101</v>
      </c>
      <c r="C476" t="s">
        <v>86</v>
      </c>
      <c r="D476" t="s">
        <v>71</v>
      </c>
      <c r="E476" t="s">
        <v>72</v>
      </c>
      <c r="F476" t="s">
        <v>100</v>
      </c>
      <c r="G476" t="s">
        <v>80</v>
      </c>
      <c r="H476" t="b">
        <f t="shared" si="7"/>
        <v>1</v>
      </c>
      <c r="I476" t="s">
        <v>75</v>
      </c>
      <c r="J476">
        <v>54</v>
      </c>
      <c r="K476">
        <v>107240</v>
      </c>
      <c r="L476">
        <v>22</v>
      </c>
      <c r="M476">
        <v>8</v>
      </c>
      <c r="N476">
        <v>10</v>
      </c>
      <c r="O476">
        <v>7</v>
      </c>
      <c r="P476">
        <v>57</v>
      </c>
      <c r="Q476" s="2">
        <v>41173</v>
      </c>
    </row>
    <row r="477" spans="1:17">
      <c r="A477">
        <v>476</v>
      </c>
      <c r="B477" t="s">
        <v>101</v>
      </c>
      <c r="C477" t="s">
        <v>77</v>
      </c>
      <c r="D477" t="s">
        <v>71</v>
      </c>
      <c r="E477" t="s">
        <v>72</v>
      </c>
      <c r="F477" t="s">
        <v>100</v>
      </c>
      <c r="G477" t="s">
        <v>80</v>
      </c>
      <c r="H477" t="b">
        <f t="shared" si="7"/>
        <v>1</v>
      </c>
      <c r="I477" t="s">
        <v>102</v>
      </c>
      <c r="J477">
        <v>45</v>
      </c>
      <c r="K477">
        <v>62793</v>
      </c>
      <c r="L477">
        <v>7</v>
      </c>
      <c r="M477">
        <v>6</v>
      </c>
      <c r="N477">
        <v>11</v>
      </c>
      <c r="O477">
        <v>4</v>
      </c>
      <c r="P477">
        <v>33</v>
      </c>
      <c r="Q477" s="2">
        <v>41214</v>
      </c>
    </row>
    <row r="478" spans="1:17">
      <c r="A478">
        <v>477</v>
      </c>
      <c r="B478" t="s">
        <v>76</v>
      </c>
      <c r="C478" t="s">
        <v>77</v>
      </c>
      <c r="D478" t="s">
        <v>78</v>
      </c>
      <c r="E478" t="s">
        <v>94</v>
      </c>
      <c r="F478" t="s">
        <v>84</v>
      </c>
      <c r="G478" t="s">
        <v>74</v>
      </c>
      <c r="H478" t="b">
        <f t="shared" si="7"/>
        <v>1</v>
      </c>
      <c r="I478" t="s">
        <v>93</v>
      </c>
      <c r="J478">
        <v>60</v>
      </c>
      <c r="K478">
        <v>76473</v>
      </c>
      <c r="L478">
        <v>24</v>
      </c>
      <c r="M478">
        <v>14</v>
      </c>
      <c r="N478">
        <v>11</v>
      </c>
      <c r="O478">
        <v>4</v>
      </c>
      <c r="P478">
        <v>42</v>
      </c>
      <c r="Q478" s="2">
        <v>39413</v>
      </c>
    </row>
    <row r="479" spans="1:17">
      <c r="A479">
        <v>478</v>
      </c>
      <c r="B479" t="s">
        <v>89</v>
      </c>
      <c r="C479" t="s">
        <v>77</v>
      </c>
      <c r="D479" t="s">
        <v>91</v>
      </c>
      <c r="E479" t="s">
        <v>92</v>
      </c>
      <c r="F479" t="s">
        <v>97</v>
      </c>
      <c r="G479" t="s">
        <v>80</v>
      </c>
      <c r="H479" t="b">
        <f t="shared" si="7"/>
        <v>1</v>
      </c>
      <c r="I479" t="s">
        <v>81</v>
      </c>
      <c r="J479">
        <v>55</v>
      </c>
      <c r="K479">
        <v>119388</v>
      </c>
      <c r="L479">
        <v>4</v>
      </c>
      <c r="M479">
        <v>3</v>
      </c>
      <c r="N479">
        <v>1</v>
      </c>
      <c r="O479">
        <v>3</v>
      </c>
      <c r="P479">
        <v>44</v>
      </c>
      <c r="Q479" s="2">
        <v>45467</v>
      </c>
    </row>
    <row r="480" spans="1:17">
      <c r="A480">
        <v>479</v>
      </c>
      <c r="B480" t="s">
        <v>69</v>
      </c>
      <c r="C480" t="s">
        <v>86</v>
      </c>
      <c r="D480" t="s">
        <v>99</v>
      </c>
      <c r="E480" t="s">
        <v>83</v>
      </c>
      <c r="F480" t="s">
        <v>84</v>
      </c>
      <c r="G480" t="s">
        <v>74</v>
      </c>
      <c r="H480" t="b">
        <f t="shared" si="7"/>
        <v>1</v>
      </c>
      <c r="I480" t="s">
        <v>98</v>
      </c>
      <c r="J480">
        <v>49</v>
      </c>
      <c r="K480">
        <v>118330</v>
      </c>
      <c r="L480">
        <v>28</v>
      </c>
      <c r="M480">
        <v>10</v>
      </c>
      <c r="N480">
        <v>4</v>
      </c>
      <c r="O480">
        <v>5</v>
      </c>
      <c r="P480">
        <v>34</v>
      </c>
      <c r="Q480" s="2">
        <v>43187</v>
      </c>
    </row>
    <row r="481" spans="1:17">
      <c r="A481">
        <v>480</v>
      </c>
      <c r="B481" t="s">
        <v>69</v>
      </c>
      <c r="C481" t="s">
        <v>77</v>
      </c>
      <c r="D481" t="s">
        <v>91</v>
      </c>
      <c r="E481" t="s">
        <v>92</v>
      </c>
      <c r="F481" t="s">
        <v>87</v>
      </c>
      <c r="G481" t="s">
        <v>74</v>
      </c>
      <c r="H481" t="b">
        <f t="shared" si="7"/>
        <v>1</v>
      </c>
      <c r="I481" t="s">
        <v>102</v>
      </c>
      <c r="J481">
        <v>58</v>
      </c>
      <c r="K481">
        <v>85751</v>
      </c>
      <c r="L481">
        <v>15</v>
      </c>
      <c r="M481">
        <v>3</v>
      </c>
      <c r="N481">
        <v>4</v>
      </c>
      <c r="O481">
        <v>3</v>
      </c>
      <c r="P481">
        <v>41</v>
      </c>
      <c r="Q481" s="2">
        <v>40351</v>
      </c>
    </row>
    <row r="482" spans="1:17">
      <c r="A482">
        <v>481</v>
      </c>
      <c r="B482" t="s">
        <v>76</v>
      </c>
      <c r="C482" t="s">
        <v>77</v>
      </c>
      <c r="D482" t="s">
        <v>78</v>
      </c>
      <c r="E482" t="s">
        <v>83</v>
      </c>
      <c r="F482" t="s">
        <v>100</v>
      </c>
      <c r="G482" t="s">
        <v>88</v>
      </c>
      <c r="H482" t="b">
        <f t="shared" si="7"/>
        <v>0</v>
      </c>
      <c r="I482" t="s">
        <v>75</v>
      </c>
      <c r="J482">
        <v>28</v>
      </c>
      <c r="K482">
        <v>108915</v>
      </c>
      <c r="L482">
        <v>1</v>
      </c>
      <c r="M482">
        <v>12</v>
      </c>
      <c r="N482">
        <v>1</v>
      </c>
      <c r="O482">
        <v>8</v>
      </c>
      <c r="P482">
        <v>22</v>
      </c>
      <c r="Q482" s="2">
        <v>43145</v>
      </c>
    </row>
    <row r="483" spans="1:17">
      <c r="A483">
        <v>482</v>
      </c>
      <c r="B483" t="s">
        <v>96</v>
      </c>
      <c r="C483" t="s">
        <v>86</v>
      </c>
      <c r="D483" t="s">
        <v>78</v>
      </c>
      <c r="E483" t="s">
        <v>72</v>
      </c>
      <c r="F483" t="s">
        <v>79</v>
      </c>
      <c r="G483" t="s">
        <v>88</v>
      </c>
      <c r="H483" t="b">
        <f t="shared" si="7"/>
        <v>0</v>
      </c>
      <c r="I483" t="s">
        <v>90</v>
      </c>
      <c r="J483">
        <v>25</v>
      </c>
      <c r="K483">
        <v>84254</v>
      </c>
      <c r="L483">
        <v>3</v>
      </c>
      <c r="M483">
        <v>17</v>
      </c>
      <c r="N483">
        <v>9</v>
      </c>
      <c r="O483">
        <v>7</v>
      </c>
      <c r="P483">
        <v>38</v>
      </c>
      <c r="Q483" s="2">
        <v>39380</v>
      </c>
    </row>
    <row r="484" spans="1:17">
      <c r="A484">
        <v>483</v>
      </c>
      <c r="B484" t="s">
        <v>96</v>
      </c>
      <c r="C484" t="s">
        <v>70</v>
      </c>
      <c r="D484" t="s">
        <v>91</v>
      </c>
      <c r="E484" t="s">
        <v>94</v>
      </c>
      <c r="F484" t="s">
        <v>79</v>
      </c>
      <c r="G484" t="s">
        <v>80</v>
      </c>
      <c r="H484" t="b">
        <f t="shared" si="7"/>
        <v>1</v>
      </c>
      <c r="I484" t="s">
        <v>85</v>
      </c>
      <c r="J484">
        <v>58</v>
      </c>
      <c r="K484">
        <v>37006</v>
      </c>
      <c r="L484">
        <v>14</v>
      </c>
      <c r="M484">
        <v>5</v>
      </c>
      <c r="N484">
        <v>3</v>
      </c>
      <c r="O484">
        <v>3</v>
      </c>
      <c r="P484">
        <v>53</v>
      </c>
      <c r="Q484" s="2">
        <v>36686</v>
      </c>
    </row>
    <row r="485" spans="1:17">
      <c r="A485">
        <v>484</v>
      </c>
      <c r="B485" t="s">
        <v>69</v>
      </c>
      <c r="C485" t="s">
        <v>86</v>
      </c>
      <c r="D485" t="s">
        <v>91</v>
      </c>
      <c r="E485" t="s">
        <v>92</v>
      </c>
      <c r="F485" t="s">
        <v>97</v>
      </c>
      <c r="G485" t="s">
        <v>80</v>
      </c>
      <c r="H485" t="b">
        <f t="shared" si="7"/>
        <v>1</v>
      </c>
      <c r="I485" t="s">
        <v>90</v>
      </c>
      <c r="J485">
        <v>22</v>
      </c>
      <c r="K485">
        <v>104218</v>
      </c>
      <c r="L485">
        <v>38</v>
      </c>
      <c r="M485">
        <v>9</v>
      </c>
      <c r="N485">
        <v>5</v>
      </c>
      <c r="O485">
        <v>9</v>
      </c>
      <c r="P485">
        <v>54</v>
      </c>
      <c r="Q485" s="2">
        <v>41522</v>
      </c>
    </row>
    <row r="486" spans="1:17">
      <c r="A486">
        <v>485</v>
      </c>
      <c r="B486" t="s">
        <v>69</v>
      </c>
      <c r="C486" t="s">
        <v>77</v>
      </c>
      <c r="D486" t="s">
        <v>91</v>
      </c>
      <c r="E486" t="s">
        <v>94</v>
      </c>
      <c r="F486" t="s">
        <v>87</v>
      </c>
      <c r="G486" t="s">
        <v>74</v>
      </c>
      <c r="H486" t="b">
        <f t="shared" si="7"/>
        <v>1</v>
      </c>
      <c r="I486" t="s">
        <v>90</v>
      </c>
      <c r="J486">
        <v>22</v>
      </c>
      <c r="K486">
        <v>95344</v>
      </c>
      <c r="L486">
        <v>1</v>
      </c>
      <c r="M486">
        <v>7</v>
      </c>
      <c r="N486">
        <v>6</v>
      </c>
      <c r="O486">
        <v>5</v>
      </c>
      <c r="P486">
        <v>20</v>
      </c>
      <c r="Q486" s="2">
        <v>39872</v>
      </c>
    </row>
    <row r="487" spans="1:17">
      <c r="A487">
        <v>486</v>
      </c>
      <c r="B487" t="s">
        <v>101</v>
      </c>
      <c r="C487" t="s">
        <v>86</v>
      </c>
      <c r="D487" t="s">
        <v>71</v>
      </c>
      <c r="E487" t="s">
        <v>83</v>
      </c>
      <c r="F487" t="s">
        <v>73</v>
      </c>
      <c r="G487" t="s">
        <v>80</v>
      </c>
      <c r="H487" t="b">
        <f t="shared" si="7"/>
        <v>1</v>
      </c>
      <c r="I487" t="s">
        <v>98</v>
      </c>
      <c r="J487">
        <v>41</v>
      </c>
      <c r="K487">
        <v>63840</v>
      </c>
      <c r="L487">
        <v>38</v>
      </c>
      <c r="M487">
        <v>4</v>
      </c>
      <c r="N487">
        <v>8</v>
      </c>
      <c r="O487">
        <v>9</v>
      </c>
      <c r="P487">
        <v>40</v>
      </c>
      <c r="Q487" s="2">
        <v>35851</v>
      </c>
    </row>
    <row r="488" spans="1:17">
      <c r="A488">
        <v>487</v>
      </c>
      <c r="B488" t="s">
        <v>89</v>
      </c>
      <c r="C488" t="s">
        <v>70</v>
      </c>
      <c r="D488" t="s">
        <v>99</v>
      </c>
      <c r="E488" t="s">
        <v>94</v>
      </c>
      <c r="F488" t="s">
        <v>87</v>
      </c>
      <c r="G488" t="s">
        <v>74</v>
      </c>
      <c r="H488" t="b">
        <f t="shared" si="7"/>
        <v>1</v>
      </c>
      <c r="I488" t="s">
        <v>75</v>
      </c>
      <c r="J488">
        <v>40</v>
      </c>
      <c r="K488">
        <v>62430</v>
      </c>
      <c r="L488">
        <v>38</v>
      </c>
      <c r="M488">
        <v>13</v>
      </c>
      <c r="N488">
        <v>6</v>
      </c>
      <c r="O488">
        <v>7</v>
      </c>
      <c r="P488">
        <v>48</v>
      </c>
      <c r="Q488" s="2">
        <v>39558</v>
      </c>
    </row>
    <row r="489" spans="1:17">
      <c r="A489">
        <v>488</v>
      </c>
      <c r="B489" t="s">
        <v>103</v>
      </c>
      <c r="C489" t="s">
        <v>86</v>
      </c>
      <c r="D489" t="s">
        <v>91</v>
      </c>
      <c r="E489" t="s">
        <v>94</v>
      </c>
      <c r="F489" t="s">
        <v>79</v>
      </c>
      <c r="G489" t="s">
        <v>74</v>
      </c>
      <c r="H489" t="b">
        <f t="shared" si="7"/>
        <v>1</v>
      </c>
      <c r="I489" t="s">
        <v>81</v>
      </c>
      <c r="J489">
        <v>50</v>
      </c>
      <c r="K489">
        <v>53091</v>
      </c>
      <c r="L489">
        <v>21</v>
      </c>
      <c r="M489">
        <v>13</v>
      </c>
      <c r="N489">
        <v>3</v>
      </c>
      <c r="O489">
        <v>7</v>
      </c>
      <c r="P489">
        <v>25</v>
      </c>
      <c r="Q489" s="2">
        <v>44223</v>
      </c>
    </row>
    <row r="490" spans="1:17">
      <c r="A490">
        <v>489</v>
      </c>
      <c r="B490" t="s">
        <v>96</v>
      </c>
      <c r="C490" t="s">
        <v>77</v>
      </c>
      <c r="D490" t="s">
        <v>91</v>
      </c>
      <c r="E490" t="s">
        <v>92</v>
      </c>
      <c r="F490" t="s">
        <v>79</v>
      </c>
      <c r="G490" t="s">
        <v>80</v>
      </c>
      <c r="H490" t="b">
        <f t="shared" si="7"/>
        <v>1</v>
      </c>
      <c r="I490" t="s">
        <v>90</v>
      </c>
      <c r="J490">
        <v>31</v>
      </c>
      <c r="K490">
        <v>62983</v>
      </c>
      <c r="L490">
        <v>29</v>
      </c>
      <c r="M490">
        <v>10</v>
      </c>
      <c r="N490">
        <v>6</v>
      </c>
      <c r="O490">
        <v>6</v>
      </c>
      <c r="P490">
        <v>56</v>
      </c>
      <c r="Q490" s="2">
        <v>40740</v>
      </c>
    </row>
    <row r="491" spans="1:17">
      <c r="A491">
        <v>490</v>
      </c>
      <c r="B491" t="s">
        <v>69</v>
      </c>
      <c r="C491" t="s">
        <v>70</v>
      </c>
      <c r="D491" t="s">
        <v>91</v>
      </c>
      <c r="E491" t="s">
        <v>72</v>
      </c>
      <c r="F491" t="s">
        <v>100</v>
      </c>
      <c r="G491" t="s">
        <v>74</v>
      </c>
      <c r="H491" t="b">
        <f t="shared" si="7"/>
        <v>1</v>
      </c>
      <c r="I491" t="s">
        <v>90</v>
      </c>
      <c r="J491">
        <v>39</v>
      </c>
      <c r="K491">
        <v>53989</v>
      </c>
      <c r="L491">
        <v>5</v>
      </c>
      <c r="M491">
        <v>18</v>
      </c>
      <c r="N491">
        <v>1</v>
      </c>
      <c r="O491">
        <v>2</v>
      </c>
      <c r="P491">
        <v>20</v>
      </c>
      <c r="Q491" s="2">
        <v>41497</v>
      </c>
    </row>
    <row r="492" spans="1:17">
      <c r="A492">
        <v>491</v>
      </c>
      <c r="B492" t="s">
        <v>101</v>
      </c>
      <c r="C492" t="s">
        <v>77</v>
      </c>
      <c r="D492" t="s">
        <v>78</v>
      </c>
      <c r="E492" t="s">
        <v>94</v>
      </c>
      <c r="F492" t="s">
        <v>87</v>
      </c>
      <c r="G492" t="s">
        <v>88</v>
      </c>
      <c r="H492" t="b">
        <f t="shared" si="7"/>
        <v>0</v>
      </c>
      <c r="I492" t="s">
        <v>93</v>
      </c>
      <c r="J492">
        <v>49</v>
      </c>
      <c r="K492">
        <v>105451</v>
      </c>
      <c r="L492">
        <v>10</v>
      </c>
      <c r="M492">
        <v>17</v>
      </c>
      <c r="N492">
        <v>4</v>
      </c>
      <c r="O492">
        <v>9</v>
      </c>
      <c r="P492">
        <v>20</v>
      </c>
      <c r="Q492" s="2">
        <v>40969</v>
      </c>
    </row>
    <row r="493" spans="1:17">
      <c r="A493">
        <v>492</v>
      </c>
      <c r="B493" t="s">
        <v>82</v>
      </c>
      <c r="C493" t="s">
        <v>70</v>
      </c>
      <c r="D493" t="s">
        <v>78</v>
      </c>
      <c r="E493" t="s">
        <v>72</v>
      </c>
      <c r="F493" t="s">
        <v>87</v>
      </c>
      <c r="G493" t="s">
        <v>80</v>
      </c>
      <c r="H493" t="b">
        <f t="shared" si="7"/>
        <v>1</v>
      </c>
      <c r="I493" t="s">
        <v>98</v>
      </c>
      <c r="J493">
        <v>56</v>
      </c>
      <c r="K493">
        <v>48990</v>
      </c>
      <c r="L493">
        <v>28</v>
      </c>
      <c r="M493">
        <v>13</v>
      </c>
      <c r="N493">
        <v>6</v>
      </c>
      <c r="O493">
        <v>6</v>
      </c>
      <c r="P493">
        <v>46</v>
      </c>
      <c r="Q493" s="2">
        <v>39624</v>
      </c>
    </row>
    <row r="494" spans="1:17">
      <c r="A494">
        <v>493</v>
      </c>
      <c r="B494" t="s">
        <v>101</v>
      </c>
      <c r="C494" t="s">
        <v>70</v>
      </c>
      <c r="D494" t="s">
        <v>71</v>
      </c>
      <c r="E494" t="s">
        <v>83</v>
      </c>
      <c r="F494" t="s">
        <v>79</v>
      </c>
      <c r="G494" t="s">
        <v>88</v>
      </c>
      <c r="H494" t="b">
        <f t="shared" si="7"/>
        <v>0</v>
      </c>
      <c r="I494" t="s">
        <v>98</v>
      </c>
      <c r="J494">
        <v>64</v>
      </c>
      <c r="K494">
        <v>110360</v>
      </c>
      <c r="L494">
        <v>21</v>
      </c>
      <c r="M494">
        <v>17</v>
      </c>
      <c r="N494">
        <v>7</v>
      </c>
      <c r="O494">
        <v>8</v>
      </c>
      <c r="P494">
        <v>40</v>
      </c>
      <c r="Q494" s="2">
        <v>41421</v>
      </c>
    </row>
    <row r="495" spans="1:17">
      <c r="A495">
        <v>494</v>
      </c>
      <c r="B495" t="s">
        <v>96</v>
      </c>
      <c r="C495" t="s">
        <v>86</v>
      </c>
      <c r="D495" t="s">
        <v>99</v>
      </c>
      <c r="E495" t="s">
        <v>94</v>
      </c>
      <c r="F495" t="s">
        <v>73</v>
      </c>
      <c r="G495" t="s">
        <v>80</v>
      </c>
      <c r="H495" t="b">
        <f t="shared" si="7"/>
        <v>1</v>
      </c>
      <c r="I495" t="s">
        <v>81</v>
      </c>
      <c r="J495">
        <v>52</v>
      </c>
      <c r="K495">
        <v>66081</v>
      </c>
      <c r="L495">
        <v>7</v>
      </c>
      <c r="M495">
        <v>4</v>
      </c>
      <c r="N495">
        <v>11</v>
      </c>
      <c r="O495">
        <v>1</v>
      </c>
      <c r="P495">
        <v>35</v>
      </c>
      <c r="Q495" s="2">
        <v>41518</v>
      </c>
    </row>
    <row r="496" spans="1:17">
      <c r="A496">
        <v>495</v>
      </c>
      <c r="B496" t="s">
        <v>96</v>
      </c>
      <c r="C496" t="s">
        <v>86</v>
      </c>
      <c r="D496" t="s">
        <v>71</v>
      </c>
      <c r="E496" t="s">
        <v>92</v>
      </c>
      <c r="F496" t="s">
        <v>97</v>
      </c>
      <c r="G496" t="s">
        <v>74</v>
      </c>
      <c r="H496" t="b">
        <f t="shared" si="7"/>
        <v>1</v>
      </c>
      <c r="I496" t="s">
        <v>85</v>
      </c>
      <c r="J496">
        <v>48</v>
      </c>
      <c r="K496">
        <v>41033</v>
      </c>
      <c r="L496">
        <v>3</v>
      </c>
      <c r="M496">
        <v>1</v>
      </c>
      <c r="N496">
        <v>13</v>
      </c>
      <c r="O496">
        <v>5</v>
      </c>
      <c r="P496">
        <v>59</v>
      </c>
      <c r="Q496" s="2">
        <v>42873</v>
      </c>
    </row>
    <row r="497" spans="1:17">
      <c r="A497">
        <v>496</v>
      </c>
      <c r="B497" t="s">
        <v>101</v>
      </c>
      <c r="C497" t="s">
        <v>77</v>
      </c>
      <c r="D497" t="s">
        <v>99</v>
      </c>
      <c r="E497" t="s">
        <v>83</v>
      </c>
      <c r="F497" t="s">
        <v>95</v>
      </c>
      <c r="G497" t="s">
        <v>80</v>
      </c>
      <c r="H497" t="b">
        <f t="shared" si="7"/>
        <v>1</v>
      </c>
      <c r="I497" t="s">
        <v>102</v>
      </c>
      <c r="J497">
        <v>32</v>
      </c>
      <c r="K497">
        <v>46241</v>
      </c>
      <c r="L497">
        <v>20</v>
      </c>
      <c r="M497">
        <v>1</v>
      </c>
      <c r="N497">
        <v>11</v>
      </c>
      <c r="O497">
        <v>1</v>
      </c>
      <c r="P497">
        <v>45</v>
      </c>
      <c r="Q497" s="2">
        <v>37308</v>
      </c>
    </row>
    <row r="498" spans="1:17">
      <c r="A498">
        <v>497</v>
      </c>
      <c r="B498" t="s">
        <v>103</v>
      </c>
      <c r="C498" t="s">
        <v>86</v>
      </c>
      <c r="D498" t="s">
        <v>78</v>
      </c>
      <c r="E498" t="s">
        <v>83</v>
      </c>
      <c r="F498" t="s">
        <v>97</v>
      </c>
      <c r="G498" t="s">
        <v>88</v>
      </c>
      <c r="H498" t="b">
        <f t="shared" si="7"/>
        <v>0</v>
      </c>
      <c r="I498" t="s">
        <v>93</v>
      </c>
      <c r="J498">
        <v>59</v>
      </c>
      <c r="K498">
        <v>35939</v>
      </c>
      <c r="L498">
        <v>19</v>
      </c>
      <c r="M498">
        <v>15</v>
      </c>
      <c r="N498">
        <v>10</v>
      </c>
      <c r="O498">
        <v>8</v>
      </c>
      <c r="P498">
        <v>35</v>
      </c>
      <c r="Q498" s="2">
        <v>36681</v>
      </c>
    </row>
    <row r="499" spans="1:17">
      <c r="A499">
        <v>498</v>
      </c>
      <c r="B499" t="s">
        <v>76</v>
      </c>
      <c r="C499" t="s">
        <v>86</v>
      </c>
      <c r="D499" t="s">
        <v>78</v>
      </c>
      <c r="E499" t="s">
        <v>92</v>
      </c>
      <c r="F499" t="s">
        <v>87</v>
      </c>
      <c r="G499" t="s">
        <v>74</v>
      </c>
      <c r="H499" t="b">
        <f t="shared" si="7"/>
        <v>1</v>
      </c>
      <c r="I499" t="s">
        <v>98</v>
      </c>
      <c r="J499">
        <v>26</v>
      </c>
      <c r="K499">
        <v>77562</v>
      </c>
      <c r="L499">
        <v>35</v>
      </c>
      <c r="M499">
        <v>13</v>
      </c>
      <c r="N499">
        <v>3</v>
      </c>
      <c r="O499">
        <v>8</v>
      </c>
      <c r="P499">
        <v>47</v>
      </c>
      <c r="Q499" s="2">
        <v>38784</v>
      </c>
    </row>
    <row r="500" spans="1:17">
      <c r="A500">
        <v>499</v>
      </c>
      <c r="B500" t="s">
        <v>96</v>
      </c>
      <c r="C500" t="s">
        <v>70</v>
      </c>
      <c r="D500" t="s">
        <v>78</v>
      </c>
      <c r="E500" t="s">
        <v>94</v>
      </c>
      <c r="F500" t="s">
        <v>97</v>
      </c>
      <c r="G500" t="s">
        <v>80</v>
      </c>
      <c r="H500" t="b">
        <f t="shared" si="7"/>
        <v>1</v>
      </c>
      <c r="I500" t="s">
        <v>93</v>
      </c>
      <c r="J500">
        <v>29</v>
      </c>
      <c r="K500">
        <v>65063</v>
      </c>
      <c r="L500">
        <v>4</v>
      </c>
      <c r="M500">
        <v>17</v>
      </c>
      <c r="N500">
        <v>9</v>
      </c>
      <c r="O500">
        <v>1</v>
      </c>
      <c r="P500">
        <v>20</v>
      </c>
      <c r="Q500" s="2">
        <v>37331</v>
      </c>
    </row>
    <row r="501" spans="1:17">
      <c r="A501">
        <v>500</v>
      </c>
      <c r="B501" t="s">
        <v>101</v>
      </c>
      <c r="C501" t="s">
        <v>86</v>
      </c>
      <c r="D501" t="s">
        <v>71</v>
      </c>
      <c r="E501" t="s">
        <v>94</v>
      </c>
      <c r="F501" t="s">
        <v>79</v>
      </c>
      <c r="G501" t="s">
        <v>80</v>
      </c>
      <c r="H501" t="b">
        <f t="shared" si="7"/>
        <v>1</v>
      </c>
      <c r="I501" t="s">
        <v>98</v>
      </c>
      <c r="J501">
        <v>55</v>
      </c>
      <c r="K501">
        <v>106721</v>
      </c>
      <c r="L501">
        <v>5</v>
      </c>
      <c r="M501">
        <v>8</v>
      </c>
      <c r="N501">
        <v>12</v>
      </c>
      <c r="O501">
        <v>9</v>
      </c>
      <c r="P501">
        <v>55</v>
      </c>
      <c r="Q501" s="2">
        <v>40595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AFCF-53FA-4B47-8185-CB0DAC861C2F}">
  <sheetPr>
    <tabColor theme="7" tint="0.39997558519241921"/>
  </sheetPr>
  <dimension ref="A1:D108"/>
  <sheetViews>
    <sheetView topLeftCell="A88" zoomScale="190" zoomScaleNormal="190" workbookViewId="0">
      <selection activeCell="B89" sqref="B89"/>
    </sheetView>
  </sheetViews>
  <sheetFormatPr defaultRowHeight="14.25"/>
  <cols>
    <col min="2" max="2" width="44.06640625" customWidth="1"/>
    <col min="3" max="3" width="15.53125" bestFit="1" customWidth="1"/>
    <col min="4" max="4" width="17.6640625" bestFit="1" customWidth="1"/>
  </cols>
  <sheetData>
    <row r="1" spans="1:4" s="1" customFormat="1">
      <c r="A1" s="1" t="s">
        <v>12</v>
      </c>
    </row>
    <row r="2" spans="1:4">
      <c r="B2" t="s">
        <v>0</v>
      </c>
    </row>
    <row r="3" spans="1:4">
      <c r="C3" t="s">
        <v>1</v>
      </c>
    </row>
    <row r="4" spans="1:4">
      <c r="D4" t="s">
        <v>2</v>
      </c>
    </row>
    <row r="5" spans="1:4">
      <c r="D5" t="s">
        <v>3</v>
      </c>
    </row>
    <row r="6" spans="1:4">
      <c r="D6" t="s">
        <v>4</v>
      </c>
    </row>
    <row r="7" spans="1:4">
      <c r="D7" t="s">
        <v>5</v>
      </c>
    </row>
    <row r="8" spans="1:4">
      <c r="D8" t="s">
        <v>6</v>
      </c>
    </row>
    <row r="10" spans="1:4">
      <c r="D10" t="s">
        <v>7</v>
      </c>
    </row>
    <row r="11" spans="1:4">
      <c r="D11" t="s">
        <v>8</v>
      </c>
    </row>
    <row r="12" spans="1:4">
      <c r="D12" t="s">
        <v>9</v>
      </c>
    </row>
    <row r="14" spans="1:4">
      <c r="D14" t="s">
        <v>10</v>
      </c>
    </row>
    <row r="15" spans="1:4">
      <c r="D15" t="s">
        <v>11</v>
      </c>
    </row>
    <row r="17" spans="1:2" s="1" customFormat="1">
      <c r="A17" s="1" t="s">
        <v>13</v>
      </c>
    </row>
    <row r="19" spans="1:2">
      <c r="B19" t="s">
        <v>31</v>
      </c>
    </row>
    <row r="20" spans="1:2">
      <c r="B20" t="s">
        <v>32</v>
      </c>
    </row>
    <row r="21" spans="1:2">
      <c r="B21" t="s">
        <v>33</v>
      </c>
    </row>
    <row r="23" spans="1:2" s="1" customFormat="1">
      <c r="A23" s="1" t="s">
        <v>30</v>
      </c>
    </row>
    <row r="25" spans="1:2">
      <c r="B25" t="s">
        <v>14</v>
      </c>
    </row>
    <row r="26" spans="1:2">
      <c r="B26" t="s">
        <v>15</v>
      </c>
    </row>
    <row r="27" spans="1:2">
      <c r="B27" t="s">
        <v>16</v>
      </c>
    </row>
    <row r="28" spans="1:2">
      <c r="B28" t="s">
        <v>17</v>
      </c>
    </row>
    <row r="29" spans="1:2">
      <c r="B29" t="s">
        <v>18</v>
      </c>
    </row>
    <row r="30" spans="1:2">
      <c r="B30" t="s">
        <v>19</v>
      </c>
    </row>
    <row r="31" spans="1:2">
      <c r="B31" t="s">
        <v>20</v>
      </c>
    </row>
    <row r="32" spans="1:2">
      <c r="B32" t="s">
        <v>21</v>
      </c>
    </row>
    <row r="33" spans="1:2">
      <c r="B33" t="s">
        <v>22</v>
      </c>
    </row>
    <row r="34" spans="1:2">
      <c r="B34" t="s">
        <v>23</v>
      </c>
    </row>
    <row r="35" spans="1:2">
      <c r="B35" t="s">
        <v>24</v>
      </c>
    </row>
    <row r="36" spans="1:2">
      <c r="B36" t="s">
        <v>25</v>
      </c>
    </row>
    <row r="37" spans="1:2">
      <c r="B37" t="s">
        <v>26</v>
      </c>
    </row>
    <row r="38" spans="1:2">
      <c r="B38" t="s">
        <v>27</v>
      </c>
    </row>
    <row r="39" spans="1:2">
      <c r="B39" t="s">
        <v>28</v>
      </c>
    </row>
    <row r="41" spans="1:2">
      <c r="B41" t="s">
        <v>29</v>
      </c>
    </row>
    <row r="43" spans="1:2" s="1" customFormat="1">
      <c r="A43" s="1" t="s">
        <v>34</v>
      </c>
    </row>
    <row r="45" spans="1:2">
      <c r="B45" t="s">
        <v>35</v>
      </c>
    </row>
    <row r="46" spans="1:2">
      <c r="B46" t="s">
        <v>36</v>
      </c>
    </row>
    <row r="47" spans="1:2">
      <c r="B47" t="s">
        <v>37</v>
      </c>
    </row>
    <row r="48" spans="1:2">
      <c r="B48" t="s">
        <v>38</v>
      </c>
    </row>
    <row r="49" spans="2:2">
      <c r="B49" t="s">
        <v>39</v>
      </c>
    </row>
    <row r="50" spans="2:2">
      <c r="B50" t="s">
        <v>40</v>
      </c>
    </row>
    <row r="51" spans="2:2">
      <c r="B51" t="s">
        <v>41</v>
      </c>
    </row>
    <row r="52" spans="2:2">
      <c r="B52" t="s">
        <v>42</v>
      </c>
    </row>
    <row r="53" spans="2:2">
      <c r="B53" t="s">
        <v>43</v>
      </c>
    </row>
    <row r="54" spans="2:2">
      <c r="B54" t="s">
        <v>44</v>
      </c>
    </row>
    <row r="56" spans="2:2">
      <c r="B56" t="s">
        <v>45</v>
      </c>
    </row>
    <row r="57" spans="2:2">
      <c r="B57" t="s">
        <v>46</v>
      </c>
    </row>
    <row r="58" spans="2:2">
      <c r="B58" t="s">
        <v>47</v>
      </c>
    </row>
    <row r="59" spans="2:2">
      <c r="B59" t="s">
        <v>48</v>
      </c>
    </row>
    <row r="60" spans="2:2">
      <c r="B60" t="s">
        <v>49</v>
      </c>
    </row>
    <row r="61" spans="2:2">
      <c r="B61" t="s">
        <v>50</v>
      </c>
    </row>
    <row r="62" spans="2:2">
      <c r="B62" t="s">
        <v>51</v>
      </c>
    </row>
    <row r="63" spans="2:2">
      <c r="B63" t="s">
        <v>52</v>
      </c>
    </row>
    <row r="64" spans="2:2">
      <c r="B64" t="s">
        <v>53</v>
      </c>
    </row>
    <row r="66" spans="1:2" s="1" customFormat="1">
      <c r="A66" s="1" t="s">
        <v>105</v>
      </c>
    </row>
    <row r="69" spans="1:2">
      <c r="B69" t="s">
        <v>106</v>
      </c>
    </row>
    <row r="70" spans="1:2">
      <c r="B70" t="s">
        <v>107</v>
      </c>
    </row>
    <row r="71" spans="1:2">
      <c r="B71" t="s">
        <v>108</v>
      </c>
    </row>
    <row r="72" spans="1:2">
      <c r="B72" t="s">
        <v>109</v>
      </c>
    </row>
    <row r="73" spans="1:2">
      <c r="B73" t="s">
        <v>110</v>
      </c>
    </row>
    <row r="74" spans="1:2">
      <c r="B74" t="s">
        <v>111</v>
      </c>
    </row>
    <row r="75" spans="1:2">
      <c r="B75" t="s">
        <v>112</v>
      </c>
    </row>
    <row r="76" spans="1:2">
      <c r="B76" t="s">
        <v>113</v>
      </c>
    </row>
    <row r="77" spans="1:2">
      <c r="B77" t="s">
        <v>114</v>
      </c>
    </row>
    <row r="78" spans="1:2">
      <c r="B78" t="s">
        <v>115</v>
      </c>
    </row>
    <row r="79" spans="1:2">
      <c r="B79" t="s">
        <v>116</v>
      </c>
    </row>
    <row r="81" spans="1:4" s="1" customFormat="1">
      <c r="A81" s="1" t="s">
        <v>117</v>
      </c>
    </row>
    <row r="83" spans="1:4">
      <c r="B83" t="s">
        <v>118</v>
      </c>
    </row>
    <row r="84" spans="1:4">
      <c r="B84" t="s">
        <v>119</v>
      </c>
    </row>
    <row r="85" spans="1:4">
      <c r="B85" t="s">
        <v>120</v>
      </c>
    </row>
    <row r="86" spans="1:4">
      <c r="B86" t="s">
        <v>121</v>
      </c>
    </row>
    <row r="87" spans="1:4">
      <c r="B87" t="s">
        <v>122</v>
      </c>
    </row>
    <row r="89" spans="1:4" s="1" customFormat="1">
      <c r="A89" s="1" t="s">
        <v>123</v>
      </c>
    </row>
    <row r="91" spans="1:4">
      <c r="B91" t="s">
        <v>124</v>
      </c>
    </row>
    <row r="92" spans="1:4">
      <c r="B92" t="s">
        <v>125</v>
      </c>
    </row>
    <row r="93" spans="1:4">
      <c r="B93" t="s">
        <v>126</v>
      </c>
    </row>
    <row r="94" spans="1:4">
      <c r="C94" t="s">
        <v>127</v>
      </c>
      <c r="D94" t="s">
        <v>128</v>
      </c>
    </row>
    <row r="95" spans="1:4">
      <c r="C95" t="s">
        <v>129</v>
      </c>
    </row>
    <row r="96" spans="1:4">
      <c r="D96" t="s">
        <v>130</v>
      </c>
    </row>
    <row r="97" spans="2:4">
      <c r="D97" t="s">
        <v>131</v>
      </c>
    </row>
    <row r="98" spans="2:4">
      <c r="D98" t="s">
        <v>132</v>
      </c>
    </row>
    <row r="99" spans="2:4">
      <c r="B99" t="s">
        <v>133</v>
      </c>
    </row>
    <row r="100" spans="2:4">
      <c r="C100" t="s">
        <v>134</v>
      </c>
    </row>
    <row r="101" spans="2:4">
      <c r="C101" t="s">
        <v>135</v>
      </c>
    </row>
    <row r="102" spans="2:4">
      <c r="C102" t="s">
        <v>136</v>
      </c>
    </row>
    <row r="103" spans="2:4">
      <c r="B103" t="s">
        <v>137</v>
      </c>
    </row>
    <row r="104" spans="2:4">
      <c r="B104" t="s">
        <v>138</v>
      </c>
      <c r="C104" t="s">
        <v>139</v>
      </c>
    </row>
    <row r="105" spans="2:4">
      <c r="C105" t="s">
        <v>140</v>
      </c>
    </row>
    <row r="106" spans="2:4">
      <c r="B106" t="s">
        <v>141</v>
      </c>
    </row>
    <row r="108" spans="2:4">
      <c r="B108" t="s">
        <v>142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B98E-B180-48FA-A102-206782E3C0F3}">
  <sheetPr>
    <tabColor theme="8" tint="0.39997558519241921"/>
  </sheetPr>
  <dimension ref="A2:L25"/>
  <sheetViews>
    <sheetView tabSelected="1" zoomScale="175" zoomScaleNormal="175" workbookViewId="0">
      <selection activeCell="F15" sqref="F15"/>
    </sheetView>
  </sheetViews>
  <sheetFormatPr defaultRowHeight="14.25"/>
  <cols>
    <col min="2" max="2" width="13.265625" bestFit="1" customWidth="1"/>
    <col min="3" max="3" width="17.265625" bestFit="1" customWidth="1"/>
  </cols>
  <sheetData>
    <row r="2" spans="1:12" s="1" customFormat="1">
      <c r="A2" s="1" t="s">
        <v>143</v>
      </c>
    </row>
    <row r="4" spans="1:12">
      <c r="B4" s="7" t="s">
        <v>142</v>
      </c>
      <c r="D4" s="17" t="s">
        <v>161</v>
      </c>
      <c r="E4" s="15" t="s">
        <v>160</v>
      </c>
      <c r="F4" s="16"/>
      <c r="G4" s="16"/>
      <c r="H4" s="16"/>
      <c r="I4" s="16"/>
      <c r="J4" s="16"/>
      <c r="K4" s="16"/>
      <c r="L4" s="16"/>
    </row>
    <row r="5" spans="1:12">
      <c r="D5" s="17"/>
      <c r="E5" s="16"/>
      <c r="F5" s="16"/>
      <c r="G5" s="16"/>
      <c r="H5" s="16"/>
      <c r="I5" s="16"/>
      <c r="J5" s="16"/>
      <c r="K5" s="16"/>
      <c r="L5" s="16"/>
    </row>
    <row r="6" spans="1:12">
      <c r="B6" t="s">
        <v>144</v>
      </c>
      <c r="D6" s="18" t="s">
        <v>142</v>
      </c>
      <c r="E6" s="15" t="s">
        <v>162</v>
      </c>
      <c r="F6" s="16"/>
      <c r="G6" s="16"/>
      <c r="H6" s="16"/>
      <c r="I6" s="16"/>
      <c r="J6" s="16"/>
      <c r="K6" s="16"/>
      <c r="L6" s="16"/>
    </row>
    <row r="7" spans="1:12">
      <c r="C7" t="s">
        <v>145</v>
      </c>
      <c r="D7" s="18"/>
      <c r="E7" s="16"/>
      <c r="F7" s="16"/>
      <c r="G7" s="16"/>
      <c r="H7" s="16"/>
      <c r="I7" s="16"/>
      <c r="J7" s="16"/>
      <c r="K7" s="16"/>
      <c r="L7" s="16"/>
    </row>
    <row r="8" spans="1:12">
      <c r="C8" t="s">
        <v>146</v>
      </c>
      <c r="D8" s="18" t="s">
        <v>165</v>
      </c>
      <c r="E8" s="15" t="s">
        <v>163</v>
      </c>
      <c r="F8" s="16"/>
      <c r="G8" s="16"/>
      <c r="H8" s="16"/>
      <c r="I8" s="16"/>
      <c r="J8" s="16"/>
      <c r="K8" s="16"/>
      <c r="L8" s="16"/>
    </row>
    <row r="9" spans="1:12">
      <c r="C9" t="s">
        <v>147</v>
      </c>
      <c r="D9" s="18"/>
      <c r="E9" s="16"/>
      <c r="F9" s="16"/>
      <c r="G9" s="16"/>
      <c r="H9" s="16"/>
      <c r="I9" s="16"/>
      <c r="J9" s="16"/>
      <c r="K9" s="16"/>
      <c r="L9" s="16"/>
    </row>
    <row r="10" spans="1:12">
      <c r="C10" t="s">
        <v>148</v>
      </c>
      <c r="D10" s="18" t="s">
        <v>166</v>
      </c>
      <c r="E10" s="15" t="s">
        <v>164</v>
      </c>
      <c r="F10" s="16"/>
      <c r="G10" s="16"/>
      <c r="H10" s="16"/>
      <c r="I10" s="16"/>
      <c r="J10" s="16"/>
      <c r="K10" s="16"/>
      <c r="L10" s="16"/>
    </row>
    <row r="11" spans="1:12">
      <c r="C11" t="s">
        <v>149</v>
      </c>
      <c r="D11" s="18"/>
      <c r="E11" s="16"/>
      <c r="F11" s="16"/>
      <c r="G11" s="16"/>
      <c r="H11" s="16"/>
      <c r="I11" s="16"/>
      <c r="J11" s="16"/>
      <c r="K11" s="16"/>
      <c r="L11" s="16"/>
    </row>
    <row r="12" spans="1:12">
      <c r="C12" t="s">
        <v>150</v>
      </c>
    </row>
    <row r="13" spans="1:12">
      <c r="C13" t="s">
        <v>151</v>
      </c>
    </row>
    <row r="14" spans="1:12">
      <c r="C14" t="s">
        <v>152</v>
      </c>
    </row>
    <row r="15" spans="1:12">
      <c r="C15" t="s">
        <v>153</v>
      </c>
    </row>
    <row r="16" spans="1:12">
      <c r="C16" t="s">
        <v>154</v>
      </c>
    </row>
    <row r="18" spans="2:2">
      <c r="B18" s="7" t="s">
        <v>155</v>
      </c>
    </row>
    <row r="20" spans="2:2">
      <c r="B20" t="s">
        <v>156</v>
      </c>
    </row>
    <row r="21" spans="2:2">
      <c r="B21" t="s">
        <v>157</v>
      </c>
    </row>
    <row r="22" spans="2:2">
      <c r="B22" t="s">
        <v>158</v>
      </c>
    </row>
    <row r="23" spans="2:2">
      <c r="B23" t="s">
        <v>159</v>
      </c>
    </row>
    <row r="25" spans="2:2">
      <c r="B25" s="7" t="s">
        <v>217</v>
      </c>
    </row>
  </sheetData>
  <mergeCells count="8">
    <mergeCell ref="E4:L5"/>
    <mergeCell ref="D4:D5"/>
    <mergeCell ref="E6:L7"/>
    <mergeCell ref="E8:L9"/>
    <mergeCell ref="E10:L11"/>
    <mergeCell ref="D6:D7"/>
    <mergeCell ref="D8:D9"/>
    <mergeCell ref="D10:D11"/>
  </mergeCells>
  <hyperlinks>
    <hyperlink ref="E4" r:id="rId1" xr:uid="{2704F96D-15B6-4F84-9A9D-815A8A6371EE}"/>
    <hyperlink ref="E6" r:id="rId2" xr:uid="{1B0FD44A-E9E4-4196-BF1D-BCBF3E1A9C35}"/>
    <hyperlink ref="E8" r:id="rId3" xr:uid="{E0A932C2-01BA-4DE6-B5C8-E7A7618870AF}"/>
    <hyperlink ref="E10" r:id="rId4" xr:uid="{FF66B2B1-CFC7-4DAF-9E08-6BA3B9F76C7A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5B2B-F3CB-44C2-BB42-5633D53F0FF8}">
  <dimension ref="B2:B366"/>
  <sheetViews>
    <sheetView topLeftCell="A274" workbookViewId="0">
      <selection activeCell="Q352" sqref="Q352"/>
    </sheetView>
  </sheetViews>
  <sheetFormatPr defaultRowHeight="14.25"/>
  <sheetData>
    <row r="2" spans="2:2" ht="17.649999999999999">
      <c r="B2" s="10" t="s">
        <v>264</v>
      </c>
    </row>
    <row r="3" spans="2:2">
      <c r="B3" s="11"/>
    </row>
    <row r="4" spans="2:2">
      <c r="B4" s="11" t="s">
        <v>265</v>
      </c>
    </row>
    <row r="5" spans="2:2">
      <c r="B5" s="11" t="s">
        <v>266</v>
      </c>
    </row>
    <row r="6" spans="2:2">
      <c r="B6" s="11" t="s">
        <v>267</v>
      </c>
    </row>
    <row r="7" spans="2:2">
      <c r="B7" s="11" t="s">
        <v>268</v>
      </c>
    </row>
    <row r="8" spans="2:2">
      <c r="B8" s="11" t="s">
        <v>269</v>
      </c>
    </row>
    <row r="9" spans="2:2">
      <c r="B9" s="11" t="s">
        <v>270</v>
      </c>
    </row>
    <row r="10" spans="2:2">
      <c r="B10" s="11" t="s">
        <v>271</v>
      </c>
    </row>
    <row r="11" spans="2:2">
      <c r="B11" s="11" t="s">
        <v>272</v>
      </c>
    </row>
    <row r="12" spans="2:2">
      <c r="B12" s="11" t="s">
        <v>273</v>
      </c>
    </row>
    <row r="13" spans="2:2">
      <c r="B13" s="11" t="s">
        <v>274</v>
      </c>
    </row>
    <row r="17" spans="2:2" ht="17.649999999999999">
      <c r="B17" s="10" t="s">
        <v>275</v>
      </c>
    </row>
    <row r="18" spans="2:2">
      <c r="B18" s="11"/>
    </row>
    <row r="19" spans="2:2">
      <c r="B19" s="11" t="s">
        <v>276</v>
      </c>
    </row>
    <row r="20" spans="2:2">
      <c r="B20" s="11" t="s">
        <v>277</v>
      </c>
    </row>
    <row r="21" spans="2:2">
      <c r="B21" s="11" t="s">
        <v>278</v>
      </c>
    </row>
    <row r="22" spans="2:2">
      <c r="B22" s="11" t="s">
        <v>279</v>
      </c>
    </row>
    <row r="23" spans="2:2">
      <c r="B23" s="11" t="s">
        <v>280</v>
      </c>
    </row>
    <row r="24" spans="2:2">
      <c r="B24" s="11" t="s">
        <v>281</v>
      </c>
    </row>
    <row r="25" spans="2:2">
      <c r="B25" s="11" t="s">
        <v>282</v>
      </c>
    </row>
    <row r="26" spans="2:2">
      <c r="B26" s="11" t="s">
        <v>283</v>
      </c>
    </row>
    <row r="27" spans="2:2">
      <c r="B27" s="11" t="s">
        <v>284</v>
      </c>
    </row>
    <row r="28" spans="2:2">
      <c r="B28" s="11" t="s">
        <v>285</v>
      </c>
    </row>
    <row r="32" spans="2:2" ht="17.649999999999999">
      <c r="B32" s="10" t="s">
        <v>286</v>
      </c>
    </row>
    <row r="33" spans="2:2">
      <c r="B33" s="11"/>
    </row>
    <row r="34" spans="2:2">
      <c r="B34" s="11" t="s">
        <v>287</v>
      </c>
    </row>
    <row r="35" spans="2:2">
      <c r="B35" s="11" t="s">
        <v>288</v>
      </c>
    </row>
    <row r="36" spans="2:2">
      <c r="B36" s="11" t="s">
        <v>289</v>
      </c>
    </row>
    <row r="37" spans="2:2">
      <c r="B37" s="11" t="s">
        <v>290</v>
      </c>
    </row>
    <row r="38" spans="2:2">
      <c r="B38" s="11" t="s">
        <v>291</v>
      </c>
    </row>
    <row r="39" spans="2:2">
      <c r="B39" s="11" t="s">
        <v>292</v>
      </c>
    </row>
    <row r="40" spans="2:2">
      <c r="B40" s="11" t="s">
        <v>293</v>
      </c>
    </row>
    <row r="41" spans="2:2">
      <c r="B41" s="11" t="s">
        <v>294</v>
      </c>
    </row>
    <row r="42" spans="2:2">
      <c r="B42" s="11" t="s">
        <v>295</v>
      </c>
    </row>
    <row r="43" spans="2:2">
      <c r="B43" s="11" t="s">
        <v>296</v>
      </c>
    </row>
    <row r="47" spans="2:2" ht="17.649999999999999">
      <c r="B47" s="10" t="s">
        <v>297</v>
      </c>
    </row>
    <row r="48" spans="2:2">
      <c r="B48" s="11"/>
    </row>
    <row r="49" spans="2:2">
      <c r="B49" s="11" t="s">
        <v>298</v>
      </c>
    </row>
    <row r="50" spans="2:2">
      <c r="B50" s="11" t="s">
        <v>299</v>
      </c>
    </row>
    <row r="51" spans="2:2">
      <c r="B51" s="11" t="s">
        <v>300</v>
      </c>
    </row>
    <row r="52" spans="2:2">
      <c r="B52" s="11" t="s">
        <v>301</v>
      </c>
    </row>
    <row r="53" spans="2:2">
      <c r="B53" s="11" t="s">
        <v>302</v>
      </c>
    </row>
    <row r="54" spans="2:2">
      <c r="B54" s="11" t="s">
        <v>303</v>
      </c>
    </row>
    <row r="55" spans="2:2">
      <c r="B55" s="11" t="s">
        <v>304</v>
      </c>
    </row>
    <row r="56" spans="2:2">
      <c r="B56" s="11" t="s">
        <v>305</v>
      </c>
    </row>
    <row r="57" spans="2:2">
      <c r="B57" s="11" t="s">
        <v>306</v>
      </c>
    </row>
    <row r="58" spans="2:2">
      <c r="B58" s="11" t="s">
        <v>307</v>
      </c>
    </row>
    <row r="60" spans="2:2" ht="17.649999999999999">
      <c r="B60" s="10" t="s">
        <v>308</v>
      </c>
    </row>
    <row r="61" spans="2:2">
      <c r="B61" s="11"/>
    </row>
    <row r="62" spans="2:2">
      <c r="B62" s="11" t="s">
        <v>309</v>
      </c>
    </row>
    <row r="63" spans="2:2">
      <c r="B63" s="11" t="s">
        <v>310</v>
      </c>
    </row>
    <row r="64" spans="2:2">
      <c r="B64" s="11" t="s">
        <v>311</v>
      </c>
    </row>
    <row r="65" spans="2:2">
      <c r="B65" s="11" t="s">
        <v>312</v>
      </c>
    </row>
    <row r="66" spans="2:2">
      <c r="B66" s="11" t="s">
        <v>313</v>
      </c>
    </row>
    <row r="67" spans="2:2">
      <c r="B67" s="11" t="s">
        <v>314</v>
      </c>
    </row>
    <row r="68" spans="2:2">
      <c r="B68" s="11" t="s">
        <v>315</v>
      </c>
    </row>
    <row r="69" spans="2:2">
      <c r="B69" s="11" t="s">
        <v>316</v>
      </c>
    </row>
    <row r="70" spans="2:2">
      <c r="B70" s="11" t="s">
        <v>317</v>
      </c>
    </row>
    <row r="71" spans="2:2">
      <c r="B71" s="11" t="s">
        <v>318</v>
      </c>
    </row>
    <row r="73" spans="2:2" ht="17.649999999999999">
      <c r="B73" s="10" t="s">
        <v>319</v>
      </c>
    </row>
    <row r="74" spans="2:2">
      <c r="B74" s="11"/>
    </row>
    <row r="75" spans="2:2">
      <c r="B75" s="11" t="s">
        <v>320</v>
      </c>
    </row>
    <row r="76" spans="2:2">
      <c r="B76" s="11" t="s">
        <v>321</v>
      </c>
    </row>
    <row r="77" spans="2:2">
      <c r="B77" s="11" t="s">
        <v>322</v>
      </c>
    </row>
    <row r="78" spans="2:2">
      <c r="B78" s="11" t="s">
        <v>323</v>
      </c>
    </row>
    <row r="79" spans="2:2">
      <c r="B79" s="11" t="s">
        <v>324</v>
      </c>
    </row>
    <row r="80" spans="2:2">
      <c r="B80" s="11" t="s">
        <v>325</v>
      </c>
    </row>
    <row r="81" spans="2:2">
      <c r="B81" s="11" t="s">
        <v>326</v>
      </c>
    </row>
    <row r="82" spans="2:2">
      <c r="B82" s="11" t="s">
        <v>327</v>
      </c>
    </row>
    <row r="83" spans="2:2">
      <c r="B83" s="11" t="s">
        <v>328</v>
      </c>
    </row>
    <row r="87" spans="2:2" ht="17.649999999999999">
      <c r="B87" s="10" t="s">
        <v>329</v>
      </c>
    </row>
    <row r="88" spans="2:2">
      <c r="B88" s="11"/>
    </row>
    <row r="89" spans="2:2">
      <c r="B89" s="11" t="s">
        <v>330</v>
      </c>
    </row>
    <row r="90" spans="2:2">
      <c r="B90" s="11" t="s">
        <v>331</v>
      </c>
    </row>
    <row r="91" spans="2:2">
      <c r="B91" s="11" t="s">
        <v>332</v>
      </c>
    </row>
    <row r="92" spans="2:2">
      <c r="B92" s="11" t="s">
        <v>333</v>
      </c>
    </row>
    <row r="93" spans="2:2">
      <c r="B93" s="11" t="s">
        <v>334</v>
      </c>
    </row>
    <row r="94" spans="2:2">
      <c r="B94" s="11" t="s">
        <v>335</v>
      </c>
    </row>
    <row r="95" spans="2:2">
      <c r="B95" s="11" t="s">
        <v>336</v>
      </c>
    </row>
    <row r="96" spans="2:2">
      <c r="B96" s="11" t="s">
        <v>337</v>
      </c>
    </row>
    <row r="97" spans="2:2">
      <c r="B97" s="11" t="s">
        <v>338</v>
      </c>
    </row>
    <row r="98" spans="2:2">
      <c r="B98" s="11" t="s">
        <v>339</v>
      </c>
    </row>
    <row r="102" spans="2:2" ht="17.649999999999999">
      <c r="B102" s="10" t="s">
        <v>340</v>
      </c>
    </row>
    <row r="103" spans="2:2">
      <c r="B103" s="11"/>
    </row>
    <row r="104" spans="2:2">
      <c r="B104" s="11" t="s">
        <v>341</v>
      </c>
    </row>
    <row r="105" spans="2:2">
      <c r="B105" s="11" t="s">
        <v>342</v>
      </c>
    </row>
    <row r="106" spans="2:2">
      <c r="B106" s="11" t="s">
        <v>343</v>
      </c>
    </row>
    <row r="107" spans="2:2">
      <c r="B107" s="11" t="s">
        <v>344</v>
      </c>
    </row>
    <row r="108" spans="2:2">
      <c r="B108" s="11" t="s">
        <v>345</v>
      </c>
    </row>
    <row r="109" spans="2:2">
      <c r="B109" s="11" t="s">
        <v>346</v>
      </c>
    </row>
    <row r="110" spans="2:2">
      <c r="B110" s="11" t="s">
        <v>347</v>
      </c>
    </row>
    <row r="111" spans="2:2">
      <c r="B111" s="11" t="s">
        <v>348</v>
      </c>
    </row>
    <row r="112" spans="2:2">
      <c r="B112" s="11" t="s">
        <v>349</v>
      </c>
    </row>
    <row r="113" spans="2:2">
      <c r="B113" s="11" t="s">
        <v>350</v>
      </c>
    </row>
    <row r="117" spans="2:2" ht="17.649999999999999">
      <c r="B117" s="10" t="s">
        <v>351</v>
      </c>
    </row>
    <row r="118" spans="2:2">
      <c r="B118" s="11"/>
    </row>
    <row r="119" spans="2:2">
      <c r="B119" s="11" t="s">
        <v>352</v>
      </c>
    </row>
    <row r="120" spans="2:2">
      <c r="B120" s="11" t="s">
        <v>353</v>
      </c>
    </row>
    <row r="121" spans="2:2">
      <c r="B121" s="11" t="s">
        <v>354</v>
      </c>
    </row>
    <row r="122" spans="2:2">
      <c r="B122" s="11" t="s">
        <v>355</v>
      </c>
    </row>
    <row r="123" spans="2:2">
      <c r="B123" s="11" t="s">
        <v>356</v>
      </c>
    </row>
    <row r="124" spans="2:2">
      <c r="B124" s="11" t="s">
        <v>357</v>
      </c>
    </row>
    <row r="125" spans="2:2">
      <c r="B125" s="11" t="s">
        <v>358</v>
      </c>
    </row>
    <row r="126" spans="2:2">
      <c r="B126" s="11" t="s">
        <v>359</v>
      </c>
    </row>
    <row r="127" spans="2:2">
      <c r="B127" s="11" t="s">
        <v>360</v>
      </c>
    </row>
    <row r="128" spans="2:2">
      <c r="B128" s="11" t="s">
        <v>361</v>
      </c>
    </row>
    <row r="132" spans="2:2" ht="17.649999999999999">
      <c r="B132" s="10" t="s">
        <v>362</v>
      </c>
    </row>
    <row r="133" spans="2:2">
      <c r="B133" s="11"/>
    </row>
    <row r="134" spans="2:2">
      <c r="B134" s="11" t="s">
        <v>363</v>
      </c>
    </row>
    <row r="135" spans="2:2">
      <c r="B135" s="11" t="s">
        <v>364</v>
      </c>
    </row>
    <row r="136" spans="2:2">
      <c r="B136" s="11" t="s">
        <v>365</v>
      </c>
    </row>
    <row r="137" spans="2:2">
      <c r="B137" s="11" t="s">
        <v>366</v>
      </c>
    </row>
    <row r="138" spans="2:2">
      <c r="B138" s="11" t="s">
        <v>367</v>
      </c>
    </row>
    <row r="139" spans="2:2">
      <c r="B139" s="11" t="s">
        <v>368</v>
      </c>
    </row>
    <row r="140" spans="2:2">
      <c r="B140" s="11" t="s">
        <v>369</v>
      </c>
    </row>
    <row r="141" spans="2:2">
      <c r="B141" s="11" t="s">
        <v>370</v>
      </c>
    </row>
    <row r="142" spans="2:2">
      <c r="B142" s="11" t="s">
        <v>371</v>
      </c>
    </row>
    <row r="143" spans="2:2">
      <c r="B143" s="11" t="s">
        <v>372</v>
      </c>
    </row>
    <row r="147" spans="2:2" ht="17.649999999999999">
      <c r="B147" s="10" t="s">
        <v>373</v>
      </c>
    </row>
    <row r="148" spans="2:2">
      <c r="B148" s="11"/>
    </row>
    <row r="149" spans="2:2">
      <c r="B149" s="11" t="s">
        <v>374</v>
      </c>
    </row>
    <row r="150" spans="2:2">
      <c r="B150" s="11" t="s">
        <v>375</v>
      </c>
    </row>
    <row r="151" spans="2:2">
      <c r="B151" s="11" t="s">
        <v>376</v>
      </c>
    </row>
    <row r="152" spans="2:2">
      <c r="B152" s="11" t="s">
        <v>377</v>
      </c>
    </row>
    <row r="153" spans="2:2">
      <c r="B153" s="11" t="s">
        <v>378</v>
      </c>
    </row>
    <row r="154" spans="2:2">
      <c r="B154" s="11" t="s">
        <v>379</v>
      </c>
    </row>
    <row r="155" spans="2:2">
      <c r="B155" s="11" t="s">
        <v>380</v>
      </c>
    </row>
    <row r="156" spans="2:2">
      <c r="B156" s="11" t="s">
        <v>381</v>
      </c>
    </row>
    <row r="157" spans="2:2">
      <c r="B157" s="11" t="s">
        <v>394</v>
      </c>
    </row>
    <row r="158" spans="2:2">
      <c r="B158" s="11" t="s">
        <v>395</v>
      </c>
    </row>
    <row r="160" spans="2:2" ht="17.649999999999999">
      <c r="B160" s="10" t="s">
        <v>396</v>
      </c>
    </row>
    <row r="161" spans="2:2">
      <c r="B161" s="11"/>
    </row>
    <row r="162" spans="2:2">
      <c r="B162" s="11" t="s">
        <v>397</v>
      </c>
    </row>
    <row r="163" spans="2:2">
      <c r="B163" s="11" t="s">
        <v>398</v>
      </c>
    </row>
    <row r="164" spans="2:2">
      <c r="B164" s="11" t="s">
        <v>399</v>
      </c>
    </row>
    <row r="165" spans="2:2">
      <c r="B165" s="11" t="s">
        <v>400</v>
      </c>
    </row>
    <row r="166" spans="2:2">
      <c r="B166" s="11" t="s">
        <v>401</v>
      </c>
    </row>
    <row r="167" spans="2:2">
      <c r="B167" s="11" t="s">
        <v>402</v>
      </c>
    </row>
    <row r="168" spans="2:2">
      <c r="B168" s="11" t="s">
        <v>403</v>
      </c>
    </row>
    <row r="169" spans="2:2">
      <c r="B169" s="11" t="s">
        <v>404</v>
      </c>
    </row>
    <row r="170" spans="2:2">
      <c r="B170" s="11" t="s">
        <v>405</v>
      </c>
    </row>
    <row r="171" spans="2:2">
      <c r="B171" s="11" t="s">
        <v>406</v>
      </c>
    </row>
    <row r="175" spans="2:2" ht="17.649999999999999">
      <c r="B175" s="10" t="s">
        <v>407</v>
      </c>
    </row>
    <row r="176" spans="2:2">
      <c r="B176" s="11"/>
    </row>
    <row r="177" spans="2:2">
      <c r="B177" s="11" t="s">
        <v>408</v>
      </c>
    </row>
    <row r="178" spans="2:2">
      <c r="B178" s="11" t="s">
        <v>409</v>
      </c>
    </row>
    <row r="179" spans="2:2">
      <c r="B179" s="11" t="s">
        <v>410</v>
      </c>
    </row>
    <row r="180" spans="2:2">
      <c r="B180" s="11" t="s">
        <v>411</v>
      </c>
    </row>
    <row r="181" spans="2:2">
      <c r="B181" s="11" t="s">
        <v>412</v>
      </c>
    </row>
    <row r="182" spans="2:2">
      <c r="B182" s="11" t="s">
        <v>413</v>
      </c>
    </row>
    <row r="183" spans="2:2">
      <c r="B183" s="11" t="s">
        <v>414</v>
      </c>
    </row>
    <row r="184" spans="2:2">
      <c r="B184" s="11" t="s">
        <v>415</v>
      </c>
    </row>
    <row r="185" spans="2:2">
      <c r="B185" s="11" t="s">
        <v>416</v>
      </c>
    </row>
    <row r="186" spans="2:2">
      <c r="B186" s="11" t="s">
        <v>417</v>
      </c>
    </row>
    <row r="190" spans="2:2" ht="17.649999999999999">
      <c r="B190" s="10" t="s">
        <v>418</v>
      </c>
    </row>
    <row r="191" spans="2:2">
      <c r="B191" s="11"/>
    </row>
    <row r="192" spans="2:2">
      <c r="B192" s="11" t="s">
        <v>419</v>
      </c>
    </row>
    <row r="193" spans="2:2">
      <c r="B193" s="11" t="s">
        <v>420</v>
      </c>
    </row>
    <row r="194" spans="2:2">
      <c r="B194" s="11" t="s">
        <v>421</v>
      </c>
    </row>
    <row r="195" spans="2:2">
      <c r="B195" s="11" t="s">
        <v>422</v>
      </c>
    </row>
    <row r="196" spans="2:2">
      <c r="B196" s="11" t="s">
        <v>423</v>
      </c>
    </row>
    <row r="197" spans="2:2">
      <c r="B197" s="11" t="s">
        <v>424</v>
      </c>
    </row>
    <row r="198" spans="2:2">
      <c r="B198" s="11" t="s">
        <v>425</v>
      </c>
    </row>
    <row r="199" spans="2:2">
      <c r="B199" s="11" t="s">
        <v>426</v>
      </c>
    </row>
    <row r="200" spans="2:2">
      <c r="B200" s="11" t="s">
        <v>427</v>
      </c>
    </row>
    <row r="201" spans="2:2">
      <c r="B201" s="11" t="s">
        <v>428</v>
      </c>
    </row>
    <row r="205" spans="2:2" ht="17.649999999999999">
      <c r="B205" s="10" t="s">
        <v>429</v>
      </c>
    </row>
    <row r="206" spans="2:2">
      <c r="B206" s="11"/>
    </row>
    <row r="207" spans="2:2">
      <c r="B207" s="11" t="s">
        <v>430</v>
      </c>
    </row>
    <row r="208" spans="2:2">
      <c r="B208" s="11" t="s">
        <v>431</v>
      </c>
    </row>
    <row r="209" spans="2:2">
      <c r="B209" s="11" t="s">
        <v>432</v>
      </c>
    </row>
    <row r="210" spans="2:2">
      <c r="B210" s="11" t="s">
        <v>433</v>
      </c>
    </row>
    <row r="211" spans="2:2">
      <c r="B211" s="11" t="s">
        <v>434</v>
      </c>
    </row>
    <row r="212" spans="2:2">
      <c r="B212" s="11" t="s">
        <v>435</v>
      </c>
    </row>
    <row r="213" spans="2:2">
      <c r="B213" s="11" t="s">
        <v>436</v>
      </c>
    </row>
    <row r="214" spans="2:2">
      <c r="B214" s="11" t="s">
        <v>437</v>
      </c>
    </row>
    <row r="215" spans="2:2">
      <c r="B215" s="11" t="s">
        <v>438</v>
      </c>
    </row>
    <row r="216" spans="2:2">
      <c r="B216" s="11" t="s">
        <v>439</v>
      </c>
    </row>
    <row r="220" spans="2:2" ht="17.649999999999999">
      <c r="B220" s="10" t="s">
        <v>440</v>
      </c>
    </row>
    <row r="221" spans="2:2">
      <c r="B221" s="11"/>
    </row>
    <row r="222" spans="2:2">
      <c r="B222" s="11" t="s">
        <v>441</v>
      </c>
    </row>
    <row r="223" spans="2:2">
      <c r="B223" s="11" t="s">
        <v>442</v>
      </c>
    </row>
    <row r="224" spans="2:2">
      <c r="B224" s="11" t="s">
        <v>443</v>
      </c>
    </row>
    <row r="225" spans="2:2">
      <c r="B225" s="11" t="s">
        <v>444</v>
      </c>
    </row>
    <row r="226" spans="2:2">
      <c r="B226" s="11" t="s">
        <v>445</v>
      </c>
    </row>
    <row r="227" spans="2:2">
      <c r="B227" s="11" t="s">
        <v>446</v>
      </c>
    </row>
    <row r="228" spans="2:2">
      <c r="B228" s="11" t="s">
        <v>447</v>
      </c>
    </row>
    <row r="229" spans="2:2">
      <c r="B229" s="11" t="s">
        <v>448</v>
      </c>
    </row>
    <row r="230" spans="2:2">
      <c r="B230" s="11" t="s">
        <v>449</v>
      </c>
    </row>
    <row r="231" spans="2:2">
      <c r="B231" s="11" t="s">
        <v>450</v>
      </c>
    </row>
    <row r="235" spans="2:2" ht="17.649999999999999">
      <c r="B235" s="10" t="s">
        <v>451</v>
      </c>
    </row>
    <row r="236" spans="2:2">
      <c r="B236" s="11"/>
    </row>
    <row r="237" spans="2:2">
      <c r="B237" s="11" t="s">
        <v>452</v>
      </c>
    </row>
    <row r="238" spans="2:2">
      <c r="B238" s="11" t="s">
        <v>453</v>
      </c>
    </row>
    <row r="239" spans="2:2">
      <c r="B239" s="11" t="s">
        <v>454</v>
      </c>
    </row>
    <row r="240" spans="2:2">
      <c r="B240" s="11" t="s">
        <v>455</v>
      </c>
    </row>
    <row r="241" spans="2:2">
      <c r="B241" s="11" t="s">
        <v>456</v>
      </c>
    </row>
    <row r="242" spans="2:2">
      <c r="B242" s="11" t="s">
        <v>457</v>
      </c>
    </row>
    <row r="243" spans="2:2">
      <c r="B243" s="11" t="s">
        <v>458</v>
      </c>
    </row>
    <row r="244" spans="2:2">
      <c r="B244" s="11" t="s">
        <v>459</v>
      </c>
    </row>
    <row r="245" spans="2:2">
      <c r="B245" s="11" t="s">
        <v>460</v>
      </c>
    </row>
    <row r="246" spans="2:2">
      <c r="B246" s="11" t="s">
        <v>461</v>
      </c>
    </row>
    <row r="250" spans="2:2" ht="17.649999999999999">
      <c r="B250" s="10" t="s">
        <v>462</v>
      </c>
    </row>
    <row r="251" spans="2:2">
      <c r="B251" s="11"/>
    </row>
    <row r="252" spans="2:2">
      <c r="B252" s="11" t="s">
        <v>463</v>
      </c>
    </row>
    <row r="253" spans="2:2">
      <c r="B253" s="11" t="s">
        <v>464</v>
      </c>
    </row>
    <row r="254" spans="2:2">
      <c r="B254" s="11" t="s">
        <v>465</v>
      </c>
    </row>
    <row r="255" spans="2:2">
      <c r="B255" s="11" t="s">
        <v>466</v>
      </c>
    </row>
    <row r="256" spans="2:2">
      <c r="B256" s="11" t="s">
        <v>467</v>
      </c>
    </row>
    <row r="257" spans="2:2">
      <c r="B257" s="11" t="s">
        <v>468</v>
      </c>
    </row>
    <row r="258" spans="2:2">
      <c r="B258" s="11" t="s">
        <v>469</v>
      </c>
    </row>
    <row r="259" spans="2:2">
      <c r="B259" s="11" t="s">
        <v>470</v>
      </c>
    </row>
    <row r="260" spans="2:2">
      <c r="B260" s="11" t="s">
        <v>471</v>
      </c>
    </row>
    <row r="261" spans="2:2">
      <c r="B261" s="11" t="s">
        <v>472</v>
      </c>
    </row>
    <row r="265" spans="2:2" ht="17.649999999999999">
      <c r="B265" s="10" t="s">
        <v>473</v>
      </c>
    </row>
    <row r="266" spans="2:2">
      <c r="B266" s="11"/>
    </row>
    <row r="267" spans="2:2">
      <c r="B267" s="11" t="s">
        <v>474</v>
      </c>
    </row>
    <row r="268" spans="2:2">
      <c r="B268" s="11" t="s">
        <v>475</v>
      </c>
    </row>
    <row r="269" spans="2:2">
      <c r="B269" s="11" t="s">
        <v>476</v>
      </c>
    </row>
    <row r="270" spans="2:2">
      <c r="B270" s="11" t="s">
        <v>477</v>
      </c>
    </row>
    <row r="271" spans="2:2">
      <c r="B271" s="11" t="s">
        <v>478</v>
      </c>
    </row>
    <row r="272" spans="2:2">
      <c r="B272" s="11" t="s">
        <v>479</v>
      </c>
    </row>
    <row r="273" spans="2:2">
      <c r="B273" s="11" t="s">
        <v>480</v>
      </c>
    </row>
    <row r="274" spans="2:2">
      <c r="B274" s="11" t="s">
        <v>481</v>
      </c>
    </row>
    <row r="275" spans="2:2">
      <c r="B275" s="11" t="s">
        <v>482</v>
      </c>
    </row>
    <row r="276" spans="2:2">
      <c r="B276" s="11" t="s">
        <v>483</v>
      </c>
    </row>
    <row r="280" spans="2:2" ht="17.649999999999999">
      <c r="B280" s="10" t="s">
        <v>484</v>
      </c>
    </row>
    <row r="281" spans="2:2">
      <c r="B281" s="11"/>
    </row>
    <row r="282" spans="2:2">
      <c r="B282" s="11" t="s">
        <v>485</v>
      </c>
    </row>
    <row r="283" spans="2:2">
      <c r="B283" s="11" t="s">
        <v>486</v>
      </c>
    </row>
    <row r="284" spans="2:2">
      <c r="B284" s="11" t="s">
        <v>487</v>
      </c>
    </row>
    <row r="285" spans="2:2">
      <c r="B285" s="11" t="s">
        <v>488</v>
      </c>
    </row>
    <row r="286" spans="2:2">
      <c r="B286" s="11" t="s">
        <v>489</v>
      </c>
    </row>
    <row r="287" spans="2:2">
      <c r="B287" s="11" t="s">
        <v>490</v>
      </c>
    </row>
    <row r="288" spans="2:2">
      <c r="B288" s="11" t="s">
        <v>491</v>
      </c>
    </row>
    <row r="289" spans="2:2">
      <c r="B289" s="11" t="s">
        <v>492</v>
      </c>
    </row>
    <row r="290" spans="2:2">
      <c r="B290" s="11" t="s">
        <v>493</v>
      </c>
    </row>
    <row r="291" spans="2:2">
      <c r="B291" s="11" t="s">
        <v>494</v>
      </c>
    </row>
    <row r="295" spans="2:2" ht="17.649999999999999">
      <c r="B295" s="10" t="s">
        <v>495</v>
      </c>
    </row>
    <row r="296" spans="2:2">
      <c r="B296" s="11"/>
    </row>
    <row r="297" spans="2:2">
      <c r="B297" s="11" t="s">
        <v>496</v>
      </c>
    </row>
    <row r="298" spans="2:2">
      <c r="B298" s="11" t="s">
        <v>497</v>
      </c>
    </row>
    <row r="299" spans="2:2">
      <c r="B299" s="11" t="s">
        <v>498</v>
      </c>
    </row>
    <row r="300" spans="2:2">
      <c r="B300" s="11" t="s">
        <v>499</v>
      </c>
    </row>
    <row r="301" spans="2:2">
      <c r="B301" s="11" t="s">
        <v>500</v>
      </c>
    </row>
    <row r="302" spans="2:2">
      <c r="B302" s="11" t="s">
        <v>501</v>
      </c>
    </row>
    <row r="303" spans="2:2">
      <c r="B303" s="11" t="s">
        <v>502</v>
      </c>
    </row>
    <row r="304" spans="2:2">
      <c r="B304" s="11" t="s">
        <v>503</v>
      </c>
    </row>
    <row r="305" spans="2:2">
      <c r="B305" s="11" t="s">
        <v>504</v>
      </c>
    </row>
    <row r="306" spans="2:2">
      <c r="B306" s="11" t="s">
        <v>505</v>
      </c>
    </row>
    <row r="310" spans="2:2" ht="17.649999999999999">
      <c r="B310" s="10" t="s">
        <v>506</v>
      </c>
    </row>
    <row r="311" spans="2:2">
      <c r="B311" s="11"/>
    </row>
    <row r="312" spans="2:2">
      <c r="B312" s="11" t="s">
        <v>507</v>
      </c>
    </row>
    <row r="313" spans="2:2">
      <c r="B313" s="11" t="s">
        <v>508</v>
      </c>
    </row>
    <row r="314" spans="2:2">
      <c r="B314" s="11" t="s">
        <v>509</v>
      </c>
    </row>
    <row r="315" spans="2:2">
      <c r="B315" s="11" t="s">
        <v>510</v>
      </c>
    </row>
    <row r="316" spans="2:2">
      <c r="B316" s="11" t="s">
        <v>511</v>
      </c>
    </row>
    <row r="317" spans="2:2">
      <c r="B317" s="11" t="s">
        <v>512</v>
      </c>
    </row>
    <row r="318" spans="2:2">
      <c r="B318" s="11" t="s">
        <v>513</v>
      </c>
    </row>
    <row r="319" spans="2:2">
      <c r="B319" s="11" t="s">
        <v>514</v>
      </c>
    </row>
    <row r="320" spans="2:2">
      <c r="B320" s="11" t="s">
        <v>515</v>
      </c>
    </row>
    <row r="321" spans="2:2">
      <c r="B321" s="11" t="s">
        <v>516</v>
      </c>
    </row>
    <row r="325" spans="2:2" ht="17.649999999999999">
      <c r="B325" s="10" t="s">
        <v>517</v>
      </c>
    </row>
    <row r="326" spans="2:2">
      <c r="B326" s="11"/>
    </row>
    <row r="327" spans="2:2">
      <c r="B327" s="11" t="s">
        <v>518</v>
      </c>
    </row>
    <row r="328" spans="2:2">
      <c r="B328" s="11" t="s">
        <v>519</v>
      </c>
    </row>
    <row r="329" spans="2:2">
      <c r="B329" s="11" t="s">
        <v>520</v>
      </c>
    </row>
    <row r="330" spans="2:2">
      <c r="B330" s="11" t="s">
        <v>521</v>
      </c>
    </row>
    <row r="331" spans="2:2">
      <c r="B331" s="11" t="s">
        <v>522</v>
      </c>
    </row>
    <row r="332" spans="2:2">
      <c r="B332" s="11" t="s">
        <v>523</v>
      </c>
    </row>
    <row r="333" spans="2:2">
      <c r="B333" s="11" t="s">
        <v>524</v>
      </c>
    </row>
    <row r="334" spans="2:2">
      <c r="B334" s="11" t="s">
        <v>525</v>
      </c>
    </row>
    <row r="335" spans="2:2">
      <c r="B335" s="11" t="s">
        <v>526</v>
      </c>
    </row>
    <row r="336" spans="2:2">
      <c r="B336" s="11" t="s">
        <v>527</v>
      </c>
    </row>
    <row r="340" spans="2:2" ht="17.649999999999999">
      <c r="B340" s="10" t="s">
        <v>528</v>
      </c>
    </row>
    <row r="341" spans="2:2">
      <c r="B341" s="11"/>
    </row>
    <row r="342" spans="2:2">
      <c r="B342" s="11" t="s">
        <v>529</v>
      </c>
    </row>
    <row r="343" spans="2:2">
      <c r="B343" s="11" t="s">
        <v>530</v>
      </c>
    </row>
    <row r="344" spans="2:2">
      <c r="B344" s="11" t="s">
        <v>531</v>
      </c>
    </row>
    <row r="345" spans="2:2">
      <c r="B345" s="11" t="s">
        <v>532</v>
      </c>
    </row>
    <row r="346" spans="2:2">
      <c r="B346" s="11" t="s">
        <v>533</v>
      </c>
    </row>
    <row r="347" spans="2:2">
      <c r="B347" s="11" t="s">
        <v>534</v>
      </c>
    </row>
    <row r="348" spans="2:2">
      <c r="B348" s="11" t="s">
        <v>535</v>
      </c>
    </row>
    <row r="349" spans="2:2">
      <c r="B349" s="11" t="s">
        <v>536</v>
      </c>
    </row>
    <row r="350" spans="2:2">
      <c r="B350" s="11" t="s">
        <v>537</v>
      </c>
    </row>
    <row r="351" spans="2:2">
      <c r="B351" s="11" t="s">
        <v>538</v>
      </c>
    </row>
    <row r="355" spans="2:2" ht="17.649999999999999">
      <c r="B355" s="10" t="s">
        <v>539</v>
      </c>
    </row>
    <row r="356" spans="2:2">
      <c r="B356" s="11"/>
    </row>
    <row r="357" spans="2:2">
      <c r="B357" s="11" t="s">
        <v>540</v>
      </c>
    </row>
    <row r="358" spans="2:2">
      <c r="B358" s="11" t="s">
        <v>541</v>
      </c>
    </row>
    <row r="359" spans="2:2">
      <c r="B359" s="11" t="s">
        <v>542</v>
      </c>
    </row>
    <row r="360" spans="2:2">
      <c r="B360" s="11" t="s">
        <v>543</v>
      </c>
    </row>
    <row r="361" spans="2:2">
      <c r="B361" s="11" t="s">
        <v>544</v>
      </c>
    </row>
    <row r="362" spans="2:2">
      <c r="B362" s="11" t="s">
        <v>545</v>
      </c>
    </row>
    <row r="363" spans="2:2">
      <c r="B363" s="11" t="s">
        <v>546</v>
      </c>
    </row>
    <row r="364" spans="2:2">
      <c r="B364" s="11" t="s">
        <v>547</v>
      </c>
    </row>
    <row r="365" spans="2:2">
      <c r="B365" s="11" t="s">
        <v>548</v>
      </c>
    </row>
    <row r="366" spans="2:2">
      <c r="B366" s="11" t="s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C2FD-2482-4FD3-9492-ECD1A0AA40CB}">
  <dimension ref="B1:B330"/>
  <sheetViews>
    <sheetView topLeftCell="A59" workbookViewId="0">
      <selection activeCell="P73" sqref="P73"/>
    </sheetView>
  </sheetViews>
  <sheetFormatPr defaultRowHeight="14.25"/>
  <sheetData>
    <row r="1" spans="2:2" ht="17.649999999999999">
      <c r="B1" s="10" t="s">
        <v>550</v>
      </c>
    </row>
    <row r="2" spans="2:2">
      <c r="B2" s="13" t="s">
        <v>551</v>
      </c>
    </row>
    <row r="3" spans="2:2">
      <c r="B3" s="13" t="s">
        <v>552</v>
      </c>
    </row>
    <row r="4" spans="2:2">
      <c r="B4" s="13" t="s">
        <v>553</v>
      </c>
    </row>
    <row r="5" spans="2:2">
      <c r="B5" s="13" t="s">
        <v>554</v>
      </c>
    </row>
    <row r="6" spans="2:2">
      <c r="B6" s="13" t="s">
        <v>555</v>
      </c>
    </row>
    <row r="7" spans="2:2">
      <c r="B7" s="13" t="s">
        <v>556</v>
      </c>
    </row>
    <row r="8" spans="2:2">
      <c r="B8" s="13" t="s">
        <v>557</v>
      </c>
    </row>
    <row r="9" spans="2:2">
      <c r="B9" s="13" t="s">
        <v>558</v>
      </c>
    </row>
    <row r="10" spans="2:2">
      <c r="B10" s="13" t="s">
        <v>559</v>
      </c>
    </row>
    <row r="11" spans="2:2">
      <c r="B11" s="13" t="s">
        <v>560</v>
      </c>
    </row>
    <row r="12" spans="2:2" ht="17.649999999999999">
      <c r="B12" s="10" t="s">
        <v>561</v>
      </c>
    </row>
    <row r="13" spans="2:2">
      <c r="B13" s="13" t="s">
        <v>562</v>
      </c>
    </row>
    <row r="14" spans="2:2">
      <c r="B14" s="13" t="s">
        <v>563</v>
      </c>
    </row>
    <row r="15" spans="2:2">
      <c r="B15" s="13" t="s">
        <v>564</v>
      </c>
    </row>
    <row r="16" spans="2:2">
      <c r="B16" s="13" t="s">
        <v>565</v>
      </c>
    </row>
    <row r="17" spans="2:2">
      <c r="B17" s="13" t="s">
        <v>566</v>
      </c>
    </row>
    <row r="18" spans="2:2">
      <c r="B18" s="13" t="s">
        <v>567</v>
      </c>
    </row>
    <row r="19" spans="2:2">
      <c r="B19" s="13" t="s">
        <v>568</v>
      </c>
    </row>
    <row r="20" spans="2:2">
      <c r="B20" s="13" t="s">
        <v>569</v>
      </c>
    </row>
    <row r="21" spans="2:2">
      <c r="B21" s="13" t="s">
        <v>570</v>
      </c>
    </row>
    <row r="22" spans="2:2">
      <c r="B22" s="13" t="s">
        <v>571</v>
      </c>
    </row>
    <row r="23" spans="2:2" ht="17.649999999999999">
      <c r="B23" s="10" t="s">
        <v>572</v>
      </c>
    </row>
    <row r="24" spans="2:2">
      <c r="B24" s="13" t="s">
        <v>573</v>
      </c>
    </row>
    <row r="25" spans="2:2">
      <c r="B25" s="13" t="s">
        <v>574</v>
      </c>
    </row>
    <row r="26" spans="2:2">
      <c r="B26" s="13" t="s">
        <v>575</v>
      </c>
    </row>
    <row r="27" spans="2:2">
      <c r="B27" s="13" t="s">
        <v>576</v>
      </c>
    </row>
    <row r="28" spans="2:2">
      <c r="B28" s="13" t="s">
        <v>577</v>
      </c>
    </row>
    <row r="29" spans="2:2">
      <c r="B29" s="13" t="s">
        <v>578</v>
      </c>
    </row>
    <row r="30" spans="2:2">
      <c r="B30" s="13" t="s">
        <v>579</v>
      </c>
    </row>
    <row r="31" spans="2:2">
      <c r="B31" s="13" t="s">
        <v>580</v>
      </c>
    </row>
    <row r="32" spans="2:2">
      <c r="B32" s="13" t="s">
        <v>581</v>
      </c>
    </row>
    <row r="33" spans="2:2">
      <c r="B33" s="13" t="s">
        <v>582</v>
      </c>
    </row>
    <row r="34" spans="2:2" ht="17.649999999999999">
      <c r="B34" s="10" t="s">
        <v>583</v>
      </c>
    </row>
    <row r="35" spans="2:2">
      <c r="B35" s="11" t="s">
        <v>584</v>
      </c>
    </row>
    <row r="36" spans="2:2">
      <c r="B36" s="11" t="s">
        <v>585</v>
      </c>
    </row>
    <row r="37" spans="2:2">
      <c r="B37" s="11" t="s">
        <v>586</v>
      </c>
    </row>
    <row r="38" spans="2:2">
      <c r="B38" s="11" t="s">
        <v>587</v>
      </c>
    </row>
    <row r="39" spans="2:2">
      <c r="B39" s="11" t="s">
        <v>588</v>
      </c>
    </row>
    <row r="40" spans="2:2">
      <c r="B40" s="11" t="s">
        <v>589</v>
      </c>
    </row>
    <row r="41" spans="2:2">
      <c r="B41" s="11" t="s">
        <v>590</v>
      </c>
    </row>
    <row r="42" spans="2:2">
      <c r="B42" s="11" t="s">
        <v>591</v>
      </c>
    </row>
    <row r="43" spans="2:2">
      <c r="B43" s="11" t="s">
        <v>592</v>
      </c>
    </row>
    <row r="44" spans="2:2">
      <c r="B44" s="11" t="s">
        <v>593</v>
      </c>
    </row>
    <row r="45" spans="2:2" ht="17.649999999999999">
      <c r="B45" s="10" t="s">
        <v>594</v>
      </c>
    </row>
    <row r="46" spans="2:2">
      <c r="B46" s="11" t="s">
        <v>595</v>
      </c>
    </row>
    <row r="47" spans="2:2">
      <c r="B47" s="11" t="s">
        <v>596</v>
      </c>
    </row>
    <row r="48" spans="2:2">
      <c r="B48" s="11" t="s">
        <v>597</v>
      </c>
    </row>
    <row r="49" spans="2:2">
      <c r="B49" s="11" t="s">
        <v>598</v>
      </c>
    </row>
    <row r="50" spans="2:2">
      <c r="B50" s="11" t="s">
        <v>599</v>
      </c>
    </row>
    <row r="51" spans="2:2">
      <c r="B51" s="11" t="s">
        <v>600</v>
      </c>
    </row>
    <row r="52" spans="2:2">
      <c r="B52" s="11" t="s">
        <v>601</v>
      </c>
    </row>
    <row r="53" spans="2:2">
      <c r="B53" s="11" t="s">
        <v>602</v>
      </c>
    </row>
    <row r="54" spans="2:2">
      <c r="B54" s="11" t="s">
        <v>603</v>
      </c>
    </row>
    <row r="55" spans="2:2">
      <c r="B55" s="11" t="s">
        <v>604</v>
      </c>
    </row>
    <row r="56" spans="2:2" ht="17.649999999999999">
      <c r="B56" s="10" t="s">
        <v>605</v>
      </c>
    </row>
    <row r="57" spans="2:2">
      <c r="B57" s="11" t="s">
        <v>606</v>
      </c>
    </row>
    <row r="58" spans="2:2">
      <c r="B58" s="11" t="s">
        <v>607</v>
      </c>
    </row>
    <row r="59" spans="2:2">
      <c r="B59" s="11" t="s">
        <v>608</v>
      </c>
    </row>
    <row r="60" spans="2:2">
      <c r="B60" s="11" t="s">
        <v>609</v>
      </c>
    </row>
    <row r="61" spans="2:2">
      <c r="B61" s="11" t="s">
        <v>610</v>
      </c>
    </row>
    <row r="62" spans="2:2">
      <c r="B62" s="11" t="s">
        <v>611</v>
      </c>
    </row>
    <row r="63" spans="2:2">
      <c r="B63" s="11" t="s">
        <v>612</v>
      </c>
    </row>
    <row r="64" spans="2:2">
      <c r="B64" s="11" t="s">
        <v>613</v>
      </c>
    </row>
    <row r="65" spans="2:2">
      <c r="B65" s="11" t="s">
        <v>614</v>
      </c>
    </row>
    <row r="66" spans="2:2">
      <c r="B66" s="11" t="s">
        <v>615</v>
      </c>
    </row>
    <row r="67" spans="2:2" ht="17.649999999999999">
      <c r="B67" s="10" t="s">
        <v>616</v>
      </c>
    </row>
    <row r="68" spans="2:2">
      <c r="B68" s="11" t="s">
        <v>617</v>
      </c>
    </row>
    <row r="69" spans="2:2">
      <c r="B69" s="11" t="s">
        <v>618</v>
      </c>
    </row>
    <row r="70" spans="2:2">
      <c r="B70" s="11" t="s">
        <v>619</v>
      </c>
    </row>
    <row r="71" spans="2:2">
      <c r="B71" s="11" t="s">
        <v>620</v>
      </c>
    </row>
    <row r="72" spans="2:2">
      <c r="B72" s="11" t="s">
        <v>621</v>
      </c>
    </row>
    <row r="73" spans="2:2">
      <c r="B73" s="11" t="s">
        <v>622</v>
      </c>
    </row>
    <row r="74" spans="2:2">
      <c r="B74" s="11" t="s">
        <v>623</v>
      </c>
    </row>
    <row r="75" spans="2:2">
      <c r="B75" s="11" t="s">
        <v>624</v>
      </c>
    </row>
    <row r="76" spans="2:2">
      <c r="B76" s="11" t="s">
        <v>625</v>
      </c>
    </row>
    <row r="77" spans="2:2">
      <c r="B77" s="11" t="s">
        <v>626</v>
      </c>
    </row>
    <row r="78" spans="2:2" ht="17.649999999999999">
      <c r="B78" s="10" t="s">
        <v>627</v>
      </c>
    </row>
    <row r="79" spans="2:2">
      <c r="B79" s="11" t="s">
        <v>628</v>
      </c>
    </row>
    <row r="80" spans="2:2">
      <c r="B80" s="11" t="s">
        <v>629</v>
      </c>
    </row>
    <row r="81" spans="2:2">
      <c r="B81" s="11" t="s">
        <v>630</v>
      </c>
    </row>
    <row r="82" spans="2:2">
      <c r="B82" s="11" t="s">
        <v>631</v>
      </c>
    </row>
    <row r="83" spans="2:2">
      <c r="B83" s="11" t="s">
        <v>632</v>
      </c>
    </row>
    <row r="84" spans="2:2">
      <c r="B84" s="11" t="s">
        <v>633</v>
      </c>
    </row>
    <row r="85" spans="2:2">
      <c r="B85" s="11" t="s">
        <v>634</v>
      </c>
    </row>
    <row r="86" spans="2:2">
      <c r="B86" s="11" t="s">
        <v>635</v>
      </c>
    </row>
    <row r="87" spans="2:2">
      <c r="B87" s="11" t="s">
        <v>636</v>
      </c>
    </row>
    <row r="88" spans="2:2">
      <c r="B88" s="11" t="s">
        <v>637</v>
      </c>
    </row>
    <row r="89" spans="2:2" ht="17.649999999999999">
      <c r="B89" s="10" t="s">
        <v>638</v>
      </c>
    </row>
    <row r="90" spans="2:2">
      <c r="B90" s="11" t="s">
        <v>639</v>
      </c>
    </row>
    <row r="91" spans="2:2">
      <c r="B91" s="11" t="s">
        <v>640</v>
      </c>
    </row>
    <row r="92" spans="2:2">
      <c r="B92" s="11" t="s">
        <v>641</v>
      </c>
    </row>
    <row r="93" spans="2:2">
      <c r="B93" s="11" t="s">
        <v>642</v>
      </c>
    </row>
    <row r="94" spans="2:2">
      <c r="B94" s="11" t="s">
        <v>643</v>
      </c>
    </row>
    <row r="95" spans="2:2">
      <c r="B95" s="11" t="s">
        <v>644</v>
      </c>
    </row>
    <row r="96" spans="2:2">
      <c r="B96" s="11" t="s">
        <v>645</v>
      </c>
    </row>
    <row r="97" spans="2:2">
      <c r="B97" s="11" t="s">
        <v>646</v>
      </c>
    </row>
    <row r="98" spans="2:2">
      <c r="B98" s="11" t="s">
        <v>647</v>
      </c>
    </row>
    <row r="99" spans="2:2">
      <c r="B99" s="11" t="s">
        <v>648</v>
      </c>
    </row>
    <row r="100" spans="2:2" ht="17.649999999999999">
      <c r="B100" s="10" t="s">
        <v>649</v>
      </c>
    </row>
    <row r="101" spans="2:2">
      <c r="B101" s="11" t="s">
        <v>650</v>
      </c>
    </row>
    <row r="102" spans="2:2">
      <c r="B102" s="11" t="s">
        <v>651</v>
      </c>
    </row>
    <row r="103" spans="2:2">
      <c r="B103" s="11" t="s">
        <v>652</v>
      </c>
    </row>
    <row r="104" spans="2:2">
      <c r="B104" s="11" t="s">
        <v>653</v>
      </c>
    </row>
    <row r="105" spans="2:2">
      <c r="B105" s="11" t="s">
        <v>654</v>
      </c>
    </row>
    <row r="106" spans="2:2">
      <c r="B106" s="11" t="s">
        <v>655</v>
      </c>
    </row>
    <row r="107" spans="2:2">
      <c r="B107" s="11" t="s">
        <v>656</v>
      </c>
    </row>
    <row r="108" spans="2:2">
      <c r="B108" s="11" t="s">
        <v>657</v>
      </c>
    </row>
    <row r="109" spans="2:2">
      <c r="B109" s="11" t="s">
        <v>658</v>
      </c>
    </row>
    <row r="110" spans="2:2">
      <c r="B110" s="11" t="s">
        <v>659</v>
      </c>
    </row>
    <row r="111" spans="2:2" ht="17.649999999999999">
      <c r="B111" s="10" t="s">
        <v>660</v>
      </c>
    </row>
    <row r="112" spans="2:2">
      <c r="B112" s="11" t="s">
        <v>661</v>
      </c>
    </row>
    <row r="113" spans="2:2">
      <c r="B113" s="11" t="s">
        <v>662</v>
      </c>
    </row>
    <row r="114" spans="2:2">
      <c r="B114" s="11" t="s">
        <v>663</v>
      </c>
    </row>
    <row r="115" spans="2:2">
      <c r="B115" s="11" t="s">
        <v>664</v>
      </c>
    </row>
    <row r="116" spans="2:2">
      <c r="B116" s="11" t="s">
        <v>665</v>
      </c>
    </row>
    <row r="117" spans="2:2">
      <c r="B117" s="11" t="s">
        <v>666</v>
      </c>
    </row>
    <row r="118" spans="2:2">
      <c r="B118" s="11" t="s">
        <v>667</v>
      </c>
    </row>
    <row r="119" spans="2:2">
      <c r="B119" s="11" t="s">
        <v>668</v>
      </c>
    </row>
    <row r="120" spans="2:2">
      <c r="B120" s="11" t="s">
        <v>669</v>
      </c>
    </row>
    <row r="121" spans="2:2">
      <c r="B121" s="11" t="s">
        <v>670</v>
      </c>
    </row>
    <row r="122" spans="2:2" ht="17.649999999999999">
      <c r="B122" s="10" t="s">
        <v>671</v>
      </c>
    </row>
    <row r="123" spans="2:2">
      <c r="B123" s="11" t="s">
        <v>672</v>
      </c>
    </row>
    <row r="124" spans="2:2">
      <c r="B124" s="11" t="s">
        <v>673</v>
      </c>
    </row>
    <row r="125" spans="2:2">
      <c r="B125" s="11" t="s">
        <v>674</v>
      </c>
    </row>
    <row r="126" spans="2:2">
      <c r="B126" s="11" t="s">
        <v>675</v>
      </c>
    </row>
    <row r="127" spans="2:2">
      <c r="B127" s="11" t="s">
        <v>676</v>
      </c>
    </row>
    <row r="128" spans="2:2">
      <c r="B128" s="11" t="s">
        <v>677</v>
      </c>
    </row>
    <row r="129" spans="2:2">
      <c r="B129" s="11" t="s">
        <v>678</v>
      </c>
    </row>
    <row r="130" spans="2:2">
      <c r="B130" s="11" t="s">
        <v>679</v>
      </c>
    </row>
    <row r="131" spans="2:2">
      <c r="B131" s="11" t="s">
        <v>680</v>
      </c>
    </row>
    <row r="132" spans="2:2">
      <c r="B132" s="11" t="s">
        <v>681</v>
      </c>
    </row>
    <row r="133" spans="2:2" ht="17.649999999999999">
      <c r="B133" s="10" t="s">
        <v>682</v>
      </c>
    </row>
    <row r="134" spans="2:2">
      <c r="B134" s="11" t="s">
        <v>683</v>
      </c>
    </row>
    <row r="135" spans="2:2">
      <c r="B135" s="11" t="s">
        <v>684</v>
      </c>
    </row>
    <row r="136" spans="2:2">
      <c r="B136" s="11" t="s">
        <v>685</v>
      </c>
    </row>
    <row r="137" spans="2:2">
      <c r="B137" s="11" t="s">
        <v>686</v>
      </c>
    </row>
    <row r="138" spans="2:2">
      <c r="B138" s="11" t="s">
        <v>687</v>
      </c>
    </row>
    <row r="139" spans="2:2">
      <c r="B139" s="11" t="s">
        <v>688</v>
      </c>
    </row>
    <row r="140" spans="2:2">
      <c r="B140" s="11" t="s">
        <v>689</v>
      </c>
    </row>
    <row r="141" spans="2:2">
      <c r="B141" s="11" t="s">
        <v>690</v>
      </c>
    </row>
    <row r="142" spans="2:2">
      <c r="B142" s="11" t="s">
        <v>691</v>
      </c>
    </row>
    <row r="143" spans="2:2">
      <c r="B143" s="11" t="s">
        <v>692</v>
      </c>
    </row>
    <row r="144" spans="2:2" ht="17.649999999999999">
      <c r="B144" s="10" t="s">
        <v>693</v>
      </c>
    </row>
    <row r="145" spans="2:2">
      <c r="B145" s="11" t="s">
        <v>694</v>
      </c>
    </row>
    <row r="146" spans="2:2">
      <c r="B146" s="11" t="s">
        <v>695</v>
      </c>
    </row>
    <row r="147" spans="2:2">
      <c r="B147" s="11" t="s">
        <v>696</v>
      </c>
    </row>
    <row r="148" spans="2:2">
      <c r="B148" s="11" t="s">
        <v>697</v>
      </c>
    </row>
    <row r="149" spans="2:2">
      <c r="B149" s="11" t="s">
        <v>698</v>
      </c>
    </row>
    <row r="150" spans="2:2">
      <c r="B150" s="11" t="s">
        <v>699</v>
      </c>
    </row>
    <row r="151" spans="2:2">
      <c r="B151" s="11" t="s">
        <v>700</v>
      </c>
    </row>
    <row r="152" spans="2:2">
      <c r="B152" s="11" t="s">
        <v>701</v>
      </c>
    </row>
    <row r="153" spans="2:2">
      <c r="B153" s="11" t="s">
        <v>702</v>
      </c>
    </row>
    <row r="154" spans="2:2">
      <c r="B154" s="11" t="s">
        <v>703</v>
      </c>
    </row>
    <row r="155" spans="2:2" ht="17.649999999999999">
      <c r="B155" s="10" t="s">
        <v>704</v>
      </c>
    </row>
    <row r="156" spans="2:2">
      <c r="B156" s="11" t="s">
        <v>705</v>
      </c>
    </row>
    <row r="157" spans="2:2">
      <c r="B157" s="11" t="s">
        <v>706</v>
      </c>
    </row>
    <row r="158" spans="2:2">
      <c r="B158" s="11" t="s">
        <v>707</v>
      </c>
    </row>
    <row r="159" spans="2:2">
      <c r="B159" s="11" t="s">
        <v>708</v>
      </c>
    </row>
    <row r="160" spans="2:2">
      <c r="B160" s="11" t="s">
        <v>709</v>
      </c>
    </row>
    <row r="161" spans="2:2">
      <c r="B161" s="11" t="s">
        <v>710</v>
      </c>
    </row>
    <row r="162" spans="2:2">
      <c r="B162" s="11" t="s">
        <v>711</v>
      </c>
    </row>
    <row r="163" spans="2:2">
      <c r="B163" s="11" t="s">
        <v>712</v>
      </c>
    </row>
    <row r="164" spans="2:2">
      <c r="B164" s="11" t="s">
        <v>713</v>
      </c>
    </row>
    <row r="165" spans="2:2">
      <c r="B165" s="11" t="s">
        <v>714</v>
      </c>
    </row>
    <row r="166" spans="2:2" ht="17.649999999999999">
      <c r="B166" s="10" t="s">
        <v>715</v>
      </c>
    </row>
    <row r="167" spans="2:2">
      <c r="B167" s="11" t="s">
        <v>716</v>
      </c>
    </row>
    <row r="168" spans="2:2">
      <c r="B168" s="11" t="s">
        <v>717</v>
      </c>
    </row>
    <row r="169" spans="2:2">
      <c r="B169" s="11" t="s">
        <v>718</v>
      </c>
    </row>
    <row r="170" spans="2:2">
      <c r="B170" s="11" t="s">
        <v>719</v>
      </c>
    </row>
    <row r="171" spans="2:2">
      <c r="B171" s="11" t="s">
        <v>720</v>
      </c>
    </row>
    <row r="172" spans="2:2">
      <c r="B172" s="11" t="s">
        <v>721</v>
      </c>
    </row>
    <row r="173" spans="2:2">
      <c r="B173" s="11" t="s">
        <v>722</v>
      </c>
    </row>
    <row r="174" spans="2:2">
      <c r="B174" s="11" t="s">
        <v>723</v>
      </c>
    </row>
    <row r="175" spans="2:2">
      <c r="B175" s="11" t="s">
        <v>724</v>
      </c>
    </row>
    <row r="176" spans="2:2">
      <c r="B176" s="11" t="s">
        <v>725</v>
      </c>
    </row>
    <row r="177" spans="2:2" ht="17.649999999999999">
      <c r="B177" s="10" t="s">
        <v>726</v>
      </c>
    </row>
    <row r="178" spans="2:2">
      <c r="B178" s="11" t="s">
        <v>727</v>
      </c>
    </row>
    <row r="179" spans="2:2">
      <c r="B179" s="11" t="s">
        <v>728</v>
      </c>
    </row>
    <row r="180" spans="2:2">
      <c r="B180" s="11" t="s">
        <v>729</v>
      </c>
    </row>
    <row r="181" spans="2:2">
      <c r="B181" s="11" t="s">
        <v>730</v>
      </c>
    </row>
    <row r="182" spans="2:2">
      <c r="B182" s="11" t="s">
        <v>731</v>
      </c>
    </row>
    <row r="183" spans="2:2">
      <c r="B183" s="11" t="s">
        <v>732</v>
      </c>
    </row>
    <row r="184" spans="2:2">
      <c r="B184" s="11" t="s">
        <v>733</v>
      </c>
    </row>
    <row r="185" spans="2:2">
      <c r="B185" s="11" t="s">
        <v>734</v>
      </c>
    </row>
    <row r="186" spans="2:2">
      <c r="B186" s="11" t="s">
        <v>735</v>
      </c>
    </row>
    <row r="187" spans="2:2">
      <c r="B187" s="11" t="s">
        <v>736</v>
      </c>
    </row>
    <row r="188" spans="2:2" ht="17.649999999999999">
      <c r="B188" s="10" t="s">
        <v>737</v>
      </c>
    </row>
    <row r="189" spans="2:2">
      <c r="B189" s="11" t="s">
        <v>738</v>
      </c>
    </row>
    <row r="190" spans="2:2">
      <c r="B190" s="11" t="s">
        <v>739</v>
      </c>
    </row>
    <row r="191" spans="2:2">
      <c r="B191" s="11" t="s">
        <v>740</v>
      </c>
    </row>
    <row r="192" spans="2:2">
      <c r="B192" s="11" t="s">
        <v>741</v>
      </c>
    </row>
    <row r="193" spans="2:2">
      <c r="B193" s="11" t="s">
        <v>742</v>
      </c>
    </row>
    <row r="194" spans="2:2">
      <c r="B194" s="11" t="s">
        <v>743</v>
      </c>
    </row>
    <row r="195" spans="2:2">
      <c r="B195" s="11" t="s">
        <v>744</v>
      </c>
    </row>
    <row r="196" spans="2:2">
      <c r="B196" s="11" t="s">
        <v>745</v>
      </c>
    </row>
    <row r="197" spans="2:2">
      <c r="B197" s="11" t="s">
        <v>746</v>
      </c>
    </row>
    <row r="198" spans="2:2">
      <c r="B198" s="11" t="s">
        <v>747</v>
      </c>
    </row>
    <row r="199" spans="2:2" ht="17.649999999999999">
      <c r="B199" s="10" t="s">
        <v>748</v>
      </c>
    </row>
    <row r="200" spans="2:2">
      <c r="B200" s="11" t="s">
        <v>749</v>
      </c>
    </row>
    <row r="201" spans="2:2">
      <c r="B201" s="11" t="s">
        <v>750</v>
      </c>
    </row>
    <row r="202" spans="2:2">
      <c r="B202" s="11" t="s">
        <v>751</v>
      </c>
    </row>
    <row r="203" spans="2:2">
      <c r="B203" s="11" t="s">
        <v>752</v>
      </c>
    </row>
    <row r="204" spans="2:2">
      <c r="B204" s="11" t="s">
        <v>753</v>
      </c>
    </row>
    <row r="205" spans="2:2">
      <c r="B205" s="11" t="s">
        <v>754</v>
      </c>
    </row>
    <row r="206" spans="2:2">
      <c r="B206" s="11" t="s">
        <v>755</v>
      </c>
    </row>
    <row r="207" spans="2:2">
      <c r="B207" s="11" t="s">
        <v>756</v>
      </c>
    </row>
    <row r="208" spans="2:2">
      <c r="B208" s="11" t="s">
        <v>757</v>
      </c>
    </row>
    <row r="209" spans="2:2">
      <c r="B209" s="11" t="s">
        <v>758</v>
      </c>
    </row>
    <row r="210" spans="2:2" ht="17.649999999999999">
      <c r="B210" s="10" t="s">
        <v>759</v>
      </c>
    </row>
    <row r="211" spans="2:2">
      <c r="B211" s="11" t="s">
        <v>760</v>
      </c>
    </row>
    <row r="212" spans="2:2">
      <c r="B212" s="11" t="s">
        <v>761</v>
      </c>
    </row>
    <row r="213" spans="2:2">
      <c r="B213" s="11" t="s">
        <v>762</v>
      </c>
    </row>
    <row r="214" spans="2:2">
      <c r="B214" s="11" t="s">
        <v>763</v>
      </c>
    </row>
    <row r="215" spans="2:2">
      <c r="B215" s="11" t="s">
        <v>764</v>
      </c>
    </row>
    <row r="216" spans="2:2">
      <c r="B216" s="11" t="s">
        <v>765</v>
      </c>
    </row>
    <row r="217" spans="2:2">
      <c r="B217" s="11" t="s">
        <v>766</v>
      </c>
    </row>
    <row r="218" spans="2:2">
      <c r="B218" s="11" t="s">
        <v>767</v>
      </c>
    </row>
    <row r="219" spans="2:2">
      <c r="B219" s="11" t="s">
        <v>768</v>
      </c>
    </row>
    <row r="220" spans="2:2">
      <c r="B220" s="11" t="s">
        <v>769</v>
      </c>
    </row>
    <row r="221" spans="2:2" ht="17.649999999999999">
      <c r="B221" s="10" t="s">
        <v>770</v>
      </c>
    </row>
    <row r="222" spans="2:2">
      <c r="B222" s="11" t="s">
        <v>771</v>
      </c>
    </row>
    <row r="223" spans="2:2">
      <c r="B223" s="11" t="s">
        <v>772</v>
      </c>
    </row>
    <row r="224" spans="2:2">
      <c r="B224" s="11" t="s">
        <v>773</v>
      </c>
    </row>
    <row r="225" spans="2:2">
      <c r="B225" s="11" t="s">
        <v>774</v>
      </c>
    </row>
    <row r="226" spans="2:2">
      <c r="B226" s="11" t="s">
        <v>775</v>
      </c>
    </row>
    <row r="227" spans="2:2">
      <c r="B227" s="11" t="s">
        <v>776</v>
      </c>
    </row>
    <row r="228" spans="2:2">
      <c r="B228" s="11" t="s">
        <v>777</v>
      </c>
    </row>
    <row r="229" spans="2:2">
      <c r="B229" s="11" t="s">
        <v>778</v>
      </c>
    </row>
    <row r="230" spans="2:2">
      <c r="B230" s="11" t="s">
        <v>779</v>
      </c>
    </row>
    <row r="231" spans="2:2">
      <c r="B231" s="11" t="s">
        <v>780</v>
      </c>
    </row>
    <row r="232" spans="2:2" ht="17.649999999999999">
      <c r="B232" s="10" t="s">
        <v>781</v>
      </c>
    </row>
    <row r="233" spans="2:2">
      <c r="B233" s="11" t="s">
        <v>782</v>
      </c>
    </row>
    <row r="234" spans="2:2">
      <c r="B234" s="11" t="s">
        <v>783</v>
      </c>
    </row>
    <row r="235" spans="2:2">
      <c r="B235" s="11" t="s">
        <v>784</v>
      </c>
    </row>
    <row r="236" spans="2:2">
      <c r="B236" s="11" t="s">
        <v>785</v>
      </c>
    </row>
    <row r="237" spans="2:2">
      <c r="B237" s="11" t="s">
        <v>786</v>
      </c>
    </row>
    <row r="238" spans="2:2">
      <c r="B238" s="11" t="s">
        <v>787</v>
      </c>
    </row>
    <row r="239" spans="2:2">
      <c r="B239" s="11" t="s">
        <v>788</v>
      </c>
    </row>
    <row r="240" spans="2:2">
      <c r="B240" s="11" t="s">
        <v>789</v>
      </c>
    </row>
    <row r="241" spans="2:2">
      <c r="B241" s="11" t="s">
        <v>790</v>
      </c>
    </row>
    <row r="242" spans="2:2">
      <c r="B242" s="11" t="s">
        <v>791</v>
      </c>
    </row>
    <row r="243" spans="2:2" ht="17.649999999999999">
      <c r="B243" s="10" t="s">
        <v>792</v>
      </c>
    </row>
    <row r="244" spans="2:2">
      <c r="B244" s="11" t="s">
        <v>793</v>
      </c>
    </row>
    <row r="245" spans="2:2">
      <c r="B245" s="11" t="s">
        <v>794</v>
      </c>
    </row>
    <row r="246" spans="2:2">
      <c r="B246" s="11" t="s">
        <v>795</v>
      </c>
    </row>
    <row r="247" spans="2:2">
      <c r="B247" s="11" t="s">
        <v>796</v>
      </c>
    </row>
    <row r="248" spans="2:2">
      <c r="B248" s="11" t="s">
        <v>797</v>
      </c>
    </row>
    <row r="249" spans="2:2">
      <c r="B249" s="11" t="s">
        <v>798</v>
      </c>
    </row>
    <row r="250" spans="2:2">
      <c r="B250" s="11" t="s">
        <v>799</v>
      </c>
    </row>
    <row r="251" spans="2:2">
      <c r="B251" s="11" t="s">
        <v>800</v>
      </c>
    </row>
    <row r="252" spans="2:2">
      <c r="B252" s="11" t="s">
        <v>801</v>
      </c>
    </row>
    <row r="253" spans="2:2">
      <c r="B253" s="11" t="s">
        <v>802</v>
      </c>
    </row>
    <row r="254" spans="2:2" ht="17.649999999999999">
      <c r="B254" s="10" t="s">
        <v>803</v>
      </c>
    </row>
    <row r="255" spans="2:2">
      <c r="B255" s="11" t="s">
        <v>804</v>
      </c>
    </row>
    <row r="256" spans="2:2">
      <c r="B256" s="11" t="s">
        <v>805</v>
      </c>
    </row>
    <row r="257" spans="2:2">
      <c r="B257" s="11" t="s">
        <v>806</v>
      </c>
    </row>
    <row r="258" spans="2:2">
      <c r="B258" s="11" t="s">
        <v>807</v>
      </c>
    </row>
    <row r="259" spans="2:2">
      <c r="B259" s="11" t="s">
        <v>808</v>
      </c>
    </row>
    <row r="260" spans="2:2">
      <c r="B260" s="11" t="s">
        <v>809</v>
      </c>
    </row>
    <row r="261" spans="2:2">
      <c r="B261" s="11" t="s">
        <v>810</v>
      </c>
    </row>
    <row r="262" spans="2:2">
      <c r="B262" s="11" t="s">
        <v>811</v>
      </c>
    </row>
    <row r="263" spans="2:2">
      <c r="B263" s="11" t="s">
        <v>812</v>
      </c>
    </row>
    <row r="264" spans="2:2">
      <c r="B264" s="11" t="s">
        <v>813</v>
      </c>
    </row>
    <row r="265" spans="2:2" ht="17.649999999999999">
      <c r="B265" s="10" t="s">
        <v>814</v>
      </c>
    </row>
    <row r="266" spans="2:2">
      <c r="B266" s="11" t="s">
        <v>815</v>
      </c>
    </row>
    <row r="267" spans="2:2">
      <c r="B267" s="11" t="s">
        <v>816</v>
      </c>
    </row>
    <row r="268" spans="2:2">
      <c r="B268" s="11" t="s">
        <v>817</v>
      </c>
    </row>
    <row r="269" spans="2:2">
      <c r="B269" s="11" t="s">
        <v>818</v>
      </c>
    </row>
    <row r="270" spans="2:2">
      <c r="B270" s="11" t="s">
        <v>819</v>
      </c>
    </row>
    <row r="271" spans="2:2">
      <c r="B271" s="11" t="s">
        <v>820</v>
      </c>
    </row>
    <row r="272" spans="2:2">
      <c r="B272" s="11" t="s">
        <v>821</v>
      </c>
    </row>
    <row r="273" spans="2:2">
      <c r="B273" s="11" t="s">
        <v>822</v>
      </c>
    </row>
    <row r="274" spans="2:2">
      <c r="B274" s="11" t="s">
        <v>823</v>
      </c>
    </row>
    <row r="275" spans="2:2">
      <c r="B275" s="11" t="s">
        <v>824</v>
      </c>
    </row>
    <row r="276" spans="2:2" ht="17.649999999999999">
      <c r="B276" s="10" t="s">
        <v>825</v>
      </c>
    </row>
    <row r="277" spans="2:2">
      <c r="B277" s="11" t="s">
        <v>826</v>
      </c>
    </row>
    <row r="278" spans="2:2">
      <c r="B278" s="11" t="s">
        <v>827</v>
      </c>
    </row>
    <row r="279" spans="2:2">
      <c r="B279" s="11" t="s">
        <v>828</v>
      </c>
    </row>
    <row r="280" spans="2:2">
      <c r="B280" s="11" t="s">
        <v>829</v>
      </c>
    </row>
    <row r="281" spans="2:2">
      <c r="B281" s="11" t="s">
        <v>830</v>
      </c>
    </row>
    <row r="282" spans="2:2">
      <c r="B282" s="11" t="s">
        <v>831</v>
      </c>
    </row>
    <row r="283" spans="2:2">
      <c r="B283" s="11" t="s">
        <v>832</v>
      </c>
    </row>
    <row r="284" spans="2:2">
      <c r="B284" s="11" t="s">
        <v>833</v>
      </c>
    </row>
    <row r="285" spans="2:2">
      <c r="B285" s="11" t="s">
        <v>834</v>
      </c>
    </row>
    <row r="286" spans="2:2">
      <c r="B286" s="11" t="s">
        <v>835</v>
      </c>
    </row>
    <row r="287" spans="2:2" ht="17.649999999999999">
      <c r="B287" s="10" t="s">
        <v>836</v>
      </c>
    </row>
    <row r="288" spans="2:2">
      <c r="B288" s="11" t="s">
        <v>837</v>
      </c>
    </row>
    <row r="289" spans="2:2">
      <c r="B289" s="11" t="s">
        <v>838</v>
      </c>
    </row>
    <row r="290" spans="2:2">
      <c r="B290" s="11" t="s">
        <v>839</v>
      </c>
    </row>
    <row r="291" spans="2:2">
      <c r="B291" s="11" t="s">
        <v>840</v>
      </c>
    </row>
    <row r="292" spans="2:2">
      <c r="B292" s="11" t="s">
        <v>841</v>
      </c>
    </row>
    <row r="293" spans="2:2">
      <c r="B293" s="11" t="s">
        <v>842</v>
      </c>
    </row>
    <row r="294" spans="2:2">
      <c r="B294" s="11" t="s">
        <v>843</v>
      </c>
    </row>
    <row r="295" spans="2:2">
      <c r="B295" s="11" t="s">
        <v>844</v>
      </c>
    </row>
    <row r="296" spans="2:2">
      <c r="B296" s="11" t="s">
        <v>845</v>
      </c>
    </row>
    <row r="297" spans="2:2">
      <c r="B297" s="11" t="s">
        <v>846</v>
      </c>
    </row>
    <row r="298" spans="2:2" ht="17.649999999999999">
      <c r="B298" s="10" t="s">
        <v>847</v>
      </c>
    </row>
    <row r="299" spans="2:2">
      <c r="B299" s="11" t="s">
        <v>848</v>
      </c>
    </row>
    <row r="300" spans="2:2">
      <c r="B300" s="11" t="s">
        <v>849</v>
      </c>
    </row>
    <row r="301" spans="2:2">
      <c r="B301" s="11" t="s">
        <v>850</v>
      </c>
    </row>
    <row r="302" spans="2:2">
      <c r="B302" s="11" t="s">
        <v>851</v>
      </c>
    </row>
    <row r="303" spans="2:2">
      <c r="B303" s="11" t="s">
        <v>852</v>
      </c>
    </row>
    <row r="304" spans="2:2">
      <c r="B304" s="11" t="s">
        <v>853</v>
      </c>
    </row>
    <row r="305" spans="2:2">
      <c r="B305" s="11" t="s">
        <v>854</v>
      </c>
    </row>
    <row r="306" spans="2:2">
      <c r="B306" s="11" t="s">
        <v>855</v>
      </c>
    </row>
    <row r="307" spans="2:2">
      <c r="B307" s="11" t="s">
        <v>856</v>
      </c>
    </row>
    <row r="308" spans="2:2">
      <c r="B308" s="11" t="s">
        <v>857</v>
      </c>
    </row>
    <row r="309" spans="2:2" ht="17.649999999999999">
      <c r="B309" s="10" t="s">
        <v>858</v>
      </c>
    </row>
    <row r="310" spans="2:2">
      <c r="B310" s="11" t="s">
        <v>859</v>
      </c>
    </row>
    <row r="311" spans="2:2">
      <c r="B311" s="11" t="s">
        <v>860</v>
      </c>
    </row>
    <row r="312" spans="2:2">
      <c r="B312" s="11" t="s">
        <v>861</v>
      </c>
    </row>
    <row r="313" spans="2:2">
      <c r="B313" s="11" t="s">
        <v>862</v>
      </c>
    </row>
    <row r="314" spans="2:2">
      <c r="B314" s="11" t="s">
        <v>863</v>
      </c>
    </row>
    <row r="315" spans="2:2">
      <c r="B315" s="11" t="s">
        <v>864</v>
      </c>
    </row>
    <row r="316" spans="2:2">
      <c r="B316" s="11" t="s">
        <v>865</v>
      </c>
    </row>
    <row r="317" spans="2:2">
      <c r="B317" s="11" t="s">
        <v>866</v>
      </c>
    </row>
    <row r="318" spans="2:2">
      <c r="B318" s="11" t="s">
        <v>867</v>
      </c>
    </row>
    <row r="319" spans="2:2">
      <c r="B319" s="11" t="s">
        <v>868</v>
      </c>
    </row>
    <row r="320" spans="2:2" ht="17.649999999999999">
      <c r="B320" s="10" t="s">
        <v>869</v>
      </c>
    </row>
    <row r="321" spans="2:2">
      <c r="B321" s="11" t="s">
        <v>870</v>
      </c>
    </row>
    <row r="322" spans="2:2">
      <c r="B322" s="11" t="s">
        <v>871</v>
      </c>
    </row>
    <row r="323" spans="2:2">
      <c r="B323" s="11" t="s">
        <v>872</v>
      </c>
    </row>
    <row r="324" spans="2:2">
      <c r="B324" s="11" t="s">
        <v>873</v>
      </c>
    </row>
    <row r="325" spans="2:2">
      <c r="B325" s="11" t="s">
        <v>874</v>
      </c>
    </row>
    <row r="326" spans="2:2">
      <c r="B326" s="11" t="s">
        <v>875</v>
      </c>
    </row>
    <row r="327" spans="2:2">
      <c r="B327" s="11" t="s">
        <v>876</v>
      </c>
    </row>
    <row r="328" spans="2:2">
      <c r="B328" s="11" t="s">
        <v>877</v>
      </c>
    </row>
    <row r="329" spans="2:2">
      <c r="B329" s="11" t="s">
        <v>878</v>
      </c>
    </row>
    <row r="330" spans="2:2">
      <c r="B330" s="11" t="s">
        <v>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D3878-2A11-4765-8CB4-A76E741FB771}">
  <dimension ref="B2:B88"/>
  <sheetViews>
    <sheetView topLeftCell="A12" zoomScale="130" zoomScaleNormal="130" workbookViewId="0">
      <selection activeCell="M21" sqref="M21"/>
    </sheetView>
  </sheetViews>
  <sheetFormatPr defaultRowHeight="14.25"/>
  <sheetData>
    <row r="2" spans="2:2" ht="17.649999999999999">
      <c r="B2" s="10" t="s">
        <v>880</v>
      </c>
    </row>
    <row r="4" spans="2:2">
      <c r="B4" s="12" t="s">
        <v>881</v>
      </c>
    </row>
    <row r="5" spans="2:2">
      <c r="B5" t="s">
        <v>882</v>
      </c>
    </row>
    <row r="6" spans="2:2">
      <c r="B6" s="12" t="s">
        <v>883</v>
      </c>
    </row>
    <row r="7" spans="2:2">
      <c r="B7" t="s">
        <v>884</v>
      </c>
    </row>
    <row r="11" spans="2:2" ht="17.649999999999999">
      <c r="B11" s="10" t="s">
        <v>885</v>
      </c>
    </row>
    <row r="13" spans="2:2">
      <c r="B13" s="12" t="s">
        <v>881</v>
      </c>
    </row>
    <row r="14" spans="2:2">
      <c r="B14" t="s">
        <v>886</v>
      </c>
    </row>
    <row r="15" spans="2:2">
      <c r="B15" s="12" t="s">
        <v>883</v>
      </c>
    </row>
    <row r="16" spans="2:2">
      <c r="B16" t="s">
        <v>887</v>
      </c>
    </row>
    <row r="20" spans="2:2" ht="17.649999999999999">
      <c r="B20" s="10" t="s">
        <v>888</v>
      </c>
    </row>
    <row r="22" spans="2:2">
      <c r="B22" s="12" t="s">
        <v>881</v>
      </c>
    </row>
    <row r="23" spans="2:2">
      <c r="B23" t="s">
        <v>889</v>
      </c>
    </row>
    <row r="24" spans="2:2">
      <c r="B24" s="12" t="s">
        <v>883</v>
      </c>
    </row>
    <row r="25" spans="2:2">
      <c r="B25" t="s">
        <v>890</v>
      </c>
    </row>
    <row r="29" spans="2:2" ht="17.649999999999999">
      <c r="B29" s="10" t="s">
        <v>891</v>
      </c>
    </row>
    <row r="31" spans="2:2">
      <c r="B31" s="12" t="s">
        <v>881</v>
      </c>
    </row>
    <row r="32" spans="2:2">
      <c r="B32" t="s">
        <v>892</v>
      </c>
    </row>
    <row r="33" spans="2:2">
      <c r="B33" s="12" t="s">
        <v>883</v>
      </c>
    </row>
    <row r="34" spans="2:2">
      <c r="B34" t="s">
        <v>893</v>
      </c>
    </row>
    <row r="38" spans="2:2" ht="17.649999999999999">
      <c r="B38" s="10" t="s">
        <v>894</v>
      </c>
    </row>
    <row r="40" spans="2:2">
      <c r="B40" s="12" t="s">
        <v>881</v>
      </c>
    </row>
    <row r="41" spans="2:2">
      <c r="B41" t="s">
        <v>895</v>
      </c>
    </row>
    <row r="42" spans="2:2">
      <c r="B42" s="12" t="s">
        <v>883</v>
      </c>
    </row>
    <row r="43" spans="2:2">
      <c r="B43" t="s">
        <v>896</v>
      </c>
    </row>
    <row r="47" spans="2:2" ht="17.649999999999999">
      <c r="B47" s="10" t="s">
        <v>897</v>
      </c>
    </row>
    <row r="49" spans="2:2">
      <c r="B49" s="12" t="s">
        <v>881</v>
      </c>
    </row>
    <row r="50" spans="2:2">
      <c r="B50" t="s">
        <v>898</v>
      </c>
    </row>
    <row r="51" spans="2:2">
      <c r="B51" s="12" t="s">
        <v>883</v>
      </c>
    </row>
    <row r="52" spans="2:2">
      <c r="B52" t="s">
        <v>899</v>
      </c>
    </row>
    <row r="56" spans="2:2" ht="17.649999999999999">
      <c r="B56" s="10" t="s">
        <v>900</v>
      </c>
    </row>
    <row r="58" spans="2:2">
      <c r="B58" s="12" t="s">
        <v>881</v>
      </c>
    </row>
    <row r="59" spans="2:2">
      <c r="B59" t="s">
        <v>901</v>
      </c>
    </row>
    <row r="60" spans="2:2">
      <c r="B60" s="12" t="s">
        <v>883</v>
      </c>
    </row>
    <row r="61" spans="2:2">
      <c r="B61" t="s">
        <v>902</v>
      </c>
    </row>
    <row r="65" spans="2:2" ht="17.649999999999999">
      <c r="B65" s="10" t="s">
        <v>903</v>
      </c>
    </row>
    <row r="67" spans="2:2">
      <c r="B67" s="12" t="s">
        <v>881</v>
      </c>
    </row>
    <row r="68" spans="2:2">
      <c r="B68" t="s">
        <v>904</v>
      </c>
    </row>
    <row r="69" spans="2:2">
      <c r="B69" s="12" t="s">
        <v>883</v>
      </c>
    </row>
    <row r="70" spans="2:2">
      <c r="B70" t="s">
        <v>905</v>
      </c>
    </row>
    <row r="74" spans="2:2" ht="17.649999999999999">
      <c r="B74" s="10" t="s">
        <v>906</v>
      </c>
    </row>
    <row r="76" spans="2:2">
      <c r="B76" s="12" t="s">
        <v>881</v>
      </c>
    </row>
    <row r="77" spans="2:2">
      <c r="B77" t="s">
        <v>907</v>
      </c>
    </row>
    <row r="78" spans="2:2">
      <c r="B78" s="12" t="s">
        <v>883</v>
      </c>
    </row>
    <row r="79" spans="2:2">
      <c r="B79" t="s">
        <v>908</v>
      </c>
    </row>
    <row r="83" spans="2:2" ht="17.649999999999999">
      <c r="B83" s="10" t="s">
        <v>909</v>
      </c>
    </row>
    <row r="85" spans="2:2">
      <c r="B85" s="12" t="s">
        <v>881</v>
      </c>
    </row>
    <row r="86" spans="2:2">
      <c r="B86" t="s">
        <v>910</v>
      </c>
    </row>
    <row r="87" spans="2:2">
      <c r="B87" s="12" t="s">
        <v>883</v>
      </c>
    </row>
    <row r="88" spans="2:2">
      <c r="B88" t="s">
        <v>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915AA-2AAD-488F-B99B-E3C137B67002}">
  <dimension ref="B2:I36"/>
  <sheetViews>
    <sheetView topLeftCell="A16" zoomScale="190" zoomScaleNormal="190" workbookViewId="0">
      <selection activeCell="D19" sqref="D19:D21"/>
    </sheetView>
  </sheetViews>
  <sheetFormatPr defaultRowHeight="14.25"/>
  <cols>
    <col min="2" max="2" width="18.59765625" bestFit="1" customWidth="1"/>
    <col min="3" max="3" width="16.73046875" bestFit="1" customWidth="1"/>
    <col min="4" max="4" width="12.06640625" bestFit="1" customWidth="1"/>
    <col min="5" max="5" width="17.265625" bestFit="1" customWidth="1"/>
    <col min="6" max="6" width="12.06640625" bestFit="1" customWidth="1"/>
    <col min="7" max="7" width="9.9296875" bestFit="1" customWidth="1"/>
  </cols>
  <sheetData>
    <row r="2" spans="2:9">
      <c r="B2" t="s">
        <v>167</v>
      </c>
      <c r="C2" t="s">
        <v>168</v>
      </c>
    </row>
    <row r="3" spans="2:9">
      <c r="C3" t="s">
        <v>169</v>
      </c>
    </row>
    <row r="5" spans="2:9">
      <c r="C5" s="19" t="s">
        <v>170</v>
      </c>
      <c r="D5" s="19"/>
      <c r="E5" s="19"/>
      <c r="F5" s="19"/>
      <c r="G5" s="19"/>
      <c r="H5" s="19"/>
      <c r="I5" s="19"/>
    </row>
    <row r="6" spans="2:9">
      <c r="C6" s="19"/>
      <c r="D6" s="19"/>
      <c r="E6" s="19"/>
      <c r="F6" s="19"/>
      <c r="G6" s="19"/>
      <c r="H6" s="19"/>
      <c r="I6" s="19"/>
    </row>
    <row r="7" spans="2:9">
      <c r="C7" s="19"/>
      <c r="D7" s="19"/>
      <c r="E7" s="19"/>
      <c r="F7" s="19"/>
      <c r="G7" s="19"/>
      <c r="H7" s="19"/>
      <c r="I7" s="19"/>
    </row>
    <row r="8" spans="2:9">
      <c r="C8" s="19"/>
      <c r="D8" s="19"/>
      <c r="E8" s="19"/>
      <c r="F8" s="19"/>
      <c r="G8" s="19"/>
      <c r="H8" s="19"/>
      <c r="I8" s="19"/>
    </row>
    <row r="9" spans="2:9">
      <c r="C9" s="19"/>
      <c r="D9" s="19"/>
      <c r="E9" s="19"/>
      <c r="F9" s="19"/>
      <c r="G9" s="19"/>
      <c r="H9" s="19"/>
      <c r="I9" s="19"/>
    </row>
    <row r="10" spans="2:9">
      <c r="C10" s="19"/>
      <c r="D10" s="19"/>
      <c r="E10" s="19"/>
      <c r="F10" s="19"/>
      <c r="G10" s="19"/>
      <c r="H10" s="19"/>
      <c r="I10" s="19"/>
    </row>
    <row r="13" spans="2:9" s="3" customFormat="1">
      <c r="B13" s="3" t="s">
        <v>171</v>
      </c>
    </row>
    <row r="15" spans="2:9">
      <c r="B15" t="s">
        <v>172</v>
      </c>
      <c r="G15" s="4"/>
    </row>
    <row r="16" spans="2:9">
      <c r="B16" t="s">
        <v>173</v>
      </c>
      <c r="G16" s="4"/>
    </row>
    <row r="17" spans="2:7">
      <c r="B17" t="s">
        <v>174</v>
      </c>
    </row>
    <row r="18" spans="2:7">
      <c r="B18" t="s">
        <v>175</v>
      </c>
      <c r="C18" t="s">
        <v>142</v>
      </c>
    </row>
    <row r="19" spans="2:7">
      <c r="D19" t="s">
        <v>176</v>
      </c>
    </row>
    <row r="20" spans="2:7">
      <c r="D20" t="s">
        <v>177</v>
      </c>
      <c r="E20" t="s">
        <v>179</v>
      </c>
      <c r="G20" s="4"/>
    </row>
    <row r="21" spans="2:7">
      <c r="D21" t="s">
        <v>178</v>
      </c>
      <c r="E21" t="s">
        <v>180</v>
      </c>
      <c r="F21" t="e" vm="1">
        <v>#VALUE!</v>
      </c>
      <c r="G21" s="1">
        <v>16</v>
      </c>
    </row>
    <row r="22" spans="2:7">
      <c r="E22" t="s">
        <v>181</v>
      </c>
      <c r="F22" t="e" vm="2">
        <v>#VALUE!</v>
      </c>
      <c r="G22" s="5">
        <v>17</v>
      </c>
    </row>
    <row r="23" spans="2:7">
      <c r="E23" t="s">
        <v>182</v>
      </c>
      <c r="F23" t="e" vm="3">
        <v>#VALUE!</v>
      </c>
      <c r="G23" s="6">
        <v>10.56</v>
      </c>
    </row>
    <row r="25" spans="2:7">
      <c r="B25" t="s">
        <v>176</v>
      </c>
      <c r="C25" t="s">
        <v>183</v>
      </c>
    </row>
    <row r="26" spans="2:7">
      <c r="C26" t="s">
        <v>184</v>
      </c>
      <c r="E26">
        <v>5</v>
      </c>
    </row>
    <row r="27" spans="2:7">
      <c r="C27" t="s">
        <v>185</v>
      </c>
    </row>
    <row r="28" spans="2:7">
      <c r="C28" s="5" t="s">
        <v>186</v>
      </c>
      <c r="E28" t="s">
        <v>189</v>
      </c>
      <c r="F28" s="2">
        <v>45578</v>
      </c>
      <c r="G28" t="str">
        <f>TEXT(F28,"DDDD")</f>
        <v>Sunday</v>
      </c>
    </row>
    <row r="29" spans="2:7">
      <c r="C29" t="s">
        <v>187</v>
      </c>
      <c r="F29" s="2">
        <v>45579</v>
      </c>
      <c r="G29" t="str">
        <f t="shared" ref="G29:G34" si="0">TEXT(F29,"DDDD")</f>
        <v>Monday</v>
      </c>
    </row>
    <row r="30" spans="2:7">
      <c r="C30" t="s">
        <v>188</v>
      </c>
      <c r="F30" s="2">
        <v>45580</v>
      </c>
      <c r="G30" t="str">
        <f t="shared" si="0"/>
        <v>Tuesday</v>
      </c>
    </row>
    <row r="31" spans="2:7">
      <c r="C31" t="s">
        <v>191</v>
      </c>
      <c r="E31">
        <v>9865471123</v>
      </c>
      <c r="F31" s="2">
        <v>45581</v>
      </c>
      <c r="G31" t="str">
        <f t="shared" si="0"/>
        <v>Wednesday</v>
      </c>
    </row>
    <row r="32" spans="2:7">
      <c r="F32" s="2">
        <v>45582</v>
      </c>
      <c r="G32" t="str">
        <f t="shared" si="0"/>
        <v>Thursday</v>
      </c>
    </row>
    <row r="33" spans="2:7">
      <c r="F33" s="2">
        <v>45583</v>
      </c>
      <c r="G33" t="str">
        <f t="shared" si="0"/>
        <v>Friday</v>
      </c>
    </row>
    <row r="34" spans="2:7">
      <c r="B34" s="7" t="s">
        <v>192</v>
      </c>
      <c r="C34" s="7" t="s">
        <v>193</v>
      </c>
      <c r="F34" s="2">
        <v>45584</v>
      </c>
      <c r="G34" t="str">
        <f t="shared" si="0"/>
        <v>Saturday</v>
      </c>
    </row>
    <row r="35" spans="2:7">
      <c r="B35" s="7"/>
      <c r="C35" s="7" t="s">
        <v>194</v>
      </c>
    </row>
    <row r="36" spans="2:7">
      <c r="B36" s="7"/>
      <c r="C36" s="7" t="s">
        <v>195</v>
      </c>
    </row>
  </sheetData>
  <mergeCells count="1">
    <mergeCell ref="C5:I10"/>
  </mergeCells>
  <dataValidations count="7">
    <dataValidation allowBlank="1" showInputMessage="1" showErrorMessage="1" promptTitle="Note" prompt="Please enter Age !!" sqref="G20" xr:uid="{740109FE-AB9C-451C-B0A6-F5C77EF9C777}"/>
    <dataValidation type="whole" errorStyle="information" allowBlank="1" showInputMessage="1" showErrorMessage="1" errorTitle="Info" error="You have entered wrong value" promptTitle="Note" prompt="Please Input no between 10 and 15" sqref="G21" xr:uid="{4A90DBAC-B957-426F-B114-C2B0DAE7E5FA}">
      <formula1>10</formula1>
      <formula2>15</formula2>
    </dataValidation>
    <dataValidation type="whole" errorStyle="warning" allowBlank="1" showInputMessage="1" showErrorMessage="1" errorTitle="Warning" error="You have entered wrong value" promptTitle="Note" prompt="Please Input no between 10 and 15" sqref="G22" xr:uid="{B7C98A01-6DF0-4F1C-BA43-D33DCF3CF526}">
      <formula1>10</formula1>
      <formula2>15</formula2>
    </dataValidation>
    <dataValidation type="decimal" allowBlank="1" showInputMessage="1" showErrorMessage="1" errorTitle="Stop" error="Wrong Value !!!!" sqref="G23" xr:uid="{10B38098-3558-4AE0-BAE7-00D558CB9F15}">
      <formula1>10.5</formula1>
      <formula2>11.5</formula2>
    </dataValidation>
    <dataValidation type="whole" operator="equal" allowBlank="1" showInputMessage="1" showErrorMessage="1" sqref="E26" xr:uid="{747E446F-1E86-454E-95BF-B78D0B11DA39}">
      <formula1>5</formula1>
    </dataValidation>
    <dataValidation type="list" allowBlank="1" showInputMessage="1" showErrorMessage="1" sqref="E28" xr:uid="{2E18434C-9D05-43CE-8F3F-7BD040FC31A7}">
      <formula1>$G$28:$G$34</formula1>
    </dataValidation>
    <dataValidation type="textLength" operator="equal" allowBlank="1" showInputMessage="1" showErrorMessage="1" sqref="E31" xr:uid="{8D2C67F4-D25D-4AE8-A027-CF82DFB15151}">
      <formula1>10</formula1>
    </dataValidation>
  </dataValidation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71C03-7B12-4842-AAB8-D655859B4B5C}">
  <dimension ref="B5:B17"/>
  <sheetViews>
    <sheetView zoomScale="205" zoomScaleNormal="205" workbookViewId="0">
      <selection activeCell="E7" sqref="E7"/>
    </sheetView>
  </sheetViews>
  <sheetFormatPr defaultRowHeight="14.25"/>
  <cols>
    <col min="1" max="1" width="3.86328125" customWidth="1"/>
    <col min="2" max="2" width="27.86328125" bestFit="1" customWidth="1"/>
  </cols>
  <sheetData>
    <row r="5" spans="2:2">
      <c r="B5" t="s">
        <v>392</v>
      </c>
    </row>
    <row r="6" spans="2:2">
      <c r="B6" s="14" t="s">
        <v>382</v>
      </c>
    </row>
    <row r="7" spans="2:2">
      <c r="B7" s="14" t="s">
        <v>383</v>
      </c>
    </row>
    <row r="8" spans="2:2">
      <c r="B8" s="14" t="s">
        <v>384</v>
      </c>
    </row>
    <row r="9" spans="2:2">
      <c r="B9" s="14" t="s">
        <v>385</v>
      </c>
    </row>
    <row r="10" spans="2:2">
      <c r="B10" s="14" t="s">
        <v>386</v>
      </c>
    </row>
    <row r="11" spans="2:2">
      <c r="B11" s="14" t="s">
        <v>387</v>
      </c>
    </row>
    <row r="12" spans="2:2">
      <c r="B12" s="14" t="s">
        <v>388</v>
      </c>
    </row>
    <row r="13" spans="2:2">
      <c r="B13" s="14" t="s">
        <v>389</v>
      </c>
    </row>
    <row r="14" spans="2:2">
      <c r="B14" s="14" t="s">
        <v>390</v>
      </c>
    </row>
    <row r="15" spans="2:2">
      <c r="B15" s="14" t="s">
        <v>391</v>
      </c>
    </row>
    <row r="16" spans="2:2">
      <c r="B16" s="14" t="s">
        <v>393</v>
      </c>
    </row>
    <row r="17" spans="2:2">
      <c r="B17" s="14"/>
    </row>
  </sheetData>
  <hyperlinks>
    <hyperlink ref="B6" r:id="rId1" xr:uid="{42BB3EAB-2A7F-43CC-9AEE-124D32724445}"/>
    <hyperlink ref="B7" r:id="rId2" xr:uid="{B7A155DF-B4FB-4D1C-AB84-F1095316D381}"/>
    <hyperlink ref="B11" r:id="rId3" xr:uid="{60CE7E89-A5E1-4860-B497-9B2A74E783C7}"/>
    <hyperlink ref="B16" r:id="rId4" xr:uid="{E556B795-7CB7-42A8-B68D-B1C514E5AFD8}"/>
    <hyperlink ref="B15" r:id="rId5" xr:uid="{15A4E6E9-33D7-4AE8-879E-D688A2B4D0F2}"/>
    <hyperlink ref="B14" r:id="rId6" xr:uid="{B7685E58-6511-4169-A782-7369EFCE60EA}"/>
    <hyperlink ref="B13" r:id="rId7" xr:uid="{0658162C-EE13-4D46-B56F-AFA6A9FB89FE}"/>
    <hyperlink ref="B12" r:id="rId8" xr:uid="{566A65AD-B6C7-44EE-A848-1B31AEEB5817}"/>
    <hyperlink ref="B10" r:id="rId9" xr:uid="{E230C0AC-589E-4933-8BA3-2E544A793CA6}"/>
    <hyperlink ref="B9" r:id="rId10" xr:uid="{DA80AEE5-7185-40DC-988D-689963DEA968}"/>
    <hyperlink ref="B8" r:id="rId11" xr:uid="{654DD31F-F5CB-447B-9009-6330BDAEC061}"/>
  </hyperlinks>
  <pageMargins left="0.7" right="0.7" top="0.75" bottom="0.75" header="0.3" footer="0.3"/>
  <pageSetup orientation="portrait"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FC6A-7CCB-4F75-AE2F-CE93E880276D}">
  <dimension ref="B2:G30"/>
  <sheetViews>
    <sheetView topLeftCell="A34" zoomScale="250" zoomScaleNormal="250" workbookViewId="0">
      <selection activeCell="B2" sqref="B2:B7"/>
    </sheetView>
  </sheetViews>
  <sheetFormatPr defaultRowHeight="14.25"/>
  <cols>
    <col min="2" max="2" width="20.33203125" bestFit="1" customWidth="1"/>
    <col min="3" max="3" width="20.33203125" customWidth="1"/>
    <col min="4" max="4" width="14.86328125" bestFit="1" customWidth="1"/>
    <col min="6" max="6" width="15" bestFit="1" customWidth="1"/>
    <col min="7" max="7" width="15.1328125" customWidth="1"/>
  </cols>
  <sheetData>
    <row r="2" spans="2:7">
      <c r="B2" t="s">
        <v>196</v>
      </c>
      <c r="E2" t="s">
        <v>202</v>
      </c>
    </row>
    <row r="3" spans="2:7">
      <c r="B3" t="s">
        <v>197</v>
      </c>
      <c r="E3" t="s">
        <v>203</v>
      </c>
    </row>
    <row r="4" spans="2:7">
      <c r="B4" t="s">
        <v>198</v>
      </c>
      <c r="E4" t="s">
        <v>204</v>
      </c>
    </row>
    <row r="5" spans="2:7">
      <c r="B5" t="s">
        <v>199</v>
      </c>
      <c r="E5" t="s">
        <v>205</v>
      </c>
    </row>
    <row r="6" spans="2:7">
      <c r="B6" t="s">
        <v>200</v>
      </c>
      <c r="E6" t="s">
        <v>206</v>
      </c>
    </row>
    <row r="7" spans="2:7">
      <c r="B7" t="s">
        <v>201</v>
      </c>
      <c r="E7" t="s">
        <v>207</v>
      </c>
    </row>
    <row r="8" spans="2:7">
      <c r="E8" t="s">
        <v>208</v>
      </c>
    </row>
    <row r="9" spans="2:7">
      <c r="E9" t="s">
        <v>209</v>
      </c>
    </row>
    <row r="10" spans="2:7">
      <c r="E10" t="s">
        <v>210</v>
      </c>
    </row>
    <row r="11" spans="2:7">
      <c r="E11" t="s">
        <v>211</v>
      </c>
    </row>
    <row r="13" spans="2:7">
      <c r="B13" s="9">
        <v>45578.822866782408</v>
      </c>
      <c r="C13" s="9"/>
      <c r="D13" s="8">
        <f ca="1">NOW()</f>
        <v>45626.353003009259</v>
      </c>
      <c r="E13" t="s">
        <v>212</v>
      </c>
      <c r="F13" t="s">
        <v>213</v>
      </c>
    </row>
    <row r="14" spans="2:7">
      <c r="D14" s="2">
        <f ca="1">TODAY()</f>
        <v>45626</v>
      </c>
      <c r="E14" t="s">
        <v>214</v>
      </c>
      <c r="F14" t="s">
        <v>213</v>
      </c>
    </row>
    <row r="15" spans="2:7">
      <c r="D15">
        <f>YEAR(B13)</f>
        <v>2024</v>
      </c>
      <c r="E15" t="s">
        <v>196</v>
      </c>
    </row>
    <row r="16" spans="2:7">
      <c r="D16">
        <f>MONTH(B13)</f>
        <v>10</v>
      </c>
      <c r="E16" t="s">
        <v>197</v>
      </c>
      <c r="F16" t="str">
        <f>TEXT(B13,"MMM")</f>
        <v>Oct</v>
      </c>
      <c r="G16" t="str">
        <f>TEXT(B13,"MMMM")</f>
        <v>October</v>
      </c>
    </row>
    <row r="17" spans="2:7">
      <c r="D17">
        <f>DAY(B13)</f>
        <v>13</v>
      </c>
      <c r="E17" t="s">
        <v>198</v>
      </c>
    </row>
    <row r="18" spans="2:7">
      <c r="D18">
        <f>HOUR(B13)</f>
        <v>19</v>
      </c>
      <c r="E18" t="s">
        <v>199</v>
      </c>
    </row>
    <row r="19" spans="2:7">
      <c r="D19">
        <f>MINUTE(B13)</f>
        <v>44</v>
      </c>
      <c r="E19" t="s">
        <v>200</v>
      </c>
    </row>
    <row r="20" spans="2:7">
      <c r="D20">
        <f>SECOND(B13)</f>
        <v>56</v>
      </c>
      <c r="E20" t="s">
        <v>201</v>
      </c>
    </row>
    <row r="21" spans="2:7">
      <c r="D21">
        <f>WEEKDAY(B13)</f>
        <v>1</v>
      </c>
    </row>
    <row r="22" spans="2:7">
      <c r="D22">
        <f>WEEKDAY(B13,2)</f>
        <v>7</v>
      </c>
    </row>
    <row r="23" spans="2:7">
      <c r="D23">
        <f>WEEKDAY(B13,13)</f>
        <v>5</v>
      </c>
    </row>
    <row r="26" spans="2:7">
      <c r="B26" s="2" t="s">
        <v>215</v>
      </c>
      <c r="C26" s="2"/>
      <c r="D26">
        <v>12</v>
      </c>
      <c r="E26">
        <v>15</v>
      </c>
      <c r="F26">
        <v>2024</v>
      </c>
      <c r="G26" s="2">
        <f>DATE(F26,D26,E26)</f>
        <v>45641</v>
      </c>
    </row>
    <row r="27" spans="2:7">
      <c r="B27" s="2" t="s">
        <v>216</v>
      </c>
      <c r="C27" s="2"/>
      <c r="D27">
        <v>9</v>
      </c>
      <c r="E27">
        <v>31</v>
      </c>
      <c r="F27">
        <v>2024</v>
      </c>
      <c r="G27" s="2">
        <f>DATE(F27,D27,E27)</f>
        <v>45566</v>
      </c>
    </row>
    <row r="29" spans="2:7">
      <c r="B29" s="2">
        <v>45641</v>
      </c>
      <c r="C29" s="2"/>
    </row>
    <row r="30" spans="2:7">
      <c r="B30" s="2">
        <v>45565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6BE-E206-4209-9F3F-48143B5FCE9A}">
  <dimension ref="B2:E60"/>
  <sheetViews>
    <sheetView zoomScale="190" zoomScaleNormal="190" workbookViewId="0">
      <selection activeCell="D4" sqref="D4"/>
    </sheetView>
  </sheetViews>
  <sheetFormatPr defaultRowHeight="14.25"/>
  <cols>
    <col min="2" max="2" width="13.1328125" customWidth="1"/>
    <col min="3" max="3" width="13.1328125" bestFit="1" customWidth="1"/>
    <col min="5" max="5" width="27.53125" customWidth="1"/>
  </cols>
  <sheetData>
    <row r="2" spans="2:5">
      <c r="E2" t="e" cm="1" vm="4">
        <f t="array" aca="1" ref="E2" ca="1">_xlfn.UNIQUE(B4:B12)</f>
        <v>#VALUE!</v>
      </c>
    </row>
    <row r="4" spans="2:5" ht="17.649999999999999">
      <c r="B4" t="s">
        <v>218</v>
      </c>
      <c r="C4" t="str" cm="1">
        <f t="array" ref="C4:C12">_xlfn.UNIQUE(B4:B12)</f>
        <v>Value</v>
      </c>
      <c r="E4" s="10" t="s">
        <v>226</v>
      </c>
    </row>
    <row r="5" spans="2:5">
      <c r="B5" t="s">
        <v>219</v>
      </c>
      <c r="C5" t="str">
        <v>Division By Zero</v>
      </c>
      <c r="E5" s="11"/>
    </row>
    <row r="6" spans="2:5">
      <c r="B6" t="s">
        <v>220</v>
      </c>
      <c r="C6" t="str">
        <v>Spill</v>
      </c>
      <c r="E6" s="13" t="s">
        <v>227</v>
      </c>
    </row>
    <row r="7" spans="2:5">
      <c r="B7" t="s">
        <v>221</v>
      </c>
      <c r="C7" t="str">
        <v>Name</v>
      </c>
      <c r="E7" s="13" t="s">
        <v>228</v>
      </c>
    </row>
    <row r="8" spans="2:5">
      <c r="B8" t="s">
        <v>222</v>
      </c>
      <c r="C8" t="str">
        <v>Ref</v>
      </c>
      <c r="E8" s="13" t="s">
        <v>229</v>
      </c>
    </row>
    <row r="9" spans="2:5">
      <c r="B9" t="s">
        <v>223</v>
      </c>
      <c r="C9" t="str">
        <v>NA</v>
      </c>
    </row>
    <row r="10" spans="2:5" ht="17.649999999999999">
      <c r="B10" t="s">
        <v>224</v>
      </c>
      <c r="C10" t="str">
        <v>Calc</v>
      </c>
      <c r="E10" s="10" t="s">
        <v>230</v>
      </c>
    </row>
    <row r="11" spans="2:5">
      <c r="B11" t="s">
        <v>225</v>
      </c>
      <c r="C11" t="str">
        <v>Number</v>
      </c>
      <c r="E11" s="11"/>
    </row>
    <row r="12" spans="2:5">
      <c r="B12" t="s">
        <v>166</v>
      </c>
      <c r="C12" t="str">
        <v>Error</v>
      </c>
      <c r="E12" s="13" t="s">
        <v>231</v>
      </c>
    </row>
    <row r="13" spans="2:5">
      <c r="E13" s="13" t="s">
        <v>232</v>
      </c>
    </row>
    <row r="14" spans="2:5">
      <c r="E14" s="13" t="s">
        <v>233</v>
      </c>
    </row>
    <row r="16" spans="2:5" ht="17.649999999999999">
      <c r="E16" s="10" t="s">
        <v>234</v>
      </c>
    </row>
    <row r="17" spans="5:5">
      <c r="E17" s="11"/>
    </row>
    <row r="18" spans="5:5">
      <c r="E18" s="13" t="s">
        <v>235</v>
      </c>
    </row>
    <row r="19" spans="5:5">
      <c r="E19" s="13" t="s">
        <v>236</v>
      </c>
    </row>
    <row r="20" spans="5:5">
      <c r="E20" s="13" t="s">
        <v>237</v>
      </c>
    </row>
    <row r="22" spans="5:5" ht="17.649999999999999">
      <c r="E22" s="10" t="s">
        <v>238</v>
      </c>
    </row>
    <row r="23" spans="5:5">
      <c r="E23" s="11"/>
    </row>
    <row r="24" spans="5:5">
      <c r="E24" s="13" t="s">
        <v>239</v>
      </c>
    </row>
    <row r="25" spans="5:5">
      <c r="E25" s="13" t="s">
        <v>240</v>
      </c>
    </row>
    <row r="26" spans="5:5">
      <c r="E26" s="13" t="s">
        <v>241</v>
      </c>
    </row>
    <row r="28" spans="5:5" ht="17.649999999999999">
      <c r="E28" s="10" t="s">
        <v>242</v>
      </c>
    </row>
    <row r="29" spans="5:5">
      <c r="E29" s="11"/>
    </row>
    <row r="30" spans="5:5">
      <c r="E30" s="13" t="s">
        <v>243</v>
      </c>
    </row>
    <row r="31" spans="5:5">
      <c r="E31" s="13" t="s">
        <v>244</v>
      </c>
    </row>
    <row r="32" spans="5:5">
      <c r="E32" s="13" t="s">
        <v>245</v>
      </c>
    </row>
    <row r="34" spans="5:5" ht="17.649999999999999">
      <c r="E34" s="10" t="s">
        <v>246</v>
      </c>
    </row>
    <row r="35" spans="5:5">
      <c r="E35" s="11"/>
    </row>
    <row r="36" spans="5:5">
      <c r="E36" s="13" t="s">
        <v>247</v>
      </c>
    </row>
    <row r="37" spans="5:5">
      <c r="E37" s="13" t="s">
        <v>248</v>
      </c>
    </row>
    <row r="38" spans="5:5">
      <c r="E38" s="13" t="s">
        <v>249</v>
      </c>
    </row>
    <row r="40" spans="5:5" ht="17.649999999999999">
      <c r="E40" s="10" t="s">
        <v>250</v>
      </c>
    </row>
    <row r="41" spans="5:5">
      <c r="E41" s="11"/>
    </row>
    <row r="42" spans="5:5">
      <c r="E42" s="13" t="s">
        <v>251</v>
      </c>
    </row>
    <row r="43" spans="5:5">
      <c r="E43" s="13" t="s">
        <v>252</v>
      </c>
    </row>
    <row r="44" spans="5:5">
      <c r="E44" s="13" t="s">
        <v>253</v>
      </c>
    </row>
    <row r="46" spans="5:5" ht="17.649999999999999">
      <c r="E46" s="10" t="s">
        <v>254</v>
      </c>
    </row>
    <row r="47" spans="5:5">
      <c r="E47" s="11"/>
    </row>
    <row r="48" spans="5:5">
      <c r="E48" s="13" t="s">
        <v>255</v>
      </c>
    </row>
    <row r="49" spans="5:5">
      <c r="E49" s="13" t="s">
        <v>256</v>
      </c>
    </row>
    <row r="50" spans="5:5">
      <c r="E50" s="13" t="s">
        <v>257</v>
      </c>
    </row>
    <row r="52" spans="5:5" ht="17.649999999999999">
      <c r="E52" s="10" t="s">
        <v>258</v>
      </c>
    </row>
    <row r="53" spans="5:5">
      <c r="E53" s="11"/>
    </row>
    <row r="54" spans="5:5">
      <c r="E54" s="13" t="s">
        <v>259</v>
      </c>
    </row>
    <row r="55" spans="5:5">
      <c r="E55" s="13" t="s">
        <v>260</v>
      </c>
    </row>
    <row r="57" spans="5:5" ht="17.649999999999999">
      <c r="E57" s="10" t="s">
        <v>261</v>
      </c>
    </row>
    <row r="58" spans="5:5">
      <c r="E58" s="11"/>
    </row>
    <row r="59" spans="5:5">
      <c r="E59" s="13" t="s">
        <v>262</v>
      </c>
    </row>
    <row r="60" spans="5:5">
      <c r="E60" s="1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</vt:lpstr>
      <vt:lpstr>Recap</vt:lpstr>
      <vt:lpstr>Agenda</vt:lpstr>
      <vt:lpstr>Date Time Questions</vt:lpstr>
      <vt:lpstr>Text Questions</vt:lpstr>
      <vt:lpstr>Validation Questions</vt:lpstr>
      <vt:lpstr>Data  Validation</vt:lpstr>
      <vt:lpstr>Data Cleaning</vt:lpstr>
      <vt:lpstr>Date Functions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2024-10-05T14:07:15Z</dcterms:created>
  <dcterms:modified xsi:type="dcterms:W3CDTF">2024-11-30T02:59:16Z</dcterms:modified>
</cp:coreProperties>
</file>