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5AB8371-7F28-4A67-8C49-6C495F71C1D3}" xr6:coauthVersionLast="47" xr6:coauthVersionMax="47" xr10:uidLastSave="{00000000-0000-0000-0000-000000000000}"/>
  <bookViews>
    <workbookView xWindow="-120" yWindow="-120" windowWidth="20730" windowHeight="11160" activeTab="1" xr2:uid="{DE28C51F-7E50-484F-BB09-88D80C5962F1}"/>
  </bookViews>
  <sheets>
    <sheet name="Sheet2" sheetId="2" r:id="rId1"/>
    <sheet name="Sheet1" sheetId="1" r:id="rId2"/>
  </sheets>
  <definedNames>
    <definedName name="_xlnm._FilterDatabase" localSheetId="1" hidden="1">Sheet1!$A$1:$M$24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2" i="1"/>
  <c r="K3" i="1"/>
  <c r="K4" i="1"/>
  <c r="K5" i="1"/>
  <c r="K6" i="1"/>
  <c r="K7" i="1"/>
  <c r="K8" i="1"/>
  <c r="K9" i="1"/>
  <c r="K10" i="1"/>
  <c r="K11" i="1"/>
  <c r="K12" i="1"/>
  <c r="K13" i="1"/>
  <c r="I24" i="1"/>
  <c r="H24" i="1"/>
  <c r="G24" i="1"/>
  <c r="F24" i="1"/>
  <c r="E23" i="1"/>
  <c r="J24" i="1"/>
  <c r="M24" i="1"/>
</calcChain>
</file>

<file path=xl/sharedStrings.xml><?xml version="1.0" encoding="utf-8"?>
<sst xmlns="http://schemas.openxmlformats.org/spreadsheetml/2006/main" count="108" uniqueCount="34">
  <si>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</si>
  <si>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</si>
  <si>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</si>
  <si>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</si>
  <si>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</si>
  <si>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</si>
  <si>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</si>
  <si>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</si>
  <si>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</si>
  <si>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</si>
  <si>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</si>
  <si>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</si>
  <si>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Small Business</t>
  </si>
  <si>
    <t>Mexico</t>
  </si>
  <si>
    <t>Paseo</t>
  </si>
  <si>
    <t>None</t>
  </si>
  <si>
    <t>Enterprise</t>
  </si>
  <si>
    <t>United States of America</t>
  </si>
  <si>
    <t>Carretera</t>
  </si>
  <si>
    <t>Low</t>
  </si>
  <si>
    <t>Montana</t>
  </si>
  <si>
    <t>Germany</t>
  </si>
  <si>
    <t>Medium</t>
  </si>
  <si>
    <t>Amarilla</t>
  </si>
  <si>
    <t>Canada</t>
  </si>
  <si>
    <t>France</t>
  </si>
  <si>
    <t>High</t>
  </si>
  <si>
    <t>Velo</t>
  </si>
  <si>
    <t>VTT</t>
  </si>
  <si>
    <t xml:space="preserve"> </t>
  </si>
  <si>
    <t>TOTAL</t>
  </si>
  <si>
    <t>SALE-DISCOUNT</t>
  </si>
  <si>
    <t>Sum of  Sales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</si>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</sst>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1" fillId="2" borderId="0" xfId="0" applyFont="1" applyFill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5" fontId="4" fillId="0" borderId="0" xfId="0" applyNumberFormat="1" applyFont="1"/>
    <xf numFmtId="165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4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220906.25</c:v>
                </c:pt>
                <c:pt idx="1">
                  <c:v>626204</c:v>
                </c:pt>
                <c:pt idx="2">
                  <c:v>1309091.25</c:v>
                </c:pt>
                <c:pt idx="3">
                  <c:v>911582</c:v>
                </c:pt>
                <c:pt idx="4">
                  <c:v>487036.25</c:v>
                </c:pt>
                <c:pt idx="5">
                  <c:v>146718</c:v>
                </c:pt>
                <c:pt idx="6">
                  <c:v>3701537.75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F-4B07-9B23-DA1CC07E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19696"/>
        <c:axId val="901320112"/>
      </c:barChart>
      <c:catAx>
        <c:axId val="9013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20112"/>
        <c:crosses val="autoZero"/>
        <c:auto val="1"/>
        <c:lblAlgn val="ctr"/>
        <c:lblOffset val="100"/>
        <c:noMultiLvlLbl val="0"/>
      </c:catAx>
      <c:valAx>
        <c:axId val="9013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85725</xdr:rowOff>
    </xdr:from>
    <xdr:to>
      <xdr:col>13</xdr:col>
      <xdr:colOff>342900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55768-31BB-12C7-14D9-836CA9A2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79.899264120373" createdVersion="8" refreshedVersion="8" minRefreshableVersion="3" recordCount="23" xr:uid="{6E010992-F346-4758-8840-3BC118A0CF43}">
  <cacheSource type="worksheet">
    <worksheetSource ref="A1:M24" sheet="Sheet1"/>
  </cacheSource>
  <cacheFields count="13">
    <cacheField name="Segment" numFmtId="0">
      <sharedItems containsBlank="1"/>
    </cacheField>
    <cacheField name="Country" numFmtId="0">
      <sharedItems containsBlank="1"/>
    </cacheField>
    <cacheField name="Product" numFmtId="0">
      <sharedItems containsBlank="1" count="7">
        <s v="Paseo"/>
        <s v="Carretera"/>
        <s v="Montana"/>
        <s v="Amarilla"/>
        <s v="Velo"/>
        <s v="VTT"/>
        <m/>
      </sharedItems>
    </cacheField>
    <cacheField name="Discount Band" numFmtId="0">
      <sharedItems containsBlank="1"/>
    </cacheField>
    <cacheField name="Units Sold" numFmtId="0">
      <sharedItems containsString="0" containsBlank="1" containsNumber="1" containsInteger="1" minValue="214" maxValue="20850"/>
    </cacheField>
    <cacheField name="Manufacturing Price" numFmtId="165">
      <sharedItems containsString="0" containsBlank="1" containsNumber="1" containsInteger="1" minValue="3" maxValue="1330"/>
    </cacheField>
    <cacheField name="Sale Price" numFmtId="0">
      <sharedItems containsString="0" containsBlank="1" containsNumber="1" containsInteger="1" minValue="125" maxValue="4025"/>
    </cacheField>
    <cacheField name="Gross Sales" numFmtId="165">
      <sharedItems containsString="0" containsBlank="1" containsNumber="1" containsInteger="1" minValue="41250" maxValue="3869050"/>
    </cacheField>
    <cacheField name="Discounts" numFmtId="0">
      <sharedItems containsBlank="1" containsMixedTypes="1" containsNumber="1" minValue="412.5" maxValue="167512.25"/>
    </cacheField>
    <cacheField name=" Sales" numFmtId="0">
      <sharedItems containsString="0" containsBlank="1" containsNumber="1" minValue="40837.5" maxValue="3701537.75"/>
    </cacheField>
    <cacheField name="SALE-DISCOUNT" numFmtId="0">
      <sharedItems containsBlank="1" containsMixedTypes="1" containsNumber="1" minValue="40425" maxValue="734412"/>
    </cacheField>
    <cacheField name="COGS" numFmtId="0">
      <sharedItems containsString="0" containsBlank="1" containsNumber="1" containsInteger="1" minValue="39600" maxValue="624500"/>
    </cacheField>
    <cacheField name="Profit" numFmtId="0">
      <sharedItems containsString="0" containsBlank="1" containsNumber="1" minValue="-24160" maxValue="261457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Small Business"/>
    <s v="Mexico"/>
    <x v="0"/>
    <s v="None"/>
    <n v="788"/>
    <n v="10"/>
    <n v="300"/>
    <n v="236400"/>
    <m/>
    <n v="236400"/>
    <n v="236400"/>
    <n v="197000"/>
    <n v="39400"/>
  </r>
  <r>
    <s v="Enterprise"/>
    <s v="United States of America"/>
    <x v="1"/>
    <s v="Low"/>
    <n v="330"/>
    <n v="3"/>
    <n v="125"/>
    <n v="41250"/>
    <n v="412.5"/>
    <n v="40837.5"/>
    <n v="40425"/>
    <n v="39600"/>
    <n v="1237.5"/>
  </r>
  <r>
    <s v="Small Business"/>
    <s v="United States of America"/>
    <x v="2"/>
    <s v="Low"/>
    <n v="2498"/>
    <n v="5"/>
    <n v="300"/>
    <n v="749400"/>
    <n v="7494"/>
    <n v="741906"/>
    <n v="734412"/>
    <n v="624500"/>
    <n v="117406"/>
  </r>
  <r>
    <s v="Small Business"/>
    <s v="Germany"/>
    <x v="0"/>
    <s v="Medium"/>
    <n v="1123"/>
    <n v="10"/>
    <n v="300"/>
    <n v="336900"/>
    <n v="23583"/>
    <n v="313317"/>
    <n v="289734"/>
    <n v="280750"/>
    <n v="32567"/>
  </r>
  <r>
    <s v="Enterprise"/>
    <s v="Germany"/>
    <x v="3"/>
    <s v="Medium"/>
    <n v="994"/>
    <n v="260"/>
    <n v="125"/>
    <n v="124250"/>
    <n v="8697.5"/>
    <n v="115552.5"/>
    <n v="106855"/>
    <n v="119280"/>
    <n v="-3727.5"/>
  </r>
  <r>
    <s v="Small Business"/>
    <s v="Canada"/>
    <x v="2"/>
    <s v="Medium"/>
    <n v="1283"/>
    <n v="5"/>
    <n v="300"/>
    <n v="384900"/>
    <n v="30792"/>
    <n v="354108"/>
    <n v="323316"/>
    <n v="320750"/>
    <n v="33358"/>
  </r>
  <r>
    <s v="Small Business"/>
    <s v="France"/>
    <x v="2"/>
    <s v="Medium"/>
    <n v="322"/>
    <n v="5"/>
    <n v="300"/>
    <n v="96600"/>
    <n v="8694"/>
    <n v="87906"/>
    <n v="79212"/>
    <n v="80500"/>
    <n v="7406"/>
  </r>
  <r>
    <s v="Enterprise"/>
    <s v="Mexico"/>
    <x v="3"/>
    <s v="High"/>
    <n v="947"/>
    <n v="260"/>
    <n v="125"/>
    <n v="118375"/>
    <n v="13021.25"/>
    <n v="105353.75"/>
    <n v="92332.5"/>
    <n v="113640"/>
    <n v="-8286.25"/>
  </r>
  <r>
    <s v="Enterprise"/>
    <s v="Canada"/>
    <x v="1"/>
    <s v="High"/>
    <n v="2416"/>
    <n v="3"/>
    <n v="125"/>
    <n v="302000"/>
    <n v="36240"/>
    <n v="265760"/>
    <n v="229520"/>
    <n v="289920"/>
    <n v="-24160"/>
  </r>
  <r>
    <s v="Enterprise"/>
    <s v="France"/>
    <x v="1"/>
    <s v="High"/>
    <n v="1023"/>
    <n v="3"/>
    <n v="125"/>
    <n v="127875"/>
    <n v="17902.5"/>
    <n v="109972.5"/>
    <n v="92070"/>
    <n v="122760"/>
    <n v="-12787.5"/>
  </r>
  <r>
    <s v="Enterprise"/>
    <s v="Canada"/>
    <x v="2"/>
    <s v="None"/>
    <n v="345"/>
    <n v="5"/>
    <n v="125"/>
    <n v="43125"/>
    <s v=" "/>
    <n v="43125"/>
    <e v="#VALUE!"/>
    <n v="41400"/>
    <n v="1725"/>
  </r>
  <r>
    <s v="Enterprise"/>
    <s v="Canada"/>
    <x v="4"/>
    <s v="None"/>
    <n v="345"/>
    <n v="120"/>
    <n v="125"/>
    <n v="43125"/>
    <m/>
    <n v="43125"/>
    <n v="43125"/>
    <n v="41400"/>
    <n v="1725"/>
  </r>
  <r>
    <s v="Small Business"/>
    <s v="Mexico"/>
    <x v="1"/>
    <s v="Low"/>
    <n v="494"/>
    <n v="3"/>
    <n v="300"/>
    <n v="148200"/>
    <n v="1482"/>
    <n v="146718"/>
    <n v="145236"/>
    <n v="123500"/>
    <n v="23218"/>
  </r>
  <r>
    <s v="Enterprise"/>
    <s v="United States of America"/>
    <x v="2"/>
    <s v="Low"/>
    <n v="663"/>
    <n v="5"/>
    <n v="125"/>
    <n v="82875"/>
    <n v="828.75"/>
    <n v="82046.25"/>
    <n v="81217.5"/>
    <n v="79560"/>
    <n v="2486.25"/>
  </r>
  <r>
    <s v="Enterprise"/>
    <s v="United States of America"/>
    <x v="4"/>
    <s v="Low"/>
    <n v="663"/>
    <n v="120"/>
    <n v="125"/>
    <n v="82875"/>
    <n v="828.75"/>
    <n v="82046.25"/>
    <n v="81217.5"/>
    <n v="79560"/>
    <n v="2486.25"/>
  </r>
  <r>
    <s v="Small Business"/>
    <s v="Mexico"/>
    <x v="5"/>
    <s v="Low"/>
    <n v="494"/>
    <n v="250"/>
    <n v="300"/>
    <n v="148200"/>
    <n v="1482"/>
    <n v="146718"/>
    <n v="145236"/>
    <n v="123500"/>
    <n v="23218"/>
  </r>
  <r>
    <s v="Small Business"/>
    <s v="Germany"/>
    <x v="1"/>
    <s v="Low"/>
    <n v="214"/>
    <n v="3"/>
    <n v="300"/>
    <n v="64200"/>
    <n v="1284"/>
    <n v="62916"/>
    <n v="61632"/>
    <n v="53500"/>
    <n v="9416"/>
  </r>
  <r>
    <s v="Enterprise"/>
    <s v="Germany"/>
    <x v="0"/>
    <s v="Low"/>
    <n v="809"/>
    <n v="10"/>
    <n v="125"/>
    <n v="101125"/>
    <n v="2022.5"/>
    <n v="99102.5"/>
    <n v="97080"/>
    <n v="97080"/>
    <n v="2022.5"/>
  </r>
  <r>
    <s v="Enterprise"/>
    <s v="Mexico"/>
    <x v="0"/>
    <s v="Low"/>
    <n v="2145"/>
    <n v="10"/>
    <n v="125"/>
    <n v="268125"/>
    <n v="5362.5"/>
    <n v="262762.5"/>
    <n v="257400"/>
    <n v="257400"/>
    <n v="5362.5"/>
  </r>
  <r>
    <s v="Enterprise"/>
    <s v="Germany"/>
    <x v="4"/>
    <s v="Low"/>
    <n v="809"/>
    <n v="120"/>
    <n v="125"/>
    <n v="101125"/>
    <n v="2022.5"/>
    <n v="99102.5"/>
    <n v="97080"/>
    <n v="97080"/>
    <n v="2022.5"/>
  </r>
  <r>
    <s v="Enterprise"/>
    <s v="Mexico"/>
    <x v="4"/>
    <s v="Low"/>
    <n v="2145"/>
    <n v="120"/>
    <n v="125"/>
    <n v="268125"/>
    <n v="5362.5"/>
    <n v="262762.5"/>
    <n v="257400"/>
    <n v="257400"/>
    <n v="5362.5"/>
  </r>
  <r>
    <m/>
    <m/>
    <x v="6"/>
    <m/>
    <n v="20850"/>
    <m/>
    <m/>
    <m/>
    <m/>
    <m/>
    <m/>
    <m/>
    <m/>
  </r>
  <r>
    <s v="TOTAL"/>
    <m/>
    <x v="6"/>
    <m/>
    <m/>
    <n v="1330"/>
    <n v="4025"/>
    <n v="3869050"/>
    <n v="167512.25"/>
    <n v="3701537.75"/>
    <m/>
    <m/>
    <n v="261457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17C20-DA53-4B6C-8A71-EB811CF986C1}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3"/>
        <item x="1"/>
        <item x="2"/>
        <item x="0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 Sale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BABE-EFA0-432C-8E11-F3741BD0AA0B}">
  <dimension ref="A3:B1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12.5703125" bestFit="1" customWidth="1"/>
  </cols>
  <sheetData>
    <row r="3" spans="1:2" x14ac:dyDescent="0.25">
      <c r="A3" s="13" t="s">
        <v>2</v>
      </c>
      <c r="B3" t="s">
        <v>32</v>
      </c>
    </row>
    <row r="4" spans="1:2" x14ac:dyDescent="0.25">
      <c r="A4" t="s">
        <v>23</v>
      </c>
      <c r="B4" s="14">
        <v>220906.25</v>
      </c>
    </row>
    <row r="5" spans="1:2" x14ac:dyDescent="0.25">
      <c r="A5" t="s">
        <v>18</v>
      </c>
      <c r="B5" s="14">
        <v>626204</v>
      </c>
    </row>
    <row r="6" spans="1:2" x14ac:dyDescent="0.25">
      <c r="A6" t="s">
        <v>20</v>
      </c>
      <c r="B6" s="14">
        <v>1309091.25</v>
      </c>
    </row>
    <row r="7" spans="1:2" x14ac:dyDescent="0.25">
      <c r="A7" t="s">
        <v>14</v>
      </c>
      <c r="B7" s="14">
        <v>911582</v>
      </c>
    </row>
    <row r="8" spans="1:2" x14ac:dyDescent="0.25">
      <c r="A8" t="s">
        <v>27</v>
      </c>
      <c r="B8" s="14">
        <v>487036.25</v>
      </c>
    </row>
    <row r="9" spans="1:2" x14ac:dyDescent="0.25">
      <c r="A9" t="s">
        <v>28</v>
      </c>
      <c r="B9" s="14">
        <v>146718</v>
      </c>
    </row>
    <row r="10" spans="1:2" x14ac:dyDescent="0.25">
      <c r="A10" t="s">
        <v>33</v>
      </c>
      <c r="B10" s="14">
        <v>3701537.75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D11B-5D16-42A0-A312-A5436E6105A5}">
  <sheetPr filterMode="1"/>
  <dimension ref="A1:O24"/>
  <sheetViews>
    <sheetView tabSelected="1" zoomScale="73" zoomScaleNormal="73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5.42578125" customWidth="1"/>
    <col min="2" max="2" width="19.140625" style="5" customWidth="1"/>
    <col min="3" max="3" width="14.42578125" customWidth="1"/>
    <col min="4" max="4" width="14.85546875" customWidth="1"/>
    <col min="5" max="5" width="12.85546875" customWidth="1"/>
    <col min="6" max="6" width="21" customWidth="1"/>
    <col min="7" max="7" width="17" customWidth="1"/>
    <col min="8" max="8" width="17.42578125" customWidth="1"/>
    <col min="9" max="9" width="16" customWidth="1"/>
    <col min="10" max="11" width="17.5703125" customWidth="1"/>
    <col min="12" max="12" width="18.42578125" customWidth="1"/>
    <col min="13" max="13" width="14.42578125" customWidth="1"/>
    <col min="15" max="15" width="14.85546875" bestFit="1" customWidth="1"/>
  </cols>
  <sheetData>
    <row r="1" spans="1:15" s="11" customFormat="1" x14ac:dyDescent="0.25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31</v>
      </c>
      <c r="L1" s="8" t="s">
        <v>10</v>
      </c>
      <c r="M1" s="8" t="s">
        <v>11</v>
      </c>
    </row>
    <row r="2" spans="1:15" x14ac:dyDescent="0.25">
      <c r="A2" s="1" t="s">
        <v>12</v>
      </c>
      <c r="B2" s="4" t="s">
        <v>13</v>
      </c>
      <c r="C2" s="1" t="s">
        <v>14</v>
      </c>
      <c r="D2" s="1" t="s">
        <v>15</v>
      </c>
      <c r="E2" s="6">
        <v>788</v>
      </c>
      <c r="F2" s="6">
        <v>10</v>
      </c>
      <c r="G2" s="6">
        <v>300</v>
      </c>
      <c r="H2" s="6">
        <v>236400</v>
      </c>
      <c r="I2" s="6"/>
      <c r="J2" s="6">
        <v>236400</v>
      </c>
      <c r="K2" s="6">
        <f>J2-I2</f>
        <v>236400</v>
      </c>
      <c r="L2" s="6">
        <v>197000</v>
      </c>
      <c r="M2" s="6">
        <v>39400</v>
      </c>
      <c r="N2" s="3"/>
    </row>
    <row r="3" spans="1:15" ht="30" x14ac:dyDescent="0.25">
      <c r="A3" s="1" t="s">
        <v>16</v>
      </c>
      <c r="B3" s="4" t="s">
        <v>17</v>
      </c>
      <c r="C3" s="1" t="s">
        <v>18</v>
      </c>
      <c r="D3" s="2" t="s">
        <v>19</v>
      </c>
      <c r="E3" s="6">
        <v>330</v>
      </c>
      <c r="F3" s="6">
        <v>3</v>
      </c>
      <c r="G3" s="6">
        <v>125</v>
      </c>
      <c r="H3" s="6">
        <v>41250</v>
      </c>
      <c r="I3" s="6">
        <v>412.5</v>
      </c>
      <c r="J3" s="6">
        <v>40837.5</v>
      </c>
      <c r="K3" s="6">
        <f t="shared" ref="K3:K22" si="0">J3-I3</f>
        <v>40425</v>
      </c>
      <c r="L3" s="6">
        <v>39600</v>
      </c>
      <c r="M3" s="6">
        <v>1237.5</v>
      </c>
      <c r="N3" s="3"/>
    </row>
    <row r="4" spans="1:15" ht="30" x14ac:dyDescent="0.25">
      <c r="A4" s="1" t="s">
        <v>12</v>
      </c>
      <c r="B4" s="4" t="s">
        <v>17</v>
      </c>
      <c r="C4" s="1" t="s">
        <v>20</v>
      </c>
      <c r="D4" s="2" t="s">
        <v>19</v>
      </c>
      <c r="E4" s="6">
        <v>2498</v>
      </c>
      <c r="F4" s="6">
        <v>5</v>
      </c>
      <c r="G4" s="6">
        <v>300</v>
      </c>
      <c r="H4" s="6">
        <v>749400</v>
      </c>
      <c r="I4" s="6">
        <v>7494</v>
      </c>
      <c r="J4" s="6">
        <v>741906</v>
      </c>
      <c r="K4" s="6">
        <f t="shared" si="0"/>
        <v>734412</v>
      </c>
      <c r="L4" s="6">
        <v>624500</v>
      </c>
      <c r="M4" s="6">
        <v>117406</v>
      </c>
      <c r="N4" s="3"/>
      <c r="O4" s="7"/>
    </row>
    <row r="5" spans="1:15" x14ac:dyDescent="0.25">
      <c r="A5" s="1" t="s">
        <v>12</v>
      </c>
      <c r="B5" s="4" t="s">
        <v>21</v>
      </c>
      <c r="C5" s="1" t="s">
        <v>14</v>
      </c>
      <c r="D5" s="1" t="s">
        <v>22</v>
      </c>
      <c r="E5" s="6">
        <v>1123</v>
      </c>
      <c r="F5" s="6">
        <v>10</v>
      </c>
      <c r="G5" s="6">
        <v>300</v>
      </c>
      <c r="H5" s="6">
        <v>336900</v>
      </c>
      <c r="I5" s="6">
        <v>23583</v>
      </c>
      <c r="J5" s="6">
        <v>313317</v>
      </c>
      <c r="K5" s="6">
        <f t="shared" si="0"/>
        <v>289734</v>
      </c>
      <c r="L5" s="6">
        <v>280750</v>
      </c>
      <c r="M5" s="6">
        <v>32567</v>
      </c>
      <c r="N5" s="3"/>
    </row>
    <row r="6" spans="1:15" x14ac:dyDescent="0.25">
      <c r="A6" s="1" t="s">
        <v>16</v>
      </c>
      <c r="B6" s="4" t="s">
        <v>21</v>
      </c>
      <c r="C6" s="1" t="s">
        <v>23</v>
      </c>
      <c r="D6" s="1" t="s">
        <v>22</v>
      </c>
      <c r="E6" s="6">
        <v>994</v>
      </c>
      <c r="F6" s="6">
        <v>260</v>
      </c>
      <c r="G6" s="6">
        <v>125</v>
      </c>
      <c r="H6" s="6">
        <v>124250</v>
      </c>
      <c r="I6" s="6">
        <v>8697.5</v>
      </c>
      <c r="J6" s="6">
        <v>115552.5</v>
      </c>
      <c r="K6" s="6">
        <f t="shared" si="0"/>
        <v>106855</v>
      </c>
      <c r="L6" s="6">
        <v>119280</v>
      </c>
      <c r="M6" s="6">
        <v>-3727.5</v>
      </c>
      <c r="N6" s="3"/>
    </row>
    <row r="7" spans="1:15" x14ac:dyDescent="0.25">
      <c r="A7" s="1" t="s">
        <v>12</v>
      </c>
      <c r="B7" s="4" t="s">
        <v>24</v>
      </c>
      <c r="C7" s="1" t="s">
        <v>20</v>
      </c>
      <c r="D7" s="1" t="s">
        <v>22</v>
      </c>
      <c r="E7" s="6">
        <v>1283</v>
      </c>
      <c r="F7" s="6">
        <v>5</v>
      </c>
      <c r="G7" s="6">
        <v>300</v>
      </c>
      <c r="H7" s="6">
        <v>384900</v>
      </c>
      <c r="I7" s="6">
        <v>30792</v>
      </c>
      <c r="J7" s="6">
        <v>354108</v>
      </c>
      <c r="K7" s="6">
        <f t="shared" si="0"/>
        <v>323316</v>
      </c>
      <c r="L7" s="6">
        <v>320750</v>
      </c>
      <c r="M7" s="6">
        <v>33358</v>
      </c>
      <c r="N7" s="3"/>
    </row>
    <row r="8" spans="1:15" x14ac:dyDescent="0.25">
      <c r="A8" s="1" t="s">
        <v>12</v>
      </c>
      <c r="B8" s="4" t="s">
        <v>25</v>
      </c>
      <c r="C8" s="1" t="s">
        <v>20</v>
      </c>
      <c r="D8" s="1" t="s">
        <v>22</v>
      </c>
      <c r="E8" s="6">
        <v>322</v>
      </c>
      <c r="F8" s="6">
        <v>5</v>
      </c>
      <c r="G8" s="6">
        <v>300</v>
      </c>
      <c r="H8" s="6">
        <v>96600</v>
      </c>
      <c r="I8" s="6">
        <v>8694</v>
      </c>
      <c r="J8" s="6">
        <v>87906</v>
      </c>
      <c r="K8" s="6">
        <f t="shared" si="0"/>
        <v>79212</v>
      </c>
      <c r="L8" s="6">
        <v>80500</v>
      </c>
      <c r="M8" s="6">
        <v>7406</v>
      </c>
      <c r="N8" s="3"/>
    </row>
    <row r="9" spans="1:15" x14ac:dyDescent="0.25">
      <c r="A9" s="1" t="s">
        <v>16</v>
      </c>
      <c r="B9" s="4" t="s">
        <v>13</v>
      </c>
      <c r="C9" s="1" t="s">
        <v>23</v>
      </c>
      <c r="D9" s="2" t="s">
        <v>26</v>
      </c>
      <c r="E9" s="6">
        <v>947</v>
      </c>
      <c r="F9" s="6">
        <v>260</v>
      </c>
      <c r="G9" s="6">
        <v>125</v>
      </c>
      <c r="H9" s="6">
        <v>118375</v>
      </c>
      <c r="I9" s="6">
        <v>13021.25</v>
      </c>
      <c r="J9" s="6">
        <v>105353.75</v>
      </c>
      <c r="K9" s="6">
        <f t="shared" si="0"/>
        <v>92332.5</v>
      </c>
      <c r="L9" s="6">
        <v>113640</v>
      </c>
      <c r="M9" s="6">
        <v>-8286.25</v>
      </c>
      <c r="N9" s="3"/>
    </row>
    <row r="10" spans="1:15" x14ac:dyDescent="0.25">
      <c r="A10" s="1" t="s">
        <v>16</v>
      </c>
      <c r="B10" s="4" t="s">
        <v>24</v>
      </c>
      <c r="C10" s="1" t="s">
        <v>18</v>
      </c>
      <c r="D10" s="2" t="s">
        <v>26</v>
      </c>
      <c r="E10" s="6">
        <v>2416</v>
      </c>
      <c r="F10" s="6">
        <v>3</v>
      </c>
      <c r="G10" s="6">
        <v>125</v>
      </c>
      <c r="H10" s="6">
        <v>302000</v>
      </c>
      <c r="I10" s="6">
        <v>36240</v>
      </c>
      <c r="J10" s="6">
        <v>265760</v>
      </c>
      <c r="K10" s="6">
        <f t="shared" si="0"/>
        <v>229520</v>
      </c>
      <c r="L10" s="6">
        <v>289920</v>
      </c>
      <c r="M10" s="6">
        <v>-24160</v>
      </c>
      <c r="N10" s="3"/>
    </row>
    <row r="11" spans="1:15" x14ac:dyDescent="0.25">
      <c r="A11" s="1" t="s">
        <v>16</v>
      </c>
      <c r="B11" s="4" t="s">
        <v>25</v>
      </c>
      <c r="C11" s="1" t="s">
        <v>18</v>
      </c>
      <c r="D11" s="2" t="s">
        <v>26</v>
      </c>
      <c r="E11" s="6">
        <v>1023</v>
      </c>
      <c r="F11" s="6">
        <v>3</v>
      </c>
      <c r="G11" s="6">
        <v>125</v>
      </c>
      <c r="H11" s="6">
        <v>127875</v>
      </c>
      <c r="I11" s="6">
        <v>17902.5</v>
      </c>
      <c r="J11" s="6">
        <v>109972.5</v>
      </c>
      <c r="K11" s="6">
        <f t="shared" si="0"/>
        <v>92070</v>
      </c>
      <c r="L11" s="6">
        <v>122760</v>
      </c>
      <c r="M11" s="6">
        <v>-12787.5</v>
      </c>
      <c r="N11" s="3"/>
    </row>
    <row r="12" spans="1:15" x14ac:dyDescent="0.25">
      <c r="A12" s="1" t="s">
        <v>16</v>
      </c>
      <c r="B12" s="4" t="s">
        <v>24</v>
      </c>
      <c r="C12" s="1" t="s">
        <v>20</v>
      </c>
      <c r="D12" s="1" t="s">
        <v>15</v>
      </c>
      <c r="E12" s="6">
        <v>345</v>
      </c>
      <c r="F12" s="6">
        <v>5</v>
      </c>
      <c r="G12" s="6">
        <v>125</v>
      </c>
      <c r="H12" s="6">
        <v>43125</v>
      </c>
      <c r="I12" s="6" t="s">
        <v>29</v>
      </c>
      <c r="J12" s="6">
        <v>43125</v>
      </c>
      <c r="K12" s="6" t="e">
        <f t="shared" si="0"/>
        <v>#VALUE!</v>
      </c>
      <c r="L12" s="6">
        <v>41400</v>
      </c>
      <c r="M12" s="6">
        <v>1725</v>
      </c>
      <c r="N12" s="3"/>
    </row>
    <row r="13" spans="1:15" x14ac:dyDescent="0.25">
      <c r="A13" s="1" t="s">
        <v>16</v>
      </c>
      <c r="B13" s="4" t="s">
        <v>24</v>
      </c>
      <c r="C13" s="1" t="s">
        <v>27</v>
      </c>
      <c r="D13" s="1" t="s">
        <v>15</v>
      </c>
      <c r="E13" s="6">
        <v>345</v>
      </c>
      <c r="F13" s="6">
        <v>120</v>
      </c>
      <c r="G13" s="6">
        <v>125</v>
      </c>
      <c r="H13" s="6">
        <v>43125</v>
      </c>
      <c r="I13" s="6"/>
      <c r="J13" s="6">
        <v>43125</v>
      </c>
      <c r="K13" s="6">
        <f t="shared" si="0"/>
        <v>43125</v>
      </c>
      <c r="L13" s="6">
        <v>41400</v>
      </c>
      <c r="M13" s="6">
        <v>1725</v>
      </c>
      <c r="N13" s="3"/>
    </row>
    <row r="14" spans="1:15" x14ac:dyDescent="0.25">
      <c r="A14" s="1" t="s">
        <v>12</v>
      </c>
      <c r="B14" s="4" t="s">
        <v>13</v>
      </c>
      <c r="C14" s="1" t="s">
        <v>18</v>
      </c>
      <c r="D14" s="2" t="s">
        <v>19</v>
      </c>
      <c r="E14" s="6">
        <v>494</v>
      </c>
      <c r="F14" s="6">
        <v>3</v>
      </c>
      <c r="G14" s="6">
        <v>300</v>
      </c>
      <c r="H14" s="6">
        <v>148200</v>
      </c>
      <c r="I14" s="6">
        <v>1482</v>
      </c>
      <c r="J14" s="6">
        <v>146718</v>
      </c>
      <c r="K14" s="6">
        <f>J14-I14</f>
        <v>145236</v>
      </c>
      <c r="L14" s="6">
        <v>123500</v>
      </c>
      <c r="M14" s="6">
        <v>23218</v>
      </c>
      <c r="N14" s="3"/>
    </row>
    <row r="15" spans="1:15" ht="30" x14ac:dyDescent="0.25">
      <c r="A15" s="1" t="s">
        <v>16</v>
      </c>
      <c r="B15" s="4" t="s">
        <v>17</v>
      </c>
      <c r="C15" s="1" t="s">
        <v>20</v>
      </c>
      <c r="D15" s="2" t="s">
        <v>19</v>
      </c>
      <c r="E15" s="6">
        <v>663</v>
      </c>
      <c r="F15" s="6">
        <v>5</v>
      </c>
      <c r="G15" s="6">
        <v>125</v>
      </c>
      <c r="H15" s="6">
        <v>82875</v>
      </c>
      <c r="I15" s="6">
        <v>828.75</v>
      </c>
      <c r="J15" s="6">
        <v>82046.25</v>
      </c>
      <c r="K15" s="6">
        <f t="shared" si="0"/>
        <v>81217.5</v>
      </c>
      <c r="L15" s="6">
        <v>79560</v>
      </c>
      <c r="M15" s="6">
        <v>2486.25</v>
      </c>
      <c r="N15" s="3"/>
    </row>
    <row r="16" spans="1:15" ht="30" x14ac:dyDescent="0.25">
      <c r="A16" s="1" t="s">
        <v>16</v>
      </c>
      <c r="B16" s="4" t="s">
        <v>17</v>
      </c>
      <c r="C16" s="1" t="s">
        <v>27</v>
      </c>
      <c r="D16" s="2" t="s">
        <v>19</v>
      </c>
      <c r="E16" s="6">
        <v>663</v>
      </c>
      <c r="F16" s="6">
        <v>120</v>
      </c>
      <c r="G16" s="6">
        <v>125</v>
      </c>
      <c r="H16" s="6">
        <v>82875</v>
      </c>
      <c r="I16" s="6">
        <v>828.75</v>
      </c>
      <c r="J16" s="6">
        <v>82046.25</v>
      </c>
      <c r="K16" s="6">
        <f t="shared" si="0"/>
        <v>81217.5</v>
      </c>
      <c r="L16" s="6">
        <v>79560</v>
      </c>
      <c r="M16" s="6">
        <v>2486.25</v>
      </c>
      <c r="N16" s="3"/>
    </row>
    <row r="17" spans="1:14" x14ac:dyDescent="0.25">
      <c r="A17" s="1" t="s">
        <v>12</v>
      </c>
      <c r="B17" s="4" t="s">
        <v>13</v>
      </c>
      <c r="C17" s="1" t="s">
        <v>28</v>
      </c>
      <c r="D17" s="2" t="s">
        <v>19</v>
      </c>
      <c r="E17" s="6">
        <v>494</v>
      </c>
      <c r="F17" s="6">
        <v>250</v>
      </c>
      <c r="G17" s="6">
        <v>300</v>
      </c>
      <c r="H17" s="6">
        <v>148200</v>
      </c>
      <c r="I17" s="6">
        <v>1482</v>
      </c>
      <c r="J17" s="6">
        <v>146718</v>
      </c>
      <c r="K17" s="6">
        <f t="shared" si="0"/>
        <v>145236</v>
      </c>
      <c r="L17" s="6">
        <v>123500</v>
      </c>
      <c r="M17" s="6">
        <v>23218</v>
      </c>
      <c r="N17" s="3"/>
    </row>
    <row r="18" spans="1:14" x14ac:dyDescent="0.25">
      <c r="A18" s="1" t="s">
        <v>12</v>
      </c>
      <c r="B18" s="4" t="s">
        <v>21</v>
      </c>
      <c r="C18" s="1" t="s">
        <v>18</v>
      </c>
      <c r="D18" s="2" t="s">
        <v>19</v>
      </c>
      <c r="E18" s="6">
        <v>214</v>
      </c>
      <c r="F18" s="6">
        <v>3</v>
      </c>
      <c r="G18" s="6">
        <v>300</v>
      </c>
      <c r="H18" s="6">
        <v>64200</v>
      </c>
      <c r="I18" s="6">
        <v>1284</v>
      </c>
      <c r="J18" s="6">
        <v>62916</v>
      </c>
      <c r="K18" s="6">
        <f t="shared" si="0"/>
        <v>61632</v>
      </c>
      <c r="L18" s="6">
        <v>53500</v>
      </c>
      <c r="M18" s="6">
        <v>9416</v>
      </c>
      <c r="N18" s="3"/>
    </row>
    <row r="19" spans="1:14" x14ac:dyDescent="0.25">
      <c r="A19" s="1" t="s">
        <v>16</v>
      </c>
      <c r="B19" s="4" t="s">
        <v>21</v>
      </c>
      <c r="C19" s="1" t="s">
        <v>14</v>
      </c>
      <c r="D19" s="2" t="s">
        <v>19</v>
      </c>
      <c r="E19" s="6">
        <v>809</v>
      </c>
      <c r="F19" s="6">
        <v>10</v>
      </c>
      <c r="G19" s="6">
        <v>125</v>
      </c>
      <c r="H19" s="6">
        <v>101125</v>
      </c>
      <c r="I19" s="6">
        <v>2022.5</v>
      </c>
      <c r="J19" s="6">
        <v>99102.5</v>
      </c>
      <c r="K19" s="6">
        <f t="shared" si="0"/>
        <v>97080</v>
      </c>
      <c r="L19" s="6">
        <v>97080</v>
      </c>
      <c r="M19" s="6">
        <v>2022.5</v>
      </c>
      <c r="N19" s="3"/>
    </row>
    <row r="20" spans="1:14" x14ac:dyDescent="0.25">
      <c r="A20" s="1" t="s">
        <v>16</v>
      </c>
      <c r="B20" s="4" t="s">
        <v>13</v>
      </c>
      <c r="C20" s="1" t="s">
        <v>14</v>
      </c>
      <c r="D20" s="2" t="s">
        <v>19</v>
      </c>
      <c r="E20" s="6">
        <v>2145</v>
      </c>
      <c r="F20" s="6">
        <v>10</v>
      </c>
      <c r="G20" s="6">
        <v>125</v>
      </c>
      <c r="H20" s="6">
        <v>268125</v>
      </c>
      <c r="I20" s="6">
        <v>5362.5</v>
      </c>
      <c r="J20" s="6">
        <v>262762.5</v>
      </c>
      <c r="K20" s="6">
        <f t="shared" si="0"/>
        <v>257400</v>
      </c>
      <c r="L20" s="6">
        <v>257400</v>
      </c>
      <c r="M20" s="6">
        <v>5362.5</v>
      </c>
      <c r="N20" s="3"/>
    </row>
    <row r="21" spans="1:14" x14ac:dyDescent="0.25">
      <c r="A21" s="1" t="s">
        <v>16</v>
      </c>
      <c r="B21" s="4" t="s">
        <v>21</v>
      </c>
      <c r="C21" s="1" t="s">
        <v>27</v>
      </c>
      <c r="D21" s="2" t="s">
        <v>19</v>
      </c>
      <c r="E21" s="6">
        <v>809</v>
      </c>
      <c r="F21" s="6">
        <v>120</v>
      </c>
      <c r="G21" s="6">
        <v>125</v>
      </c>
      <c r="H21" s="6">
        <v>101125</v>
      </c>
      <c r="I21" s="6">
        <v>2022.5</v>
      </c>
      <c r="J21" s="6">
        <v>99102.5</v>
      </c>
      <c r="K21" s="6">
        <f t="shared" si="0"/>
        <v>97080</v>
      </c>
      <c r="L21" s="6">
        <v>97080</v>
      </c>
      <c r="M21" s="6">
        <v>2022.5</v>
      </c>
      <c r="N21" s="3"/>
    </row>
    <row r="22" spans="1:14" x14ac:dyDescent="0.25">
      <c r="A22" s="1" t="s">
        <v>16</v>
      </c>
      <c r="B22" s="4" t="s">
        <v>13</v>
      </c>
      <c r="C22" s="1" t="s">
        <v>27</v>
      </c>
      <c r="D22" s="2" t="s">
        <v>19</v>
      </c>
      <c r="E22" s="6">
        <v>2145</v>
      </c>
      <c r="F22" s="6">
        <v>120</v>
      </c>
      <c r="G22" s="6">
        <v>125</v>
      </c>
      <c r="H22" s="6">
        <v>268125</v>
      </c>
      <c r="I22" s="6">
        <v>5362.5</v>
      </c>
      <c r="J22" s="6">
        <v>262762.5</v>
      </c>
      <c r="K22" s="6">
        <f t="shared" si="0"/>
        <v>257400</v>
      </c>
      <c r="L22" s="6">
        <v>257400</v>
      </c>
      <c r="M22" s="6">
        <v>5362.5</v>
      </c>
      <c r="N22" s="3"/>
    </row>
    <row r="23" spans="1:14" hidden="1" x14ac:dyDescent="0.25">
      <c r="E23" s="7">
        <f>SUM(E2:E22)</f>
        <v>20850</v>
      </c>
      <c r="F23" s="7"/>
      <c r="H23" s="7"/>
      <c r="L23" s="7"/>
    </row>
    <row r="24" spans="1:14" hidden="1" x14ac:dyDescent="0.25">
      <c r="A24" s="12" t="s">
        <v>30</v>
      </c>
      <c r="F24" s="7">
        <f>SUM(F2:F22)</f>
        <v>1330</v>
      </c>
      <c r="G24" s="7">
        <f>SUM(G2:G22)</f>
        <v>4025</v>
      </c>
      <c r="H24" s="7">
        <f>SUM(H2:H22)</f>
        <v>3869050</v>
      </c>
      <c r="I24" s="7">
        <f>SUM(I2:I22)</f>
        <v>167512.25</v>
      </c>
      <c r="J24" s="7">
        <f>SUM(J2:J22)</f>
        <v>3701537.75</v>
      </c>
      <c r="K24" s="7"/>
      <c r="M24" s="7">
        <f>SUM(M2:M22)</f>
        <v>261457.75</v>
      </c>
    </row>
  </sheetData>
  <autoFilter ref="A1:M24" xr:uid="{E746D11B-5D16-42A0-A312-A5436E6105A5}">
    <filterColumn colId="0">
      <filters>
        <filter val="Enterprise"/>
        <filter val="Small Business"/>
      </filters>
    </filterColumn>
  </autoFilter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2022-11-11T17:00:30Z</dcterms:created>
  <dcterms:modified xsi:type="dcterms:W3CDTF">2022-11-14T16:28:48Z</dcterms:modified>
</cp:coreProperties>
</file>