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<sst xmlns="http://schemas.openxmlformats.org/spreadsheetml/2006/main" count="115" uniqueCount="31">
  <si>
    <t>Naive Bayes FUN TIMEZ</t>
  </si>
  <si>
    <t>Note: The dataset is shown to the right --&gt;</t>
  </si>
  <si>
    <t>Here is the dataset this is based on:</t>
  </si>
  <si>
    <t>Yes</t>
  </si>
  <si>
    <t>No</t>
  </si>
  <si>
    <t>Class Conditional</t>
  </si>
  <si>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</si>
  <si>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</si>
  <si>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</si>
  <si>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</si>
  <si>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</si>
  <si>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</si>
  <si>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</si>
  <si>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</si>
  <si>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Long</t>
  </si>
  <si>
    <t>Average</t>
  </si>
  <si>
    <t>Poor</t>
  </si>
  <si>
    <t>Low</t>
  </si>
  <si>
    <t>Total</t>
  </si>
  <si>
    <t>P(Yes) * P(Good_Credit | Yes) * P(High_Income | Yes) * P(Good_Collateral | Yes) * P(Long_Job_History | Yes)</t>
  </si>
  <si>
    <t>=</t>
  </si>
  <si>
    <t>We predict a 'Yes' to loan approval</t>
  </si>
  <si>
    <t>P(No ) * P(Good_Credit | No ) * P(High_Income | No ) * P(Good_Collateral | No ) * P(Long_Job_History | No )</t>
  </si>
  <si>
    <t>15 times more likely to say 'Yes'</t>
  </si>
  <si>
    <t>P(Yes) * P(Average_Credit | Yes) * P(Low_Income | Yes) * P(Good_Collateral | Yes) * P(Short_Job_History | Yes)</t>
  </si>
  <si>
    <t>We predict a 'No ' to loan approval</t>
  </si>
  <si>
    <t>P(No ) * P(Average_Credit | No ) * P(Low_Income | No ) * P(Good_Collateral | No ) * P(Short_Job_History | No )</t>
  </si>
  <si>
    <t>4 times more likely to say 'No'</t>
  </si>
  <si>
    <t>P(Yes) * P(Low_Credit | Yes) * P(High_Income | Yes) * P(Poor_Collateral | Yes) * P(Short_Job_History | Yes)</t>
  </si>
  <si>
    <t>P(No ) * P(Low_Credit | No ) * P(High_Income | No ) * P(Poor_Collateral | No ) * P(Short_Job_History | No )</t>
  </si>
  <si>
    <t>13 times more likely to say 'No'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</si>
</sst>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/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2">
    <border/>
    <border>
      <right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2" numFmtId="0" xfId="0" applyBorder="1" applyFont="1"/>
    <xf borderId="0" fillId="0" fontId="3" numFmtId="0" xfId="0" applyAlignment="1" applyFont="1">
      <alignment horizontal="center" vertical="bottom"/>
    </xf>
    <xf borderId="1" fillId="0" fontId="1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2" fillId="0" fontId="2" numFmtId="0" xfId="0" applyAlignment="1" applyBorder="1" applyFont="1">
      <alignment readingOrder="0"/>
    </xf>
    <xf borderId="3" fillId="0" fontId="3" numFmtId="0" xfId="0" applyAlignment="1" applyBorder="1" applyFont="1">
      <alignment vertical="bottom"/>
    </xf>
    <xf borderId="3" fillId="0" fontId="2" numFmtId="0" xfId="0" applyBorder="1" applyFont="1"/>
    <xf borderId="4" fillId="0" fontId="2" numFmtId="0" xfId="0" applyBorder="1" applyFont="1"/>
    <xf borderId="5" fillId="2" fontId="2" numFmtId="0" xfId="0" applyAlignment="1" applyBorder="1" applyFill="1" applyFont="1">
      <alignment horizontal="center" readingOrder="0"/>
    </xf>
    <xf borderId="5" fillId="3" fontId="3" numFmtId="0" xfId="0" applyAlignment="1" applyBorder="1" applyFill="1" applyFont="1">
      <alignment horizontal="center" readingOrder="0" vertical="bottom"/>
    </xf>
    <xf borderId="5" fillId="4" fontId="3" numFmtId="0" xfId="0" applyAlignment="1" applyBorder="1" applyFill="1" applyFont="1">
      <alignment horizontal="center" vertical="bottom"/>
    </xf>
    <xf borderId="5" fillId="5" fontId="2" numFmtId="0" xfId="0" applyAlignment="1" applyBorder="1" applyFill="1" applyFont="1">
      <alignment horizontal="center" readingOrder="0"/>
    </xf>
    <xf borderId="5" fillId="4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5" fillId="5" fontId="3" numFmtId="0" xfId="0" applyAlignment="1" applyBorder="1" applyFont="1">
      <alignment horizontal="center" readingOrder="0" vertical="bottom"/>
    </xf>
    <xf borderId="5" fillId="2" fontId="3" numFmtId="0" xfId="0" applyAlignment="1" applyBorder="1" applyFont="1">
      <alignment horizontal="center" vertical="bottom"/>
    </xf>
    <xf borderId="5" fillId="2" fontId="3" numFmtId="0" xfId="0" applyAlignment="1" applyBorder="1" applyFont="1">
      <alignment horizontal="center" vertical="bottom"/>
    </xf>
    <xf borderId="6" fillId="3" fontId="3" numFmtId="0" xfId="0" applyAlignment="1" applyBorder="1" applyFont="1">
      <alignment horizontal="center" vertical="bottom"/>
    </xf>
    <xf borderId="0" fillId="3" fontId="3" numFmtId="0" xfId="0" applyAlignment="1" applyFont="1">
      <alignment horizontal="center" vertical="bottom"/>
    </xf>
    <xf borderId="7" fillId="3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5" fillId="3" fontId="3" numFmtId="0" xfId="0" applyAlignment="1" applyBorder="1" applyFont="1">
      <alignment horizontal="center" vertical="bottom"/>
    </xf>
    <xf borderId="5" fillId="6" fontId="3" numFmtId="0" xfId="0" applyAlignment="1" applyBorder="1" applyFill="1" applyFont="1">
      <alignment horizontal="center" readingOrder="0" vertical="bottom"/>
    </xf>
    <xf borderId="6" fillId="7" fontId="3" numFmtId="0" xfId="0" applyAlignment="1" applyBorder="1" applyFill="1" applyFont="1">
      <alignment horizontal="center" vertical="bottom"/>
    </xf>
    <xf borderId="0" fillId="7" fontId="3" numFmtId="0" xfId="0" applyAlignment="1" applyFont="1">
      <alignment horizontal="center" vertical="bottom"/>
    </xf>
    <xf borderId="7" fillId="7" fontId="3" numFmtId="0" xfId="0" applyAlignment="1" applyBorder="1" applyFont="1">
      <alignment horizontal="center" vertical="bottom"/>
    </xf>
    <xf borderId="5" fillId="8" fontId="3" numFmtId="0" xfId="0" applyAlignment="1" applyBorder="1" applyFill="1" applyFont="1">
      <alignment horizontal="center" readingOrder="0" vertical="bottom"/>
    </xf>
    <xf borderId="5" fillId="2" fontId="2" numFmtId="0" xfId="0" applyAlignment="1" applyBorder="1" applyFont="1">
      <alignment horizontal="center"/>
    </xf>
    <xf borderId="8" fillId="5" fontId="3" numFmtId="0" xfId="0" applyAlignment="1" applyBorder="1" applyFont="1">
      <alignment horizontal="center" readingOrder="0" vertical="bottom"/>
    </xf>
    <xf borderId="8" fillId="3" fontId="3" numFmtId="0" xfId="0" applyAlignment="1" applyBorder="1" applyFont="1">
      <alignment horizontal="center" readingOrder="0" vertical="bottom"/>
    </xf>
    <xf borderId="8" fillId="4" fontId="3" numFmtId="0" xfId="0" applyAlignment="1" applyBorder="1" applyFont="1">
      <alignment horizontal="center" vertical="bottom"/>
    </xf>
    <xf borderId="8" fillId="2" fontId="2" numFmtId="0" xfId="0" applyAlignment="1" applyBorder="1" applyFont="1">
      <alignment horizontal="center"/>
    </xf>
    <xf borderId="8" fillId="3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 readingOrder="0"/>
    </xf>
    <xf quotePrefix="1" borderId="3" fillId="0" fontId="2" numFmtId="0" xfId="0" applyAlignment="1" applyBorder="1" applyFont="1">
      <alignment horizontal="center" readingOrder="0"/>
    </xf>
    <xf borderId="4" fillId="9" fontId="2" numFmtId="0" xfId="0" applyAlignment="1" applyBorder="1" applyFill="1" applyFont="1">
      <alignment horizontal="center"/>
    </xf>
    <xf borderId="2" fillId="9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 readingOrder="0"/>
    </xf>
    <xf borderId="10" fillId="0" fontId="2" numFmtId="0" xfId="0" applyBorder="1" applyFont="1"/>
    <xf quotePrefix="1"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/>
    </xf>
    <xf borderId="9" fillId="0" fontId="2" numFmtId="0" xfId="0" applyBorder="1" applyFont="1"/>
    <xf borderId="11" fillId="0" fontId="2" numFmtId="0" xfId="0" applyBorder="1" applyFont="1"/>
    <xf borderId="9" fillId="0" fontId="3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/>
    </xf>
    <xf borderId="2" fillId="10" fontId="2" numFmtId="0" xfId="0" applyAlignment="1" applyBorder="1" applyFill="1" applyFont="1">
      <alignment horizontal="center" readingOrder="0" vertical="center"/>
    </xf>
    <xf borderId="2" fillId="0" fontId="3" numFmtId="0" xfId="0" applyAlignment="1" applyBorder="1" applyFont="1">
      <alignment horizontal="center" vertical="bottom"/>
    </xf>
    <xf borderId="11" fillId="10" fontId="2" numFmtId="0" xfId="0" applyAlignment="1" applyBorder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7.14"/>
  </cols>
  <sheetData>
    <row r="1">
      <c r="A1" s="1" t="s">
        <v>0</v>
      </c>
      <c r="K1" s="2"/>
      <c r="P1" s="3"/>
      <c r="Q1" s="3"/>
      <c r="R1" s="3"/>
      <c r="S1" s="3"/>
      <c r="T1" s="3"/>
    </row>
    <row r="2">
      <c r="A2" s="4" t="s">
        <v>1</v>
      </c>
      <c r="B2" s="5"/>
      <c r="C2" s="5"/>
      <c r="D2" s="6"/>
      <c r="E2" s="6"/>
      <c r="F2" s="6"/>
      <c r="G2" s="7" t="s">
        <v>2</v>
      </c>
      <c r="H2" s="8"/>
      <c r="I2" s="9"/>
      <c r="J2" s="9"/>
      <c r="K2" s="10"/>
      <c r="L2" s="3"/>
      <c r="M2" s="3"/>
      <c r="P2" s="3"/>
      <c r="Q2" s="3"/>
      <c r="R2" s="3"/>
      <c r="S2" s="3"/>
      <c r="T2" s="3"/>
    </row>
    <row r="3" ht="16.5">
      <c r="A3" s="11"/>
      <c r="B3" s="12" t="s">
        <v>3</v>
      </c>
      <c r="C3" s="13" t="s">
        <v>4</v>
      </c>
      <c r="D3" s="14" t="s">
        <v>5</v>
      </c>
      <c r="E3" s="12" t="s">
        <v>3</v>
      </c>
      <c r="F3" s="15" t="s">
        <v>4</v>
      </c>
      <c r="G3" s="16" t="s">
        <v>6</v>
      </c>
      <c r="H3" s="3" t="s">
        <v>7</v>
      </c>
      <c r="I3" s="3" t="s">
        <v>8</v>
      </c>
      <c r="J3" s="3" t="s">
        <v>9</v>
      </c>
      <c r="K3" s="17" t="s">
        <v>10</v>
      </c>
      <c r="L3" s="3"/>
      <c r="M3" s="3"/>
      <c r="P3" s="3"/>
      <c r="Q3" s="3"/>
      <c r="R3" s="3"/>
      <c r="S3" s="3"/>
      <c r="T3" s="3"/>
    </row>
    <row r="4" ht="16.5">
      <c r="A4" s="18" t="s">
        <v>6</v>
      </c>
      <c r="B4" s="19"/>
      <c r="C4" s="20"/>
      <c r="D4" s="11"/>
      <c r="E4" s="20"/>
      <c r="F4" s="20"/>
      <c r="G4" s="21" t="s">
        <v>11</v>
      </c>
      <c r="H4" s="22" t="s">
        <v>12</v>
      </c>
      <c r="I4" s="22" t="s">
        <v>11</v>
      </c>
      <c r="J4" s="22" t="s">
        <v>13</v>
      </c>
      <c r="K4" s="23" t="s">
        <v>3</v>
      </c>
      <c r="L4" s="3"/>
      <c r="M4" s="3"/>
      <c r="P4" s="3"/>
      <c r="Q4" s="3"/>
      <c r="R4" s="3"/>
      <c r="S4" s="3"/>
      <c r="T4" s="3"/>
    </row>
    <row r="5" ht="16.5">
      <c r="A5" s="24" t="s">
        <v>11</v>
      </c>
      <c r="B5" s="12">
        <v>3.0</v>
      </c>
      <c r="C5" s="13">
        <v>2.0</v>
      </c>
      <c r="D5" s="11"/>
      <c r="E5" s="25">
        <f t="shared" ref="E5:F5" si="1">B5/B$17</f>
        <v>0.5</v>
      </c>
      <c r="F5" s="13">
        <f t="shared" si="1"/>
        <v>0.25</v>
      </c>
      <c r="G5" s="21" t="s">
        <v>11</v>
      </c>
      <c r="H5" s="22" t="s">
        <v>12</v>
      </c>
      <c r="I5" s="22" t="s">
        <v>11</v>
      </c>
      <c r="J5" s="22" t="s">
        <v>14</v>
      </c>
      <c r="K5" s="23" t="s">
        <v>3</v>
      </c>
      <c r="L5" s="3"/>
      <c r="M5" s="3"/>
      <c r="P5" s="3"/>
      <c r="Q5" s="3"/>
      <c r="R5" s="3"/>
      <c r="S5" s="3"/>
      <c r="T5" s="3"/>
    </row>
    <row r="6" ht="16.5">
      <c r="A6" s="24" t="s">
        <v>15</v>
      </c>
      <c r="B6" s="12">
        <v>2.0</v>
      </c>
      <c r="C6" s="13">
        <v>3.0</v>
      </c>
      <c r="D6" s="11"/>
      <c r="E6" s="25">
        <f t="shared" ref="E6:F6" si="2">B6/B$17</f>
        <v>0.3333333333</v>
      </c>
      <c r="F6" s="13">
        <f t="shared" si="2"/>
        <v>0.375</v>
      </c>
      <c r="G6" s="16" t="s">
        <v>11</v>
      </c>
      <c r="H6" s="3" t="s">
        <v>12</v>
      </c>
      <c r="I6" s="3" t="s">
        <v>16</v>
      </c>
      <c r="J6" s="3" t="s">
        <v>13</v>
      </c>
      <c r="K6" s="17" t="s">
        <v>4</v>
      </c>
      <c r="L6" s="3"/>
      <c r="M6" s="3"/>
      <c r="P6" s="3"/>
      <c r="Q6" s="3"/>
      <c r="R6" s="3"/>
      <c r="S6" s="3"/>
      <c r="T6" s="3"/>
    </row>
    <row r="7" ht="16.5">
      <c r="A7" s="24" t="s">
        <v>17</v>
      </c>
      <c r="B7" s="12">
        <v>1.0</v>
      </c>
      <c r="C7" s="26">
        <v>3.0</v>
      </c>
      <c r="D7" s="11"/>
      <c r="E7" s="25">
        <f t="shared" ref="E7:F7" si="3">B7/B$17</f>
        <v>0.1666666667</v>
      </c>
      <c r="F7" s="13">
        <f t="shared" si="3"/>
        <v>0.375</v>
      </c>
      <c r="G7" s="27" t="s">
        <v>11</v>
      </c>
      <c r="H7" s="28" t="s">
        <v>17</v>
      </c>
      <c r="I7" s="28" t="s">
        <v>11</v>
      </c>
      <c r="J7" s="28" t="s">
        <v>14</v>
      </c>
      <c r="K7" s="29" t="s">
        <v>3</v>
      </c>
      <c r="L7" s="3"/>
      <c r="M7" s="3"/>
      <c r="P7" s="3"/>
      <c r="Q7" s="3"/>
      <c r="R7" s="3"/>
      <c r="S7" s="3"/>
      <c r="T7" s="3"/>
    </row>
    <row r="8" ht="16.5">
      <c r="A8" s="30" t="s">
        <v>7</v>
      </c>
      <c r="B8" s="19"/>
      <c r="C8" s="19"/>
      <c r="D8" s="11"/>
      <c r="E8" s="20"/>
      <c r="F8" s="20"/>
      <c r="G8" s="16" t="s">
        <v>11</v>
      </c>
      <c r="H8" s="3" t="s">
        <v>17</v>
      </c>
      <c r="I8" s="3" t="s">
        <v>16</v>
      </c>
      <c r="J8" s="3" t="s">
        <v>14</v>
      </c>
      <c r="K8" s="17" t="s">
        <v>4</v>
      </c>
      <c r="L8" s="3"/>
      <c r="M8" s="3"/>
      <c r="P8" s="3"/>
      <c r="Q8" s="3"/>
      <c r="R8" s="3"/>
      <c r="S8" s="3"/>
      <c r="T8" s="3"/>
    </row>
    <row r="9" ht="16.5">
      <c r="A9" s="24" t="s">
        <v>12</v>
      </c>
      <c r="B9" s="12">
        <v>5.0</v>
      </c>
      <c r="C9" s="13">
        <v>3.0</v>
      </c>
      <c r="D9" s="11"/>
      <c r="E9" s="25">
        <f t="shared" ref="E9:F9" si="4">B9/B$17</f>
        <v>0.8333333333</v>
      </c>
      <c r="F9" s="13">
        <f t="shared" si="4"/>
        <v>0.375</v>
      </c>
      <c r="G9" s="27" t="s">
        <v>15</v>
      </c>
      <c r="H9" s="28" t="s">
        <v>12</v>
      </c>
      <c r="I9" s="28" t="s">
        <v>11</v>
      </c>
      <c r="J9" s="28" t="s">
        <v>14</v>
      </c>
      <c r="K9" s="29" t="s">
        <v>3</v>
      </c>
      <c r="L9" s="3"/>
      <c r="M9" s="3"/>
      <c r="P9" s="3"/>
      <c r="Q9" s="3"/>
      <c r="R9" s="3"/>
      <c r="S9" s="3"/>
      <c r="T9" s="3"/>
    </row>
    <row r="10" ht="16.5">
      <c r="A10" s="24" t="s">
        <v>17</v>
      </c>
      <c r="B10" s="12">
        <v>1.0</v>
      </c>
      <c r="C10" s="13">
        <v>5.0</v>
      </c>
      <c r="D10" s="11"/>
      <c r="E10" s="25">
        <f t="shared" ref="E10:F10" si="5">B10/B$17</f>
        <v>0.1666666667</v>
      </c>
      <c r="F10" s="13">
        <f t="shared" si="5"/>
        <v>0.625</v>
      </c>
      <c r="G10" s="16" t="s">
        <v>15</v>
      </c>
      <c r="H10" s="3" t="s">
        <v>17</v>
      </c>
      <c r="I10" s="3" t="s">
        <v>16</v>
      </c>
      <c r="J10" s="3" t="s">
        <v>14</v>
      </c>
      <c r="K10" s="17" t="s">
        <v>4</v>
      </c>
      <c r="L10" s="3"/>
      <c r="M10" s="3"/>
      <c r="P10" s="3"/>
      <c r="Q10" s="3"/>
      <c r="R10" s="3"/>
      <c r="S10" s="3"/>
      <c r="T10" s="3"/>
    </row>
    <row r="11" ht="16.5">
      <c r="A11" s="18" t="s">
        <v>8</v>
      </c>
      <c r="B11" s="19"/>
      <c r="C11" s="19"/>
      <c r="D11" s="11"/>
      <c r="E11" s="20"/>
      <c r="F11" s="20"/>
      <c r="G11" s="16" t="s">
        <v>15</v>
      </c>
      <c r="H11" s="3" t="s">
        <v>17</v>
      </c>
      <c r="I11" s="3" t="s">
        <v>16</v>
      </c>
      <c r="J11" s="3" t="s">
        <v>13</v>
      </c>
      <c r="K11" s="17" t="s">
        <v>4</v>
      </c>
      <c r="L11" s="3"/>
      <c r="M11" s="3"/>
      <c r="P11" s="3"/>
      <c r="Q11" s="3"/>
      <c r="R11" s="3"/>
      <c r="S11" s="3"/>
      <c r="T11" s="3"/>
    </row>
    <row r="12" ht="16.5">
      <c r="A12" s="24" t="s">
        <v>11</v>
      </c>
      <c r="B12" s="12">
        <v>5.0</v>
      </c>
      <c r="C12" s="13">
        <v>2.0</v>
      </c>
      <c r="D12" s="11"/>
      <c r="E12" s="25">
        <f t="shared" ref="E12:F12" si="6">B12/B$17</f>
        <v>0.8333333333</v>
      </c>
      <c r="F12" s="13">
        <f t="shared" si="6"/>
        <v>0.25</v>
      </c>
      <c r="G12" s="21" t="s">
        <v>15</v>
      </c>
      <c r="H12" s="22" t="s">
        <v>12</v>
      </c>
      <c r="I12" s="22" t="s">
        <v>16</v>
      </c>
      <c r="J12" s="22" t="s">
        <v>14</v>
      </c>
      <c r="K12" s="23" t="s">
        <v>3</v>
      </c>
      <c r="L12" s="3"/>
      <c r="M12" s="3"/>
      <c r="P12" s="3"/>
      <c r="Q12" s="3"/>
      <c r="R12" s="3"/>
      <c r="S12" s="3"/>
      <c r="T12" s="3"/>
    </row>
    <row r="13" ht="16.5">
      <c r="A13" s="24" t="s">
        <v>16</v>
      </c>
      <c r="B13" s="12">
        <v>1.0</v>
      </c>
      <c r="C13" s="13">
        <v>6.0</v>
      </c>
      <c r="D13" s="31"/>
      <c r="E13" s="25">
        <f t="shared" ref="E13:F13" si="7">B13/B$17</f>
        <v>0.1666666667</v>
      </c>
      <c r="F13" s="13">
        <f t="shared" si="7"/>
        <v>0.75</v>
      </c>
      <c r="G13" s="16" t="s">
        <v>15</v>
      </c>
      <c r="H13" s="3" t="s">
        <v>17</v>
      </c>
      <c r="I13" s="3" t="s">
        <v>11</v>
      </c>
      <c r="J13" s="3" t="s">
        <v>14</v>
      </c>
      <c r="K13" s="17" t="s">
        <v>4</v>
      </c>
      <c r="L13" s="3"/>
      <c r="M13" s="3"/>
      <c r="P13" s="3"/>
      <c r="Q13" s="3"/>
      <c r="R13" s="3"/>
      <c r="S13" s="3"/>
      <c r="T13" s="3"/>
    </row>
    <row r="14" ht="16.5">
      <c r="A14" s="30" t="s">
        <v>9</v>
      </c>
      <c r="B14" s="19"/>
      <c r="C14" s="19"/>
      <c r="D14" s="31"/>
      <c r="E14" s="20"/>
      <c r="F14" s="20"/>
      <c r="G14" s="27" t="s">
        <v>17</v>
      </c>
      <c r="H14" s="28" t="s">
        <v>12</v>
      </c>
      <c r="I14" s="28" t="s">
        <v>11</v>
      </c>
      <c r="J14" s="28" t="s">
        <v>14</v>
      </c>
      <c r="K14" s="29" t="s">
        <v>3</v>
      </c>
      <c r="L14" s="3"/>
      <c r="M14" s="3"/>
      <c r="P14" s="3"/>
      <c r="Q14" s="3"/>
      <c r="R14" s="3"/>
      <c r="S14" s="3"/>
      <c r="T14" s="3"/>
    </row>
    <row r="15" ht="16.5">
      <c r="A15" s="24" t="s">
        <v>14</v>
      </c>
      <c r="B15" s="12">
        <v>5.0</v>
      </c>
      <c r="C15" s="13">
        <v>5.0</v>
      </c>
      <c r="D15" s="31"/>
      <c r="E15" s="25">
        <f t="shared" ref="E15:F15" si="8">B15/B$17</f>
        <v>0.8333333333</v>
      </c>
      <c r="F15" s="13">
        <f t="shared" si="8"/>
        <v>0.625</v>
      </c>
      <c r="G15" s="16" t="s">
        <v>17</v>
      </c>
      <c r="H15" s="3" t="s">
        <v>12</v>
      </c>
      <c r="I15" s="3" t="s">
        <v>16</v>
      </c>
      <c r="J15" s="3" t="s">
        <v>14</v>
      </c>
      <c r="K15" s="17" t="s">
        <v>4</v>
      </c>
      <c r="L15" s="3"/>
      <c r="M15" s="3"/>
      <c r="P15" s="3"/>
      <c r="Q15" s="3"/>
      <c r="R15" s="3"/>
      <c r="S15" s="3"/>
      <c r="T15" s="3"/>
    </row>
    <row r="16" ht="16.5">
      <c r="A16" s="24" t="s">
        <v>13</v>
      </c>
      <c r="B16" s="12">
        <v>1.0</v>
      </c>
      <c r="C16" s="13">
        <v>3.0</v>
      </c>
      <c r="D16" s="31"/>
      <c r="E16" s="25">
        <f t="shared" ref="E16:F16" si="9">B16/B$17</f>
        <v>0.1666666667</v>
      </c>
      <c r="F16" s="13">
        <f t="shared" si="9"/>
        <v>0.375</v>
      </c>
      <c r="G16" s="16" t="s">
        <v>17</v>
      </c>
      <c r="H16" s="3" t="s">
        <v>12</v>
      </c>
      <c r="I16" s="3" t="s">
        <v>11</v>
      </c>
      <c r="J16" s="3" t="s">
        <v>13</v>
      </c>
      <c r="K16" s="17" t="s">
        <v>4</v>
      </c>
      <c r="L16" s="3"/>
      <c r="M16" s="3"/>
    </row>
    <row r="17" ht="16.5">
      <c r="A17" s="32" t="s">
        <v>18</v>
      </c>
      <c r="B17" s="33">
        <v>6.0</v>
      </c>
      <c r="C17" s="34">
        <v>8.0</v>
      </c>
      <c r="D17" s="35"/>
      <c r="E17" s="36">
        <f>B17/(B17+C17)</f>
        <v>0.4285714286</v>
      </c>
      <c r="F17" s="34">
        <f>C17/(C17+B17)</f>
        <v>0.5714285714</v>
      </c>
      <c r="G17" s="37" t="s">
        <v>17</v>
      </c>
      <c r="H17" s="38" t="s">
        <v>17</v>
      </c>
      <c r="I17" s="38" t="s">
        <v>16</v>
      </c>
      <c r="J17" s="38" t="s">
        <v>14</v>
      </c>
      <c r="K17" s="39" t="s">
        <v>4</v>
      </c>
    </row>
    <row r="18">
      <c r="A18" s="40"/>
      <c r="B18" s="40"/>
      <c r="C18" s="40"/>
      <c r="D18" s="40"/>
      <c r="E18" s="40"/>
      <c r="F18" s="40"/>
      <c r="G18" s="41"/>
      <c r="H18" s="41"/>
      <c r="I18" s="42"/>
    </row>
    <row r="19">
      <c r="A19" s="43" t="s">
        <v>19</v>
      </c>
      <c r="B19" s="9"/>
      <c r="C19" s="9"/>
      <c r="D19" s="9"/>
      <c r="E19" s="9"/>
      <c r="F19" s="9"/>
      <c r="G19" s="9"/>
      <c r="H19" s="44" t="s">
        <v>20</v>
      </c>
      <c r="I19" s="45">
        <f>ROUNDUP((E17*E5*E9*E12*E15),4)</f>
        <v>0.1241</v>
      </c>
      <c r="J19" s="46" t="s">
        <v>21</v>
      </c>
      <c r="K19" s="10"/>
      <c r="L19" s="47">
        <f>I19/I20</f>
        <v>14.77380952</v>
      </c>
      <c r="M19" s="10"/>
    </row>
    <row r="20">
      <c r="A20" s="48" t="s">
        <v>22</v>
      </c>
      <c r="B20" s="49"/>
      <c r="C20" s="49"/>
      <c r="D20" s="49"/>
      <c r="E20" s="49"/>
      <c r="F20" s="49"/>
      <c r="G20" s="49"/>
      <c r="H20" s="50" t="s">
        <v>20</v>
      </c>
      <c r="I20" s="51">
        <f>ROUNDUP((F17*F5*F9*F12*F15),4)</f>
        <v>0.0084</v>
      </c>
      <c r="J20" s="52"/>
      <c r="K20" s="53"/>
      <c r="L20" s="54" t="s">
        <v>23</v>
      </c>
      <c r="M20" s="53"/>
      <c r="N20" s="3"/>
      <c r="O20" s="3"/>
      <c r="P20" s="3"/>
    </row>
    <row r="21">
      <c r="L21" s="3"/>
      <c r="M21" s="3"/>
      <c r="N21" s="3"/>
      <c r="O21" s="3"/>
      <c r="P21" s="3"/>
    </row>
    <row r="22">
      <c r="A22" s="43" t="s">
        <v>24</v>
      </c>
      <c r="B22" s="9"/>
      <c r="C22" s="9"/>
      <c r="D22" s="9"/>
      <c r="E22" s="9"/>
      <c r="F22" s="9"/>
      <c r="G22" s="9"/>
      <c r="H22" s="44" t="s">
        <v>20</v>
      </c>
      <c r="I22" s="55">
        <f>ROUNDUP((E10*E6*E12*E16*E17),4)</f>
        <v>0.0034</v>
      </c>
      <c r="J22" s="56" t="s">
        <v>25</v>
      </c>
      <c r="K22" s="10"/>
      <c r="L22" s="57">
        <f>I23/I22</f>
        <v>3.705882353</v>
      </c>
      <c r="M22" s="10"/>
      <c r="N22" s="3"/>
      <c r="O22" s="3"/>
      <c r="P22" s="3"/>
    </row>
    <row r="23">
      <c r="A23" s="48" t="s">
        <v>26</v>
      </c>
      <c r="B23" s="49"/>
      <c r="C23" s="49"/>
      <c r="D23" s="49"/>
      <c r="E23" s="49"/>
      <c r="F23" s="49"/>
      <c r="G23" s="49"/>
      <c r="H23" s="50" t="s">
        <v>20</v>
      </c>
      <c r="I23" s="58">
        <f>ROUNDUP((F10*F6*F12*F16*F17),4)</f>
        <v>0.0126</v>
      </c>
      <c r="J23" s="52"/>
      <c r="K23" s="53"/>
      <c r="L23" s="54" t="s">
        <v>27</v>
      </c>
      <c r="M23" s="53"/>
      <c r="N23" s="3"/>
      <c r="O23" s="3"/>
      <c r="P23" s="3"/>
    </row>
    <row r="24">
      <c r="I24" s="42"/>
      <c r="L24" s="3"/>
      <c r="M24" s="3"/>
      <c r="N24" s="3"/>
      <c r="O24" s="3"/>
      <c r="P24" s="3"/>
    </row>
    <row r="25">
      <c r="A25" s="43" t="s">
        <v>28</v>
      </c>
      <c r="B25" s="9"/>
      <c r="C25" s="9"/>
      <c r="D25" s="9"/>
      <c r="E25" s="9"/>
      <c r="F25" s="9"/>
      <c r="G25" s="9"/>
      <c r="H25" s="44" t="s">
        <v>20</v>
      </c>
      <c r="I25" s="55">
        <f>ROUNDUP((E17*E7*E9*E13*E16),4)</f>
        <v>0.0017</v>
      </c>
      <c r="J25" s="56" t="s">
        <v>25</v>
      </c>
      <c r="K25" s="10"/>
      <c r="L25" s="57">
        <f>I26/I25</f>
        <v>13.35294118</v>
      </c>
      <c r="M25" s="10"/>
      <c r="N25" s="3"/>
      <c r="O25" s="3"/>
      <c r="P25" s="3"/>
    </row>
    <row r="26">
      <c r="A26" s="48" t="s">
        <v>29</v>
      </c>
      <c r="B26" s="49"/>
      <c r="C26" s="49"/>
      <c r="D26" s="49"/>
      <c r="E26" s="49"/>
      <c r="F26" s="49"/>
      <c r="G26" s="49"/>
      <c r="H26" s="50" t="s">
        <v>20</v>
      </c>
      <c r="I26" s="58">
        <f>ROUNDUP((F17*F7*F9*F13*F16),4)</f>
        <v>0.0227</v>
      </c>
      <c r="J26" s="52"/>
      <c r="K26" s="53"/>
      <c r="L26" s="54" t="s">
        <v>30</v>
      </c>
      <c r="M26" s="53"/>
      <c r="N26" s="3"/>
      <c r="O26" s="3"/>
      <c r="P26" s="3"/>
    </row>
    <row r="27">
      <c r="A27" s="59"/>
      <c r="B27" s="59"/>
      <c r="C27" s="3"/>
      <c r="D27" s="4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>
      <c r="A28" s="59"/>
      <c r="B28" s="59"/>
      <c r="C28" s="3"/>
      <c r="D28" s="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>
      <c r="A29" s="59"/>
      <c r="B29" s="60"/>
      <c r="C29" s="60"/>
      <c r="D29" s="4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>
      <c r="A30" s="59"/>
      <c r="B30" s="59"/>
      <c r="C30" s="3"/>
      <c r="D30" s="4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>
      <c r="A31" s="59"/>
      <c r="B31" s="59"/>
      <c r="C31" s="3"/>
      <c r="D31" s="4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>
      <c r="A32" s="59"/>
      <c r="B32" s="60"/>
      <c r="C32" s="60"/>
      <c r="D32" s="4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>
      <c r="A33" s="59"/>
      <c r="B33" s="59"/>
      <c r="C33" s="3"/>
      <c r="D33" s="4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>
      <c r="A34" s="59"/>
      <c r="B34" s="59"/>
      <c r="C34" s="3"/>
      <c r="D34" s="4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>
      <c r="A35" s="59"/>
      <c r="B35" s="59"/>
      <c r="C35" s="3"/>
      <c r="D35" s="42"/>
      <c r="E35" s="3"/>
      <c r="F35" s="3"/>
      <c r="G35" s="3"/>
      <c r="H35" s="3"/>
      <c r="I35" s="3"/>
      <c r="J35" s="3"/>
      <c r="K35" s="3"/>
    </row>
    <row r="36">
      <c r="A36" s="41"/>
      <c r="B36" s="41"/>
      <c r="C36" s="41"/>
      <c r="D36" s="41"/>
      <c r="E36" s="41"/>
      <c r="F36" s="41"/>
      <c r="G36" s="41"/>
      <c r="H36" s="41"/>
      <c r="I36" s="42"/>
    </row>
    <row r="37">
      <c r="A37" s="41"/>
      <c r="H37" s="41"/>
      <c r="I37" s="42"/>
      <c r="J37" s="61"/>
    </row>
    <row r="38">
      <c r="A38" s="41"/>
      <c r="H38" s="41"/>
      <c r="I38" s="42"/>
    </row>
    <row r="40">
      <c r="A40" s="41"/>
      <c r="H40" s="41"/>
      <c r="I40" s="42"/>
      <c r="J40" s="61"/>
    </row>
    <row r="41">
      <c r="A41" s="41"/>
      <c r="H41" s="41"/>
      <c r="I41" s="42"/>
    </row>
    <row r="42">
      <c r="I42" s="42"/>
    </row>
    <row r="43">
      <c r="A43" s="41"/>
      <c r="H43" s="41"/>
      <c r="I43" s="42"/>
      <c r="J43" s="61"/>
    </row>
    <row r="44">
      <c r="A44" s="41"/>
      <c r="H44" s="41"/>
      <c r="I44" s="42"/>
    </row>
  </sheetData>
  <mergeCells count="25">
    <mergeCell ref="J40:K41"/>
    <mergeCell ref="J43:K44"/>
    <mergeCell ref="A37:G37"/>
    <mergeCell ref="A38:G38"/>
    <mergeCell ref="A40:G40"/>
    <mergeCell ref="A41:G41"/>
    <mergeCell ref="A43:G43"/>
    <mergeCell ref="A44:G44"/>
    <mergeCell ref="J37:K38"/>
    <mergeCell ref="J22:K23"/>
    <mergeCell ref="J19:K20"/>
    <mergeCell ref="L20:M20"/>
    <mergeCell ref="L23:M23"/>
    <mergeCell ref="L26:M26"/>
    <mergeCell ref="L19:M19"/>
    <mergeCell ref="L22:M22"/>
    <mergeCell ref="L25:M25"/>
    <mergeCell ref="J25:K26"/>
    <mergeCell ref="A19:G19"/>
    <mergeCell ref="A20:G20"/>
    <mergeCell ref="A22:G22"/>
    <mergeCell ref="A23:G23"/>
    <mergeCell ref="A25:G25"/>
    <mergeCell ref="A26:G26"/>
    <mergeCell ref="A1:K1"/>
  </mergeCells>
  <drawing r:id="rId1"/>
</worksheet>
</file>