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zefena\Desktop\Galvanize\Stat\"/>
    </mc:Choice>
  </mc:AlternateContent>
  <xr:revisionPtr revIDLastSave="0" documentId="13_ncr:1_{9F8ECCDF-6325-4014-AD0C-4B075690DFC2}" xr6:coauthVersionLast="45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Notes" sheetId="4" r:id="rId1"/>
    <sheet name="problem1" sheetId="1" r:id="rId2"/>
    <sheet name="problem2" sheetId="2" r:id="rId3"/>
    <sheet name="problem3" sheetId="3" r:id="rId4"/>
    <sheet name="problem4" sheetId="5" r:id="rId5"/>
    <sheet name="problem5" sheetId="6" r:id="rId6"/>
    <sheet name="problem6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E5" i="1"/>
  <c r="K6" i="3"/>
  <c r="J6" i="3"/>
  <c r="J7" i="3"/>
  <c r="D24" i="3"/>
  <c r="C24" i="3"/>
  <c r="A24" i="3"/>
  <c r="J4" i="3"/>
  <c r="J5" i="3" s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8" i="3"/>
  <c r="J3" i="3"/>
  <c r="J2" i="3"/>
  <c r="P11" i="6"/>
  <c r="N11" i="6"/>
  <c r="N12" i="6"/>
  <c r="P9" i="6"/>
  <c r="N9" i="6"/>
  <c r="N8" i="6"/>
  <c r="E6" i="6"/>
  <c r="C6" i="6"/>
  <c r="B6" i="6"/>
  <c r="E5" i="6"/>
  <c r="E4" i="6"/>
  <c r="M6" i="2"/>
  <c r="L7" i="2"/>
  <c r="L6" i="2"/>
  <c r="G10" i="2"/>
  <c r="G6" i="2"/>
  <c r="G7" i="2"/>
  <c r="G8" i="2"/>
  <c r="G9" i="2"/>
  <c r="G5" i="2"/>
  <c r="F6" i="2"/>
  <c r="F7" i="2"/>
  <c r="F8" i="2"/>
  <c r="F9" i="2"/>
  <c r="F5" i="2"/>
  <c r="E6" i="2"/>
  <c r="E7" i="2"/>
  <c r="E8" i="2"/>
  <c r="E9" i="2"/>
  <c r="E5" i="2"/>
  <c r="L5" i="2"/>
  <c r="D10" i="2"/>
  <c r="D6" i="2"/>
  <c r="D7" i="2"/>
  <c r="D8" i="2"/>
  <c r="D9" i="2"/>
  <c r="D5" i="2"/>
  <c r="C10" i="2"/>
</calcChain>
</file>

<file path=xl/sharedStrings.xml><?xml version="1.0" encoding="utf-8"?>
<sst xmlns="http://schemas.openxmlformats.org/spreadsheetml/2006/main" count="79" uniqueCount="76">
  <si>
    <t xml:space="preserve">Your assessment score will be based on whether you know how to use EXCEL to calculate mean, median,variance, standard deviation, IQR,etc. w/o using Excel's internal functions for these measures. </t>
  </si>
  <si>
    <t>However, you ARE allowed to use these  EXCEL functions  if/when they are needed:</t>
  </si>
  <si>
    <t>SUMPRODUCT</t>
  </si>
  <si>
    <t>COMBIN</t>
  </si>
  <si>
    <t>PERMUT</t>
  </si>
  <si>
    <t>PLEASE LOOK THROUGH ALL PROBLEMS AND DO ONES EASIEST FOR YOU FIRST!!</t>
  </si>
  <si>
    <t>you are dealt four cards from a standard 52 card deck.</t>
  </si>
  <si>
    <t>1-1</t>
  </si>
  <si>
    <t>what is probability of getting exactly one pair?</t>
  </si>
  <si>
    <t>1-2</t>
  </si>
  <si>
    <t>what is probability of getting exactly two pairs?</t>
  </si>
  <si>
    <t>Suppose table below records the result of a survey of all Galvanize employees on</t>
  </si>
  <si>
    <t>“how many Amazon Echos they have in their household”</t>
  </si>
  <si>
    <t>Number of Echos</t>
  </si>
  <si>
    <t>Number of Employees</t>
  </si>
  <si>
    <t>2-1</t>
  </si>
  <si>
    <t>Find the Average number of Echos</t>
  </si>
  <si>
    <t>2-2</t>
  </si>
  <si>
    <t>Find The Variance</t>
  </si>
  <si>
    <t>2-3</t>
  </si>
  <si>
    <t>Find The Standard Deviation</t>
  </si>
  <si>
    <t>Below is the number of transactions per month for all the users of mywebsite.com</t>
  </si>
  <si>
    <t>3-1</t>
  </si>
  <si>
    <t>Calculate The Mean number of transactions</t>
  </si>
  <si>
    <t>3-2</t>
  </si>
  <si>
    <t>Calculate The Median</t>
  </si>
  <si>
    <t>3-3</t>
  </si>
  <si>
    <t>Calculate The Variance</t>
  </si>
  <si>
    <t>3-4</t>
  </si>
  <si>
    <t>Calculate The Standard Deviation</t>
  </si>
  <si>
    <t>3-5</t>
  </si>
  <si>
    <t>Calculate The Interquartile Range (using any method you prefer)</t>
  </si>
  <si>
    <t>Transactions</t>
  </si>
  <si>
    <t>A 3x3 Grid contains 2 hidden stars. The rest of the grid is empty</t>
  </si>
  <si>
    <t>Define a random variable X = Number of stars I pick at random in two trials</t>
  </si>
  <si>
    <t>*</t>
  </si>
  <si>
    <t>(note: I am allowed to randomly pick the same square on the grid twice)</t>
  </si>
  <si>
    <t>4-1</t>
  </si>
  <si>
    <t>What are the allowed values of X?</t>
  </si>
  <si>
    <t>4-2</t>
  </si>
  <si>
    <t>What is the probability distribution of X? Show that the probabilities sum to 1</t>
  </si>
  <si>
    <t>4-3</t>
  </si>
  <si>
    <t>What is the mean of X?</t>
  </si>
  <si>
    <t>4-4</t>
  </si>
  <si>
    <t>What is the variance of X?</t>
  </si>
  <si>
    <t>Here is a table of books bought from mywebsite.com</t>
  </si>
  <si>
    <t>Excel Book</t>
  </si>
  <si>
    <t>Python Book</t>
  </si>
  <si>
    <t>New</t>
  </si>
  <si>
    <t>Used</t>
  </si>
  <si>
    <t>5-1</t>
  </si>
  <si>
    <t>What is the probability that a randomly selected book is new, given it is a python book?</t>
  </si>
  <si>
    <t>5-2</t>
  </si>
  <si>
    <t>What is the probability that a randomly selected book is about Excel, given it is a new book?</t>
  </si>
  <si>
    <t>Suppose there are two full bowls of cookies. </t>
  </si>
  <si>
    <t>Bowl #1 has 10 chocolate chip and 30 plain cookies, while bowl #2 has 20 of each.</t>
  </si>
  <si>
    <t xml:space="preserve">Our friend Fred picks a bowl at *random*, and then picks a cookie at *random*. </t>
  </si>
  <si>
    <t>The cookie turns out to be a plain one. </t>
  </si>
  <si>
    <t>How probable is it that Fred picked it out of Bowl #1?</t>
  </si>
  <si>
    <t>Mean</t>
  </si>
  <si>
    <t>Necho-Mean</t>
  </si>
  <si>
    <t>E*E</t>
  </si>
  <si>
    <t>D*F</t>
  </si>
  <si>
    <t>Variance</t>
  </si>
  <si>
    <t>St Dev</t>
  </si>
  <si>
    <t>Total</t>
  </si>
  <si>
    <t>p(Python and New)</t>
  </si>
  <si>
    <t>p(new)</t>
  </si>
  <si>
    <t>p(Excel and New)</t>
  </si>
  <si>
    <t>Tr-Mean</t>
  </si>
  <si>
    <t>B*B</t>
  </si>
  <si>
    <t>Pair</t>
  </si>
  <si>
    <t>2pairs</t>
  </si>
  <si>
    <t>Total Comb</t>
  </si>
  <si>
    <t>Values</t>
  </si>
  <si>
    <t>4C2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</si>
</sst>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9" fontId="0" fillId="0" borderId="0" xfId="1" applyFont="1"/>
    <xf numFmtId="0" fontId="0" fillId="0" borderId="2" xfId="0" applyBorder="1"/>
    <xf numFmtId="0" fontId="0" fillId="2" borderId="0" xfId="0" applyFill="1"/>
    <xf numFmtId="0" fontId="0" fillId="2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8151-F5E6-481F-8A95-182AD5D5A7E0}">
  <dimension ref="A1:A7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7" spans="1:1" x14ac:dyDescent="0.25">
      <c r="A7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D8" sqref="D8"/>
    </sheetView>
  </sheetViews>
  <sheetFormatPr defaultRowHeight="15" x14ac:dyDescent="0.25"/>
  <cols>
    <col min="5" max="5" width="11" bestFit="1" customWidth="1"/>
    <col min="7" max="7" width="12" bestFit="1" customWidth="1"/>
  </cols>
  <sheetData>
    <row r="1" spans="1:7" x14ac:dyDescent="0.25">
      <c r="A1" s="1" t="s">
        <v>6</v>
      </c>
    </row>
    <row r="2" spans="1:7" x14ac:dyDescent="0.25">
      <c r="A2" s="6" t="s">
        <v>7</v>
      </c>
      <c r="B2" t="s">
        <v>8</v>
      </c>
      <c r="G2">
        <f>G5*F5</f>
        <v>78</v>
      </c>
    </row>
    <row r="3" spans="1:7" x14ac:dyDescent="0.25">
      <c r="A3" s="6" t="s">
        <v>9</v>
      </c>
      <c r="B3" t="s">
        <v>10</v>
      </c>
    </row>
    <row r="4" spans="1:7" x14ac:dyDescent="0.25">
      <c r="A4" s="6"/>
      <c r="E4" t="s">
        <v>73</v>
      </c>
      <c r="F4" t="s">
        <v>74</v>
      </c>
      <c r="G4" t="s">
        <v>75</v>
      </c>
    </row>
    <row r="5" spans="1:7" x14ac:dyDescent="0.25">
      <c r="C5">
        <v>52</v>
      </c>
      <c r="D5">
        <v>51</v>
      </c>
      <c r="E5">
        <f>C5*D5</f>
        <v>2652</v>
      </c>
      <c r="F5">
        <v>13</v>
      </c>
      <c r="G5">
        <v>6</v>
      </c>
    </row>
    <row r="6" spans="1:7" x14ac:dyDescent="0.25">
      <c r="B6" t="s">
        <v>71</v>
      </c>
    </row>
    <row r="8" spans="1:7" x14ac:dyDescent="0.25">
      <c r="B8" t="s">
        <v>72</v>
      </c>
      <c r="C8">
        <v>13</v>
      </c>
    </row>
    <row r="9" spans="1:7" x14ac:dyDescent="0.25">
      <c r="C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88B7-A947-44D0-A527-0E0F3C3BE44A}">
  <dimension ref="A1:M13"/>
  <sheetViews>
    <sheetView workbookViewId="0">
      <selection activeCell="L5" sqref="L5:L7"/>
    </sheetView>
  </sheetViews>
  <sheetFormatPr defaultRowHeight="15" x14ac:dyDescent="0.25"/>
  <cols>
    <col min="2" max="2" width="15.85546875" customWidth="1"/>
    <col min="3" max="3" width="21.140625" customWidth="1"/>
    <col min="5" max="5" width="12.7109375" bestFit="1" customWidth="1"/>
  </cols>
  <sheetData>
    <row r="1" spans="1:13" x14ac:dyDescent="0.25">
      <c r="A1" t="s">
        <v>11</v>
      </c>
    </row>
    <row r="2" spans="1:13" x14ac:dyDescent="0.25">
      <c r="A2" t="s">
        <v>12</v>
      </c>
    </row>
    <row r="4" spans="1:13" x14ac:dyDescent="0.25">
      <c r="B4" s="1" t="s">
        <v>13</v>
      </c>
      <c r="C4" s="1" t="s">
        <v>14</v>
      </c>
      <c r="E4" t="s">
        <v>60</v>
      </c>
      <c r="F4" t="s">
        <v>61</v>
      </c>
      <c r="G4" t="s">
        <v>62</v>
      </c>
    </row>
    <row r="5" spans="1:13" x14ac:dyDescent="0.25">
      <c r="B5">
        <v>0</v>
      </c>
      <c r="C5">
        <v>25</v>
      </c>
      <c r="D5">
        <f>(C5*100/$C$10)/100</f>
        <v>0.176056338028169</v>
      </c>
      <c r="E5">
        <f>B5-$L$5</f>
        <v>-1.5070422535211268</v>
      </c>
      <c r="F5">
        <f>E5*E5</f>
        <v>2.2711763538980363</v>
      </c>
      <c r="G5">
        <f>D5*F5</f>
        <v>0.39985499188345708</v>
      </c>
      <c r="K5" t="s">
        <v>59</v>
      </c>
      <c r="L5" s="9">
        <f>SUMPRODUCT($B$5:$B$9,D5:D9)</f>
        <v>1.5070422535211268</v>
      </c>
    </row>
    <row r="6" spans="1:13" x14ac:dyDescent="0.25">
      <c r="B6">
        <v>1</v>
      </c>
      <c r="C6">
        <v>56</v>
      </c>
      <c r="D6">
        <f t="shared" ref="D6:D9" si="0">(C6*100/$C$10)/100</f>
        <v>0.39436619718309857</v>
      </c>
      <c r="E6">
        <f t="shared" ref="E6:E9" si="1">B6-$L$5</f>
        <v>-0.50704225352112675</v>
      </c>
      <c r="F6">
        <f t="shared" ref="F6:F9" si="2">E6*E6</f>
        <v>0.25709184685578257</v>
      </c>
      <c r="G6">
        <f t="shared" ref="G6:G9" si="3">D6*F6</f>
        <v>0.10138833397129453</v>
      </c>
      <c r="K6" t="s">
        <v>63</v>
      </c>
      <c r="L6" s="9">
        <f>SUM(G5:G9)</f>
        <v>1.2217813925808372</v>
      </c>
      <c r="M6">
        <f>L7*L7</f>
        <v>1.2217813925808372</v>
      </c>
    </row>
    <row r="7" spans="1:13" x14ac:dyDescent="0.25">
      <c r="B7">
        <v>2</v>
      </c>
      <c r="C7">
        <v>33</v>
      </c>
      <c r="D7">
        <f t="shared" si="0"/>
        <v>0.23239436619718309</v>
      </c>
      <c r="E7">
        <f t="shared" si="1"/>
        <v>0.49295774647887325</v>
      </c>
      <c r="F7">
        <f t="shared" si="2"/>
        <v>0.24300733981352907</v>
      </c>
      <c r="G7">
        <f t="shared" si="3"/>
        <v>5.6473536717228587E-2</v>
      </c>
      <c r="K7" t="s">
        <v>64</v>
      </c>
      <c r="L7" s="9">
        <f>SQRT(L6)</f>
        <v>1.1053422060976579</v>
      </c>
    </row>
    <row r="8" spans="1:13" x14ac:dyDescent="0.25">
      <c r="B8">
        <v>3</v>
      </c>
      <c r="C8">
        <v>20</v>
      </c>
      <c r="D8">
        <f t="shared" si="0"/>
        <v>0.14084507042253522</v>
      </c>
      <c r="E8">
        <f t="shared" si="1"/>
        <v>1.4929577464788732</v>
      </c>
      <c r="F8">
        <f t="shared" si="2"/>
        <v>2.2289228327712758</v>
      </c>
      <c r="G8">
        <f t="shared" si="3"/>
        <v>0.31393279334806701</v>
      </c>
    </row>
    <row r="9" spans="1:13" x14ac:dyDescent="0.25">
      <c r="B9">
        <v>4</v>
      </c>
      <c r="C9">
        <v>8</v>
      </c>
      <c r="D9">
        <f t="shared" si="0"/>
        <v>5.6338028169014079E-2</v>
      </c>
      <c r="E9">
        <f t="shared" si="1"/>
        <v>2.492957746478873</v>
      </c>
      <c r="F9">
        <f t="shared" si="2"/>
        <v>6.214838325729021</v>
      </c>
      <c r="G9">
        <f t="shared" si="3"/>
        <v>0.35013173666078989</v>
      </c>
    </row>
    <row r="10" spans="1:13" x14ac:dyDescent="0.25">
      <c r="C10">
        <f>SUM(C5:C9)</f>
        <v>142</v>
      </c>
      <c r="D10">
        <f>SUM(D5:D9)</f>
        <v>1</v>
      </c>
      <c r="G10">
        <f>SUM(G5:G9)</f>
        <v>1.2217813925808372</v>
      </c>
    </row>
    <row r="11" spans="1:13" x14ac:dyDescent="0.25">
      <c r="B11" s="4" t="s">
        <v>15</v>
      </c>
      <c r="C11" t="s">
        <v>16</v>
      </c>
    </row>
    <row r="12" spans="1:13" x14ac:dyDescent="0.25">
      <c r="B12" s="5" t="s">
        <v>17</v>
      </c>
      <c r="C12" t="s">
        <v>18</v>
      </c>
    </row>
    <row r="13" spans="1:13" x14ac:dyDescent="0.25">
      <c r="B13" s="5" t="s">
        <v>19</v>
      </c>
      <c r="C1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4A40-2C7C-4CED-8BEA-C2E0F2454AB1}">
  <dimension ref="A1:K24"/>
  <sheetViews>
    <sheetView topLeftCell="A3" workbookViewId="0">
      <selection activeCell="J5" sqref="J5"/>
    </sheetView>
  </sheetViews>
  <sheetFormatPr defaultRowHeight="15" x14ac:dyDescent="0.25"/>
  <cols>
    <col min="1" max="1" width="75.7109375" bestFit="1" customWidth="1"/>
    <col min="5" max="5" width="27.5703125" bestFit="1" customWidth="1"/>
  </cols>
  <sheetData>
    <row r="1" spans="1:11" x14ac:dyDescent="0.25">
      <c r="A1" t="s">
        <v>21</v>
      </c>
    </row>
    <row r="2" spans="1:11" x14ac:dyDescent="0.25">
      <c r="D2" s="5" t="s">
        <v>22</v>
      </c>
      <c r="E2" t="s">
        <v>23</v>
      </c>
      <c r="J2" s="8">
        <f>AVERAGE($A$8:$A$22)</f>
        <v>10.133333333333333</v>
      </c>
    </row>
    <row r="3" spans="1:11" x14ac:dyDescent="0.25">
      <c r="D3" s="5" t="s">
        <v>24</v>
      </c>
      <c r="E3" t="s">
        <v>25</v>
      </c>
      <c r="J3" s="8">
        <f>MEDIAN($A$8:$A$22)</f>
        <v>8</v>
      </c>
    </row>
    <row r="4" spans="1:11" x14ac:dyDescent="0.25">
      <c r="D4" s="5" t="s">
        <v>26</v>
      </c>
      <c r="E4" t="s">
        <v>27</v>
      </c>
      <c r="J4" s="10">
        <f>_xlfn.VAR.P($A$8:$A$22)</f>
        <v>102.24888888888889</v>
      </c>
    </row>
    <row r="5" spans="1:11" x14ac:dyDescent="0.25">
      <c r="D5" s="5" t="s">
        <v>28</v>
      </c>
      <c r="E5" t="s">
        <v>29</v>
      </c>
      <c r="J5" s="8">
        <f>SQRT(J4)</f>
        <v>10.111819267020593</v>
      </c>
    </row>
    <row r="6" spans="1:11" x14ac:dyDescent="0.25">
      <c r="D6" s="5" t="s">
        <v>30</v>
      </c>
      <c r="E6" t="s">
        <v>31</v>
      </c>
      <c r="J6" s="8">
        <f>_xlfn.QUARTILE.EXC($A$8:$A$22,3)</f>
        <v>10</v>
      </c>
      <c r="K6" s="9">
        <f>J6-J7</f>
        <v>6</v>
      </c>
    </row>
    <row r="7" spans="1:11" x14ac:dyDescent="0.25">
      <c r="A7" s="2" t="s">
        <v>32</v>
      </c>
      <c r="B7" s="1" t="s">
        <v>69</v>
      </c>
      <c r="C7" s="1" t="s">
        <v>70</v>
      </c>
      <c r="J7">
        <f>_xlfn.QUARTILE.EXC($A$8:$A$22,1)</f>
        <v>4</v>
      </c>
    </row>
    <row r="8" spans="1:11" x14ac:dyDescent="0.25">
      <c r="A8">
        <v>12</v>
      </c>
      <c r="B8">
        <f>A8-$J$2</f>
        <v>1.8666666666666671</v>
      </c>
      <c r="C8">
        <f>B8*B8</f>
        <v>3.484444444444446</v>
      </c>
    </row>
    <row r="9" spans="1:11" x14ac:dyDescent="0.25">
      <c r="A9">
        <v>3</v>
      </c>
      <c r="B9">
        <f t="shared" ref="B9:B22" si="0">A9-$J$2</f>
        <v>-7.1333333333333329</v>
      </c>
      <c r="C9">
        <f t="shared" ref="C9:C22" si="1">B9*B9</f>
        <v>50.884444444444441</v>
      </c>
    </row>
    <row r="10" spans="1:11" x14ac:dyDescent="0.25">
      <c r="A10">
        <v>4</v>
      </c>
      <c r="B10">
        <f t="shared" si="0"/>
        <v>-6.1333333333333329</v>
      </c>
      <c r="C10">
        <f t="shared" si="1"/>
        <v>37.617777777777775</v>
      </c>
    </row>
    <row r="11" spans="1:11" x14ac:dyDescent="0.25">
      <c r="A11">
        <v>5</v>
      </c>
      <c r="B11">
        <f t="shared" si="0"/>
        <v>-5.1333333333333329</v>
      </c>
      <c r="C11">
        <f t="shared" si="1"/>
        <v>26.351111111111106</v>
      </c>
    </row>
    <row r="12" spans="1:11" x14ac:dyDescent="0.25">
      <c r="A12">
        <v>8</v>
      </c>
      <c r="B12">
        <f t="shared" si="0"/>
        <v>-2.1333333333333329</v>
      </c>
      <c r="C12">
        <f t="shared" si="1"/>
        <v>4.5511111111111093</v>
      </c>
    </row>
    <row r="13" spans="1:11" x14ac:dyDescent="0.25">
      <c r="A13">
        <v>10</v>
      </c>
      <c r="B13">
        <f t="shared" si="0"/>
        <v>-0.13333333333333286</v>
      </c>
      <c r="C13">
        <f t="shared" si="1"/>
        <v>1.7777777777777653E-2</v>
      </c>
    </row>
    <row r="14" spans="1:11" x14ac:dyDescent="0.25">
      <c r="A14">
        <v>8</v>
      </c>
      <c r="B14">
        <f t="shared" si="0"/>
        <v>-2.1333333333333329</v>
      </c>
      <c r="C14">
        <f t="shared" si="1"/>
        <v>4.5511111111111093</v>
      </c>
    </row>
    <row r="15" spans="1:11" x14ac:dyDescent="0.25">
      <c r="A15">
        <v>5</v>
      </c>
      <c r="B15">
        <f t="shared" si="0"/>
        <v>-5.1333333333333329</v>
      </c>
      <c r="C15">
        <f t="shared" si="1"/>
        <v>26.351111111111106</v>
      </c>
    </row>
    <row r="16" spans="1:11" x14ac:dyDescent="0.25">
      <c r="A16">
        <v>20</v>
      </c>
      <c r="B16">
        <f t="shared" si="0"/>
        <v>9.8666666666666671</v>
      </c>
      <c r="C16">
        <f t="shared" si="1"/>
        <v>97.351111111111123</v>
      </c>
    </row>
    <row r="17" spans="1:4" x14ac:dyDescent="0.25">
      <c r="A17">
        <v>9</v>
      </c>
      <c r="B17">
        <f t="shared" si="0"/>
        <v>-1.1333333333333329</v>
      </c>
      <c r="C17">
        <f t="shared" si="1"/>
        <v>1.2844444444444434</v>
      </c>
    </row>
    <row r="18" spans="1:4" x14ac:dyDescent="0.25">
      <c r="A18">
        <v>3</v>
      </c>
      <c r="B18">
        <f t="shared" si="0"/>
        <v>-7.1333333333333329</v>
      </c>
      <c r="C18">
        <f t="shared" si="1"/>
        <v>50.884444444444441</v>
      </c>
    </row>
    <row r="19" spans="1:4" x14ac:dyDescent="0.25">
      <c r="A19">
        <v>10</v>
      </c>
      <c r="B19">
        <f t="shared" si="0"/>
        <v>-0.13333333333333286</v>
      </c>
      <c r="C19">
        <f t="shared" si="1"/>
        <v>1.7777777777777653E-2</v>
      </c>
    </row>
    <row r="20" spans="1:4" x14ac:dyDescent="0.25">
      <c r="A20">
        <v>10</v>
      </c>
      <c r="B20">
        <f t="shared" si="0"/>
        <v>-0.13333333333333286</v>
      </c>
      <c r="C20">
        <f t="shared" si="1"/>
        <v>1.7777777777777653E-2</v>
      </c>
    </row>
    <row r="21" spans="1:4" x14ac:dyDescent="0.25">
      <c r="A21">
        <v>1</v>
      </c>
      <c r="B21">
        <f t="shared" si="0"/>
        <v>-9.1333333333333329</v>
      </c>
      <c r="C21">
        <f t="shared" si="1"/>
        <v>83.417777777777772</v>
      </c>
    </row>
    <row r="22" spans="1:4" x14ac:dyDescent="0.25">
      <c r="A22">
        <v>44</v>
      </c>
      <c r="B22">
        <f t="shared" si="0"/>
        <v>33.866666666666667</v>
      </c>
      <c r="C22">
        <f t="shared" si="1"/>
        <v>1146.9511111111112</v>
      </c>
    </row>
    <row r="24" spans="1:4" x14ac:dyDescent="0.25">
      <c r="A24">
        <f>COUNT(A8:A22)</f>
        <v>15</v>
      </c>
      <c r="C24">
        <f>SUM($C$8:$C$22)</f>
        <v>1533.7333333333333</v>
      </c>
      <c r="D24" s="9">
        <f>C24/A24</f>
        <v>102.24888888888889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0A5F-A7BB-4BA3-9662-0C9B1CED90E1}">
  <dimension ref="A1:K8"/>
  <sheetViews>
    <sheetView tabSelected="1" workbookViewId="0"/>
  </sheetViews>
  <sheetFormatPr defaultRowHeight="15" x14ac:dyDescent="0.25"/>
  <cols>
    <col min="9" max="9" width="7.28515625" customWidth="1"/>
    <col min="10" max="10" width="6.28515625" customWidth="1"/>
    <col min="11" max="11" width="7.5703125" customWidth="1"/>
  </cols>
  <sheetData>
    <row r="1" spans="1:11" x14ac:dyDescent="0.25">
      <c r="A1" t="s">
        <v>33</v>
      </c>
    </row>
    <row r="2" spans="1:11" x14ac:dyDescent="0.25">
      <c r="A2" t="s">
        <v>34</v>
      </c>
      <c r="I2" s="3"/>
      <c r="J2" s="3"/>
      <c r="K2" s="3" t="s">
        <v>35</v>
      </c>
    </row>
    <row r="3" spans="1:11" x14ac:dyDescent="0.25">
      <c r="A3" t="s">
        <v>36</v>
      </c>
      <c r="I3" s="3"/>
      <c r="J3" s="3"/>
      <c r="K3" s="3" t="s">
        <v>35</v>
      </c>
    </row>
    <row r="4" spans="1:11" x14ac:dyDescent="0.25">
      <c r="I4" s="3"/>
      <c r="J4" s="3"/>
      <c r="K4" s="3"/>
    </row>
    <row r="5" spans="1:11" x14ac:dyDescent="0.25">
      <c r="A5" s="6" t="s">
        <v>37</v>
      </c>
      <c r="B5" t="s">
        <v>38</v>
      </c>
    </row>
    <row r="6" spans="1:11" x14ac:dyDescent="0.25">
      <c r="A6" s="6" t="s">
        <v>39</v>
      </c>
      <c r="B6" t="s">
        <v>40</v>
      </c>
    </row>
    <row r="7" spans="1:11" x14ac:dyDescent="0.25">
      <c r="A7" s="6" t="s">
        <v>41</v>
      </c>
      <c r="B7" t="s">
        <v>42</v>
      </c>
    </row>
    <row r="8" spans="1:11" x14ac:dyDescent="0.25">
      <c r="A8" s="6" t="s">
        <v>43</v>
      </c>
      <c r="B8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86AC-CFBF-451B-A879-EA4454337D82}">
  <dimension ref="A1:P12"/>
  <sheetViews>
    <sheetView workbookViewId="0">
      <selection activeCell="P11" sqref="P11"/>
    </sheetView>
  </sheetViews>
  <sheetFormatPr defaultRowHeight="15" x14ac:dyDescent="0.25"/>
  <cols>
    <col min="1" max="1" width="15.28515625" customWidth="1"/>
    <col min="2" max="2" width="15.5703125" customWidth="1"/>
    <col min="12" max="12" width="12" bestFit="1" customWidth="1"/>
  </cols>
  <sheetData>
    <row r="1" spans="1:16" x14ac:dyDescent="0.25">
      <c r="A1" t="s">
        <v>45</v>
      </c>
    </row>
    <row r="3" spans="1:16" x14ac:dyDescent="0.25">
      <c r="B3" s="1" t="s">
        <v>46</v>
      </c>
      <c r="C3" s="1" t="s">
        <v>47</v>
      </c>
      <c r="E3" t="s">
        <v>65</v>
      </c>
    </row>
    <row r="4" spans="1:16" x14ac:dyDescent="0.25">
      <c r="A4" s="1" t="s">
        <v>48</v>
      </c>
      <c r="B4">
        <v>300</v>
      </c>
      <c r="C4">
        <v>175</v>
      </c>
      <c r="E4">
        <f>SUM(B4:C4)</f>
        <v>475</v>
      </c>
    </row>
    <row r="5" spans="1:16" x14ac:dyDescent="0.25">
      <c r="A5" s="1" t="s">
        <v>49</v>
      </c>
      <c r="B5">
        <v>125</v>
      </c>
      <c r="C5">
        <v>200</v>
      </c>
      <c r="E5">
        <f>SUM(B5:C5)</f>
        <v>325</v>
      </c>
    </row>
    <row r="6" spans="1:16" x14ac:dyDescent="0.25">
      <c r="A6" t="s">
        <v>65</v>
      </c>
      <c r="B6">
        <f>SUM(B4:B5)</f>
        <v>425</v>
      </c>
      <c r="C6">
        <f>SUM(C4:C5)</f>
        <v>375</v>
      </c>
      <c r="E6">
        <f>SUM(E4:E5)</f>
        <v>800</v>
      </c>
    </row>
    <row r="8" spans="1:16" x14ac:dyDescent="0.25">
      <c r="A8" s="6" t="s">
        <v>50</v>
      </c>
      <c r="B8" t="s">
        <v>51</v>
      </c>
      <c r="L8" t="s">
        <v>66</v>
      </c>
      <c r="N8">
        <f>175/800</f>
        <v>0.21875</v>
      </c>
    </row>
    <row r="9" spans="1:16" x14ac:dyDescent="0.25">
      <c r="L9" t="s">
        <v>67</v>
      </c>
      <c r="N9">
        <f>E4/E6</f>
        <v>0.59375</v>
      </c>
      <c r="P9" s="7">
        <f>$N$8/$N$9</f>
        <v>0.36842105263157893</v>
      </c>
    </row>
    <row r="11" spans="1:16" x14ac:dyDescent="0.25">
      <c r="A11" s="6" t="s">
        <v>52</v>
      </c>
      <c r="B11" t="s">
        <v>53</v>
      </c>
      <c r="L11" t="s">
        <v>67</v>
      </c>
      <c r="N11">
        <f>E4/E6</f>
        <v>0.59375</v>
      </c>
      <c r="P11" s="7">
        <f>$N$12/$N$11</f>
        <v>0.63157894736842102</v>
      </c>
    </row>
    <row r="12" spans="1:16" x14ac:dyDescent="0.25">
      <c r="L12" t="s">
        <v>68</v>
      </c>
      <c r="N12">
        <f>B4/E6</f>
        <v>0.375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6435-ADBD-4B09-B570-4E8A5F03FAC6}">
  <dimension ref="A1:A6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5" spans="1:1" x14ac:dyDescent="0.25">
      <c r="A5" t="s">
        <v>57</v>
      </c>
    </row>
    <row r="6" spans="1:1" x14ac:dyDescent="0.25">
      <c r="A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problem1</vt:lpstr>
      <vt:lpstr>problem2</vt:lpstr>
      <vt:lpstr>problem3</vt:lpstr>
      <vt:lpstr>problem4</vt:lpstr>
      <vt:lpstr>problem5</vt:lpstr>
      <vt:lpstr>problem6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Gozefena</cp:lastModifiedBy>
  <cp:revision/>
  <dcterms:created xsi:type="dcterms:W3CDTF">2019-10-25T12:24:18Z</dcterms:created>
  <dcterms:modified xsi:type="dcterms:W3CDTF">2019-10-25T15:38:06Z</dcterms:modified>
  <cp:category/>
  <cp:contentStatus/>
</cp:coreProperties>
</file>