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UTEM\Year 3 Sem 1\BITI3533 AI Project Management\Lab\Lab 5\"/>
    </mc:Choice>
  </mc:AlternateContent>
  <xr:revisionPtr revIDLastSave="0" documentId="13_ncr:1_{144F4D94-4491-4588-8ACE-F2C4F2F57D1A}" xr6:coauthVersionLast="47" xr6:coauthVersionMax="47" xr10:uidLastSave="{00000000-0000-0000-0000-000000000000}"/>
  <bookViews>
    <workbookView xWindow="-108" yWindow="-108" windowWidth="23256" windowHeight="12456" xr2:uid="{3B43C6B6-4162-4B85-BB0F-9999AE561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3" i="1"/>
  <c r="D51" i="1"/>
  <c r="D49" i="1"/>
  <c r="D48" i="1"/>
  <c r="D47" i="1"/>
  <c r="D46" i="1"/>
  <c r="D45" i="1"/>
  <c r="D44" i="1"/>
  <c r="D28" i="1"/>
  <c r="E27" i="1" s="1"/>
  <c r="D30" i="1"/>
  <c r="D29" i="1"/>
  <c r="D39" i="1"/>
  <c r="D38" i="1"/>
  <c r="D40" i="1" s="1"/>
  <c r="D22" i="1"/>
  <c r="D18" i="1"/>
  <c r="D17" i="1"/>
  <c r="D24" i="1"/>
  <c r="E23" i="1" s="1"/>
  <c r="D21" i="1"/>
  <c r="E20" i="1" s="1"/>
  <c r="E26" i="1" l="1"/>
  <c r="D19" i="1" l="1"/>
  <c r="E16" i="1" s="1"/>
  <c r="E31" i="1" l="1"/>
  <c r="E32" i="1" l="1"/>
  <c r="F20" i="1" l="1"/>
  <c r="F23" i="1"/>
  <c r="F27" i="1"/>
  <c r="F26" i="1"/>
  <c r="F16" i="1"/>
  <c r="F31" i="1"/>
  <c r="F32" i="1" l="1"/>
</calcChain>
</file>

<file path=xl/sharedStrings.xml><?xml version="1.0" encoding="utf-8"?>
<sst xmlns="http://schemas.openxmlformats.org/spreadsheetml/2006/main" count="68" uniqueCount="64">
  <si>
    <t xml:space="preserve">3 BITI S1G2
GROUP MEMBER: 
1.	ANG WEI KANG – B032110301
2.	LUM FU YUAN – B032110251
3.	SIM WENG JIN – B032110376
4.	TEH XIAO THONG – B032110141
Lab 6 – Project Cost Estimation
1.	Identify one group project. 
2.	Prepare a sample cost estimation of the project. 
3.	Group manager has to submit the activity via Ulearn. </t>
  </si>
  <si>
    <t>WBS ITEMS</t>
  </si>
  <si>
    <t>#UNITS/HRS</t>
  </si>
  <si>
    <t>% OF TOTAL</t>
  </si>
  <si>
    <t>AUTOMOTIVE VEHICLES ENGINE HEALTH PREDICTION PROJECT COST ESTIMATE CREATED NOVEMBER 23, 2023</t>
  </si>
  <si>
    <t>1. Project Management</t>
  </si>
  <si>
    <t>2. Hardware</t>
  </si>
  <si>
    <t>3. Software</t>
  </si>
  <si>
    <t>5. Training and Support</t>
  </si>
  <si>
    <t>6. Reserves (20% Of total estimate)</t>
  </si>
  <si>
    <t>Total project cost estimate</t>
  </si>
  <si>
    <t xml:space="preserve">     Project Manager</t>
  </si>
  <si>
    <t xml:space="preserve">     Project Team Members</t>
  </si>
  <si>
    <t xml:space="preserve">     Contractors (10% Of software development &amp; testing)</t>
  </si>
  <si>
    <t xml:space="preserve">     Servers</t>
  </si>
  <si>
    <t xml:space="preserve">     Licensed Software</t>
  </si>
  <si>
    <t xml:space="preserve">     Software Development*</t>
  </si>
  <si>
    <t>4. Testing (10% of total hardware and softwarre cost)</t>
  </si>
  <si>
    <t>* See software development estimate</t>
  </si>
  <si>
    <t xml:space="preserve">     Trainee cost</t>
  </si>
  <si>
    <t xml:space="preserve">     Travel cost</t>
  </si>
  <si>
    <t xml:space="preserve">     Project team members</t>
  </si>
  <si>
    <t>COST/UNIT/HR (RM)</t>
  </si>
  <si>
    <t>SUBTOTALS (RM)</t>
  </si>
  <si>
    <t>WBS LEVEL 1 TOTALS (RM)</t>
  </si>
  <si>
    <t xml:space="preserve">     Sensors and IoT Devices</t>
  </si>
  <si>
    <t>1. Labor Estimate</t>
  </si>
  <si>
    <t>Total labor estimate</t>
  </si>
  <si>
    <t>Total function points</t>
  </si>
  <si>
    <t>AUTOMOTIVE VEHICLES ENGINE HEALTH PREDICTION PROJECT DEVELOPMENT ESTIMATE CREATED NOVEMBER 23, 2023</t>
  </si>
  <si>
    <t>CALCULATIONS</t>
  </si>
  <si>
    <t>FUNCTION POINTS</t>
  </si>
  <si>
    <t>CONVERSION FACTOR</t>
  </si>
  <si>
    <t>QUANTITY</t>
  </si>
  <si>
    <t xml:space="preserve">     Contractor Labor Estimate</t>
  </si>
  <si>
    <t xml:space="preserve">     Project Team Member Estimate</t>
  </si>
  <si>
    <t>2. Function Point Estimate**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</si>
  <si>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</si>
  <si>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</si>
  <si>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</si>
  <si>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</si>
  <si>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</si>
  <si>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 xml:space="preserve">          Java 2 Languange Equivalency Value</t>
  </si>
  <si>
    <t xml:space="preserve">          Source Lines of Code (SLOC) Estimate</t>
  </si>
  <si>
    <t xml:space="preserve">          Productivity*KSLOC^Penalty (in months)</t>
  </si>
  <si>
    <t xml:space="preserve">          Total Labor Hours (200 hours/month)</t>
  </si>
  <si>
    <t xml:space="preserve">          Cost/labor hour (RM175/hour)</t>
  </si>
  <si>
    <t>Total Function Point Estimate</t>
  </si>
  <si>
    <t>*Approach based on paper by William Roetzheim, "Estimating Software Costs," Cost Xpert Group, Inc. (2003) using the COCOMO II default linear productivity factor (3.13) and penalty factor (1.072).</t>
  </si>
  <si>
    <t>3000*200</t>
  </si>
  <si>
    <t>1150*100</t>
  </si>
  <si>
    <t>Sum above two values</t>
  </si>
  <si>
    <t>10*4</t>
  </si>
  <si>
    <t>3*7</t>
  </si>
  <si>
    <t>4*5</t>
  </si>
  <si>
    <t>6*4</t>
  </si>
  <si>
    <t>7*10</t>
  </si>
  <si>
    <t>Sum above function point value</t>
  </si>
  <si>
    <t>Assumed value from reference</t>
  </si>
  <si>
    <t>175*46</t>
  </si>
  <si>
    <t>3.13*8.05^1.072(see reference)</t>
  </si>
  <si>
    <t>29.28*200</t>
  </si>
  <si>
    <t>Assumed value from budget expert</t>
  </si>
  <si>
    <t>5856*175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</si>
</sst>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Fill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B0FA-C2AE-4010-AD8F-0684509478A6}">
  <dimension ref="A1:F56"/>
  <sheetViews>
    <sheetView tabSelected="1" topLeftCell="A34" zoomScaleNormal="100" workbookViewId="0">
      <selection activeCell="G45" sqref="G45"/>
    </sheetView>
  </sheetViews>
  <sheetFormatPr defaultRowHeight="14.4" x14ac:dyDescent="0.3"/>
  <cols>
    <col min="1" max="1" width="49" customWidth="1"/>
    <col min="2" max="2" width="13.5546875" customWidth="1"/>
    <col min="3" max="3" width="20.77734375" customWidth="1"/>
    <col min="4" max="4" width="18.109375" customWidth="1"/>
    <col min="5" max="5" width="30.88671875" customWidth="1"/>
    <col min="6" max="6" width="11.33203125" customWidth="1"/>
  </cols>
  <sheetData>
    <row r="1" spans="1:6" ht="14.4" customHeight="1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3" spans="1:6" x14ac:dyDescent="0.3">
      <c r="A13" s="6" t="s">
        <v>4</v>
      </c>
      <c r="B13" s="5"/>
      <c r="C13" s="5"/>
      <c r="D13" s="5"/>
      <c r="E13" s="5"/>
      <c r="F13" s="5"/>
    </row>
    <row r="14" spans="1:6" x14ac:dyDescent="0.3">
      <c r="A14" s="7" t="s">
        <v>1</v>
      </c>
      <c r="B14" s="7" t="s">
        <v>2</v>
      </c>
      <c r="C14" s="7" t="s">
        <v>22</v>
      </c>
      <c r="D14" s="7" t="s">
        <v>23</v>
      </c>
      <c r="E14" s="7" t="s">
        <v>24</v>
      </c>
      <c r="F14" s="7" t="s">
        <v>3</v>
      </c>
    </row>
    <row r="15" spans="1:6" x14ac:dyDescent="0.3">
      <c r="A15" s="8"/>
      <c r="B15" s="8"/>
      <c r="C15" s="8"/>
      <c r="D15" s="8"/>
      <c r="E15" s="8"/>
      <c r="F15" s="8"/>
    </row>
    <row r="16" spans="1:6" x14ac:dyDescent="0.3">
      <c r="A16" s="3" t="s">
        <v>5</v>
      </c>
      <c r="B16" s="9"/>
      <c r="C16" s="9"/>
      <c r="D16" s="9"/>
      <c r="E16" s="9">
        <f>SUM(D17:D19)</f>
        <v>214740</v>
      </c>
      <c r="F16" s="9">
        <f xml:space="preserve"> (E16/E32)*100</f>
        <v>11.2162126870544</v>
      </c>
    </row>
    <row r="17" spans="1:6" x14ac:dyDescent="0.3">
      <c r="A17" s="2" t="s">
        <v>11</v>
      </c>
      <c r="B17" s="10">
        <v>120</v>
      </c>
      <c r="C17" s="10">
        <v>150</v>
      </c>
      <c r="D17" s="10">
        <f>PRODUCT(B17:C17)</f>
        <v>18000</v>
      </c>
      <c r="E17" s="10"/>
      <c r="F17" s="10"/>
    </row>
    <row r="18" spans="1:6" x14ac:dyDescent="0.3">
      <c r="A18" s="2" t="s">
        <v>12</v>
      </c>
      <c r="B18" s="10">
        <v>1150</v>
      </c>
      <c r="C18" s="10">
        <v>100</v>
      </c>
      <c r="D18" s="10">
        <f xml:space="preserve"> PRODUCT(B18:C18)</f>
        <v>115000</v>
      </c>
      <c r="E18" s="10"/>
      <c r="F18" s="10"/>
    </row>
    <row r="19" spans="1:6" x14ac:dyDescent="0.3">
      <c r="A19" s="2" t="s">
        <v>13</v>
      </c>
      <c r="B19" s="10"/>
      <c r="C19" s="10"/>
      <c r="D19" s="10">
        <f>(SUM(D25,E26))*(10/100)</f>
        <v>81740</v>
      </c>
      <c r="E19" s="10"/>
      <c r="F19" s="10"/>
    </row>
    <row r="20" spans="1:6" x14ac:dyDescent="0.3">
      <c r="A20" s="3" t="s">
        <v>6</v>
      </c>
      <c r="B20" s="9"/>
      <c r="C20" s="9"/>
      <c r="D20" s="9"/>
      <c r="E20" s="9">
        <f>SUM(D21:D22)</f>
        <v>274000</v>
      </c>
      <c r="F20" s="9">
        <f xml:space="preserve"> (E20/E32)*100</f>
        <v>14.311457000339505</v>
      </c>
    </row>
    <row r="21" spans="1:6" x14ac:dyDescent="0.3">
      <c r="A21" s="2" t="s">
        <v>25</v>
      </c>
      <c r="B21" s="10">
        <v>500</v>
      </c>
      <c r="C21" s="10">
        <v>500</v>
      </c>
      <c r="D21" s="10">
        <f>PRODUCT(B21:C21)</f>
        <v>250000</v>
      </c>
      <c r="E21" s="10"/>
      <c r="F21" s="10"/>
    </row>
    <row r="22" spans="1:6" x14ac:dyDescent="0.3">
      <c r="A22" s="2" t="s">
        <v>14</v>
      </c>
      <c r="B22" s="10">
        <v>4</v>
      </c>
      <c r="C22" s="10">
        <v>6000</v>
      </c>
      <c r="D22" s="10">
        <f>PRODUCT(B22:C22)</f>
        <v>24000</v>
      </c>
      <c r="E22" s="10"/>
      <c r="F22" s="10"/>
    </row>
    <row r="23" spans="1:6" x14ac:dyDescent="0.3">
      <c r="A23" s="3" t="s">
        <v>7</v>
      </c>
      <c r="B23" s="9"/>
      <c r="C23" s="9"/>
      <c r="D23" s="9"/>
      <c r="E23" s="9">
        <f>SUM(D24:D25)</f>
        <v>750000</v>
      </c>
      <c r="F23" s="9">
        <f xml:space="preserve"> (E23/E32)*100</f>
        <v>39.173696168812519</v>
      </c>
    </row>
    <row r="24" spans="1:6" x14ac:dyDescent="0.3">
      <c r="A24" s="2" t="s">
        <v>15</v>
      </c>
      <c r="B24" s="10">
        <v>100</v>
      </c>
      <c r="C24" s="10">
        <v>350</v>
      </c>
      <c r="D24" s="10">
        <f>PRODUCT(B24:C24)</f>
        <v>35000</v>
      </c>
      <c r="E24" s="10"/>
      <c r="F24" s="10"/>
    </row>
    <row r="25" spans="1:6" x14ac:dyDescent="0.3">
      <c r="A25" s="2" t="s">
        <v>16</v>
      </c>
      <c r="B25" s="10"/>
      <c r="C25" s="10"/>
      <c r="D25" s="10">
        <v>715000</v>
      </c>
      <c r="E25" s="10"/>
      <c r="F25" s="10"/>
    </row>
    <row r="26" spans="1:6" x14ac:dyDescent="0.3">
      <c r="A26" s="3" t="s">
        <v>17</v>
      </c>
      <c r="B26" s="9"/>
      <c r="C26" s="9"/>
      <c r="D26" s="9"/>
      <c r="E26" s="9">
        <f>(SUM(E20,E23))*(10/100)</f>
        <v>102400</v>
      </c>
      <c r="F26" s="9">
        <f xml:space="preserve"> (E26/E32)*100</f>
        <v>5.3485153169152015</v>
      </c>
    </row>
    <row r="27" spans="1:6" x14ac:dyDescent="0.3">
      <c r="A27" s="3" t="s">
        <v>8</v>
      </c>
      <c r="B27" s="9"/>
      <c r="C27" s="9"/>
      <c r="D27" s="9"/>
      <c r="E27" s="9">
        <f>SUM(D28:D30)</f>
        <v>190500</v>
      </c>
      <c r="F27" s="9">
        <f xml:space="preserve"> (E27/E32)*100</f>
        <v>9.9501188268783789</v>
      </c>
    </row>
    <row r="28" spans="1:6" x14ac:dyDescent="0.3">
      <c r="A28" s="2" t="s">
        <v>19</v>
      </c>
      <c r="B28" s="10">
        <v>100</v>
      </c>
      <c r="C28" s="10">
        <v>650</v>
      </c>
      <c r="D28" s="10">
        <f>PRODUCT(B28:C28)</f>
        <v>65000</v>
      </c>
      <c r="E28" s="10"/>
      <c r="F28" s="10"/>
    </row>
    <row r="29" spans="1:6" x14ac:dyDescent="0.3">
      <c r="A29" s="2" t="s">
        <v>20</v>
      </c>
      <c r="B29" s="10">
        <v>10</v>
      </c>
      <c r="C29" s="10">
        <v>1050</v>
      </c>
      <c r="D29" s="10">
        <f>PRODUCT(B29:C29)</f>
        <v>10500</v>
      </c>
      <c r="E29" s="10"/>
      <c r="F29" s="10"/>
    </row>
    <row r="30" spans="1:6" x14ac:dyDescent="0.3">
      <c r="A30" s="2" t="s">
        <v>21</v>
      </c>
      <c r="B30" s="10">
        <v>1150</v>
      </c>
      <c r="C30" s="10">
        <v>100</v>
      </c>
      <c r="D30" s="10">
        <f>PRODUCT(B30:C30)</f>
        <v>115000</v>
      </c>
      <c r="E30" s="10"/>
      <c r="F30" s="10"/>
    </row>
    <row r="31" spans="1:6" x14ac:dyDescent="0.3">
      <c r="A31" s="3" t="s">
        <v>9</v>
      </c>
      <c r="B31" s="9"/>
      <c r="C31" s="9"/>
      <c r="D31" s="9"/>
      <c r="E31" s="9">
        <f>(SUM(E16:E27))*(20/80)</f>
        <v>382910</v>
      </c>
      <c r="F31" s="9">
        <f xml:space="preserve"> (E31/E32)*100</f>
        <v>20</v>
      </c>
    </row>
    <row r="32" spans="1:6" x14ac:dyDescent="0.3">
      <c r="A32" s="4" t="s">
        <v>10</v>
      </c>
      <c r="B32" s="9"/>
      <c r="C32" s="9"/>
      <c r="D32" s="9"/>
      <c r="E32" s="9">
        <f>SUM(E16:E31)</f>
        <v>1914550</v>
      </c>
      <c r="F32" s="9">
        <f>SUM(F16:F31)</f>
        <v>100</v>
      </c>
    </row>
    <row r="33" spans="1:5" x14ac:dyDescent="0.3">
      <c r="A33" s="11" t="s">
        <v>18</v>
      </c>
      <c r="B33" s="12"/>
    </row>
    <row r="35" spans="1:5" x14ac:dyDescent="0.3">
      <c r="A35" s="13" t="s">
        <v>29</v>
      </c>
      <c r="B35" s="13"/>
      <c r="C35" s="13"/>
      <c r="D35" s="13"/>
      <c r="E35" s="13"/>
    </row>
    <row r="36" spans="1:5" x14ac:dyDescent="0.3">
      <c r="A36" s="14" t="s">
        <v>26</v>
      </c>
      <c r="B36" s="7" t="s">
        <v>2</v>
      </c>
      <c r="C36" s="7" t="s">
        <v>22</v>
      </c>
      <c r="D36" s="7" t="s">
        <v>23</v>
      </c>
      <c r="E36" s="14" t="s">
        <v>30</v>
      </c>
    </row>
    <row r="37" spans="1:5" x14ac:dyDescent="0.3">
      <c r="A37" s="14"/>
      <c r="B37" s="8"/>
      <c r="C37" s="8"/>
      <c r="D37" s="8"/>
      <c r="E37" s="14"/>
    </row>
    <row r="38" spans="1:5" x14ac:dyDescent="0.3">
      <c r="A38" s="2" t="s">
        <v>34</v>
      </c>
      <c r="B38" s="10">
        <v>3000</v>
      </c>
      <c r="C38" s="10">
        <v>200</v>
      </c>
      <c r="D38" s="10">
        <f>PRODUCT(B38:C38)</f>
        <v>600000</v>
      </c>
      <c r="E38" s="18" t="s">
        <v>49</v>
      </c>
    </row>
    <row r="39" spans="1:5" x14ac:dyDescent="0.3">
      <c r="A39" s="2" t="s">
        <v>35</v>
      </c>
      <c r="B39" s="10">
        <v>1150</v>
      </c>
      <c r="C39" s="10">
        <v>100</v>
      </c>
      <c r="D39" s="10">
        <f>PRODUCT(B39:C39)</f>
        <v>115000</v>
      </c>
      <c r="E39" s="18" t="s">
        <v>50</v>
      </c>
    </row>
    <row r="40" spans="1:5" x14ac:dyDescent="0.3">
      <c r="A40" s="4" t="s">
        <v>27</v>
      </c>
      <c r="B40" s="9"/>
      <c r="C40" s="9"/>
      <c r="D40" s="9">
        <f>SUM(D38:D39)</f>
        <v>715000</v>
      </c>
      <c r="E40" s="19" t="s">
        <v>51</v>
      </c>
    </row>
    <row r="41" spans="1:5" x14ac:dyDescent="0.3">
      <c r="A41" s="15"/>
      <c r="B41" s="16"/>
      <c r="C41" s="16"/>
      <c r="D41" s="16"/>
      <c r="E41" s="16"/>
    </row>
    <row r="42" spans="1:5" x14ac:dyDescent="0.3">
      <c r="A42" s="7" t="s">
        <v>36</v>
      </c>
      <c r="B42" s="7" t="s">
        <v>33</v>
      </c>
      <c r="C42" s="7" t="s">
        <v>32</v>
      </c>
      <c r="D42" s="7" t="s">
        <v>31</v>
      </c>
      <c r="E42" s="7" t="s">
        <v>30</v>
      </c>
    </row>
    <row r="43" spans="1:5" x14ac:dyDescent="0.3">
      <c r="A43" s="8"/>
      <c r="B43" s="8"/>
      <c r="C43" s="8"/>
      <c r="D43" s="8"/>
      <c r="E43" s="8"/>
    </row>
    <row r="44" spans="1:5" x14ac:dyDescent="0.3">
      <c r="A44" s="2" t="s">
        <v>37</v>
      </c>
      <c r="B44" s="10">
        <v>10</v>
      </c>
      <c r="C44" s="10">
        <v>4</v>
      </c>
      <c r="D44" s="10">
        <f>PRODUCT(B44:C44)</f>
        <v>40</v>
      </c>
      <c r="E44" s="18" t="s">
        <v>52</v>
      </c>
    </row>
    <row r="45" spans="1:5" x14ac:dyDescent="0.3">
      <c r="A45" s="2" t="s">
        <v>38</v>
      </c>
      <c r="B45" s="10">
        <v>3</v>
      </c>
      <c r="C45" s="10">
        <v>7</v>
      </c>
      <c r="D45" s="10">
        <f>PRODUCT(B45:C45)</f>
        <v>21</v>
      </c>
      <c r="E45" s="18" t="s">
        <v>53</v>
      </c>
    </row>
    <row r="46" spans="1:5" x14ac:dyDescent="0.3">
      <c r="A46" s="2" t="s">
        <v>39</v>
      </c>
      <c r="B46" s="10">
        <v>4</v>
      </c>
      <c r="C46" s="10">
        <v>5</v>
      </c>
      <c r="D46" s="10">
        <f>PRODUCT(B46:C46)</f>
        <v>20</v>
      </c>
      <c r="E46" s="18" t="s">
        <v>54</v>
      </c>
    </row>
    <row r="47" spans="1:5" x14ac:dyDescent="0.3">
      <c r="A47" s="2" t="s">
        <v>40</v>
      </c>
      <c r="B47" s="10">
        <v>6</v>
      </c>
      <c r="C47" s="10">
        <v>4</v>
      </c>
      <c r="D47" s="10">
        <f>PRODUCT(B47:C47)</f>
        <v>24</v>
      </c>
      <c r="E47" s="18" t="s">
        <v>55</v>
      </c>
    </row>
    <row r="48" spans="1:5" x14ac:dyDescent="0.3">
      <c r="A48" s="2" t="s">
        <v>41</v>
      </c>
      <c r="B48" s="10">
        <v>7</v>
      </c>
      <c r="C48" s="10">
        <v>10</v>
      </c>
      <c r="D48" s="10">
        <f>PRODUCT(B48:C48)</f>
        <v>70</v>
      </c>
      <c r="E48" s="18" t="s">
        <v>56</v>
      </c>
    </row>
    <row r="49" spans="1:5" x14ac:dyDescent="0.3">
      <c r="A49" s="4" t="s">
        <v>28</v>
      </c>
      <c r="B49" s="3"/>
      <c r="C49" s="3"/>
      <c r="D49" s="9">
        <f>SUM(D44:D48)</f>
        <v>175</v>
      </c>
      <c r="E49" s="19" t="s">
        <v>57</v>
      </c>
    </row>
    <row r="50" spans="1:5" x14ac:dyDescent="0.3">
      <c r="A50" s="2" t="s">
        <v>42</v>
      </c>
      <c r="B50" s="2"/>
      <c r="C50" s="2"/>
      <c r="D50" s="10">
        <v>46</v>
      </c>
      <c r="E50" s="18" t="s">
        <v>58</v>
      </c>
    </row>
    <row r="51" spans="1:5" x14ac:dyDescent="0.3">
      <c r="A51" s="2" t="s">
        <v>43</v>
      </c>
      <c r="B51" s="2"/>
      <c r="C51" s="2"/>
      <c r="D51" s="10">
        <f>PRODUCT(D49:D50)</f>
        <v>8050</v>
      </c>
      <c r="E51" s="18" t="s">
        <v>59</v>
      </c>
    </row>
    <row r="52" spans="1:5" x14ac:dyDescent="0.3">
      <c r="A52" s="2" t="s">
        <v>44</v>
      </c>
      <c r="B52" s="2"/>
      <c r="C52" s="2"/>
      <c r="D52" s="10">
        <v>29.28</v>
      </c>
      <c r="E52" s="18" t="s">
        <v>60</v>
      </c>
    </row>
    <row r="53" spans="1:5" x14ac:dyDescent="0.3">
      <c r="A53" s="2" t="s">
        <v>45</v>
      </c>
      <c r="B53" s="2"/>
      <c r="C53" s="2"/>
      <c r="D53" s="10">
        <f xml:space="preserve"> D52*200</f>
        <v>5856</v>
      </c>
      <c r="E53" s="18" t="s">
        <v>61</v>
      </c>
    </row>
    <row r="54" spans="1:5" x14ac:dyDescent="0.3">
      <c r="A54" s="2" t="s">
        <v>46</v>
      </c>
      <c r="B54" s="2"/>
      <c r="C54" s="2"/>
      <c r="D54" s="10">
        <v>175</v>
      </c>
      <c r="E54" s="18" t="s">
        <v>62</v>
      </c>
    </row>
    <row r="55" spans="1:5" x14ac:dyDescent="0.3">
      <c r="A55" s="4" t="s">
        <v>47</v>
      </c>
      <c r="B55" s="3"/>
      <c r="C55" s="3"/>
      <c r="D55" s="9">
        <f>PRODUCT(D53:D54)</f>
        <v>1024800</v>
      </c>
      <c r="E55" s="19" t="s">
        <v>63</v>
      </c>
    </row>
    <row r="56" spans="1:5" ht="28.8" customHeight="1" x14ac:dyDescent="0.3">
      <c r="A56" s="17" t="s">
        <v>48</v>
      </c>
      <c r="B56" s="17"/>
      <c r="C56" s="17"/>
      <c r="D56" s="17"/>
      <c r="E56" s="17"/>
    </row>
  </sheetData>
  <mergeCells count="20">
    <mergeCell ref="A56:E56"/>
    <mergeCell ref="B42:B43"/>
    <mergeCell ref="C42:C43"/>
    <mergeCell ref="D42:D43"/>
    <mergeCell ref="E42:E43"/>
    <mergeCell ref="A42:A43"/>
    <mergeCell ref="A36:A37"/>
    <mergeCell ref="B36:B37"/>
    <mergeCell ref="C36:C37"/>
    <mergeCell ref="D36:D37"/>
    <mergeCell ref="E36:E37"/>
    <mergeCell ref="A35:E35"/>
    <mergeCell ref="A1:F11"/>
    <mergeCell ref="A13:F13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 XIAO THONG</dc:creator>
  <cp:lastModifiedBy>TEH XIAO THONG</cp:lastModifiedBy>
  <dcterms:created xsi:type="dcterms:W3CDTF">2023-11-23T05:39:36Z</dcterms:created>
  <dcterms:modified xsi:type="dcterms:W3CDTF">2023-11-23T07:34:29Z</dcterms:modified>
</cp:coreProperties>
</file>