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DOCUMENTOS LISTO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8" i="1"/>
  <c r="D9" i="1"/>
  <c r="D10" i="1"/>
  <c r="D11" i="1"/>
  <c r="D12" i="1"/>
  <c r="D15" i="1"/>
  <c r="D16" i="1"/>
  <c r="D17" i="1"/>
  <c r="D20" i="1"/>
  <c r="D21" i="1"/>
  <c r="D22" i="1"/>
  <c r="D23" i="1"/>
  <c r="D24" i="1"/>
  <c r="D26" i="1"/>
  <c r="D27" i="1"/>
  <c r="D29" i="1"/>
  <c r="C25" i="1"/>
  <c r="C28" i="1"/>
  <c r="C14" i="1"/>
  <c r="D4" i="1"/>
  <c r="C19" i="1" l="1"/>
  <c r="C18" i="1" s="1"/>
  <c r="C13" i="1"/>
  <c r="C7" i="1"/>
  <c r="C3" i="1"/>
  <c r="E2" i="1" l="1"/>
</calcChain>
</file>

<file path=xl/sharedStrings.xml><?xml version="1.0" encoding="utf-8"?>
<sst xmlns="http://schemas.openxmlformats.org/spreadsheetml/2006/main" count="40" uniqueCount="39">
  <si>
    <t>SEXY LADY</t>
  </si>
  <si>
    <t xml:space="preserve">   PLANEACIÓN </t>
  </si>
  <si>
    <t xml:space="preserve">       Minuta inicial</t>
  </si>
  <si>
    <t xml:space="preserve">       Realizar entrevista</t>
  </si>
  <si>
    <t xml:space="preserve">       Definir acta de inicio de proyecto</t>
  </si>
  <si>
    <t xml:space="preserve">   ANALISIS </t>
  </si>
  <si>
    <t xml:space="preserve">       Recopilacion de Requerimientos</t>
  </si>
  <si>
    <t xml:space="preserve">       Definir objetivos</t>
  </si>
  <si>
    <t xml:space="preserve">       Elaboración de milestones</t>
  </si>
  <si>
    <t xml:space="preserve">       Elaboración de deliverables</t>
  </si>
  <si>
    <t xml:space="preserve">   DISEÑO</t>
  </si>
  <si>
    <t xml:space="preserve">       Diseño de diagramas</t>
  </si>
  <si>
    <t xml:space="preserve">          Diagrama E-R</t>
  </si>
  <si>
    <t xml:space="preserve">          Diagrama relacional</t>
  </si>
  <si>
    <t xml:space="preserve">          Diseño de BD</t>
  </si>
  <si>
    <t xml:space="preserve">   CODIFICACIÓN </t>
  </si>
  <si>
    <t xml:space="preserve">       Procedimientos almacenados</t>
  </si>
  <si>
    <t xml:space="preserve">          Altas</t>
  </si>
  <si>
    <t xml:space="preserve">          Bajas</t>
  </si>
  <si>
    <t xml:space="preserve">          Actualización</t>
  </si>
  <si>
    <t xml:space="preserve">          Consulta</t>
  </si>
  <si>
    <t xml:space="preserve">       Creación de vistas</t>
  </si>
  <si>
    <t xml:space="preserve">   PRUEBAS</t>
  </si>
  <si>
    <t xml:space="preserve">       Pruebas unitarias</t>
  </si>
  <si>
    <t xml:space="preserve">       Reporte de las pruebas</t>
  </si>
  <si>
    <t xml:space="preserve">   IMPLEMENTACIÓN</t>
  </si>
  <si>
    <t xml:space="preserve">       Montar la base de datos </t>
  </si>
  <si>
    <t>NOMBRE DE TAREA</t>
  </si>
  <si>
    <t>COSTO POR ETAPA</t>
  </si>
  <si>
    <t>COSTO POR ACTIVIDAD</t>
  </si>
  <si>
    <t>COSTO TOTAL</t>
  </si>
  <si>
    <t>Nombre del recurso</t>
  </si>
  <si>
    <t>Administrador de Proyecto</t>
  </si>
  <si>
    <t>Análista</t>
  </si>
  <si>
    <t>Diseñador</t>
  </si>
  <si>
    <t>Programador</t>
  </si>
  <si>
    <t>Tester</t>
  </si>
  <si>
    <t>Tasa estándar ($/h)</t>
  </si>
  <si>
    <t>DURACIÓN (/h)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</si>
</sst>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/>
      <top style="thin">
        <color rgb="FFB1BBCC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4" borderId="0" xfId="3" applyFont="1"/>
    <xf numFmtId="0" fontId="3" fillId="3" borderId="0" xfId="2" applyFont="1"/>
    <xf numFmtId="0" fontId="2" fillId="2" borderId="0" xfId="1" applyFont="1"/>
    <xf numFmtId="0" fontId="5" fillId="6" borderId="1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right" vertical="center" wrapText="1"/>
    </xf>
    <xf numFmtId="0" fontId="5" fillId="6" borderId="5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right" vertical="center" wrapText="1"/>
    </xf>
    <xf numFmtId="0" fontId="6" fillId="5" borderId="3" xfId="4" applyFont="1" applyBorder="1" applyAlignment="1">
      <alignment vertical="center" wrapText="1"/>
    </xf>
    <xf numFmtId="0" fontId="6" fillId="5" borderId="4" xfId="4" applyFont="1" applyBorder="1" applyAlignment="1">
      <alignment vertical="center" wrapText="1"/>
    </xf>
  </cellXfs>
  <cellStyles count="5">
    <cellStyle name="40% - Énfasis4" xfId="2" builtinId="43"/>
    <cellStyle name="40% - Énfasis5" xfId="3" builtinId="47"/>
    <cellStyle name="60% - Énfasis5" xfId="4" builtinId="48"/>
    <cellStyle name="Énfasis1" xfId="1" builtinId="29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border diagonalDown="1">
        <left style="medium">
          <color theme="2" tint="-9.9917600024414813E-2"/>
        </left>
        <right style="medium">
          <color theme="2" tint="-9.9917600024414813E-2"/>
        </right>
        <top style="medium">
          <color theme="2" tint="-9.9917600024414813E-2"/>
        </top>
        <bottom style="medium">
          <color theme="2" tint="-9.9917600024414813E-2"/>
        </bottom>
        <diagonal style="medium">
          <color theme="2" tint="-9.9917600024414813E-2"/>
        </diagonal>
        <vertical style="medium">
          <color theme="2" tint="-9.9948118533890809E-2"/>
        </vertical>
        <horizontal style="medium">
          <color theme="2" tint="-9.9948118533890809E-2"/>
        </horizontal>
      </border>
    </dxf>
    <dxf>
      <font>
        <b/>
        <i val="0"/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  <dxf>
      <border outline="0">
        <top style="thin">
          <color rgb="FFB1BBCC"/>
        </top>
      </border>
    </dxf>
    <dxf>
      <border outline="0">
        <bottom style="thin">
          <color rgb="FFB1BBCC"/>
        </bottom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B1BBCC"/>
        </left>
        <right/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B1BBCC"/>
        </right>
        <top style="thin">
          <color rgb="FFB1BBCC"/>
        </top>
        <bottom style="thin">
          <color rgb="FFB1BBCC"/>
        </bottom>
      </border>
    </dxf>
  </dxfs>
  <tableStyles count="1" defaultTableStyle="TableStyleMedium2" defaultPivotStyle="PivotStyleLight16">
    <tableStyle name="Estilo de tabla 1" pivot="0" count="1">
      <tableStyleElement type="wholeTabl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E29" totalsRowShown="0" headerRowDxfId="3" headerRowCellStyle="Énfasis1">
  <autoFilter ref="A1:E29"/>
  <tableColumns count="5">
    <tableColumn id="1" name="NOMBRE DE TAREA"/>
    <tableColumn id="2" name="DURACIÓN (/h)"/>
    <tableColumn id="3" name="COSTO POR ETAPA" dataDxfId="2">
      <calculatedColumnFormula>(D3+D4+D5)</calculatedColumnFormula>
    </tableColumn>
    <tableColumn id="4" name="COSTO POR ACTIVIDAD" dataDxfId="1">
      <calculatedColumnFormula>((Tabla2[[#This Row],[DURACIÓN (/h)]]*G33)+8)</calculatedColumnFormula>
    </tableColumn>
    <tableColumn id="5" name="COSTO TOTAL" dataDxfId="0">
      <calculatedColumnFormula>SUM(C3+C7+C13+C18+C25+C28)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F34:G39" totalsRowShown="0" headerRowDxfId="5" dataDxfId="9" headerRowBorderDxfId="7" tableBorderDxfId="8" totalsRowBorderDxfId="6" headerRowCellStyle="60% - Énfasis5">
  <autoFilter ref="F34:G39"/>
  <tableColumns count="2">
    <tableColumn id="1" name="Nombre del recurso" dataDxfId="11"/>
    <tableColumn id="2" name="Tasa estándar ($/h)" dataDxfId="10"/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5" zoomScaleNormal="85" workbookViewId="0">
      <selection activeCell="D17" sqref="D17"/>
    </sheetView>
  </sheetViews>
  <sheetFormatPr baseColWidth="10" defaultRowHeight="15" x14ac:dyDescent="0.25"/>
  <cols>
    <col min="1" max="1" width="33.7109375" bestFit="1" customWidth="1"/>
    <col min="2" max="2" width="16.85546875" bestFit="1" customWidth="1"/>
    <col min="3" max="3" width="19.42578125" customWidth="1"/>
    <col min="4" max="4" width="23.42578125" customWidth="1"/>
    <col min="5" max="5" width="15.140625" customWidth="1"/>
    <col min="6" max="6" width="28.42578125" customWidth="1"/>
    <col min="7" max="7" width="27.5703125" customWidth="1"/>
    <col min="8" max="8" width="18.85546875" customWidth="1"/>
  </cols>
  <sheetData>
    <row r="1" spans="1:5" x14ac:dyDescent="0.25">
      <c r="A1" s="4" t="s">
        <v>27</v>
      </c>
      <c r="B1" s="4" t="s">
        <v>38</v>
      </c>
      <c r="C1" s="4" t="s">
        <v>28</v>
      </c>
      <c r="D1" s="4" t="s">
        <v>29</v>
      </c>
      <c r="E1" s="4" t="s">
        <v>30</v>
      </c>
    </row>
    <row r="2" spans="1:5" x14ac:dyDescent="0.25">
      <c r="A2" s="3" t="s">
        <v>0</v>
      </c>
      <c r="B2" s="3">
        <v>632</v>
      </c>
      <c r="C2" s="3"/>
      <c r="D2" s="3"/>
      <c r="E2" s="3">
        <f t="shared" ref="E2:E29" si="0">SUM(C3+C7+C13+C18+C25+C28)</f>
        <v>53432</v>
      </c>
    </row>
    <row r="3" spans="1:5" x14ac:dyDescent="0.25">
      <c r="A3" s="2" t="s">
        <v>1</v>
      </c>
      <c r="B3" s="2">
        <v>32</v>
      </c>
      <c r="C3" s="2">
        <f t="shared" ref="C2:C29" si="1">(D4+D5+D6)</f>
        <v>3800</v>
      </c>
      <c r="D3" s="2"/>
      <c r="E3" s="2"/>
    </row>
    <row r="4" spans="1:5" x14ac:dyDescent="0.25">
      <c r="A4" t="s">
        <v>2</v>
      </c>
      <c r="B4">
        <v>8</v>
      </c>
      <c r="D4">
        <f>((Tabla2[[#This Row],[DURACIÓN (/h)]]*G35)+8)</f>
        <v>952</v>
      </c>
    </row>
    <row r="5" spans="1:5" x14ac:dyDescent="0.25">
      <c r="A5" t="s">
        <v>3</v>
      </c>
      <c r="B5">
        <v>16</v>
      </c>
      <c r="D5">
        <f>((Tabla2[[#This Row],[DURACIÓN (/h)]]*G35)+8)</f>
        <v>1896</v>
      </c>
    </row>
    <row r="6" spans="1:5" x14ac:dyDescent="0.25">
      <c r="A6" t="s">
        <v>4</v>
      </c>
      <c r="B6">
        <v>8</v>
      </c>
      <c r="D6">
        <f>((Tabla2[[#This Row],[DURACIÓN (/h)]]*G35)+8)</f>
        <v>952</v>
      </c>
    </row>
    <row r="7" spans="1:5" x14ac:dyDescent="0.25">
      <c r="A7" s="2" t="s">
        <v>5</v>
      </c>
      <c r="B7" s="2">
        <v>80</v>
      </c>
      <c r="C7" s="2">
        <f>SUM(D8:D12)</f>
        <v>6632</v>
      </c>
      <c r="D7" s="2"/>
      <c r="E7" s="2"/>
    </row>
    <row r="8" spans="1:5" x14ac:dyDescent="0.25">
      <c r="A8" t="s">
        <v>6</v>
      </c>
      <c r="B8">
        <v>16</v>
      </c>
      <c r="D8">
        <f>((Tabla2[[#This Row],[DURACIÓN (/h)]]*G36)+8)</f>
        <v>1368</v>
      </c>
    </row>
    <row r="9" spans="1:5" x14ac:dyDescent="0.25">
      <c r="A9" t="s">
        <v>3</v>
      </c>
      <c r="B9">
        <v>8</v>
      </c>
      <c r="D9">
        <f>((Tabla2[[#This Row],[DURACIÓN (/h)]]*G36)+8)</f>
        <v>688</v>
      </c>
    </row>
    <row r="10" spans="1:5" x14ac:dyDescent="0.25">
      <c r="A10" t="s">
        <v>7</v>
      </c>
      <c r="B10">
        <v>24</v>
      </c>
      <c r="D10">
        <f>((Tabla2[[#This Row],[DURACIÓN (/h)]]*G36)+8)</f>
        <v>2048</v>
      </c>
    </row>
    <row r="11" spans="1:5" x14ac:dyDescent="0.25">
      <c r="A11" t="s">
        <v>8</v>
      </c>
      <c r="B11">
        <v>16</v>
      </c>
      <c r="D11">
        <f>((Tabla2[[#This Row],[DURACIÓN (/h)]]*G36)+8)</f>
        <v>1368</v>
      </c>
    </row>
    <row r="12" spans="1:5" x14ac:dyDescent="0.25">
      <c r="A12" t="s">
        <v>9</v>
      </c>
      <c r="B12">
        <v>16</v>
      </c>
      <c r="D12">
        <f>((Tabla2[[#This Row],[DURACIÓN (/h)]]*G38)+8)</f>
        <v>1160</v>
      </c>
    </row>
    <row r="13" spans="1:5" x14ac:dyDescent="0.25">
      <c r="A13" s="2" t="s">
        <v>10</v>
      </c>
      <c r="B13" s="2">
        <v>112</v>
      </c>
      <c r="C13" s="2">
        <f>SUM(D15:D17)</f>
        <v>11560</v>
      </c>
      <c r="D13" s="2"/>
      <c r="E13" s="2"/>
    </row>
    <row r="14" spans="1:5" x14ac:dyDescent="0.25">
      <c r="A14" t="s">
        <v>11</v>
      </c>
      <c r="B14">
        <v>112</v>
      </c>
      <c r="C14">
        <f>SUM(D15:D17)</f>
        <v>11560</v>
      </c>
    </row>
    <row r="15" spans="1:5" x14ac:dyDescent="0.25">
      <c r="A15" t="s">
        <v>12</v>
      </c>
      <c r="B15">
        <v>32</v>
      </c>
      <c r="D15">
        <f>((Tabla2[[#This Row],[DURACIÓN (/h)]]*G37)+8)</f>
        <v>3304</v>
      </c>
    </row>
    <row r="16" spans="1:5" x14ac:dyDescent="0.25">
      <c r="A16" t="s">
        <v>13</v>
      </c>
      <c r="B16">
        <v>40</v>
      </c>
      <c r="D16">
        <f>((Tabla2[[#This Row],[DURACIÓN (/h)]]*G37)+8)</f>
        <v>4128</v>
      </c>
    </row>
    <row r="17" spans="1:5" x14ac:dyDescent="0.25">
      <c r="A17" t="s">
        <v>14</v>
      </c>
      <c r="B17">
        <v>40</v>
      </c>
      <c r="D17">
        <f>((Tabla2[[#This Row],[DURACIÓN (/h)]]*G37)+8)</f>
        <v>4128</v>
      </c>
    </row>
    <row r="18" spans="1:5" x14ac:dyDescent="0.25">
      <c r="A18" s="2" t="s">
        <v>15</v>
      </c>
      <c r="B18" s="2">
        <v>320</v>
      </c>
      <c r="C18" s="2">
        <f>SUM(C19+D24)</f>
        <v>23080</v>
      </c>
      <c r="D18" s="2"/>
      <c r="E18" s="2"/>
    </row>
    <row r="19" spans="1:5" x14ac:dyDescent="0.25">
      <c r="A19" s="1" t="s">
        <v>16</v>
      </c>
      <c r="B19">
        <v>240</v>
      </c>
      <c r="C19">
        <f>SUM(D20:D23)</f>
        <v>17312</v>
      </c>
    </row>
    <row r="20" spans="1:5" x14ac:dyDescent="0.25">
      <c r="A20" t="s">
        <v>17</v>
      </c>
      <c r="B20">
        <v>56</v>
      </c>
      <c r="D20">
        <f>((Tabla2[[#This Row],[DURACIÓN (/h)]]*G38)+8)</f>
        <v>4040</v>
      </c>
    </row>
    <row r="21" spans="1:5" x14ac:dyDescent="0.25">
      <c r="A21" t="s">
        <v>18</v>
      </c>
      <c r="B21">
        <v>56</v>
      </c>
      <c r="D21">
        <f>((Tabla2[[#This Row],[DURACIÓN (/h)]]*G38)+8)</f>
        <v>4040</v>
      </c>
    </row>
    <row r="22" spans="1:5" x14ac:dyDescent="0.25">
      <c r="A22" t="s">
        <v>19</v>
      </c>
      <c r="B22">
        <v>56</v>
      </c>
      <c r="D22">
        <f>((Tabla2[[#This Row],[DURACIÓN (/h)]]*G38)+8)</f>
        <v>4040</v>
      </c>
    </row>
    <row r="23" spans="1:5" x14ac:dyDescent="0.25">
      <c r="A23" t="s">
        <v>20</v>
      </c>
      <c r="B23">
        <v>72</v>
      </c>
      <c r="D23">
        <f>((Tabla2[[#This Row],[DURACIÓN (/h)]]*G38)+8)</f>
        <v>5192</v>
      </c>
    </row>
    <row r="24" spans="1:5" x14ac:dyDescent="0.25">
      <c r="A24" s="1" t="s">
        <v>21</v>
      </c>
      <c r="B24">
        <v>80</v>
      </c>
      <c r="D24">
        <f>((Tabla2[[#This Row],[DURACIÓN (/h)]]*G38)+8)</f>
        <v>5768</v>
      </c>
    </row>
    <row r="25" spans="1:5" x14ac:dyDescent="0.25">
      <c r="A25" s="2" t="s">
        <v>22</v>
      </c>
      <c r="B25" s="2">
        <v>80</v>
      </c>
      <c r="C25" s="2">
        <f>SUM(D26:D27)</f>
        <v>7776</v>
      </c>
      <c r="D25" s="2"/>
      <c r="E25" s="2"/>
    </row>
    <row r="26" spans="1:5" x14ac:dyDescent="0.25">
      <c r="A26" t="s">
        <v>23</v>
      </c>
      <c r="B26">
        <v>40</v>
      </c>
      <c r="D26">
        <f>((Tabla2[[#This Row],[DURACIÓN (/h)]]*G39)+8)</f>
        <v>3888</v>
      </c>
    </row>
    <row r="27" spans="1:5" x14ac:dyDescent="0.25">
      <c r="A27" t="s">
        <v>24</v>
      </c>
      <c r="B27">
        <v>40</v>
      </c>
      <c r="D27">
        <f>((Tabla2[[#This Row],[DURACIÓN (/h)]]*G39)+8)</f>
        <v>3888</v>
      </c>
    </row>
    <row r="28" spans="1:5" x14ac:dyDescent="0.25">
      <c r="A28" s="2" t="s">
        <v>25</v>
      </c>
      <c r="B28" s="2">
        <v>8</v>
      </c>
      <c r="C28" s="2">
        <f>D29</f>
        <v>584</v>
      </c>
      <c r="D28" s="2"/>
      <c r="E28" s="2"/>
    </row>
    <row r="29" spans="1:5" x14ac:dyDescent="0.25">
      <c r="A29" t="s">
        <v>26</v>
      </c>
      <c r="B29">
        <v>8</v>
      </c>
      <c r="D29">
        <f>((Tabla2[[#This Row],[DURACIÓN (/h)]]*G38)+8)</f>
        <v>584</v>
      </c>
    </row>
    <row r="34" spans="6:7" ht="31.5" x14ac:dyDescent="0.25">
      <c r="F34" s="9" t="s">
        <v>31</v>
      </c>
      <c r="G34" s="10" t="s">
        <v>37</v>
      </c>
    </row>
    <row r="35" spans="6:7" x14ac:dyDescent="0.25">
      <c r="F35" s="5" t="s">
        <v>32</v>
      </c>
      <c r="G35" s="6">
        <v>118</v>
      </c>
    </row>
    <row r="36" spans="6:7" x14ac:dyDescent="0.25">
      <c r="F36" s="5" t="s">
        <v>33</v>
      </c>
      <c r="G36" s="6">
        <v>85</v>
      </c>
    </row>
    <row r="37" spans="6:7" x14ac:dyDescent="0.25">
      <c r="F37" s="5" t="s">
        <v>34</v>
      </c>
      <c r="G37" s="6">
        <v>103</v>
      </c>
    </row>
    <row r="38" spans="6:7" x14ac:dyDescent="0.25">
      <c r="F38" s="5" t="s">
        <v>35</v>
      </c>
      <c r="G38" s="6">
        <v>72</v>
      </c>
    </row>
    <row r="39" spans="6:7" x14ac:dyDescent="0.25">
      <c r="F39" s="7" t="s">
        <v>36</v>
      </c>
      <c r="G39" s="8">
        <v>97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</dc:creator>
  <cp:lastModifiedBy>LILIA</cp:lastModifiedBy>
  <dcterms:created xsi:type="dcterms:W3CDTF">2017-04-18T16:12:41Z</dcterms:created>
  <dcterms:modified xsi:type="dcterms:W3CDTF">2017-04-18T17:59:30Z</dcterms:modified>
</cp:coreProperties>
</file>