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cottoj\Desktop\"/>
    </mc:Choice>
  </mc:AlternateContent>
  <xr:revisionPtr revIDLastSave="0" documentId="13_ncr:1_{864C21D7-C24C-4BC6-87B9-B8EA652B6118}" xr6:coauthVersionLast="46" xr6:coauthVersionMax="46" xr10:uidLastSave="{00000000-0000-0000-0000-000000000000}"/>
  <bookViews>
    <workbookView xWindow="-110" yWindow="-110" windowWidth="19420" windowHeight="10420" tabRatio="884"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 name="Table 1"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0" i="8" l="1"/>
  <c r="Y51" i="8"/>
  <c r="Y52" i="8"/>
  <c r="Y65" i="8"/>
  <c r="Y66" i="8"/>
  <c r="Y67" i="8"/>
  <c r="Y94" i="8"/>
  <c r="Y93" i="8"/>
  <c r="Y92" i="8"/>
  <c r="Y91" i="8"/>
  <c r="Y90" i="8"/>
  <c r="Y89" i="8"/>
  <c r="Y88" i="8"/>
  <c r="Y87" i="8"/>
  <c r="Y86" i="8"/>
  <c r="Y85" i="8"/>
  <c r="Y84" i="8"/>
  <c r="Y83" i="8"/>
  <c r="Y79" i="8"/>
  <c r="Y78" i="8"/>
  <c r="Y77" i="8"/>
  <c r="Y76" i="8"/>
  <c r="Y75" i="8"/>
  <c r="Y74" i="8"/>
  <c r="Y73" i="8"/>
  <c r="Y72" i="8"/>
  <c r="Y71" i="8"/>
  <c r="Y70" i="8"/>
  <c r="Y69" i="8"/>
  <c r="Y68" i="8"/>
  <c r="Y64" i="8"/>
  <c r="Y63" i="8"/>
  <c r="Y62" i="8"/>
  <c r="Y61" i="8"/>
  <c r="Y60" i="8"/>
  <c r="Y59" i="8"/>
  <c r="Y58" i="8"/>
  <c r="Y57" i="8"/>
  <c r="Y56" i="8"/>
  <c r="Y55" i="8"/>
  <c r="Y54" i="8"/>
  <c r="Y53" i="8"/>
  <c r="Y49" i="8"/>
  <c r="Y48" i="8"/>
  <c r="Y47" i="8"/>
  <c r="Y46" i="8"/>
  <c r="Y45" i="8"/>
  <c r="Y44" i="8"/>
  <c r="Y43" i="8"/>
  <c r="Y42" i="8"/>
  <c r="Y41" i="8"/>
  <c r="Y40" i="8"/>
  <c r="Y39" i="8"/>
  <c r="Y38" i="8"/>
  <c r="Y34" i="8"/>
  <c r="Y33" i="8"/>
  <c r="Y32" i="8"/>
  <c r="Y22" i="8"/>
  <c r="Y21" i="8"/>
  <c r="Y20" i="8"/>
  <c r="Y31" i="8"/>
  <c r="Y30" i="8"/>
  <c r="Y29" i="8"/>
  <c r="Y17" i="8"/>
  <c r="Y16" i="8"/>
  <c r="Y15" i="8"/>
  <c r="Y9" i="10"/>
  <c r="Y10" i="10"/>
  <c r="Y8" i="7"/>
  <c r="Y64" i="7"/>
  <c r="Y63" i="7"/>
  <c r="Y62" i="7"/>
  <c r="Y61" i="7"/>
  <c r="Y60" i="7"/>
  <c r="Y59" i="7"/>
  <c r="Y58" i="7"/>
  <c r="Y57" i="7"/>
  <c r="Y56" i="7"/>
  <c r="Y55" i="7"/>
  <c r="Y54" i="7"/>
  <c r="Y53" i="7"/>
  <c r="Y52" i="7"/>
  <c r="Y51" i="7"/>
  <c r="Y50" i="7"/>
  <c r="Y49" i="7"/>
  <c r="Y48" i="7"/>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4" i="10"/>
  <c r="Y63" i="10"/>
  <c r="Y62" i="10"/>
  <c r="Y61" i="10"/>
  <c r="Y60" i="10"/>
  <c r="Y59" i="10"/>
  <c r="Y52" i="10"/>
  <c r="Y51" i="10"/>
  <c r="Y50" i="10"/>
  <c r="Y55" i="10"/>
  <c r="Y54" i="10"/>
  <c r="Y53" i="10"/>
  <c r="Y46" i="10"/>
  <c r="Y45" i="10"/>
  <c r="Y44" i="10"/>
  <c r="Y43" i="10"/>
  <c r="Y42" i="10"/>
  <c r="Y41" i="10"/>
  <c r="Y37" i="10"/>
  <c r="Y36" i="10"/>
  <c r="Y35" i="10"/>
  <c r="Y34" i="10"/>
  <c r="Y33" i="10"/>
  <c r="Y32" i="10"/>
  <c r="Y28" i="10"/>
  <c r="Y27" i="10"/>
  <c r="Y26" i="10"/>
  <c r="Y19" i="10"/>
  <c r="Y18" i="10"/>
  <c r="Y17" i="10"/>
  <c r="Y58" i="10"/>
  <c r="Y57" i="10"/>
  <c r="Y56" i="10"/>
  <c r="Y49" i="10"/>
  <c r="Y48" i="10"/>
  <c r="Y47" i="10"/>
  <c r="Y40" i="10"/>
  <c r="Y39" i="10"/>
  <c r="Y38" i="10"/>
  <c r="Y22" i="10"/>
  <c r="Y21" i="10"/>
  <c r="Y20" i="10"/>
  <c r="Y25" i="10"/>
  <c r="Y24" i="10"/>
  <c r="Y23" i="10"/>
  <c r="Y31" i="10"/>
  <c r="Y30" i="10"/>
  <c r="Y29" i="10"/>
  <c r="Y15" i="10"/>
  <c r="Y16" i="10"/>
  <c r="Y14" i="10"/>
  <c r="Y13" i="10"/>
  <c r="Y12" i="10"/>
  <c r="Y11" i="10"/>
  <c r="Y8" i="10"/>
  <c r="Y73" i="11"/>
  <c r="Y72" i="11"/>
  <c r="Y71" i="11"/>
  <c r="Y70" i="11"/>
  <c r="Y69" i="11"/>
  <c r="Y68" i="11"/>
  <c r="Y67" i="11"/>
  <c r="Y65" i="11"/>
  <c r="Y66" i="11"/>
  <c r="Y82" i="8"/>
  <c r="Y81" i="8"/>
  <c r="Y37" i="8"/>
  <c r="Y36" i="8"/>
  <c r="Y28" i="8"/>
  <c r="Y27" i="8"/>
  <c r="Y25" i="8"/>
  <c r="Y24" i="8"/>
  <c r="Y19" i="8"/>
  <c r="Y18" i="8"/>
  <c r="Y13" i="8"/>
  <c r="Y12" i="8"/>
  <c r="Y10" i="8"/>
  <c r="Y9" i="8"/>
  <c r="Y80" i="8"/>
  <c r="Y35" i="8"/>
  <c r="Y26" i="8"/>
  <c r="Y23" i="8"/>
  <c r="Y14" i="8"/>
  <c r="Y11" i="8"/>
  <c r="Y8" i="8"/>
  <c r="Y60" i="3"/>
  <c r="Y95" i="3"/>
  <c r="Y94" i="3"/>
  <c r="Y92" i="3"/>
  <c r="Y91" i="3"/>
  <c r="Y86" i="3"/>
  <c r="Y85" i="3"/>
  <c r="Y89" i="3"/>
  <c r="Y88" i="3"/>
  <c r="Y83" i="3"/>
  <c r="Y82" i="3"/>
  <c r="Y77" i="3"/>
  <c r="Y76" i="3"/>
  <c r="Y80" i="3"/>
  <c r="Y79" i="3"/>
  <c r="Y74" i="3"/>
  <c r="Y73" i="3"/>
  <c r="Y68" i="3"/>
  <c r="Y67" i="3"/>
  <c r="Y71" i="3"/>
  <c r="Y70" i="3"/>
  <c r="Y65" i="3"/>
  <c r="Y64" i="3"/>
  <c r="Y62" i="3"/>
  <c r="Y61" i="3"/>
  <c r="Y59" i="3"/>
  <c r="Y58" i="3"/>
  <c r="Y53" i="3"/>
  <c r="Y52" i="3"/>
  <c r="Y56" i="3"/>
  <c r="Y55" i="3"/>
  <c r="Y50" i="3"/>
  <c r="Y49" i="3"/>
  <c r="Y47" i="3"/>
  <c r="Y46" i="3"/>
  <c r="Y41" i="3"/>
  <c r="Y40" i="3"/>
  <c r="Y44" i="3"/>
  <c r="Y43" i="3"/>
  <c r="Y38" i="3"/>
  <c r="Y37" i="3"/>
  <c r="Y31" i="3"/>
  <c r="Y35" i="3"/>
  <c r="Y34" i="3"/>
  <c r="Y33" i="3"/>
  <c r="Y81" i="3"/>
  <c r="Y66" i="3"/>
  <c r="Y51" i="3"/>
  <c r="Y36" i="3"/>
  <c r="Y93" i="3"/>
  <c r="Y90" i="3"/>
  <c r="Y87" i="3"/>
  <c r="Y84" i="3"/>
  <c r="Y78" i="3"/>
  <c r="Y75" i="3"/>
  <c r="Y72" i="3"/>
  <c r="Y69" i="3"/>
  <c r="Y63" i="3"/>
  <c r="Y57" i="3"/>
  <c r="Y54" i="3"/>
  <c r="Y48" i="3"/>
  <c r="Y45" i="3"/>
  <c r="Y42" i="3"/>
  <c r="Y39" i="3"/>
  <c r="Y32" i="3"/>
  <c r="Y30" i="3"/>
  <c r="Y29" i="3"/>
  <c r="Y28" i="3"/>
  <c r="Y27" i="3"/>
  <c r="Y26" i="3"/>
  <c r="Y8" i="3"/>
  <c r="Y25" i="3"/>
  <c r="Y24" i="3"/>
  <c r="Y23" i="3"/>
  <c r="Y22" i="3"/>
  <c r="Y21" i="3"/>
  <c r="Y20" i="3"/>
  <c r="Y19" i="3"/>
  <c r="Y18" i="3"/>
  <c r="Y17" i="3"/>
  <c r="Y16" i="3"/>
  <c r="Y15" i="3"/>
  <c r="Y14" i="3"/>
  <c r="Y13" i="3"/>
  <c r="Y12" i="3"/>
  <c r="Y11" i="3"/>
  <c r="Y10" i="3"/>
  <c r="Y9" i="3"/>
  <c r="X62" i="8"/>
  <c r="X63" i="8"/>
  <c r="X64" i="8"/>
  <c r="X56" i="8"/>
  <c r="X57" i="8"/>
  <c r="X58" i="8"/>
  <c r="X20" i="8"/>
  <c r="X21" i="8"/>
  <c r="X22" i="8"/>
  <c r="X41" i="8"/>
  <c r="X42" i="8"/>
  <c r="X43" i="8"/>
  <c r="X47" i="8"/>
  <c r="X48" i="8"/>
  <c r="X49" i="8"/>
  <c r="X32" i="8"/>
  <c r="X33" i="8"/>
  <c r="X34" i="8"/>
  <c r="X93" i="3"/>
  <c r="X94" i="3"/>
  <c r="X95" i="3"/>
  <c r="X92" i="8"/>
  <c r="X93" i="8"/>
  <c r="X94" i="8"/>
  <c r="X86" i="8"/>
  <c r="X87" i="8"/>
  <c r="X88" i="8"/>
  <c r="X87" i="3"/>
  <c r="X88" i="3"/>
  <c r="X89" i="3"/>
  <c r="X77" i="8"/>
  <c r="X78" i="8"/>
  <c r="X79" i="8"/>
  <c r="X71" i="8"/>
  <c r="X72" i="8"/>
  <c r="X73" i="8"/>
  <c r="X78" i="3"/>
  <c r="X79" i="3"/>
  <c r="X80" i="3"/>
  <c r="X72" i="3"/>
  <c r="X73" i="3"/>
  <c r="X74" i="3"/>
  <c r="X63" i="3" l="1"/>
  <c r="X64" i="3"/>
  <c r="X65" i="3"/>
  <c r="X57" i="3"/>
  <c r="X58" i="3"/>
  <c r="X59" i="3"/>
  <c r="X42" i="3"/>
  <c r="X43" i="3"/>
  <c r="X44" i="3"/>
  <c r="X48" i="3"/>
  <c r="X49" i="3"/>
  <c r="X50" i="3"/>
  <c r="X33" i="3"/>
  <c r="X34" i="3"/>
  <c r="X35" i="3"/>
  <c r="X22" i="3"/>
  <c r="X23" i="3"/>
  <c r="X21" i="3"/>
  <c r="W21" i="3"/>
  <c r="B45" i="13"/>
  <c r="G49" i="8" l="1"/>
  <c r="C41" i="8"/>
  <c r="C58" i="3" l="1"/>
  <c r="D57" i="3"/>
  <c r="E57" i="3"/>
  <c r="F57" i="3"/>
  <c r="G57" i="3"/>
  <c r="H57" i="3"/>
  <c r="I57" i="3"/>
  <c r="J57" i="3"/>
  <c r="K57" i="3"/>
  <c r="L57" i="3"/>
  <c r="M57" i="3"/>
  <c r="N57" i="3"/>
  <c r="O57" i="3"/>
  <c r="P57" i="3"/>
  <c r="Q57" i="3"/>
  <c r="R57" i="3"/>
  <c r="S57" i="3"/>
  <c r="T57" i="3"/>
  <c r="U57" i="3"/>
  <c r="V57" i="3"/>
  <c r="W57" i="3"/>
  <c r="C57" i="3"/>
  <c r="W92" i="8" l="1"/>
  <c r="W93" i="8"/>
  <c r="W94" i="8"/>
  <c r="W86" i="8"/>
  <c r="W87" i="8"/>
  <c r="W88" i="8"/>
  <c r="W77" i="8"/>
  <c r="W78" i="8"/>
  <c r="W79" i="8"/>
  <c r="W71" i="8"/>
  <c r="W72" i="8"/>
  <c r="W73" i="8"/>
  <c r="W93" i="3"/>
  <c r="W94" i="3"/>
  <c r="W95" i="3"/>
  <c r="W87" i="3"/>
  <c r="W88" i="3"/>
  <c r="W89" i="3"/>
  <c r="W78" i="3"/>
  <c r="W79" i="3"/>
  <c r="W80" i="3"/>
  <c r="W72" i="3"/>
  <c r="W73" i="3"/>
  <c r="W74" i="3"/>
  <c r="W62" i="8"/>
  <c r="W63" i="8"/>
  <c r="W64" i="8"/>
  <c r="W63" i="3"/>
  <c r="W64" i="3"/>
  <c r="W65" i="3"/>
  <c r="W58" i="3"/>
  <c r="W59" i="3"/>
  <c r="W56" i="8"/>
  <c r="W57" i="8"/>
  <c r="W58" i="8"/>
  <c r="W47" i="8"/>
  <c r="W48" i="8"/>
  <c r="W49" i="8"/>
  <c r="W48" i="3"/>
  <c r="W49" i="3"/>
  <c r="W50" i="3"/>
  <c r="W42" i="3"/>
  <c r="W43" i="3"/>
  <c r="W44" i="3"/>
  <c r="W41" i="8"/>
  <c r="W42" i="8"/>
  <c r="W43" i="8"/>
  <c r="W32" i="8"/>
  <c r="W33" i="8"/>
  <c r="W34" i="8"/>
  <c r="W33" i="3"/>
  <c r="W34" i="3"/>
  <c r="W35" i="3"/>
  <c r="W20" i="8"/>
  <c r="W21" i="8"/>
  <c r="W22" i="8"/>
  <c r="V22" i="3"/>
  <c r="W22" i="3"/>
  <c r="V23" i="3"/>
  <c r="W23" i="3"/>
  <c r="V21" i="3"/>
  <c r="V59" i="3" l="1"/>
  <c r="C51" i="3"/>
  <c r="D51" i="3"/>
  <c r="E51" i="3"/>
  <c r="F51" i="3"/>
  <c r="G51" i="3"/>
  <c r="H51" i="3"/>
  <c r="I51" i="3"/>
  <c r="J51" i="3"/>
  <c r="K51" i="3"/>
  <c r="L51" i="3"/>
  <c r="M51" i="3"/>
  <c r="N51" i="3"/>
  <c r="O51" i="3"/>
  <c r="P51" i="3"/>
  <c r="Q51" i="3"/>
  <c r="R51" i="3"/>
  <c r="S51" i="3"/>
  <c r="T51" i="3"/>
  <c r="V87" i="3"/>
  <c r="V88" i="3"/>
  <c r="V89" i="3"/>
  <c r="V93" i="3"/>
  <c r="V94" i="3"/>
  <c r="V95" i="3"/>
  <c r="V78" i="3"/>
  <c r="V79" i="3"/>
  <c r="V80" i="3"/>
  <c r="V72" i="3"/>
  <c r="V73" i="3"/>
  <c r="V74" i="3"/>
  <c r="V92" i="8"/>
  <c r="V93" i="8"/>
  <c r="V94" i="8"/>
  <c r="V86" i="8"/>
  <c r="V87" i="8"/>
  <c r="V88" i="8"/>
  <c r="V77" i="8"/>
  <c r="V78" i="8"/>
  <c r="V79" i="8"/>
  <c r="V71" i="8"/>
  <c r="V72" i="8"/>
  <c r="V73" i="8"/>
  <c r="V62" i="8"/>
  <c r="V63" i="8"/>
  <c r="V64" i="8"/>
  <c r="V56" i="8"/>
  <c r="V57" i="8"/>
  <c r="V58" i="8"/>
  <c r="V63" i="3"/>
  <c r="V64" i="3"/>
  <c r="V65" i="3"/>
  <c r="V58" i="3"/>
  <c r="V47" i="8"/>
  <c r="V48" i="8"/>
  <c r="V49" i="8"/>
  <c r="V41" i="8"/>
  <c r="V42" i="8"/>
  <c r="V43" i="8"/>
  <c r="V20" i="8"/>
  <c r="V21" i="8"/>
  <c r="V22" i="8"/>
  <c r="V32" i="8"/>
  <c r="V33" i="8"/>
  <c r="V34" i="8"/>
  <c r="U32" i="8"/>
  <c r="V48" i="3"/>
  <c r="V49" i="3"/>
  <c r="V50" i="3"/>
  <c r="V42" i="3"/>
  <c r="V43" i="3"/>
  <c r="V44" i="3"/>
  <c r="V33" i="3"/>
  <c r="V34" i="3"/>
  <c r="V35" i="3"/>
  <c r="U33" i="3"/>
  <c r="U21" i="3"/>
  <c r="D94" i="8"/>
  <c r="E94" i="8"/>
  <c r="F94" i="8"/>
  <c r="G94" i="8"/>
  <c r="H94" i="8"/>
  <c r="I94" i="8"/>
  <c r="J94" i="8"/>
  <c r="K94" i="8"/>
  <c r="L94" i="8"/>
  <c r="M94" i="8"/>
  <c r="N94" i="8"/>
  <c r="O94" i="8"/>
  <c r="P94" i="8"/>
  <c r="Q94" i="8"/>
  <c r="R94" i="8"/>
  <c r="S94" i="8"/>
  <c r="T94" i="8"/>
  <c r="U94" i="8"/>
  <c r="E92" i="8"/>
  <c r="F92" i="8"/>
  <c r="G92" i="8"/>
  <c r="H92" i="8"/>
  <c r="I92" i="8"/>
  <c r="J92" i="8"/>
  <c r="K92" i="8"/>
  <c r="L92" i="8"/>
  <c r="M92" i="8"/>
  <c r="N92" i="8"/>
  <c r="O92" i="8"/>
  <c r="P92" i="8"/>
  <c r="Q92" i="8"/>
  <c r="R92" i="8"/>
  <c r="S92" i="8"/>
  <c r="T92" i="8"/>
  <c r="U92" i="8"/>
  <c r="D93" i="8"/>
  <c r="E93" i="8"/>
  <c r="F93" i="8"/>
  <c r="G93" i="8"/>
  <c r="H93" i="8"/>
  <c r="I93" i="8"/>
  <c r="J93" i="8"/>
  <c r="K93" i="8"/>
  <c r="L93" i="8"/>
  <c r="M93" i="8"/>
  <c r="N93" i="8"/>
  <c r="O93" i="8"/>
  <c r="P93" i="8"/>
  <c r="Q93" i="8"/>
  <c r="R93" i="8"/>
  <c r="S93" i="8"/>
  <c r="T93" i="8"/>
  <c r="U93" i="8"/>
  <c r="D86" i="8"/>
  <c r="E86" i="8"/>
  <c r="F86" i="8"/>
  <c r="G86" i="8"/>
  <c r="H86" i="8"/>
  <c r="I86" i="8"/>
  <c r="J86" i="8"/>
  <c r="K86" i="8"/>
  <c r="L86" i="8"/>
  <c r="M86" i="8"/>
  <c r="N86" i="8"/>
  <c r="O86" i="8"/>
  <c r="P86" i="8"/>
  <c r="Q86" i="8"/>
  <c r="R86" i="8"/>
  <c r="S86" i="8"/>
  <c r="T86" i="8"/>
  <c r="U86" i="8"/>
  <c r="D87" i="8"/>
  <c r="E87" i="8"/>
  <c r="F87" i="8"/>
  <c r="G87" i="8"/>
  <c r="H87" i="8"/>
  <c r="I87" i="8"/>
  <c r="J87" i="8"/>
  <c r="K87" i="8"/>
  <c r="L87" i="8"/>
  <c r="M87" i="8"/>
  <c r="N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E77" i="8"/>
  <c r="F77" i="8"/>
  <c r="G77" i="8"/>
  <c r="H77" i="8"/>
  <c r="I77" i="8"/>
  <c r="J77" i="8"/>
  <c r="K77" i="8"/>
  <c r="L77" i="8"/>
  <c r="M77" i="8"/>
  <c r="N77" i="8"/>
  <c r="O77" i="8"/>
  <c r="P77" i="8"/>
  <c r="Q77" i="8"/>
  <c r="R77" i="8"/>
  <c r="S77" i="8"/>
  <c r="T77" i="8"/>
  <c r="U77" i="8"/>
  <c r="F78" i="8"/>
  <c r="G78" i="8"/>
  <c r="H78" i="8"/>
  <c r="I78" i="8"/>
  <c r="J78" i="8"/>
  <c r="K78" i="8"/>
  <c r="L78" i="8"/>
  <c r="M78" i="8"/>
  <c r="N78" i="8"/>
  <c r="O78" i="8"/>
  <c r="P78" i="8"/>
  <c r="Q78" i="8"/>
  <c r="R78" i="8"/>
  <c r="S78" i="8"/>
  <c r="T78" i="8"/>
  <c r="U78" i="8"/>
  <c r="E79" i="8"/>
  <c r="F79" i="8"/>
  <c r="G79" i="8"/>
  <c r="H79" i="8"/>
  <c r="I79" i="8"/>
  <c r="J79" i="8"/>
  <c r="K79" i="8"/>
  <c r="L79" i="8"/>
  <c r="M79" i="8"/>
  <c r="N79" i="8"/>
  <c r="O79" i="8"/>
  <c r="P79" i="8"/>
  <c r="Q79" i="8"/>
  <c r="R79" i="8"/>
  <c r="S79" i="8"/>
  <c r="T79" i="8"/>
  <c r="U79" i="8"/>
  <c r="D71" i="8"/>
  <c r="E71" i="8"/>
  <c r="F71" i="8"/>
  <c r="G71" i="8"/>
  <c r="H71" i="8"/>
  <c r="I71" i="8"/>
  <c r="J71" i="8"/>
  <c r="K71" i="8"/>
  <c r="L71" i="8"/>
  <c r="M71" i="8"/>
  <c r="N71" i="8"/>
  <c r="O71" i="8"/>
  <c r="P71" i="8"/>
  <c r="Q71" i="8"/>
  <c r="R71" i="8"/>
  <c r="S71" i="8"/>
  <c r="T71" i="8"/>
  <c r="U71" i="8"/>
  <c r="D72" i="8"/>
  <c r="E72" i="8"/>
  <c r="F72" i="8"/>
  <c r="G72" i="8"/>
  <c r="H72" i="8"/>
  <c r="I72" i="8"/>
  <c r="J72" i="8"/>
  <c r="K72" i="8"/>
  <c r="L72" i="8"/>
  <c r="M72" i="8"/>
  <c r="N72" i="8"/>
  <c r="O72" i="8"/>
  <c r="P72" i="8"/>
  <c r="Q72" i="8"/>
  <c r="R72" i="8"/>
  <c r="S72" i="8"/>
  <c r="T72" i="8"/>
  <c r="U72" i="8"/>
  <c r="D73" i="8"/>
  <c r="E73" i="8"/>
  <c r="F73" i="8"/>
  <c r="G73" i="8"/>
  <c r="H73" i="8"/>
  <c r="I73" i="8"/>
  <c r="J73" i="8"/>
  <c r="K73" i="8"/>
  <c r="L73" i="8"/>
  <c r="M73" i="8"/>
  <c r="N73" i="8"/>
  <c r="O73" i="8"/>
  <c r="P73" i="8"/>
  <c r="Q73" i="8"/>
  <c r="R73" i="8"/>
  <c r="S73" i="8"/>
  <c r="T73" i="8"/>
  <c r="U73" i="8"/>
  <c r="C73" i="8"/>
  <c r="C72" i="8"/>
  <c r="C71" i="8"/>
  <c r="U95" i="3"/>
  <c r="U94" i="3"/>
  <c r="U93" i="3"/>
  <c r="U89" i="3"/>
  <c r="U88" i="3"/>
  <c r="U87" i="3"/>
  <c r="U80" i="3"/>
  <c r="U79" i="3"/>
  <c r="U78" i="3"/>
  <c r="U74" i="3"/>
  <c r="U73" i="3"/>
  <c r="U72" i="3"/>
  <c r="U65" i="3"/>
  <c r="U64" i="3"/>
  <c r="U63" i="3"/>
  <c r="U59" i="3"/>
  <c r="U58" i="3"/>
  <c r="R62" i="8"/>
  <c r="S62" i="8"/>
  <c r="T62" i="8"/>
  <c r="U62" i="8"/>
  <c r="R63" i="8"/>
  <c r="S63" i="8"/>
  <c r="T63" i="8"/>
  <c r="U63" i="8"/>
  <c r="R64" i="8"/>
  <c r="S64" i="8"/>
  <c r="T64" i="8"/>
  <c r="U64" i="8"/>
  <c r="Q64" i="8"/>
  <c r="Q63" i="8"/>
  <c r="Q62" i="8"/>
  <c r="D57" i="8"/>
  <c r="E57" i="8"/>
  <c r="F57" i="8"/>
  <c r="G57" i="8"/>
  <c r="H57" i="8"/>
  <c r="I57" i="8"/>
  <c r="J57" i="8"/>
  <c r="K57" i="8"/>
  <c r="L57" i="8"/>
  <c r="M57" i="8"/>
  <c r="N57" i="8"/>
  <c r="O57" i="8"/>
  <c r="P57" i="8"/>
  <c r="Q57" i="8"/>
  <c r="R57" i="8"/>
  <c r="S57" i="8"/>
  <c r="T57" i="8"/>
  <c r="U57" i="8"/>
  <c r="D58" i="8"/>
  <c r="E58" i="8"/>
  <c r="F58" i="8"/>
  <c r="G58" i="8"/>
  <c r="H58" i="8"/>
  <c r="I58" i="8"/>
  <c r="J58" i="8"/>
  <c r="K58" i="8"/>
  <c r="L58" i="8"/>
  <c r="M58" i="8"/>
  <c r="N58" i="8"/>
  <c r="O58" i="8"/>
  <c r="P58" i="8"/>
  <c r="Q58" i="8"/>
  <c r="R58" i="8"/>
  <c r="S58" i="8"/>
  <c r="T58" i="8"/>
  <c r="U58" i="8"/>
  <c r="C58" i="8"/>
  <c r="C57" i="8"/>
  <c r="D56" i="8"/>
  <c r="E56" i="8"/>
  <c r="F56" i="8"/>
  <c r="G56" i="8"/>
  <c r="H56" i="8"/>
  <c r="I56" i="8"/>
  <c r="J56" i="8"/>
  <c r="K56" i="8"/>
  <c r="L56" i="8"/>
  <c r="M56" i="8"/>
  <c r="N56" i="8"/>
  <c r="O56" i="8"/>
  <c r="P56" i="8"/>
  <c r="Q56" i="8"/>
  <c r="R56" i="8"/>
  <c r="S56" i="8"/>
  <c r="T56" i="8"/>
  <c r="U56" i="8"/>
  <c r="C56" i="8"/>
  <c r="U33" i="8"/>
  <c r="U34" i="8"/>
  <c r="R32" i="8"/>
  <c r="S32" i="8"/>
  <c r="T32" i="8"/>
  <c r="R33" i="8"/>
  <c r="S33" i="8"/>
  <c r="T33" i="8"/>
  <c r="R34" i="8"/>
  <c r="S34" i="8"/>
  <c r="T34" i="8"/>
  <c r="Q34" i="8"/>
  <c r="Q33" i="8"/>
  <c r="Q32" i="8"/>
  <c r="D34" i="3"/>
  <c r="E34" i="3"/>
  <c r="F34" i="3"/>
  <c r="G34" i="3"/>
  <c r="H34" i="3"/>
  <c r="I34" i="3"/>
  <c r="J34" i="3"/>
  <c r="K34" i="3"/>
  <c r="L34" i="3"/>
  <c r="M34" i="3"/>
  <c r="N34" i="3"/>
  <c r="O34" i="3"/>
  <c r="P34" i="3"/>
  <c r="Q34" i="3"/>
  <c r="R34" i="3"/>
  <c r="S34" i="3"/>
  <c r="T34" i="3"/>
  <c r="U34" i="3"/>
  <c r="D35" i="3"/>
  <c r="E35" i="3"/>
  <c r="F35" i="3"/>
  <c r="G35" i="3"/>
  <c r="H35" i="3"/>
  <c r="I35" i="3"/>
  <c r="J35" i="3"/>
  <c r="K35" i="3"/>
  <c r="L35" i="3"/>
  <c r="M35" i="3"/>
  <c r="N35" i="3"/>
  <c r="O35" i="3"/>
  <c r="P35" i="3"/>
  <c r="Q35" i="3"/>
  <c r="R35" i="3"/>
  <c r="S35" i="3"/>
  <c r="T35" i="3"/>
  <c r="U35" i="3"/>
  <c r="C35" i="3"/>
  <c r="C34" i="3"/>
  <c r="C50" i="3"/>
  <c r="C49" i="3"/>
  <c r="U42" i="3"/>
  <c r="D43" i="3"/>
  <c r="E43" i="3"/>
  <c r="F43" i="3"/>
  <c r="G43" i="3"/>
  <c r="H43" i="3"/>
  <c r="I43" i="3"/>
  <c r="J43" i="3"/>
  <c r="K43" i="3"/>
  <c r="L43" i="3"/>
  <c r="M43" i="3"/>
  <c r="N43" i="3"/>
  <c r="O43" i="3"/>
  <c r="P43" i="3"/>
  <c r="Q43" i="3"/>
  <c r="R43" i="3"/>
  <c r="S43" i="3"/>
  <c r="T43" i="3"/>
  <c r="U43" i="3"/>
  <c r="D44" i="3"/>
  <c r="E44" i="3"/>
  <c r="F44" i="3"/>
  <c r="G44" i="3"/>
  <c r="H44" i="3"/>
  <c r="I44" i="3"/>
  <c r="J44" i="3"/>
  <c r="K44" i="3"/>
  <c r="L44" i="3"/>
  <c r="M44" i="3"/>
  <c r="N44" i="3"/>
  <c r="O44" i="3"/>
  <c r="P44" i="3"/>
  <c r="Q44" i="3"/>
  <c r="R44" i="3"/>
  <c r="S44" i="3"/>
  <c r="T44" i="3"/>
  <c r="U44" i="3"/>
  <c r="C44" i="3"/>
  <c r="C43" i="3"/>
  <c r="U48" i="3"/>
  <c r="D49" i="3"/>
  <c r="E49" i="3"/>
  <c r="F49" i="3"/>
  <c r="G49" i="3"/>
  <c r="H49" i="3"/>
  <c r="I49" i="3"/>
  <c r="J49" i="3"/>
  <c r="K49" i="3"/>
  <c r="L49" i="3"/>
  <c r="M49" i="3"/>
  <c r="N49" i="3"/>
  <c r="O49" i="3"/>
  <c r="P49" i="3"/>
  <c r="Q49" i="3"/>
  <c r="R49" i="3"/>
  <c r="S49" i="3"/>
  <c r="T49" i="3"/>
  <c r="U49" i="3"/>
  <c r="D50" i="3"/>
  <c r="E50" i="3"/>
  <c r="F50" i="3"/>
  <c r="G50" i="3"/>
  <c r="H50" i="3"/>
  <c r="I50" i="3"/>
  <c r="J50" i="3"/>
  <c r="K50" i="3"/>
  <c r="L50" i="3"/>
  <c r="M50" i="3"/>
  <c r="N50" i="3"/>
  <c r="O50" i="3"/>
  <c r="P50" i="3"/>
  <c r="Q50" i="3"/>
  <c r="R50" i="3"/>
  <c r="S50" i="3"/>
  <c r="T50" i="3"/>
  <c r="U50" i="3"/>
  <c r="J48" i="8"/>
  <c r="K48" i="8"/>
  <c r="L48" i="8"/>
  <c r="M48" i="8"/>
  <c r="N48" i="8"/>
  <c r="O48" i="8"/>
  <c r="P48" i="8"/>
  <c r="Q48" i="8"/>
  <c r="R48" i="8"/>
  <c r="S48" i="8"/>
  <c r="T48" i="8"/>
  <c r="U48" i="8"/>
  <c r="H49" i="8"/>
  <c r="I49" i="8"/>
  <c r="J49" i="8"/>
  <c r="K49" i="8"/>
  <c r="L49" i="8"/>
  <c r="M49" i="8"/>
  <c r="N49" i="8"/>
  <c r="O49" i="8"/>
  <c r="P49" i="8"/>
  <c r="Q49" i="8"/>
  <c r="R49" i="8"/>
  <c r="S49" i="8"/>
  <c r="T49" i="8"/>
  <c r="U49" i="8"/>
  <c r="C20" i="8"/>
  <c r="D20" i="8"/>
  <c r="C22" i="8"/>
  <c r="D22" i="8"/>
  <c r="J47" i="8"/>
  <c r="K47" i="8"/>
  <c r="L47" i="8"/>
  <c r="M47" i="8"/>
  <c r="N47" i="8"/>
  <c r="O47" i="8"/>
  <c r="P47" i="8"/>
  <c r="Q47" i="8"/>
  <c r="R47" i="8"/>
  <c r="S47" i="8"/>
  <c r="T47" i="8"/>
  <c r="U47" i="8"/>
  <c r="D41" i="8"/>
  <c r="E41" i="8"/>
  <c r="F41" i="8"/>
  <c r="G41" i="8"/>
  <c r="H41" i="8"/>
  <c r="I41" i="8"/>
  <c r="J41" i="8"/>
  <c r="K41" i="8"/>
  <c r="L41" i="8"/>
  <c r="M41" i="8"/>
  <c r="N41" i="8"/>
  <c r="O41" i="8"/>
  <c r="P41" i="8"/>
  <c r="Q41" i="8"/>
  <c r="R41" i="8"/>
  <c r="S41" i="8"/>
  <c r="T41" i="8"/>
  <c r="U41" i="8"/>
  <c r="D42" i="8"/>
  <c r="E42" i="8"/>
  <c r="F42" i="8"/>
  <c r="G42" i="8"/>
  <c r="H42" i="8"/>
  <c r="I42" i="8"/>
  <c r="J42" i="8"/>
  <c r="K42" i="8"/>
  <c r="L42" i="8"/>
  <c r="M42" i="8"/>
  <c r="N42" i="8"/>
  <c r="O42" i="8"/>
  <c r="P42" i="8"/>
  <c r="Q42" i="8"/>
  <c r="R42" i="8"/>
  <c r="S42" i="8"/>
  <c r="T42" i="8"/>
  <c r="U42" i="8"/>
  <c r="D43" i="8"/>
  <c r="E43" i="8"/>
  <c r="F43" i="8"/>
  <c r="G43" i="8"/>
  <c r="H43" i="8"/>
  <c r="I43" i="8"/>
  <c r="J43" i="8"/>
  <c r="K43" i="8"/>
  <c r="L43" i="8"/>
  <c r="M43" i="8"/>
  <c r="N43" i="8"/>
  <c r="O43" i="8"/>
  <c r="P43" i="8"/>
  <c r="Q43" i="8"/>
  <c r="R43" i="8"/>
  <c r="S43" i="8"/>
  <c r="T43" i="8"/>
  <c r="U43" i="8"/>
  <c r="C43" i="8"/>
  <c r="C42" i="8"/>
  <c r="T21" i="3"/>
  <c r="D22" i="3"/>
  <c r="E22" i="3"/>
  <c r="F22" i="3"/>
  <c r="G22" i="3"/>
  <c r="H22" i="3"/>
  <c r="I22" i="3"/>
  <c r="J22" i="3"/>
  <c r="K22" i="3"/>
  <c r="L22" i="3"/>
  <c r="M22" i="3"/>
  <c r="N22" i="3"/>
  <c r="O22" i="3"/>
  <c r="P22" i="3"/>
  <c r="Q22" i="3"/>
  <c r="R22" i="3"/>
  <c r="S22" i="3"/>
  <c r="T22" i="3"/>
  <c r="U22" i="3"/>
  <c r="D23" i="3"/>
  <c r="E23" i="3"/>
  <c r="F23" i="3"/>
  <c r="G23" i="3"/>
  <c r="H23" i="3"/>
  <c r="I23" i="3"/>
  <c r="J23" i="3"/>
  <c r="K23" i="3"/>
  <c r="L23" i="3"/>
  <c r="M23" i="3"/>
  <c r="N23" i="3"/>
  <c r="O23" i="3"/>
  <c r="P23" i="3"/>
  <c r="Q23" i="3"/>
  <c r="R23" i="3"/>
  <c r="S23" i="3"/>
  <c r="T23" i="3"/>
  <c r="U23" i="3"/>
  <c r="C23" i="3"/>
  <c r="C22" i="3"/>
  <c r="C18" i="3"/>
  <c r="C21" i="3" s="1"/>
  <c r="U22" i="8"/>
  <c r="F21" i="8"/>
  <c r="G21" i="8"/>
  <c r="H21" i="8"/>
  <c r="I21" i="8"/>
  <c r="J21" i="8"/>
  <c r="K21" i="8"/>
  <c r="L21" i="8"/>
  <c r="M21" i="8"/>
  <c r="N21" i="8"/>
  <c r="O21" i="8"/>
  <c r="P21" i="8"/>
  <c r="Q21" i="8"/>
  <c r="R21" i="8"/>
  <c r="S21" i="8"/>
  <c r="T21" i="8"/>
  <c r="U21" i="8"/>
  <c r="E22" i="8"/>
  <c r="F22" i="8"/>
  <c r="G22" i="8"/>
  <c r="H22" i="8"/>
  <c r="I22" i="8"/>
  <c r="J22" i="8"/>
  <c r="K22" i="8"/>
  <c r="L22" i="8"/>
  <c r="M22" i="8"/>
  <c r="N22" i="8"/>
  <c r="O22" i="8"/>
  <c r="P22" i="8"/>
  <c r="Q22" i="8"/>
  <c r="R22" i="8"/>
  <c r="S22" i="8"/>
  <c r="T22" i="8"/>
  <c r="U20" i="8"/>
  <c r="T20" i="8"/>
  <c r="C39" i="3"/>
  <c r="C42" i="3" s="1"/>
  <c r="C45" i="3"/>
  <c r="C48" i="3" s="1"/>
  <c r="E20" i="8"/>
  <c r="F20" i="8"/>
  <c r="G20" i="8"/>
  <c r="H20" i="8"/>
  <c r="I20" i="8"/>
  <c r="J20" i="8"/>
  <c r="K20" i="8"/>
  <c r="L20" i="8"/>
  <c r="M20" i="8"/>
  <c r="N20" i="8"/>
  <c r="O20" i="8"/>
  <c r="P20" i="8"/>
  <c r="Q20" i="8"/>
  <c r="R20" i="8"/>
  <c r="S20" i="8"/>
  <c r="D18" i="3"/>
  <c r="D21" i="3"/>
  <c r="E18" i="3"/>
  <c r="E21" i="3" s="1"/>
  <c r="F18" i="3"/>
  <c r="F21" i="3" s="1"/>
  <c r="G18" i="3"/>
  <c r="G21" i="3" s="1"/>
  <c r="H18" i="3"/>
  <c r="H21" i="3"/>
  <c r="I18" i="3"/>
  <c r="I21" i="3" s="1"/>
  <c r="J18" i="3"/>
  <c r="J21" i="3" s="1"/>
  <c r="K18" i="3"/>
  <c r="K21" i="3" s="1"/>
  <c r="L18" i="3"/>
  <c r="L21" i="3"/>
  <c r="M18" i="3"/>
  <c r="M21" i="3" s="1"/>
  <c r="N18" i="3"/>
  <c r="O18" i="3"/>
  <c r="O21" i="3" s="1"/>
  <c r="P18" i="3"/>
  <c r="P21" i="3" s="1"/>
  <c r="Q18" i="3"/>
  <c r="Q21" i="3"/>
  <c r="R18" i="3"/>
  <c r="R21" i="3" s="1"/>
  <c r="S18" i="3"/>
  <c r="S21" i="3" s="1"/>
  <c r="N21" i="3"/>
  <c r="D95" i="3"/>
  <c r="E95" i="3"/>
  <c r="F95" i="3"/>
  <c r="G95" i="3"/>
  <c r="H95" i="3"/>
  <c r="H93" i="3" s="1"/>
  <c r="I95" i="3"/>
  <c r="J95" i="3"/>
  <c r="K95" i="3"/>
  <c r="L95" i="3"/>
  <c r="M95" i="3"/>
  <c r="N95" i="3"/>
  <c r="O95" i="3"/>
  <c r="O93" i="3" s="1"/>
  <c r="P95" i="3"/>
  <c r="Q95" i="3"/>
  <c r="R95" i="3"/>
  <c r="S95" i="3"/>
  <c r="T95" i="3"/>
  <c r="C95" i="3"/>
  <c r="D94" i="3"/>
  <c r="E94" i="3"/>
  <c r="E93" i="3" s="1"/>
  <c r="F94" i="3"/>
  <c r="G94" i="3"/>
  <c r="H94" i="3"/>
  <c r="I94" i="3"/>
  <c r="J94" i="3"/>
  <c r="K94" i="3"/>
  <c r="L94" i="3"/>
  <c r="M94" i="3"/>
  <c r="N94" i="3"/>
  <c r="O94" i="3"/>
  <c r="P94" i="3"/>
  <c r="Q94" i="3"/>
  <c r="R94" i="3"/>
  <c r="S94" i="3"/>
  <c r="T94" i="3"/>
  <c r="T93" i="3" s="1"/>
  <c r="C94" i="3"/>
  <c r="D89" i="3"/>
  <c r="E89" i="3"/>
  <c r="F89" i="3"/>
  <c r="G89" i="3"/>
  <c r="H89" i="3"/>
  <c r="I89" i="3"/>
  <c r="J89" i="3"/>
  <c r="J87" i="3" s="1"/>
  <c r="K89" i="3"/>
  <c r="L89" i="3"/>
  <c r="M89" i="3"/>
  <c r="N89" i="3"/>
  <c r="O89" i="3"/>
  <c r="P89" i="3"/>
  <c r="Q89" i="3"/>
  <c r="R89" i="3"/>
  <c r="S89" i="3"/>
  <c r="T89" i="3"/>
  <c r="C89" i="3"/>
  <c r="D88" i="3"/>
  <c r="E88" i="3"/>
  <c r="F88" i="3"/>
  <c r="G88" i="3"/>
  <c r="G87" i="3" s="1"/>
  <c r="H88" i="3"/>
  <c r="I88" i="3"/>
  <c r="J88" i="3"/>
  <c r="K88" i="3"/>
  <c r="L88" i="3"/>
  <c r="M88" i="3"/>
  <c r="N88" i="3"/>
  <c r="O88" i="3"/>
  <c r="P88" i="3"/>
  <c r="Q88" i="3"/>
  <c r="R88" i="3"/>
  <c r="S88" i="3"/>
  <c r="T88" i="3"/>
  <c r="C88" i="3"/>
  <c r="D90" i="3"/>
  <c r="E90" i="3"/>
  <c r="F90" i="3"/>
  <c r="G90" i="3"/>
  <c r="H90" i="3"/>
  <c r="I90" i="3"/>
  <c r="J90" i="3"/>
  <c r="K90" i="3"/>
  <c r="L90" i="3"/>
  <c r="M90" i="3"/>
  <c r="N90" i="3"/>
  <c r="O90" i="3"/>
  <c r="P90" i="3"/>
  <c r="Q90" i="3"/>
  <c r="R90" i="3"/>
  <c r="S90" i="3"/>
  <c r="T90" i="3"/>
  <c r="C90" i="3"/>
  <c r="D84" i="3"/>
  <c r="E84" i="3"/>
  <c r="F84" i="3"/>
  <c r="G84" i="3"/>
  <c r="H84" i="3"/>
  <c r="I84" i="3"/>
  <c r="J84" i="3"/>
  <c r="K84" i="3"/>
  <c r="L84" i="3"/>
  <c r="M84" i="3"/>
  <c r="N84" i="3"/>
  <c r="O84" i="3"/>
  <c r="P84" i="3"/>
  <c r="Q84" i="3"/>
  <c r="R84" i="3"/>
  <c r="S84" i="3"/>
  <c r="T84" i="3"/>
  <c r="C84" i="3"/>
  <c r="D81" i="3"/>
  <c r="E81" i="3"/>
  <c r="F81" i="3"/>
  <c r="G81" i="3"/>
  <c r="H81" i="3"/>
  <c r="I81" i="3"/>
  <c r="J81" i="3"/>
  <c r="K81" i="3"/>
  <c r="L81" i="3"/>
  <c r="M81" i="3"/>
  <c r="N81" i="3"/>
  <c r="O81" i="3"/>
  <c r="P81" i="3"/>
  <c r="Q81" i="3"/>
  <c r="R81" i="3"/>
  <c r="S81" i="3"/>
  <c r="T81" i="3"/>
  <c r="C81" i="3"/>
  <c r="T87" i="3"/>
  <c r="P87" i="3"/>
  <c r="L87" i="3"/>
  <c r="H87" i="3"/>
  <c r="D87" i="3"/>
  <c r="S87" i="3"/>
  <c r="O87" i="3"/>
  <c r="K87" i="3"/>
  <c r="S93" i="3"/>
  <c r="K93" i="3"/>
  <c r="G93" i="3"/>
  <c r="C93" i="3"/>
  <c r="Q93" i="3"/>
  <c r="M93" i="3"/>
  <c r="I93" i="3"/>
  <c r="R87" i="3"/>
  <c r="N87" i="3"/>
  <c r="C87" i="3"/>
  <c r="Q87" i="3"/>
  <c r="M87" i="3"/>
  <c r="I87" i="3"/>
  <c r="E87" i="3"/>
  <c r="F87" i="3"/>
  <c r="R93" i="3"/>
  <c r="N93" i="3"/>
  <c r="J93" i="3"/>
  <c r="F93" i="3"/>
  <c r="P93" i="3"/>
  <c r="L93" i="3"/>
  <c r="D93" i="3"/>
  <c r="D79" i="3"/>
  <c r="E79" i="3"/>
  <c r="E78" i="3" s="1"/>
  <c r="F79" i="3"/>
  <c r="G79" i="3"/>
  <c r="H79" i="3"/>
  <c r="I79" i="3"/>
  <c r="J79" i="3"/>
  <c r="K79" i="3"/>
  <c r="L79" i="3"/>
  <c r="M79" i="3"/>
  <c r="M78" i="3" s="1"/>
  <c r="N79" i="3"/>
  <c r="O79" i="3"/>
  <c r="P79" i="3"/>
  <c r="Q79" i="3"/>
  <c r="R79" i="3"/>
  <c r="S79" i="3"/>
  <c r="T79" i="3"/>
  <c r="T78" i="3" s="1"/>
  <c r="C79" i="3"/>
  <c r="D80" i="3"/>
  <c r="E80" i="3"/>
  <c r="F80" i="3"/>
  <c r="G80" i="3"/>
  <c r="H80" i="3"/>
  <c r="I80" i="3"/>
  <c r="J80" i="3"/>
  <c r="J78" i="3" s="1"/>
  <c r="K80" i="3"/>
  <c r="L80" i="3"/>
  <c r="M80" i="3"/>
  <c r="N80" i="3"/>
  <c r="O80" i="3"/>
  <c r="P80" i="3"/>
  <c r="Q80" i="3"/>
  <c r="Q78" i="3" s="1"/>
  <c r="R80" i="3"/>
  <c r="S80" i="3"/>
  <c r="T80" i="3"/>
  <c r="C80" i="3"/>
  <c r="D73" i="3"/>
  <c r="E73" i="3"/>
  <c r="F73" i="3"/>
  <c r="G73" i="3"/>
  <c r="H73" i="3"/>
  <c r="I73" i="3"/>
  <c r="J73" i="3"/>
  <c r="K73" i="3"/>
  <c r="L73" i="3"/>
  <c r="M73" i="3"/>
  <c r="N73" i="3"/>
  <c r="O73" i="3"/>
  <c r="P73" i="3"/>
  <c r="Q73" i="3"/>
  <c r="R73" i="3"/>
  <c r="S73" i="3"/>
  <c r="T73" i="3"/>
  <c r="C73" i="3"/>
  <c r="D74" i="3"/>
  <c r="D72" i="3" s="1"/>
  <c r="E74" i="3"/>
  <c r="F74" i="3"/>
  <c r="G74" i="3"/>
  <c r="H74" i="3"/>
  <c r="I74" i="3"/>
  <c r="J74" i="3"/>
  <c r="K74" i="3"/>
  <c r="L74" i="3"/>
  <c r="L72" i="3" s="1"/>
  <c r="M74" i="3"/>
  <c r="N74" i="3"/>
  <c r="O74" i="3"/>
  <c r="P74" i="3"/>
  <c r="Q74" i="3"/>
  <c r="R74" i="3"/>
  <c r="S74" i="3"/>
  <c r="S72" i="3" s="1"/>
  <c r="T74" i="3"/>
  <c r="C74" i="3"/>
  <c r="D75" i="3"/>
  <c r="E75" i="3"/>
  <c r="F75" i="3"/>
  <c r="G75" i="3"/>
  <c r="H75" i="3"/>
  <c r="I75" i="3"/>
  <c r="J75" i="3"/>
  <c r="K75" i="3"/>
  <c r="L75" i="3"/>
  <c r="M75" i="3"/>
  <c r="N75" i="3"/>
  <c r="O75" i="3"/>
  <c r="P75" i="3"/>
  <c r="Q75" i="3"/>
  <c r="R75" i="3"/>
  <c r="S75" i="3"/>
  <c r="T75" i="3"/>
  <c r="C75" i="3"/>
  <c r="D69" i="3"/>
  <c r="E69" i="3"/>
  <c r="F69" i="3"/>
  <c r="G69" i="3"/>
  <c r="H69" i="3"/>
  <c r="I69" i="3"/>
  <c r="J69" i="3"/>
  <c r="K69" i="3"/>
  <c r="L69" i="3"/>
  <c r="M69" i="3"/>
  <c r="N69" i="3"/>
  <c r="O69" i="3"/>
  <c r="P69" i="3"/>
  <c r="Q69" i="3"/>
  <c r="R69" i="3"/>
  <c r="S69" i="3"/>
  <c r="T69" i="3"/>
  <c r="C69" i="3"/>
  <c r="D66" i="3"/>
  <c r="E66" i="3"/>
  <c r="F66" i="3"/>
  <c r="G66" i="3"/>
  <c r="H66" i="3"/>
  <c r="I66" i="3"/>
  <c r="J66" i="3"/>
  <c r="K66" i="3"/>
  <c r="L66" i="3"/>
  <c r="M66" i="3"/>
  <c r="N66" i="3"/>
  <c r="O66" i="3"/>
  <c r="P66" i="3"/>
  <c r="Q66" i="3"/>
  <c r="R66" i="3"/>
  <c r="S66" i="3"/>
  <c r="T66" i="3"/>
  <c r="C66" i="3"/>
  <c r="C54" i="3"/>
  <c r="C60" i="3"/>
  <c r="C59" i="3"/>
  <c r="C64" i="3"/>
  <c r="C63" i="3" s="1"/>
  <c r="C65" i="3"/>
  <c r="D65" i="3"/>
  <c r="E65" i="3"/>
  <c r="F65" i="3"/>
  <c r="G65" i="3"/>
  <c r="H65" i="3"/>
  <c r="I65" i="3"/>
  <c r="J65" i="3"/>
  <c r="J63" i="3" s="1"/>
  <c r="K65" i="3"/>
  <c r="L65" i="3"/>
  <c r="M65" i="3"/>
  <c r="N65" i="3"/>
  <c r="O65" i="3"/>
  <c r="P65" i="3"/>
  <c r="Q65" i="3"/>
  <c r="Q63" i="3" s="1"/>
  <c r="R65" i="3"/>
  <c r="S65" i="3"/>
  <c r="T65" i="3"/>
  <c r="D64" i="3"/>
  <c r="E64" i="3"/>
  <c r="F64" i="3"/>
  <c r="G64" i="3"/>
  <c r="H64" i="3"/>
  <c r="H63" i="3" s="1"/>
  <c r="I64" i="3"/>
  <c r="J64" i="3"/>
  <c r="K64" i="3"/>
  <c r="L64" i="3"/>
  <c r="M64" i="3"/>
  <c r="N64" i="3"/>
  <c r="O64" i="3"/>
  <c r="O63" i="3" s="1"/>
  <c r="P64" i="3"/>
  <c r="Q64" i="3"/>
  <c r="R64" i="3"/>
  <c r="S64" i="3"/>
  <c r="T64" i="3"/>
  <c r="D58" i="3"/>
  <c r="E58" i="3"/>
  <c r="F58" i="3"/>
  <c r="G58" i="3"/>
  <c r="H58" i="3"/>
  <c r="I58" i="3"/>
  <c r="J58" i="3"/>
  <c r="K58" i="3"/>
  <c r="L58" i="3"/>
  <c r="M58" i="3"/>
  <c r="N58" i="3"/>
  <c r="O58" i="3"/>
  <c r="P58" i="3"/>
  <c r="Q58" i="3"/>
  <c r="R58" i="3"/>
  <c r="S58" i="3"/>
  <c r="T58" i="3"/>
  <c r="D59" i="3"/>
  <c r="E59" i="3"/>
  <c r="F59" i="3"/>
  <c r="G59" i="3"/>
  <c r="H59" i="3"/>
  <c r="I59" i="3"/>
  <c r="J59" i="3"/>
  <c r="K59" i="3"/>
  <c r="L59" i="3"/>
  <c r="M59" i="3"/>
  <c r="N59" i="3"/>
  <c r="O59" i="3"/>
  <c r="P59" i="3"/>
  <c r="Q59" i="3"/>
  <c r="R59" i="3"/>
  <c r="S59" i="3"/>
  <c r="T59" i="3"/>
  <c r="O60" i="3"/>
  <c r="S60" i="3"/>
  <c r="D54" i="3"/>
  <c r="E54" i="3"/>
  <c r="F54" i="3"/>
  <c r="G54" i="3"/>
  <c r="H54" i="3"/>
  <c r="I54" i="3"/>
  <c r="J54" i="3"/>
  <c r="K54" i="3"/>
  <c r="L54" i="3"/>
  <c r="M54" i="3"/>
  <c r="N54" i="3"/>
  <c r="O54" i="3"/>
  <c r="P54" i="3"/>
  <c r="Q54" i="3"/>
  <c r="R54" i="3"/>
  <c r="S54" i="3"/>
  <c r="T54" i="3"/>
  <c r="K60" i="3"/>
  <c r="G60" i="3"/>
  <c r="T60" i="3"/>
  <c r="P60" i="3"/>
  <c r="L60" i="3"/>
  <c r="H60" i="3"/>
  <c r="D60" i="3"/>
  <c r="D30" i="3"/>
  <c r="D33" i="3" s="1"/>
  <c r="E30" i="3"/>
  <c r="E33" i="3"/>
  <c r="F30" i="3"/>
  <c r="F33" i="3"/>
  <c r="G30" i="3"/>
  <c r="G33" i="3" s="1"/>
  <c r="H30" i="3"/>
  <c r="H33" i="3" s="1"/>
  <c r="I30" i="3"/>
  <c r="I33" i="3"/>
  <c r="J30" i="3"/>
  <c r="J33" i="3"/>
  <c r="K30" i="3"/>
  <c r="L30" i="3"/>
  <c r="L33" i="3"/>
  <c r="M30" i="3"/>
  <c r="M33" i="3"/>
  <c r="N30" i="3"/>
  <c r="N33" i="3" s="1"/>
  <c r="O30" i="3"/>
  <c r="O33" i="3"/>
  <c r="P30" i="3"/>
  <c r="P33" i="3" s="1"/>
  <c r="Q30" i="3"/>
  <c r="Q33" i="3" s="1"/>
  <c r="R30" i="3"/>
  <c r="S30" i="3"/>
  <c r="S33" i="3" s="1"/>
  <c r="T30" i="3"/>
  <c r="C30" i="3"/>
  <c r="C33" i="3" s="1"/>
  <c r="T27" i="3"/>
  <c r="D45" i="3"/>
  <c r="D48" i="3"/>
  <c r="E45" i="3"/>
  <c r="E48" i="3" s="1"/>
  <c r="F45" i="3"/>
  <c r="F48" i="3"/>
  <c r="G45" i="3"/>
  <c r="G48" i="3"/>
  <c r="H45" i="3"/>
  <c r="H48" i="3"/>
  <c r="I45" i="3"/>
  <c r="I48" i="3" s="1"/>
  <c r="J45" i="3"/>
  <c r="J48" i="3"/>
  <c r="K45" i="3"/>
  <c r="L45" i="3"/>
  <c r="L48" i="3" s="1"/>
  <c r="M45" i="3"/>
  <c r="M48" i="3"/>
  <c r="N45" i="3"/>
  <c r="O45" i="3"/>
  <c r="O48" i="3"/>
  <c r="P45" i="3"/>
  <c r="P48" i="3"/>
  <c r="Q45" i="3"/>
  <c r="Q48" i="3"/>
  <c r="R45" i="3"/>
  <c r="R48" i="3" s="1"/>
  <c r="S45" i="3"/>
  <c r="S48" i="3"/>
  <c r="T45" i="3"/>
  <c r="T48" i="3"/>
  <c r="D39" i="3"/>
  <c r="D42" i="3"/>
  <c r="E39" i="3"/>
  <c r="E42" i="3" s="1"/>
  <c r="F39" i="3"/>
  <c r="F42" i="3"/>
  <c r="G39" i="3"/>
  <c r="G42" i="3"/>
  <c r="H39" i="3"/>
  <c r="H42" i="3"/>
  <c r="I39" i="3"/>
  <c r="I42" i="3" s="1"/>
  <c r="J39" i="3"/>
  <c r="J42" i="3"/>
  <c r="K39" i="3"/>
  <c r="L39" i="3"/>
  <c r="L42" i="3" s="1"/>
  <c r="M39" i="3"/>
  <c r="M42" i="3"/>
  <c r="N39" i="3"/>
  <c r="O39" i="3"/>
  <c r="O42" i="3"/>
  <c r="P39" i="3"/>
  <c r="P42" i="3"/>
  <c r="Q39" i="3"/>
  <c r="Q42" i="3"/>
  <c r="R39" i="3"/>
  <c r="R42" i="3" s="1"/>
  <c r="S39" i="3"/>
  <c r="S42" i="3"/>
  <c r="T39" i="3"/>
  <c r="T42" i="3"/>
  <c r="T8" i="3"/>
  <c r="N48" i="3"/>
  <c r="N42" i="3"/>
  <c r="M63" i="3"/>
  <c r="I63" i="3"/>
  <c r="E63" i="3"/>
  <c r="K42" i="3"/>
  <c r="K33" i="3"/>
  <c r="T33" i="3"/>
  <c r="K48" i="3"/>
  <c r="R63" i="3"/>
  <c r="N63" i="3"/>
  <c r="F63" i="3"/>
  <c r="P72" i="3"/>
  <c r="H72" i="3"/>
  <c r="P78" i="3"/>
  <c r="L78" i="3"/>
  <c r="H78" i="3"/>
  <c r="D78" i="3"/>
  <c r="O72" i="3"/>
  <c r="K72" i="3"/>
  <c r="G72" i="3"/>
  <c r="S78" i="3"/>
  <c r="O78" i="3"/>
  <c r="K78" i="3"/>
  <c r="G78" i="3"/>
  <c r="P63" i="3"/>
  <c r="L63" i="3"/>
  <c r="D63" i="3"/>
  <c r="T72" i="3"/>
  <c r="T63" i="3"/>
  <c r="C72" i="3"/>
  <c r="Q72" i="3"/>
  <c r="M72" i="3"/>
  <c r="I72" i="3"/>
  <c r="E72" i="3"/>
  <c r="C78" i="3"/>
  <c r="I78" i="3"/>
  <c r="S63" i="3"/>
  <c r="K63" i="3"/>
  <c r="G63" i="3"/>
  <c r="R72" i="3"/>
  <c r="N72" i="3"/>
  <c r="J72" i="3"/>
  <c r="F72" i="3"/>
  <c r="R78" i="3"/>
  <c r="N78" i="3"/>
  <c r="F78" i="3"/>
  <c r="E60" i="3"/>
  <c r="I60" i="3"/>
  <c r="M60" i="3"/>
  <c r="Q60" i="3"/>
  <c r="F60" i="3"/>
  <c r="J60" i="3"/>
  <c r="N60" i="3"/>
  <c r="R60" i="3"/>
  <c r="R27" i="3"/>
  <c r="R33" i="3"/>
</calcChain>
</file>

<file path=xl/sharedStrings.xml><?xml version="1.0" encoding="utf-8"?>
<sst xmlns="http://schemas.openxmlformats.org/spreadsheetml/2006/main" count="680" uniqueCount="222">
  <si>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</si>
  <si>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</si>
  <si>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</si>
  <si>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</si>
  <si>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</si>
  <si>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</si>
  <si>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</si>
  <si>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</si>
  <si>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</si>
  <si>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</si>
  <si>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</si>
  <si>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</si>
  <si>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</si>
  <si>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</si>
  <si>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</si>
  <si>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</si>
  <si>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</si>
  <si>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</si>
  <si>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</si>
  <si>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</si>
  <si>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</si>
  <si>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</si>
  <si>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</si>
  <si>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</si>
  <si>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</si>
  <si>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</si>
  <si>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</si>
  <si>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</si>
  <si>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</si>
  <si>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</si>
  <si>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</si>
  <si>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</si>
  <si>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</si>
  <si>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</si>
  <si>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</si>
  <si>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</si>
  <si>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</si>
  <si>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</si>
  <si>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</si>
  <si>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</si>
  <si>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</si>
  <si>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</si>
  <si>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</si>
  <si>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</si>
  <si>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</si>
  <si>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</si>
  <si>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</si>
  <si>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</si>
  <si>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</si>
  <si>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</si>
  <si>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</si>
  <si>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</si>
  <si>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</si>
  <si>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</si>
  <si>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</si>
  <si>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</si>
  <si>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</si>
  <si>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</si>
  <si>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</si>
  <si>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</si>
  <si>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</si>
  <si>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</si>
  <si>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</si>
  <si>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</si>
  <si>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</si>
  <si>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</si>
  <si>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</si>
  <si>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</si>
  <si>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</si>
  <si>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t>95% CI **</t>
  </si>
  <si>
    <r>
      <t>Heroin</t>
    </r>
    <r>
      <rPr>
        <b/>
        <vertAlign val="superscript"/>
        <sz val="10"/>
        <color indexed="9"/>
        <rFont val="Calibri"/>
        <family val="2"/>
      </rPr>
      <t>4</t>
    </r>
  </si>
  <si>
    <t xml:space="preserve">  Asian or Pacific Islander (Non-Hispanic)</t>
  </si>
  <si>
    <t>Blank fields designated by unreliable or suppressed data. For more information visit CDC WONDER.</t>
  </si>
  <si>
    <t xml:space="preserve">  American Indian or Alaska Native (Non-Hispanic)</t>
  </si>
  <si>
    <t>^See https://www.cdc.gov/nchs/nvss/vsrr/drug-overdose-data.htm for technical information.</t>
  </si>
  <si>
    <t>Fold Change 2010 to 2019</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</si>
  <si>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</si>
  <si>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related overdoses.  </t>
    </r>
  </si>
  <si>
    <r>
      <rPr>
        <b/>
        <sz val="10"/>
        <color rgb="FFFFFFFF"/>
        <rFont val="Calibri"/>
        <family val="2"/>
      </rP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</si>
  <si>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</si>
  <si>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</si>
  <si>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</si>
  <si>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</si>
  <si>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</si>
  <si>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</si>
  <si>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</si>
  <si>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</si>
  <si>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</si>
  <si>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</si>
  <si>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</si>
  <si>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</si>
  <si>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</si>
  <si>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</si>
  <si>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</si>
  <si>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</si>
  <si>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</si>
  <si>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</si>
  <si>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</si>
  <si>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</si>
  <si>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</si>
  <si>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</si>
  <si>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</si>
  <si>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</si>
  <si>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</si>
  <si>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</si>
  <si>
    <t>Data table for Figure 1.  drug poisoning death rates: United States, 1980–2008</t>
  </si>
  <si>
    <t>Data Brief 81: Drug Poisoning Deaths in the United States, 1980–2008</t>
  </si>
  <si>
    <t>Number</t>
  </si>
  <si>
    <r>
      <rPr>
        <sz val="9"/>
        <rFont val="Calibri"/>
        <family val="2"/>
        <scheme val="minor"/>
      </rPr>
      <t>Deaths per 100,000
population</t>
    </r>
  </si>
  <si>
    <r>
      <rPr>
        <sz val="9"/>
        <rFont val="Calibri"/>
        <family val="2"/>
        <scheme val="minor"/>
      </rPr>
      <t>NOTE: Deaths were classified using the International Classification of Diseases, Tenth Revision (ICD-10) in 1999–2008 and using the Ninth Revision of the ICD (ICD-9) in 1980–1998. Poisoning ICD–10 underlying cause of death codes (UCOD) are: X40-X49, X60-X69, X85-X90, Y10-Y19, Y35.2, or
*U01(.6-.7) and ICD-9 UCODs are: E850.0–E869.9, E950.0–E952.9, E962(.0–.9), E980.0–E982.9, E972. Drug poisoning ICD–10 UCODs are: X40-X44, X60-X64, X85, Y10-Y14 and ICD-9 UCODs are: E850-E858, E950.0-E950.5, E962.0, E980.0-E980.5. Motor vehicle traffic ICD–10 UCODs are: V30-V39 (.4-.9), V40-V49 (.4-.9), V50-V59 (.4-.9), V60-V69 (.4-.9), V70-V79 (.4-.9), V81.1 V82.1,V83-V86 (.0-.3),
V20-V28 (.3-.9),V29 (.4-.9),V12-V14 (.3-.9),V19 (.4-.6), V02-V04 (.1,.9),V09.2,V80 (.3-
.5),V87(.0-.8),V89.2 and ICD-9 UCODs are: E810.0–E819.9, E958.5, E988.5. When the ICD-10
replaced ICD-9 in 1999, approximately 5% fewer deaths were classified as motor vehicle deaths and 2% more deaths were classified as poisoning deaths.</t>
    </r>
  </si>
  <si>
    <t>SOURCE: CDC/NCHS, National Vital Statistics System.</t>
  </si>
  <si>
    <r>
      <rPr>
        <sz val="7.5"/>
        <rFont val="Calibri"/>
        <family val="2"/>
        <scheme val="minor"/>
      </rPr>
      <t>Data Brief 81: Drug Poisoning Deaths in the United States, 1980–2008
Data table for Figure 2. Age-adjusted poisoning death rates: Comparison of state and U.S. rates: United States, 2008</t>
    </r>
  </si>
  <si>
    <r>
      <rPr>
        <u/>
        <sz val="7.5"/>
        <rFont val="Calibri"/>
        <family val="2"/>
        <scheme val="minor"/>
      </rPr>
      <t xml:space="preserve">                 Poisoning deaths                 
</t>
    </r>
    <r>
      <rPr>
        <sz val="7.5"/>
        <rFont val="Calibri"/>
        <family val="2"/>
        <scheme val="minor"/>
      </rPr>
      <t>Leading cause of injury</t>
    </r>
  </si>
  <si>
    <t>State</t>
  </si>
  <si>
    <t>death</t>
  </si>
  <si>
    <r>
      <rPr>
        <sz val="7.5"/>
        <rFont val="Calibri"/>
        <family val="2"/>
        <scheme val="minor"/>
      </rPr>
      <t>Age-adjusted rate
per 100,000 population</t>
    </r>
  </si>
  <si>
    <r>
      <rPr>
        <sz val="7.5"/>
        <rFont val="Calibri"/>
        <family val="2"/>
        <scheme val="minor"/>
      </rPr>
      <t>Comparison to
US age-adjusted poisoning rate</t>
    </r>
  </si>
  <si>
    <t>United States</t>
  </si>
  <si>
    <t>Poisoning</t>
  </si>
  <si>
    <t>Alabama</t>
  </si>
  <si>
    <t>Motor Vehicle Traffic</t>
  </si>
  <si>
    <t>Similar</t>
  </si>
  <si>
    <t>Alaska</t>
  </si>
  <si>
    <t>Higher</t>
  </si>
  <si>
    <t>Arizona</t>
  </si>
  <si>
    <t>Arkansas</t>
  </si>
  <si>
    <t>California</t>
  </si>
  <si>
    <t>Lower</t>
  </si>
  <si>
    <t>Colorado</t>
  </si>
  <si>
    <t>Connecticut</t>
  </si>
  <si>
    <t>Delaware</t>
  </si>
  <si>
    <t>District of Columbia</t>
  </si>
  <si>
    <t>Firearm</t>
  </si>
  <si>
    <t>Florida</t>
  </si>
  <si>
    <t>Georgia§</t>
  </si>
  <si>
    <t>§</t>
  </si>
  <si>
    <t>§ 10.7</t>
  </si>
  <si>
    <r>
      <t>Difference not tested</t>
    </r>
    <r>
      <rPr>
        <vertAlign val="superscript"/>
        <sz val="7.5"/>
        <rFont val="Calibri"/>
        <family val="2"/>
        <scheme val="minor"/>
      </rPr>
      <t>§</t>
    </r>
  </si>
  <si>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</si>
  <si>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</si>
  <si>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</si>
  <si>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</si>
  <si>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</si>
  <si>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</si>
  <si>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</si>
  <si>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</si>
  <si>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</si>
  <si>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</si>
  <si>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</si>
  <si>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</si>
  <si>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</si>
  <si>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</si>
  <si>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</si>
  <si>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</si>
  <si>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</si>
  <si>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</si>
  <si>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</si>
  <si>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</si>
  <si>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</si>
  <si>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</si>
  <si>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</si>
  <si>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</si>
  <si>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</si>
  <si>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</si>
  <si>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</si>
  <si>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</si>
  <si>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</si>
  <si>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</si>
  <si>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</si>
  <si>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</si>
  <si>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</si>
  <si>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</si>
  <si>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</si>
  <si>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</si>
  <si>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</si>
  <si>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</si>
  <si>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</si>
  <si>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</si>
  <si>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rPr>
        <sz val="7.5"/>
        <rFont val="Calibri"/>
        <family val="2"/>
        <scheme val="minor"/>
      </rPr>
      <t>NOTE: § The cause of death was inconclusive for a high percentage of deaths in Georgia at the close of the 2008 final mortality file. The manner of death was pending for 8.8% of deaths and was assigned an ill-defined cause in 3.5% of deaths for Georgia. Causes of death which require lengthy investigations, including poisoning deaths, are among causes that remain pending at the close of the file. Thus, the poisoning death rate for Georgia may not be based on the final numbers of poisoning deaths. Poisoning ICD–10 underlying cause of death codes (UCOD) are: X40-X49, X60-X69, X85-X90, Y10-Y19, Y35.2, or *U01(.6-.7). Drug poisoning ICD–10 UCODs are: X40-X44, X60-X64, X85, Y10-Y14.
SOURCE: CDC/NCHS, National Vital Statistics System.</t>
    </r>
  </si>
  <si>
    <r>
      <rPr>
        <sz val="10"/>
        <rFont val="Calibri"/>
        <family val="2"/>
        <scheme val="minor"/>
      </rPr>
      <t>Data Brief 81: Drug Poisoning Deaths in the United States, 1980–2008
Data table for Figure 3. Number of drug poisoning deaths involving opioid analgesics and other drugs: United States, 1999-2008
Drugs involved in drug poisoning deaths</t>
    </r>
  </si>
  <si>
    <t>Year</t>
  </si>
  <si>
    <t>Any opioid analgesic</t>
  </si>
  <si>
    <r>
      <rPr>
        <sz val="10"/>
        <rFont val="Calibri"/>
        <family val="2"/>
        <scheme val="minor"/>
      </rPr>
      <t>Specified drug(s)
other than opioid   Only non- analgesic           specified drug(s)</t>
    </r>
  </si>
  <si>
    <t>Number of deaths</t>
  </si>
  <si>
    <t>9,253               3,566</t>
  </si>
  <si>
    <t>9,073               3,942</t>
  </si>
  <si>
    <t>9,446               4,420</t>
  </si>
  <si>
    <t>10,774               5,288</t>
  </si>
  <si>
    <t>11,358               5,910</t>
  </si>
  <si>
    <t>11,314               6,253</t>
  </si>
  <si>
    <t>12,063               6,822</t>
  </si>
  <si>
    <t>12,738               7,964</t>
  </si>
  <si>
    <t>12,746               8,856</t>
  </si>
  <si>
    <t>12,408               9,242</t>
  </si>
  <si>
    <t>NOTE: Drug</t>
  </si>
  <si>
    <t>categories are</t>
  </si>
  <si>
    <t>mutually exclusive. Opioid analgesics</t>
  </si>
  <si>
    <r>
      <rPr>
        <sz val="10"/>
        <rFont val="Calibri"/>
        <family val="2"/>
        <scheme val="minor"/>
      </rPr>
      <t>include natural and semi-synthetic opioid analgesics (e.g. morphine, oxycodone, hydrocodone) and synthetic opioid analgesics (e.g. methadone, fentanyl). Some deaths in which the drug was poorly specified or unspecified may involve opioid analgesics.
Drug poisoning ICD–10 underlying cause of death codes are:  X40- X44, X60-X64, X85, Y10-Y14. Among deaths with drug poisoning as the underlying cause, the following ICD-10 codes indicate the type of drug(s) involved: any opioid analgesic (any of the codes T40.2- T40.4);  specified drug(s) other than opioid analgesic (any of the codes T36–T50.8 other than T40.2–T40.4); only nonspecified drug(s) (only T50.9).</t>
    </r>
  </si>
  <si>
    <t>Data table for Figure 4. Number of drug poisoning deaths involving opioid analgesic by opioid analgesic category: United States, 1999–2008</t>
  </si>
  <si>
    <t>Opioid analgesic involved in drug poisoning deaths</t>
  </si>
  <si>
    <r>
      <rPr>
        <sz val="10"/>
        <rFont val="Calibri"/>
        <family val="2"/>
        <scheme val="minor"/>
      </rPr>
      <t>Natural and semi-synthetic
opioid analgesic</t>
    </r>
  </si>
  <si>
    <t>Methadone</t>
  </si>
  <si>
    <r>
      <rPr>
        <sz val="10"/>
        <rFont val="Calibri"/>
        <family val="2"/>
        <scheme val="minor"/>
      </rPr>
      <t>Synthetic opioid analgesic,  excluding
methadone</t>
    </r>
  </si>
  <si>
    <t>NOTE: Opioid analgesic categories are not mutually exclusive. Deaths involving more than one opioid analgesic category are counted multiple times. Natural and semi-synthetic opioid analgesics include morphine, oxycodone and hydrocodone and synthetic opioid analgesics include fentanyl. Drug poisoning deaths ICD–10 underlying cause of death codes are:  X40-X44, X60-X64, X85, Y10-Y14. Among deaths with drug poisoning as the underlying cause, the following ICD-10 codes indicate the type of drug(s) involved: natural and semi-synthetic opioid analgesic (T40.2); methadone (T40.3); synthetic opioid analgesic, excluding methadone (T40.4).</t>
  </si>
  <si>
    <t>Data table for Figure 5. Drug poisoning death rates by age: United States, 1999–2008</t>
  </si>
  <si>
    <t>Age (years)</t>
  </si>
  <si>
    <t>Deaths per</t>
  </si>
  <si>
    <t>100,00</t>
  </si>
  <si>
    <t>0 population</t>
  </si>
  <si>
    <t>Under</t>
  </si>
  <si>
    <t>15-24</t>
  </si>
  <si>
    <t>25-34</t>
  </si>
  <si>
    <t>35-44</t>
  </si>
  <si>
    <t>45-54</t>
  </si>
  <si>
    <t>55-64</t>
  </si>
  <si>
    <t>65  and</t>
  </si>
  <si>
    <t>over</t>
  </si>
  <si>
    <r>
      <rPr>
        <sz val="10"/>
        <rFont val="Calibri"/>
        <family val="2"/>
        <scheme val="minor"/>
      </rPr>
      <t>NOTE: Drug poisoning ICD–10 underlying cause of death codes are  X40-X44, X60-X64, X85, Y10-Y14.
SOURCE: CDC/NCHS, National Vital Statistics System.</t>
    </r>
  </si>
  <si>
    <t>Any opioid and Synthetic Opioids other than Methadone</t>
  </si>
  <si>
    <t>2015-2020 Fold Change</t>
  </si>
  <si>
    <t>Fold Change 2015 to 2020</t>
  </si>
  <si>
    <t>National Drug Overdose (OD) Deaths, 1999-2020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</si>
</sst>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52"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color theme="1"/>
      <name val="Calibri"/>
      <family val="2"/>
      <scheme val="minor"/>
    </font>
    <font>
      <b/>
      <sz val="10"/>
      <color rgb="FFFFFFFF"/>
      <name val="Calibri"/>
      <family val="2"/>
    </font>
    <font>
      <sz val="10"/>
      <color rgb="FF000000"/>
      <name val="Times New Roman"/>
      <family val="1"/>
    </font>
    <font>
      <sz val="10"/>
      <name val="Calibri"/>
      <family val="2"/>
      <scheme val="minor"/>
    </font>
    <font>
      <sz val="9"/>
      <name val="Calibri"/>
      <family val="2"/>
      <scheme val="minor"/>
    </font>
    <font>
      <sz val="10"/>
      <color rgb="FF000000"/>
      <name val="Calibri"/>
      <family val="2"/>
      <scheme val="minor"/>
    </font>
    <font>
      <sz val="9"/>
      <color rgb="FF000000"/>
      <name val="Calibri"/>
      <family val="2"/>
      <scheme val="minor"/>
    </font>
    <font>
      <sz val="7.5"/>
      <name val="Calibri"/>
      <family val="2"/>
      <scheme val="minor"/>
    </font>
    <font>
      <u/>
      <sz val="7.5"/>
      <name val="Calibri"/>
      <family val="2"/>
      <scheme val="minor"/>
    </font>
    <font>
      <sz val="7.5"/>
      <color rgb="FF000000"/>
      <name val="Calibri"/>
      <family val="2"/>
      <scheme val="minor"/>
    </font>
    <font>
      <vertAlign val="superscript"/>
      <sz val="7.5"/>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theme="0" tint="-0.14996795556505021"/>
      </left>
      <right/>
      <top style="thin">
        <color theme="8" tint="-0.24994659260841701"/>
      </top>
      <bottom/>
      <diagonal/>
    </border>
    <border>
      <left style="thin">
        <color theme="0" tint="-0.14996795556505021"/>
      </left>
      <right style="thin">
        <color theme="0"/>
      </right>
      <top style="thin">
        <color theme="0" tint="-0.14993743705557422"/>
      </top>
      <bottom/>
      <diagonal/>
    </border>
    <border>
      <left style="thin">
        <color theme="0" tint="-0.14996795556505021"/>
      </left>
      <right style="thin">
        <color theme="0"/>
      </right>
      <top style="thin">
        <color theme="0"/>
      </top>
      <bottom style="thin">
        <color theme="0" tint="-0.14993743705557422"/>
      </bottom>
      <diagonal/>
    </border>
    <border>
      <left style="thin">
        <color theme="0" tint="-0.14996795556505021"/>
      </left>
      <right style="thin">
        <color theme="0"/>
      </right>
      <top/>
      <bottom style="thin">
        <color theme="0"/>
      </bottom>
      <diagonal/>
    </border>
    <border>
      <left/>
      <right/>
      <top style="thin">
        <color theme="8" tint="-0.499984740745262"/>
      </top>
      <bottom style="thin">
        <color theme="8" tint="-0.499984740745262"/>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43" fillId="0" borderId="0"/>
  </cellStyleXfs>
  <cellXfs count="646">
    <xf numFmtId="0" fontId="0" fillId="0" borderId="0" xfId="0"/>
    <xf numFmtId="0" fontId="23" fillId="33" borderId="0" xfId="0" applyFont="1" applyFill="1" applyBorder="1"/>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0" xfId="0" applyFont="1" applyFill="1" applyBorder="1" applyAlignment="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Border="1" applyAlignment="1">
      <alignment horizontal="center"/>
    </xf>
    <xf numFmtId="0" fontId="9" fillId="34" borderId="0" xfId="0" applyFont="1" applyFill="1" applyBorder="1"/>
    <xf numFmtId="0" fontId="28" fillId="33" borderId="14" xfId="0" applyFont="1" applyFill="1" applyBorder="1"/>
    <xf numFmtId="0" fontId="28" fillId="33" borderId="15" xfId="0" applyFont="1" applyFill="1" applyBorder="1"/>
    <xf numFmtId="0" fontId="29" fillId="34" borderId="0" xfId="0" applyFont="1" applyFill="1" applyBorder="1"/>
    <xf numFmtId="3" fontId="28" fillId="0" borderId="16" xfId="0" applyNumberFormat="1" applyFont="1" applyFill="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Fill="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Fill="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applyBorder="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Fill="1" applyBorder="1" applyAlignment="1">
      <alignment horizontal="right" vertical="center" wrapText="1"/>
    </xf>
    <xf numFmtId="3" fontId="28" fillId="0" borderId="29" xfId="0" applyNumberFormat="1" applyFont="1" applyFill="1" applyBorder="1" applyAlignment="1">
      <alignment horizontal="right" vertical="center" wrapText="1"/>
    </xf>
    <xf numFmtId="3" fontId="28" fillId="35" borderId="0" xfId="0" applyNumberFormat="1" applyFont="1" applyFill="1" applyBorder="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Border="1" applyAlignment="1">
      <alignment vertical="center"/>
    </xf>
    <xf numFmtId="0" fontId="28" fillId="33" borderId="27" xfId="0"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31" fillId="33" borderId="0" xfId="0" applyFont="1" applyFill="1" applyBorder="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9" fillId="34" borderId="0" xfId="0" applyNumberFormat="1" applyFont="1" applyFill="1" applyBorder="1" applyAlignment="1">
      <alignment vertical="center" wrapText="1"/>
    </xf>
    <xf numFmtId="3" fontId="32" fillId="36" borderId="0" xfId="0" applyNumberFormat="1" applyFont="1" applyFill="1" applyBorder="1" applyAlignment="1">
      <alignment vertical="center" wrapText="1"/>
    </xf>
    <xf numFmtId="3" fontId="28" fillId="0" borderId="32" xfId="0" applyNumberFormat="1" applyFont="1" applyFill="1" applyBorder="1" applyAlignment="1">
      <alignment vertical="center" wrapText="1"/>
    </xf>
    <xf numFmtId="3" fontId="28" fillId="0" borderId="33" xfId="0" applyNumberFormat="1" applyFont="1" applyFill="1" applyBorder="1" applyAlignment="1">
      <alignment vertical="center" wrapText="1"/>
    </xf>
    <xf numFmtId="3" fontId="28" fillId="0" borderId="16" xfId="0" applyNumberFormat="1" applyFont="1" applyFill="1" applyBorder="1" applyAlignment="1">
      <alignment vertical="center" wrapText="1"/>
    </xf>
    <xf numFmtId="3" fontId="28" fillId="0" borderId="34" xfId="0" applyNumberFormat="1" applyFont="1" applyFill="1" applyBorder="1" applyAlignment="1">
      <alignment vertical="center" wrapText="1"/>
    </xf>
    <xf numFmtId="3" fontId="30" fillId="0" borderId="35" xfId="28" applyNumberFormat="1" applyFont="1" applyFill="1" applyBorder="1" applyAlignment="1">
      <alignment vertical="center"/>
    </xf>
    <xf numFmtId="3" fontId="28" fillId="0" borderId="19" xfId="0" applyNumberFormat="1" applyFont="1" applyFill="1" applyBorder="1" applyAlignment="1">
      <alignment vertical="center" wrapText="1"/>
    </xf>
    <xf numFmtId="3" fontId="30" fillId="0" borderId="32" xfId="0" applyNumberFormat="1" applyFont="1" applyFill="1" applyBorder="1" applyAlignment="1">
      <alignment vertical="center" wrapText="1"/>
    </xf>
    <xf numFmtId="3" fontId="28" fillId="0" borderId="21" xfId="0" applyNumberFormat="1" applyFont="1" applyFill="1" applyBorder="1" applyAlignment="1">
      <alignment vertical="center" wrapText="1"/>
    </xf>
    <xf numFmtId="3" fontId="30" fillId="0" borderId="32" xfId="28" applyNumberFormat="1" applyFont="1" applyBorder="1" applyAlignment="1">
      <alignment vertical="center"/>
    </xf>
    <xf numFmtId="3" fontId="28" fillId="35" borderId="19" xfId="0" applyNumberFormat="1" applyFont="1" applyFill="1" applyBorder="1" applyAlignment="1">
      <alignment vertical="center" wrapText="1"/>
    </xf>
    <xf numFmtId="3" fontId="28" fillId="35" borderId="16" xfId="0" applyNumberFormat="1" applyFont="1" applyFill="1" applyBorder="1" applyAlignment="1">
      <alignment vertical="center" wrapText="1"/>
    </xf>
    <xf numFmtId="3" fontId="30" fillId="0" borderId="25" xfId="28" applyNumberFormat="1" applyFont="1" applyBorder="1" applyAlignment="1">
      <alignment vertical="center"/>
    </xf>
    <xf numFmtId="3" fontId="28" fillId="35" borderId="26" xfId="0" applyNumberFormat="1" applyFont="1" applyFill="1" applyBorder="1" applyAlignment="1">
      <alignment vertical="center" wrapText="1"/>
    </xf>
    <xf numFmtId="3" fontId="28" fillId="35" borderId="28" xfId="0" applyNumberFormat="1" applyFont="1" applyFill="1" applyBorder="1" applyAlignment="1">
      <alignment vertical="center" wrapText="1"/>
    </xf>
    <xf numFmtId="0" fontId="29" fillId="37" borderId="0" xfId="0" applyFont="1" applyFill="1" applyBorder="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Fill="1" applyBorder="1" applyAlignment="1">
      <alignment horizontal="right" vertical="center" wrapText="1"/>
    </xf>
    <xf numFmtId="3" fontId="30" fillId="0" borderId="36" xfId="28" applyNumberFormat="1" applyFont="1" applyFill="1" applyBorder="1" applyAlignment="1">
      <alignment vertical="center"/>
    </xf>
    <xf numFmtId="3" fontId="30" fillId="0" borderId="33" xfId="28" applyNumberFormat="1" applyFont="1" applyBorder="1" applyAlignment="1">
      <alignment vertical="center"/>
    </xf>
    <xf numFmtId="3" fontId="30" fillId="0" borderId="37" xfId="28" applyNumberFormat="1" applyFont="1" applyBorder="1" applyAlignment="1">
      <alignment vertical="center"/>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Border="1" applyAlignment="1">
      <alignment vertical="center"/>
    </xf>
    <xf numFmtId="0" fontId="23" fillId="33" borderId="0" xfId="0" applyFont="1" applyFill="1" applyBorder="1" applyAlignment="1">
      <alignment vertical="center"/>
    </xf>
    <xf numFmtId="0" fontId="23" fillId="0" borderId="0" xfId="0" applyFont="1" applyBorder="1" applyAlignment="1">
      <alignment vertical="center"/>
    </xf>
    <xf numFmtId="0" fontId="0" fillId="33" borderId="0" xfId="0" applyFill="1"/>
    <xf numFmtId="164" fontId="28" fillId="0" borderId="16" xfId="0" applyNumberFormat="1" applyFont="1" applyFill="1" applyBorder="1" applyAlignment="1">
      <alignment horizontal="right" vertical="center" wrapText="1"/>
    </xf>
    <xf numFmtId="164" fontId="28" fillId="0" borderId="34" xfId="0" applyNumberFormat="1" applyFont="1" applyFill="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Fill="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Fill="1" applyBorder="1" applyAlignment="1">
      <alignment vertical="center" wrapText="1"/>
    </xf>
    <xf numFmtId="164" fontId="28" fillId="0" borderId="21" xfId="0" applyNumberFormat="1" applyFont="1" applyFill="1" applyBorder="1" applyAlignment="1">
      <alignment vertical="center" wrapText="1"/>
    </xf>
    <xf numFmtId="164" fontId="28" fillId="0" borderId="16" xfId="0" applyNumberFormat="1" applyFont="1" applyFill="1" applyBorder="1" applyAlignment="1">
      <alignment vertical="center" wrapText="1"/>
    </xf>
    <xf numFmtId="164" fontId="28" fillId="0" borderId="34" xfId="0" applyNumberFormat="1" applyFont="1" applyFill="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Fill="1" applyBorder="1" applyAlignment="1">
      <alignment horizontal="right" vertical="center" wrapText="1"/>
    </xf>
    <xf numFmtId="164" fontId="28" fillId="0" borderId="29" xfId="0" applyNumberFormat="1" applyFont="1" applyFill="1" applyBorder="1" applyAlignment="1">
      <alignment horizontal="right" vertical="center" wrapText="1"/>
    </xf>
    <xf numFmtId="164" fontId="28" fillId="0" borderId="32" xfId="0" applyNumberFormat="1" applyFont="1" applyFill="1" applyBorder="1" applyAlignment="1">
      <alignment vertical="center" wrapText="1"/>
    </xf>
    <xf numFmtId="164" fontId="28" fillId="0" borderId="33" xfId="0" applyNumberFormat="1" applyFont="1" applyFill="1" applyBorder="1" applyAlignment="1">
      <alignment vertical="center" wrapText="1"/>
    </xf>
    <xf numFmtId="165" fontId="28" fillId="0" borderId="21" xfId="0" applyNumberFormat="1" applyFont="1" applyFill="1" applyBorder="1" applyAlignment="1">
      <alignment horizontal="right" vertical="center" wrapText="1"/>
    </xf>
    <xf numFmtId="164" fontId="32" fillId="36" borderId="0" xfId="0" applyNumberFormat="1" applyFont="1" applyFill="1" applyBorder="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Fill="1" applyBorder="1" applyAlignment="1">
      <alignment horizontal="right" vertical="center" wrapText="1"/>
    </xf>
    <xf numFmtId="165" fontId="28" fillId="0" borderId="34" xfId="0" applyNumberFormat="1" applyFont="1" applyFill="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Border="1" applyAlignment="1">
      <alignment horizontal="center" vertical="center" wrapText="1"/>
    </xf>
    <xf numFmtId="164" fontId="28" fillId="0" borderId="19" xfId="0" applyNumberFormat="1" applyFont="1" applyBorder="1" applyAlignment="1">
      <alignment vertical="center"/>
    </xf>
    <xf numFmtId="3" fontId="28" fillId="35" borderId="39" xfId="0" applyNumberFormat="1" applyFont="1" applyFill="1" applyBorder="1" applyAlignment="1">
      <alignment vertical="center" wrapText="1"/>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0" fontId="23" fillId="0" borderId="0" xfId="0" applyFont="1" applyFill="1"/>
    <xf numFmtId="164" fontId="29" fillId="33" borderId="0" xfId="0" applyNumberFormat="1"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applyAlignment="1"/>
    <xf numFmtId="0" fontId="33" fillId="33" borderId="0" xfId="0" applyFont="1" applyFill="1" applyAlignment="1">
      <alignment wrapText="1"/>
    </xf>
    <xf numFmtId="0" fontId="30" fillId="33" borderId="17" xfId="0" applyFont="1" applyFill="1" applyBorder="1" applyAlignment="1">
      <alignment wrapText="1"/>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165" fontId="29" fillId="34" borderId="0" xfId="0" applyNumberFormat="1" applyFont="1" applyFill="1" applyBorder="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Fill="1" applyBorder="1" applyAlignment="1">
      <alignment vertical="center" wrapText="1"/>
    </xf>
    <xf numFmtId="165" fontId="29" fillId="34" borderId="0" xfId="0" applyNumberFormat="1" applyFont="1" applyFill="1" applyBorder="1" applyAlignment="1">
      <alignment vertical="center" wrapText="1"/>
    </xf>
    <xf numFmtId="0" fontId="23" fillId="33" borderId="0" xfId="0" applyFont="1" applyFill="1" applyAlignment="1">
      <alignment horizontal="center"/>
    </xf>
    <xf numFmtId="3" fontId="29" fillId="34" borderId="0" xfId="0" applyNumberFormat="1" applyFont="1" applyFill="1" applyBorder="1" applyAlignment="1">
      <alignment horizontal="center" vertical="center" wrapText="1"/>
    </xf>
    <xf numFmtId="3" fontId="32" fillId="36" borderId="45" xfId="0" applyNumberFormat="1" applyFont="1" applyFill="1" applyBorder="1" applyAlignment="1">
      <alignment horizontal="center" vertical="center" wrapText="1"/>
    </xf>
    <xf numFmtId="3" fontId="32" fillId="36" borderId="46" xfId="0" applyNumberFormat="1" applyFont="1" applyFill="1" applyBorder="1" applyAlignment="1">
      <alignment horizontal="center" vertical="center" wrapText="1"/>
    </xf>
    <xf numFmtId="3" fontId="28" fillId="0" borderId="19" xfId="0" applyNumberFormat="1" applyFont="1" applyFill="1" applyBorder="1" applyAlignment="1">
      <alignment horizontal="center" vertical="center" wrapText="1"/>
    </xf>
    <xf numFmtId="3" fontId="28" fillId="0" borderId="16" xfId="0" applyNumberFormat="1" applyFont="1" applyFill="1" applyBorder="1" applyAlignment="1">
      <alignment horizontal="center" vertical="center" wrapText="1"/>
    </xf>
    <xf numFmtId="3" fontId="30" fillId="0" borderId="35"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wrapText="1"/>
    </xf>
    <xf numFmtId="3" fontId="30" fillId="0" borderId="32" xfId="0" applyNumberFormat="1" applyFont="1" applyFill="1" applyBorder="1" applyAlignment="1">
      <alignment horizontal="center" vertical="center" wrapText="1"/>
    </xf>
    <xf numFmtId="3" fontId="29" fillId="34" borderId="0" xfId="0" applyNumberFormat="1" applyFont="1" applyFill="1" applyBorder="1" applyAlignment="1">
      <alignment horizontal="center" vertical="center"/>
    </xf>
    <xf numFmtId="3" fontId="30" fillId="0" borderId="32" xfId="28" applyNumberFormat="1" applyFont="1" applyBorder="1" applyAlignment="1">
      <alignment horizontal="center" vertical="center"/>
    </xf>
    <xf numFmtId="3" fontId="30" fillId="0" borderId="35" xfId="28" applyNumberFormat="1" applyFont="1" applyBorder="1" applyAlignment="1">
      <alignment horizontal="center" vertical="center"/>
    </xf>
    <xf numFmtId="3" fontId="28" fillId="35" borderId="19" xfId="0" applyNumberFormat="1" applyFont="1" applyFill="1" applyBorder="1" applyAlignment="1">
      <alignment horizontal="center" vertical="center" wrapText="1"/>
    </xf>
    <xf numFmtId="3" fontId="28" fillId="35" borderId="16" xfId="0" applyNumberFormat="1" applyFont="1" applyFill="1" applyBorder="1" applyAlignment="1">
      <alignment horizontal="center" vertical="center" wrapText="1"/>
    </xf>
    <xf numFmtId="3" fontId="28" fillId="35" borderId="39" xfId="0" applyNumberFormat="1" applyFont="1" applyFill="1" applyBorder="1" applyAlignment="1">
      <alignment horizontal="center" vertical="center" wrapText="1"/>
    </xf>
    <xf numFmtId="3" fontId="30" fillId="0" borderId="47" xfId="28" applyNumberFormat="1" applyFont="1" applyBorder="1" applyAlignment="1">
      <alignment horizontal="center" vertical="center"/>
    </xf>
    <xf numFmtId="3" fontId="28" fillId="35" borderId="48" xfId="0" applyNumberFormat="1" applyFont="1" applyFill="1" applyBorder="1" applyAlignment="1">
      <alignment horizontal="center" vertical="center" wrapText="1"/>
    </xf>
    <xf numFmtId="3" fontId="28" fillId="35" borderId="49" xfId="0" applyNumberFormat="1" applyFont="1" applyFill="1" applyBorder="1" applyAlignment="1">
      <alignment horizontal="center" vertical="center" wrapText="1"/>
    </xf>
    <xf numFmtId="0" fontId="23" fillId="0" borderId="0" xfId="0" applyFont="1" applyAlignment="1">
      <alignment horizontal="center"/>
    </xf>
    <xf numFmtId="165" fontId="28" fillId="0" borderId="19" xfId="0" applyNumberFormat="1" applyFont="1" applyFill="1" applyBorder="1" applyAlignment="1">
      <alignment vertical="center" wrapText="1"/>
    </xf>
    <xf numFmtId="165" fontId="28" fillId="0" borderId="21" xfId="0" applyNumberFormat="1" applyFont="1" applyFill="1" applyBorder="1" applyAlignment="1">
      <alignment vertical="center" wrapText="1"/>
    </xf>
    <xf numFmtId="165" fontId="32" fillId="36" borderId="0" xfId="0" applyNumberFormat="1" applyFont="1" applyFill="1" applyBorder="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Border="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Fill="1" applyBorder="1" applyAlignment="1">
      <alignment vertical="center" wrapText="1"/>
    </xf>
    <xf numFmtId="165" fontId="28" fillId="0" borderId="34" xfId="0" applyNumberFormat="1" applyFont="1" applyFill="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Fill="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Fill="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Fill="1" applyBorder="1" applyAlignment="1">
      <alignment vertical="center" wrapText="1"/>
    </xf>
    <xf numFmtId="165" fontId="28" fillId="0" borderId="33" xfId="0" applyNumberFormat="1" applyFont="1" applyFill="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Fill="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Fill="1" applyBorder="1" applyAlignment="1">
      <alignment horizontal="right" vertical="center" wrapText="1"/>
    </xf>
    <xf numFmtId="165" fontId="28" fillId="0" borderId="29" xfId="0" applyNumberFormat="1" applyFont="1" applyFill="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Fill="1" applyBorder="1" applyAlignment="1">
      <alignment vertical="center" wrapText="1"/>
    </xf>
    <xf numFmtId="164" fontId="29" fillId="34" borderId="0" xfId="0" applyNumberFormat="1" applyFont="1" applyFill="1" applyBorder="1" applyAlignment="1">
      <alignment vertical="center" wrapText="1"/>
    </xf>
    <xf numFmtId="164" fontId="28" fillId="35" borderId="0" xfId="0" applyNumberFormat="1" applyFont="1" applyFill="1" applyBorder="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Fill="1" applyBorder="1" applyAlignment="1">
      <alignment horizontal="right" vertical="center" wrapText="1"/>
    </xf>
    <xf numFmtId="164" fontId="28" fillId="0" borderId="21" xfId="0" applyNumberFormat="1" applyFont="1" applyFill="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applyBorder="1" applyAlignment="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3" fontId="30" fillId="0" borderId="25" xfId="28" applyNumberFormat="1" applyFont="1" applyBorder="1" applyAlignment="1">
      <alignment horizontal="center" vertical="center"/>
    </xf>
    <xf numFmtId="3" fontId="28" fillId="35" borderId="26" xfId="0" applyNumberFormat="1" applyFont="1" applyFill="1" applyBorder="1" applyAlignment="1">
      <alignment horizontal="center" vertical="center" wrapText="1"/>
    </xf>
    <xf numFmtId="3" fontId="28" fillId="35" borderId="28" xfId="0" applyNumberFormat="1" applyFont="1" applyFill="1" applyBorder="1" applyAlignment="1">
      <alignment horizontal="center" vertical="center" wrapText="1"/>
    </xf>
    <xf numFmtId="0" fontId="23" fillId="33" borderId="0" xfId="0" applyFont="1" applyFill="1" applyBorder="1" applyAlignment="1">
      <alignment horizontal="center" vertical="center"/>
    </xf>
    <xf numFmtId="164" fontId="29" fillId="34" borderId="0" xfId="0" applyNumberFormat="1" applyFont="1" applyFill="1" applyBorder="1" applyAlignment="1">
      <alignment horizontal="center" vertical="center"/>
    </xf>
    <xf numFmtId="164" fontId="28" fillId="0" borderId="19" xfId="0" applyNumberFormat="1" applyFont="1" applyBorder="1" applyAlignment="1">
      <alignment horizontal="center" vertical="center"/>
    </xf>
    <xf numFmtId="164" fontId="28" fillId="0" borderId="16"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Border="1" applyAlignment="1">
      <alignment horizontal="center" vertical="center"/>
    </xf>
    <xf numFmtId="0" fontId="0" fillId="0" borderId="19" xfId="0" applyBorder="1"/>
    <xf numFmtId="0" fontId="0" fillId="0" borderId="32" xfId="0" applyBorder="1"/>
    <xf numFmtId="0" fontId="29" fillId="34" borderId="0" xfId="0" applyFont="1" applyFill="1" applyBorder="1" applyAlignment="1">
      <alignment wrapText="1"/>
    </xf>
    <xf numFmtId="0" fontId="0" fillId="0" borderId="51" xfId="0" applyBorder="1"/>
    <xf numFmtId="0" fontId="4" fillId="0" borderId="19" xfId="0" applyNumberFormat="1"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Border="1" applyAlignment="1">
      <alignment horizontal="center" vertical="center"/>
    </xf>
    <xf numFmtId="0" fontId="23" fillId="33" borderId="12" xfId="0" applyFont="1" applyFill="1" applyBorder="1" applyAlignment="1">
      <alignment vertical="center"/>
    </xf>
    <xf numFmtId="0" fontId="9" fillId="34" borderId="0" xfId="0" applyFont="1" applyFill="1" applyBorder="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Border="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applyAlignment="1"/>
    <xf numFmtId="0" fontId="36" fillId="33" borderId="0" xfId="0" applyFont="1" applyFill="1" applyAlignment="1">
      <alignment horizontal="left"/>
    </xf>
    <xf numFmtId="0" fontId="36" fillId="33" borderId="0" xfId="0" applyFont="1" applyFill="1" applyAlignment="1">
      <alignment horizontal="left" vertical="center"/>
    </xf>
    <xf numFmtId="0" fontId="0" fillId="0" borderId="0" xfId="0" applyFill="1"/>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3" fontId="28" fillId="35" borderId="32" xfId="0" applyNumberFormat="1" applyFont="1" applyFill="1" applyBorder="1" applyAlignment="1">
      <alignment horizontal="center" vertical="center" wrapText="1"/>
    </xf>
    <xf numFmtId="3" fontId="28" fillId="0" borderId="32" xfId="0" applyNumberFormat="1" applyFont="1" applyFill="1" applyBorder="1" applyAlignment="1">
      <alignment horizontal="center" vertical="center" wrapText="1"/>
    </xf>
    <xf numFmtId="3" fontId="23" fillId="33" borderId="0" xfId="0" applyNumberFormat="1" applyFont="1" applyFill="1" applyAlignment="1">
      <alignment horizontal="center"/>
    </xf>
    <xf numFmtId="3" fontId="28" fillId="0" borderId="19" xfId="0" applyNumberFormat="1" applyFont="1" applyBorder="1" applyAlignment="1">
      <alignment horizontal="center" vertical="center"/>
    </xf>
    <xf numFmtId="3" fontId="28" fillId="0" borderId="16" xfId="0" applyNumberFormat="1" applyFont="1" applyBorder="1" applyAlignment="1">
      <alignment horizontal="center" vertical="center"/>
    </xf>
    <xf numFmtId="3" fontId="30" fillId="0" borderId="35" xfId="0" applyNumberFormat="1" applyFont="1" applyBorder="1" applyAlignment="1">
      <alignment horizontal="center" vertical="center"/>
    </xf>
    <xf numFmtId="3" fontId="28" fillId="0" borderId="39" xfId="0" applyNumberFormat="1" applyFont="1" applyBorder="1" applyAlignment="1">
      <alignment horizontal="center" vertical="center"/>
    </xf>
    <xf numFmtId="3" fontId="23" fillId="0" borderId="0" xfId="0" applyNumberFormat="1" applyFont="1" applyAlignment="1">
      <alignment horizontal="center"/>
    </xf>
    <xf numFmtId="164" fontId="28" fillId="0" borderId="39" xfId="0" applyNumberFormat="1" applyFont="1" applyBorder="1" applyAlignment="1">
      <alignment vertical="center"/>
    </xf>
    <xf numFmtId="164" fontId="28" fillId="35" borderId="0" xfId="0" applyNumberFormat="1" applyFont="1" applyFill="1" applyBorder="1" applyAlignment="1">
      <alignment horizontal="center" vertical="center" wrapText="1"/>
    </xf>
    <xf numFmtId="0" fontId="37" fillId="33" borderId="14" xfId="0" applyFont="1" applyFill="1" applyBorder="1"/>
    <xf numFmtId="164" fontId="37" fillId="36" borderId="0" xfId="0" applyNumberFormat="1" applyFont="1" applyFill="1" applyBorder="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applyBorder="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0" fontId="37" fillId="33" borderId="61"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2" xfId="0" applyFont="1" applyFill="1" applyBorder="1"/>
    <xf numFmtId="164" fontId="37" fillId="36" borderId="63"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Fill="1" applyBorder="1" applyAlignment="1">
      <alignment horizontal="right" vertical="center" wrapText="1"/>
    </xf>
    <xf numFmtId="164" fontId="37" fillId="0" borderId="65" xfId="0" applyNumberFormat="1" applyFont="1" applyFill="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Fill="1" applyBorder="1" applyAlignment="1">
      <alignment horizontal="right" vertical="center" wrapText="1"/>
    </xf>
    <xf numFmtId="165" fontId="37" fillId="0" borderId="44" xfId="0" applyNumberFormat="1" applyFont="1" applyFill="1" applyBorder="1" applyAlignment="1">
      <alignment horizontal="right" vertical="center" wrapText="1"/>
    </xf>
    <xf numFmtId="165" fontId="37" fillId="0" borderId="19" xfId="0" applyNumberFormat="1" applyFont="1" applyFill="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Fill="1" applyBorder="1" applyAlignment="1">
      <alignment horizontal="right" vertical="center" wrapText="1"/>
    </xf>
    <xf numFmtId="165" fontId="37" fillId="35" borderId="0" xfId="0" applyNumberFormat="1" applyFont="1" applyFill="1" applyBorder="1" applyAlignment="1">
      <alignment horizontal="right" vertical="center" wrapText="1"/>
    </xf>
    <xf numFmtId="165" fontId="37" fillId="0" borderId="66" xfId="0" applyNumberFormat="1" applyFont="1" applyFill="1" applyBorder="1" applyAlignment="1">
      <alignment horizontal="right" vertical="center" wrapText="1"/>
    </xf>
    <xf numFmtId="165" fontId="37" fillId="0" borderId="67" xfId="0" applyNumberFormat="1" applyFont="1" applyFill="1" applyBorder="1" applyAlignment="1">
      <alignment horizontal="right" vertical="center" wrapText="1"/>
    </xf>
    <xf numFmtId="164" fontId="37" fillId="0" borderId="32" xfId="0" applyNumberFormat="1" applyFont="1" applyFill="1" applyBorder="1" applyAlignment="1">
      <alignment vertical="center" wrapText="1"/>
    </xf>
    <xf numFmtId="164" fontId="37" fillId="0" borderId="0" xfId="0" applyNumberFormat="1" applyFont="1" applyFill="1" applyBorder="1" applyAlignment="1">
      <alignment vertical="center" wrapText="1"/>
    </xf>
    <xf numFmtId="164" fontId="37" fillId="0" borderId="68" xfId="0" applyNumberFormat="1" applyFont="1" applyBorder="1" applyAlignment="1">
      <alignment vertical="center"/>
    </xf>
    <xf numFmtId="164" fontId="37" fillId="0" borderId="26" xfId="0" applyNumberFormat="1" applyFont="1" applyFill="1" applyBorder="1" applyAlignment="1">
      <alignment vertical="center" wrapText="1"/>
    </xf>
    <xf numFmtId="164" fontId="37" fillId="0" borderId="19" xfId="0" applyNumberFormat="1" applyFont="1" applyFill="1" applyBorder="1" applyAlignment="1">
      <alignment vertical="center" wrapText="1"/>
    </xf>
    <xf numFmtId="164" fontId="37" fillId="0" borderId="42" xfId="0" applyNumberFormat="1" applyFont="1" applyFill="1" applyBorder="1" applyAlignment="1">
      <alignment vertical="center" wrapText="1"/>
    </xf>
    <xf numFmtId="0" fontId="37" fillId="33" borderId="69" xfId="0" applyFont="1" applyFill="1" applyBorder="1"/>
    <xf numFmtId="164" fontId="37" fillId="0" borderId="39" xfId="0" applyNumberFormat="1" applyFont="1" applyFill="1" applyBorder="1" applyAlignment="1">
      <alignment vertical="center" wrapText="1"/>
    </xf>
    <xf numFmtId="0" fontId="37" fillId="33" borderId="70"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Fill="1" applyBorder="1" applyAlignment="1">
      <alignment vertical="center" wrapText="1"/>
    </xf>
    <xf numFmtId="165" fontId="37" fillId="0" borderId="34" xfId="0" applyNumberFormat="1" applyFont="1" applyFill="1" applyBorder="1" applyAlignment="1">
      <alignment vertical="center" wrapText="1"/>
    </xf>
    <xf numFmtId="165" fontId="37" fillId="0" borderId="32" xfId="0" applyNumberFormat="1" applyFont="1" applyFill="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Fill="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Fill="1" applyBorder="1" applyAlignment="1">
      <alignment horizontal="right" vertical="center" wrapText="1"/>
    </xf>
    <xf numFmtId="165" fontId="37" fillId="0" borderId="68" xfId="0" applyNumberFormat="1" applyFont="1" applyFill="1" applyBorder="1" applyAlignment="1">
      <alignment horizontal="right" vertical="center" wrapText="1"/>
    </xf>
    <xf numFmtId="165" fontId="29" fillId="34" borderId="64" xfId="0" applyNumberFormat="1" applyFont="1" applyFill="1" applyBorder="1" applyAlignment="1">
      <alignment vertical="center"/>
    </xf>
    <xf numFmtId="164" fontId="37" fillId="35" borderId="68" xfId="0" applyNumberFormat="1" applyFont="1" applyFill="1" applyBorder="1" applyAlignment="1">
      <alignment horizontal="right" vertical="center" wrapText="1"/>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3" xfId="0" applyNumberFormat="1" applyFont="1" applyBorder="1" applyAlignment="1">
      <alignment vertical="center"/>
    </xf>
    <xf numFmtId="164" fontId="37" fillId="0" borderId="44" xfId="0" applyNumberFormat="1" applyFont="1" applyBorder="1" applyAlignment="1">
      <alignment vertical="center"/>
    </xf>
    <xf numFmtId="0" fontId="37" fillId="33" borderId="72" xfId="0" applyFont="1" applyFill="1" applyBorder="1"/>
    <xf numFmtId="164" fontId="37" fillId="36" borderId="73" xfId="0" applyNumberFormat="1" applyFont="1" applyFill="1" applyBorder="1" applyAlignment="1">
      <alignment vertical="center" wrapText="1"/>
    </xf>
    <xf numFmtId="0" fontId="37" fillId="33" borderId="20" xfId="0" applyFont="1" applyFill="1" applyBorder="1"/>
    <xf numFmtId="0" fontId="38" fillId="0" borderId="45" xfId="0" applyFont="1" applyBorder="1"/>
    <xf numFmtId="0" fontId="38" fillId="0" borderId="32" xfId="0" applyFont="1" applyBorder="1"/>
    <xf numFmtId="0" fontId="38" fillId="0" borderId="46" xfId="0" applyFont="1" applyBorder="1"/>
    <xf numFmtId="0" fontId="38" fillId="0" borderId="16" xfId="0" applyFont="1" applyBorder="1"/>
    <xf numFmtId="0" fontId="38" fillId="0" borderId="75" xfId="0" applyFont="1" applyBorder="1"/>
    <xf numFmtId="0" fontId="38" fillId="0" borderId="39" xfId="0" applyFont="1" applyBorder="1"/>
    <xf numFmtId="0" fontId="38" fillId="0" borderId="33" xfId="0" applyFont="1" applyBorder="1"/>
    <xf numFmtId="0" fontId="38" fillId="0" borderId="76" xfId="0" applyFont="1" applyBorder="1"/>
    <xf numFmtId="0" fontId="38" fillId="0" borderId="78" xfId="0" applyFont="1" applyBorder="1"/>
    <xf numFmtId="0" fontId="38" fillId="0" borderId="79" xfId="0" applyFont="1" applyBorder="1"/>
    <xf numFmtId="0" fontId="30" fillId="33" borderId="0" xfId="0" applyFont="1" applyFill="1" applyBorder="1"/>
    <xf numFmtId="164" fontId="30" fillId="36" borderId="0" xfId="0" applyNumberFormat="1" applyFont="1" applyFill="1" applyBorder="1" applyAlignment="1">
      <alignment vertical="center" wrapText="1"/>
    </xf>
    <xf numFmtId="164" fontId="30" fillId="0" borderId="45" xfId="0" applyNumberFormat="1" applyFont="1" applyBorder="1" applyAlignment="1">
      <alignment vertical="center"/>
    </xf>
    <xf numFmtId="164" fontId="30" fillId="36" borderId="80" xfId="0" applyNumberFormat="1" applyFont="1" applyFill="1" applyBorder="1" applyAlignment="1">
      <alignment vertical="center" wrapText="1"/>
    </xf>
    <xf numFmtId="164" fontId="30" fillId="36" borderId="24" xfId="0" applyNumberFormat="1" applyFont="1" applyFill="1" applyBorder="1" applyAlignment="1">
      <alignment vertical="center" wrapText="1"/>
    </xf>
    <xf numFmtId="164" fontId="30" fillId="0" borderId="77"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Fill="1" applyBorder="1" applyAlignment="1">
      <alignment horizontal="right" vertical="center" wrapText="1"/>
    </xf>
    <xf numFmtId="164" fontId="37" fillId="0" borderId="81" xfId="0" applyNumberFormat="1" applyFont="1" applyBorder="1" applyAlignment="1">
      <alignment vertical="center"/>
    </xf>
    <xf numFmtId="164" fontId="37" fillId="0" borderId="82" xfId="0" applyNumberFormat="1" applyFont="1" applyBorder="1" applyAlignment="1">
      <alignment vertical="center"/>
    </xf>
    <xf numFmtId="164" fontId="37" fillId="0" borderId="83" xfId="0" applyNumberFormat="1" applyFont="1" applyBorder="1" applyAlignment="1">
      <alignment vertical="center"/>
    </xf>
    <xf numFmtId="164" fontId="37" fillId="0" borderId="78" xfId="0" applyNumberFormat="1" applyFont="1" applyBorder="1" applyAlignment="1">
      <alignment vertical="center"/>
    </xf>
    <xf numFmtId="0" fontId="37" fillId="33" borderId="71" xfId="0" applyFont="1" applyFill="1" applyBorder="1"/>
    <xf numFmtId="165" fontId="37" fillId="0" borderId="33" xfId="0" applyNumberFormat="1" applyFont="1" applyFill="1" applyBorder="1" applyAlignment="1">
      <alignment vertical="center" wrapText="1"/>
    </xf>
    <xf numFmtId="165" fontId="37" fillId="0" borderId="33" xfId="0" applyNumberFormat="1" applyFont="1" applyFill="1" applyBorder="1" applyAlignment="1">
      <alignment horizontal="right" vertical="center" wrapText="1"/>
    </xf>
    <xf numFmtId="165" fontId="29" fillId="34" borderId="64" xfId="28" applyNumberFormat="1" applyFont="1" applyFill="1" applyBorder="1" applyAlignment="1">
      <alignment vertical="center"/>
    </xf>
    <xf numFmtId="165" fontId="29" fillId="34" borderId="84" xfId="28" applyNumberFormat="1" applyFont="1" applyFill="1" applyBorder="1" applyAlignment="1">
      <alignment vertical="center"/>
    </xf>
    <xf numFmtId="165" fontId="29" fillId="34" borderId="84" xfId="0" applyNumberFormat="1" applyFont="1" applyFill="1" applyBorder="1" applyAlignment="1">
      <alignment vertical="center"/>
    </xf>
    <xf numFmtId="165" fontId="29" fillId="34" borderId="85" xfId="0" applyNumberFormat="1" applyFont="1" applyFill="1" applyBorder="1" applyAlignment="1">
      <alignment vertical="center"/>
    </xf>
    <xf numFmtId="0" fontId="29" fillId="34" borderId="64" xfId="0" applyFont="1" applyFill="1" applyBorder="1" applyAlignment="1">
      <alignment wrapText="1"/>
    </xf>
    <xf numFmtId="164" fontId="37" fillId="0" borderId="21" xfId="0" applyNumberFormat="1" applyFont="1" applyFill="1" applyBorder="1" applyAlignment="1">
      <alignment vertical="center" wrapText="1"/>
    </xf>
    <xf numFmtId="165" fontId="37" fillId="0" borderId="65" xfId="0" applyNumberFormat="1" applyFont="1" applyFill="1" applyBorder="1" applyAlignment="1">
      <alignment horizontal="right" vertical="center" wrapText="1"/>
    </xf>
    <xf numFmtId="165" fontId="37" fillId="0" borderId="86" xfId="0" applyNumberFormat="1" applyFont="1" applyBorder="1" applyAlignment="1">
      <alignment vertical="center"/>
    </xf>
    <xf numFmtId="165" fontId="37" fillId="35" borderId="68" xfId="0" applyNumberFormat="1" applyFont="1" applyFill="1" applyBorder="1" applyAlignment="1">
      <alignment horizontal="right" vertical="center" wrapText="1"/>
    </xf>
    <xf numFmtId="165" fontId="37" fillId="0" borderId="34" xfId="0" applyNumberFormat="1" applyFont="1" applyFill="1" applyBorder="1" applyAlignment="1">
      <alignment horizontal="right" vertical="center" wrapText="1"/>
    </xf>
    <xf numFmtId="165" fontId="37" fillId="0" borderId="87" xfId="0" applyNumberFormat="1" applyFont="1" applyBorder="1" applyAlignment="1">
      <alignment vertical="center"/>
    </xf>
    <xf numFmtId="165" fontId="37" fillId="0" borderId="79" xfId="0" applyNumberFormat="1" applyFont="1" applyBorder="1" applyAlignment="1">
      <alignment vertical="center"/>
    </xf>
    <xf numFmtId="164" fontId="37" fillId="0" borderId="65" xfId="0" applyNumberFormat="1" applyFont="1" applyFill="1" applyBorder="1" applyAlignment="1">
      <alignment vertical="center" wrapText="1"/>
    </xf>
    <xf numFmtId="0" fontId="0" fillId="0" borderId="67" xfId="0" applyBorder="1"/>
    <xf numFmtId="164" fontId="37" fillId="0" borderId="67" xfId="0" applyNumberFormat="1" applyFont="1" applyFill="1" applyBorder="1" applyAlignment="1">
      <alignment vertical="center" wrapText="1"/>
    </xf>
    <xf numFmtId="164" fontId="37" fillId="0" borderId="39" xfId="0" applyNumberFormat="1" applyFont="1" applyFill="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89" xfId="0" applyNumberFormat="1" applyFont="1" applyBorder="1" applyAlignment="1">
      <alignment vertical="center"/>
    </xf>
    <xf numFmtId="164" fontId="37" fillId="0" borderId="90" xfId="0" applyNumberFormat="1" applyFont="1" applyBorder="1" applyAlignment="1">
      <alignment vertical="center"/>
    </xf>
    <xf numFmtId="164" fontId="37" fillId="0" borderId="91" xfId="0" applyNumberFormat="1" applyFont="1" applyBorder="1" applyAlignment="1">
      <alignment vertical="center"/>
    </xf>
    <xf numFmtId="165" fontId="37" fillId="0" borderId="92" xfId="0" applyNumberFormat="1" applyFont="1" applyBorder="1" applyAlignment="1">
      <alignment vertical="center"/>
    </xf>
    <xf numFmtId="165" fontId="37" fillId="0" borderId="93" xfId="0" applyNumberFormat="1" applyFont="1" applyBorder="1" applyAlignment="1">
      <alignment vertical="center"/>
    </xf>
    <xf numFmtId="0" fontId="38" fillId="0" borderId="67" xfId="0" applyFont="1" applyBorder="1"/>
    <xf numFmtId="0" fontId="37" fillId="33" borderId="94" xfId="0" applyFont="1" applyFill="1" applyBorder="1"/>
    <xf numFmtId="0" fontId="37" fillId="33" borderId="95" xfId="0" applyFont="1" applyFill="1" applyBorder="1"/>
    <xf numFmtId="164" fontId="29" fillId="34" borderId="64" xfId="0" applyNumberFormat="1" applyFont="1" applyFill="1" applyBorder="1" applyAlignment="1">
      <alignment vertical="center"/>
    </xf>
    <xf numFmtId="165" fontId="37" fillId="35" borderId="65" xfId="0" applyNumberFormat="1" applyFont="1" applyFill="1" applyBorder="1" applyAlignment="1">
      <alignment vertical="center" wrapText="1"/>
    </xf>
    <xf numFmtId="165" fontId="37" fillId="0" borderId="65" xfId="0" applyNumberFormat="1" applyFont="1" applyFill="1" applyBorder="1" applyAlignment="1">
      <alignment vertical="center" wrapText="1"/>
    </xf>
    <xf numFmtId="165" fontId="37" fillId="0" borderId="78" xfId="0" applyNumberFormat="1" applyFont="1" applyBorder="1" applyAlignment="1">
      <alignment vertical="center"/>
    </xf>
    <xf numFmtId="164" fontId="37" fillId="35" borderId="78" xfId="0" applyNumberFormat="1" applyFont="1" applyFill="1" applyBorder="1" applyAlignment="1">
      <alignment horizontal="right" vertical="center" wrapText="1"/>
    </xf>
    <xf numFmtId="0" fontId="37" fillId="33" borderId="73" xfId="0" applyFont="1" applyFill="1" applyBorder="1"/>
    <xf numFmtId="165" fontId="37" fillId="0" borderId="39" xfId="0" applyNumberFormat="1" applyFont="1" applyFill="1" applyBorder="1" applyAlignment="1">
      <alignment vertical="center" wrapText="1"/>
    </xf>
    <xf numFmtId="164" fontId="37" fillId="0" borderId="87" xfId="0" applyNumberFormat="1" applyFont="1" applyBorder="1" applyAlignment="1">
      <alignment vertical="center"/>
    </xf>
    <xf numFmtId="0" fontId="39" fillId="33" borderId="0" xfId="0" applyFont="1" applyFill="1"/>
    <xf numFmtId="3" fontId="28" fillId="0" borderId="32" xfId="0" applyNumberFormat="1" applyFont="1" applyBorder="1" applyAlignment="1">
      <alignment horizontal="center" vertical="center"/>
    </xf>
    <xf numFmtId="164" fontId="28" fillId="0" borderId="32" xfId="0" applyNumberFormat="1" applyFont="1" applyBorder="1" applyAlignment="1">
      <alignment horizontal="center" vertical="center"/>
    </xf>
    <xf numFmtId="3" fontId="29" fillId="34" borderId="40" xfId="0" applyNumberFormat="1" applyFont="1" applyFill="1" applyBorder="1" applyAlignment="1">
      <alignment horizontal="center" vertical="center"/>
    </xf>
    <xf numFmtId="164" fontId="29" fillId="34" borderId="40" xfId="0" applyNumberFormat="1" applyFont="1" applyFill="1" applyBorder="1" applyAlignment="1">
      <alignment horizontal="center" vertical="center"/>
    </xf>
    <xf numFmtId="3" fontId="28" fillId="0" borderId="32" xfId="0" applyNumberFormat="1" applyFont="1" applyFill="1" applyBorder="1" applyAlignment="1">
      <alignment horizontal="right" vertical="center" wrapText="1"/>
    </xf>
    <xf numFmtId="3" fontId="28" fillId="0" borderId="33" xfId="0" applyNumberFormat="1" applyFont="1" applyFill="1" applyBorder="1" applyAlignment="1">
      <alignment horizontal="right" vertical="center" wrapText="1"/>
    </xf>
    <xf numFmtId="3" fontId="28" fillId="35" borderId="32" xfId="0" applyNumberFormat="1" applyFont="1" applyFill="1" applyBorder="1" applyAlignment="1">
      <alignment vertical="center" wrapText="1"/>
    </xf>
    <xf numFmtId="3" fontId="29" fillId="34" borderId="40" xfId="0" applyNumberFormat="1" applyFont="1" applyFill="1" applyBorder="1" applyAlignment="1">
      <alignment vertical="center"/>
    </xf>
    <xf numFmtId="165" fontId="29" fillId="34" borderId="0" xfId="0" applyNumberFormat="1" applyFont="1" applyFill="1" applyBorder="1" applyAlignment="1">
      <alignment horizontal="center" vertical="center"/>
    </xf>
    <xf numFmtId="165" fontId="28" fillId="0" borderId="19" xfId="0" applyNumberFormat="1" applyFont="1" applyBorder="1" applyAlignment="1">
      <alignment horizontal="center" vertical="center"/>
    </xf>
    <xf numFmtId="165" fontId="30" fillId="0" borderId="35" xfId="0" applyNumberFormat="1" applyFont="1" applyBorder="1" applyAlignment="1">
      <alignment horizontal="center" vertical="center"/>
    </xf>
    <xf numFmtId="1" fontId="29" fillId="37" borderId="0" xfId="0" applyNumberFormat="1" applyFont="1" applyFill="1" applyBorder="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44" xfId="0" applyNumberFormat="1" applyFont="1" applyFill="1" applyBorder="1" applyAlignment="1">
      <alignment horizontal="center" vertical="center" wrapText="1"/>
    </xf>
    <xf numFmtId="3" fontId="28" fillId="35" borderId="68" xfId="0" applyNumberFormat="1" applyFont="1" applyFill="1" applyBorder="1" applyAlignment="1">
      <alignment horizontal="right" vertical="center" wrapText="1"/>
    </xf>
    <xf numFmtId="0" fontId="29" fillId="34" borderId="73" xfId="0" applyFont="1" applyFill="1" applyBorder="1"/>
    <xf numFmtId="3" fontId="29" fillId="34" borderId="73" xfId="0" applyNumberFormat="1" applyFont="1" applyFill="1" applyBorder="1" applyAlignment="1">
      <alignment vertical="center"/>
    </xf>
    <xf numFmtId="3" fontId="29" fillId="34" borderId="73" xfId="28" applyNumberFormat="1" applyFont="1" applyFill="1" applyBorder="1" applyAlignment="1">
      <alignment vertical="center"/>
    </xf>
    <xf numFmtId="3" fontId="29" fillId="34" borderId="73" xfId="0" applyNumberFormat="1" applyFont="1" applyFill="1" applyBorder="1" applyAlignment="1">
      <alignment horizontal="center" vertical="center"/>
    </xf>
    <xf numFmtId="164" fontId="29" fillId="34" borderId="73" xfId="0" applyNumberFormat="1" applyFont="1" applyFill="1" applyBorder="1" applyAlignment="1">
      <alignment horizontal="center" vertical="center"/>
    </xf>
    <xf numFmtId="0" fontId="40" fillId="33" borderId="0" xfId="0" applyFont="1" applyFill="1" applyAlignment="1">
      <alignment vertical="center"/>
    </xf>
    <xf numFmtId="3" fontId="30" fillId="0" borderId="35" xfId="0" applyNumberFormat="1" applyFont="1" applyFill="1" applyBorder="1" applyAlignment="1">
      <alignment horizontal="center" vertical="center"/>
    </xf>
    <xf numFmtId="3" fontId="28" fillId="0" borderId="19" xfId="0" applyNumberFormat="1" applyFont="1" applyFill="1" applyBorder="1" applyAlignment="1">
      <alignment horizontal="center" vertical="center"/>
    </xf>
    <xf numFmtId="3" fontId="30" fillId="0" borderId="32"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xf>
    <xf numFmtId="165" fontId="28" fillId="35" borderId="27"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xf>
    <xf numFmtId="3" fontId="32" fillId="36" borderId="0" xfId="0" applyNumberFormat="1" applyFont="1" applyFill="1" applyBorder="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NumberFormat="1" applyFont="1" applyBorder="1" applyAlignment="1">
      <alignment horizontal="right" vertical="center"/>
    </xf>
    <xf numFmtId="164" fontId="37" fillId="36" borderId="42" xfId="0" applyNumberFormat="1" applyFont="1" applyFill="1" applyBorder="1" applyAlignment="1">
      <alignment vertical="center"/>
    </xf>
    <xf numFmtId="164" fontId="37" fillId="36" borderId="64" xfId="0" applyNumberFormat="1" applyFont="1" applyFill="1" applyBorder="1" applyAlignment="1">
      <alignment vertical="center"/>
    </xf>
    <xf numFmtId="164" fontId="38" fillId="0" borderId="67"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Border="1" applyAlignment="1">
      <alignment horizontal="right" vertical="center" wrapText="1"/>
    </xf>
    <xf numFmtId="164" fontId="28" fillId="36" borderId="0" xfId="0" applyNumberFormat="1" applyFont="1" applyFill="1" applyBorder="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Border="1" applyAlignment="1">
      <alignment vertical="center"/>
    </xf>
    <xf numFmtId="164" fontId="37" fillId="36" borderId="0" xfId="0" applyNumberFormat="1" applyFont="1" applyFill="1" applyBorder="1" applyAlignment="1">
      <alignment vertical="center"/>
    </xf>
    <xf numFmtId="164" fontId="37" fillId="0" borderId="0" xfId="0" applyNumberFormat="1" applyFont="1" applyFill="1" applyBorder="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1" fillId="33" borderId="12" xfId="0" applyFont="1" applyFill="1" applyBorder="1"/>
    <xf numFmtId="166" fontId="41" fillId="33" borderId="0" xfId="0" applyNumberFormat="1" applyFont="1" applyFill="1"/>
    <xf numFmtId="0" fontId="41" fillId="0" borderId="0" xfId="0" applyFont="1"/>
    <xf numFmtId="164" fontId="29" fillId="34" borderId="68" xfId="0" applyNumberFormat="1" applyFont="1" applyFill="1" applyBorder="1" applyAlignment="1">
      <alignment horizontal="center" vertical="center"/>
    </xf>
    <xf numFmtId="164" fontId="30" fillId="36" borderId="3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6"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0" xfId="0" applyNumberFormat="1" applyFont="1" applyBorder="1" applyAlignment="1">
      <alignment vertical="center"/>
    </xf>
    <xf numFmtId="165" fontId="37" fillId="0" borderId="101" xfId="0" applyNumberFormat="1" applyFont="1" applyBorder="1" applyAlignment="1">
      <alignment vertical="center"/>
    </xf>
    <xf numFmtId="165" fontId="37" fillId="0" borderId="76" xfId="0" applyNumberFormat="1" applyFont="1" applyBorder="1" applyAlignment="1">
      <alignment vertical="center"/>
    </xf>
    <xf numFmtId="164" fontId="37" fillId="0" borderId="73" xfId="0" applyNumberFormat="1" applyFont="1" applyFill="1" applyBorder="1" applyAlignment="1">
      <alignment vertical="center" wrapText="1"/>
    </xf>
    <xf numFmtId="165" fontId="37" fillId="0" borderId="74" xfId="0" applyNumberFormat="1" applyFont="1" applyFill="1" applyBorder="1" applyAlignment="1">
      <alignment vertical="center"/>
    </xf>
    <xf numFmtId="165" fontId="28" fillId="0" borderId="32" xfId="0" applyNumberFormat="1" applyFont="1" applyFill="1" applyBorder="1" applyAlignment="1">
      <alignment vertical="center"/>
    </xf>
    <xf numFmtId="164" fontId="37" fillId="0" borderId="27" xfId="0" applyNumberFormat="1" applyFont="1" applyFill="1" applyBorder="1" applyAlignment="1">
      <alignment vertical="center" wrapText="1"/>
    </xf>
    <xf numFmtId="165" fontId="37" fillId="0" borderId="75" xfId="0" applyNumberFormat="1" applyFont="1" applyFill="1" applyBorder="1" applyAlignment="1">
      <alignment vertical="center"/>
    </xf>
    <xf numFmtId="165" fontId="28" fillId="0" borderId="16" xfId="0" applyNumberFormat="1" applyFont="1" applyFill="1" applyBorder="1" applyAlignment="1">
      <alignment vertical="center"/>
    </xf>
    <xf numFmtId="164" fontId="30" fillId="0" borderId="80" xfId="0" applyNumberFormat="1" applyFont="1" applyFill="1" applyBorder="1" applyAlignment="1">
      <alignment vertical="center" wrapText="1"/>
    </xf>
    <xf numFmtId="164" fontId="30" fillId="0" borderId="80" xfId="0" applyNumberFormat="1" applyFont="1" applyFill="1" applyBorder="1" applyAlignment="1">
      <alignment vertical="center"/>
    </xf>
    <xf numFmtId="164" fontId="30" fillId="0" borderId="44" xfId="0" applyNumberFormat="1" applyFont="1" applyFill="1" applyBorder="1" applyAlignment="1">
      <alignment vertical="center"/>
    </xf>
    <xf numFmtId="164" fontId="38" fillId="0" borderId="39" xfId="0" applyNumberFormat="1" applyFont="1" applyBorder="1"/>
    <xf numFmtId="164" fontId="30" fillId="0" borderId="0" xfId="0" applyNumberFormat="1" applyFont="1" applyFill="1" applyBorder="1" applyAlignment="1">
      <alignment vertical="center" wrapText="1"/>
    </xf>
    <xf numFmtId="164" fontId="30" fillId="0" borderId="0" xfId="0" applyNumberFormat="1" applyFont="1" applyFill="1" applyBorder="1" applyAlignment="1">
      <alignment vertical="center"/>
    </xf>
    <xf numFmtId="165" fontId="29" fillId="34" borderId="64" xfId="0" applyNumberFormat="1" applyFont="1" applyFill="1" applyBorder="1" applyAlignment="1">
      <alignment horizontal="right" vertical="center" wrapText="1"/>
    </xf>
    <xf numFmtId="164" fontId="37" fillId="0" borderId="77" xfId="0" applyNumberFormat="1" applyFont="1" applyFill="1" applyBorder="1" applyAlignment="1">
      <alignment vertical="center"/>
    </xf>
    <xf numFmtId="164" fontId="37" fillId="0" borderId="24" xfId="0" applyNumberFormat="1" applyFont="1" applyFill="1" applyBorder="1" applyAlignment="1">
      <alignment vertical="center"/>
    </xf>
    <xf numFmtId="164" fontId="37" fillId="0" borderId="81" xfId="0" applyNumberFormat="1" applyFont="1" applyFill="1" applyBorder="1" applyAlignment="1">
      <alignment vertical="center"/>
    </xf>
    <xf numFmtId="164" fontId="37" fillId="0" borderId="42" xfId="0" applyNumberFormat="1" applyFont="1" applyFill="1" applyBorder="1" applyAlignment="1">
      <alignment vertical="center"/>
    </xf>
    <xf numFmtId="164" fontId="37" fillId="0" borderId="82" xfId="0" applyNumberFormat="1" applyFont="1" applyFill="1" applyBorder="1" applyAlignment="1">
      <alignment vertical="center"/>
    </xf>
    <xf numFmtId="164" fontId="37" fillId="0" borderId="83" xfId="0" applyNumberFormat="1" applyFont="1" applyFill="1" applyBorder="1" applyAlignment="1">
      <alignment vertical="center"/>
    </xf>
    <xf numFmtId="164" fontId="37" fillId="0" borderId="44" xfId="0" applyNumberFormat="1" applyFont="1" applyFill="1" applyBorder="1" applyAlignment="1">
      <alignment vertical="center"/>
    </xf>
    <xf numFmtId="164" fontId="37" fillId="0" borderId="89" xfId="0" applyNumberFormat="1" applyFont="1" applyFill="1" applyBorder="1" applyAlignment="1">
      <alignment vertical="center"/>
    </xf>
    <xf numFmtId="164" fontId="37" fillId="0" borderId="68" xfId="0" applyNumberFormat="1" applyFont="1" applyFill="1" applyBorder="1" applyAlignment="1">
      <alignment vertical="center"/>
    </xf>
    <xf numFmtId="164" fontId="37" fillId="0" borderId="32" xfId="28" applyNumberFormat="1" applyFont="1" applyFill="1" applyBorder="1" applyAlignment="1">
      <alignment horizontal="right" vertical="center"/>
    </xf>
    <xf numFmtId="164" fontId="37" fillId="0" borderId="88" xfId="0" applyNumberFormat="1" applyFont="1" applyFill="1" applyBorder="1" applyAlignment="1">
      <alignment vertical="center"/>
    </xf>
    <xf numFmtId="164" fontId="38" fillId="0" borderId="16" xfId="0" applyNumberFormat="1" applyFont="1" applyBorder="1"/>
    <xf numFmtId="164" fontId="37" fillId="0" borderId="19" xfId="0" applyNumberFormat="1" applyFont="1" applyFill="1" applyBorder="1" applyAlignment="1">
      <alignment horizontal="right" vertical="center" wrapText="1"/>
    </xf>
    <xf numFmtId="164" fontId="37" fillId="0" borderId="78" xfId="0" applyNumberFormat="1" applyFont="1" applyFill="1" applyBorder="1" applyAlignment="1">
      <alignment vertical="center"/>
    </xf>
    <xf numFmtId="164" fontId="37" fillId="35" borderId="65"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97" xfId="0" applyNumberFormat="1" applyFont="1" applyFill="1" applyBorder="1" applyAlignment="1">
      <alignment vertical="center"/>
    </xf>
    <xf numFmtId="164" fontId="37" fillId="0" borderId="42" xfId="0" applyNumberFormat="1" applyFont="1" applyFill="1" applyBorder="1" applyAlignment="1">
      <alignment horizontal="right" vertical="center" wrapText="1"/>
    </xf>
    <xf numFmtId="164" fontId="37" fillId="0" borderId="96" xfId="0" applyNumberFormat="1" applyFont="1" applyFill="1" applyBorder="1" applyAlignment="1">
      <alignment vertical="center"/>
    </xf>
    <xf numFmtId="164" fontId="37" fillId="0" borderId="87" xfId="0" applyNumberFormat="1" applyFont="1" applyFill="1" applyBorder="1" applyAlignment="1">
      <alignment vertical="center"/>
    </xf>
    <xf numFmtId="165" fontId="29" fillId="34"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center" vertical="center" wrapText="1"/>
    </xf>
    <xf numFmtId="164" fontId="30" fillId="36" borderId="0" xfId="0" applyNumberFormat="1" applyFont="1" applyFill="1" applyBorder="1" applyAlignment="1">
      <alignment horizontal="center" vertical="center" wrapText="1"/>
    </xf>
    <xf numFmtId="0" fontId="3" fillId="34" borderId="0" xfId="0" applyFont="1" applyFill="1" applyBorder="1"/>
    <xf numFmtId="0" fontId="45" fillId="0" borderId="0" xfId="44" applyFont="1" applyAlignment="1">
      <alignment vertical="top"/>
    </xf>
    <xf numFmtId="0" fontId="45" fillId="0" borderId="0" xfId="44" applyFont="1" applyAlignment="1">
      <alignment vertical="top" wrapText="1"/>
    </xf>
    <xf numFmtId="0" fontId="46" fillId="0" borderId="0" xfId="44" applyFont="1" applyAlignment="1">
      <alignment horizontal="left" vertical="top"/>
    </xf>
    <xf numFmtId="0" fontId="46" fillId="0" borderId="103" xfId="44" applyFont="1" applyBorder="1" applyAlignment="1">
      <alignment vertical="top" wrapText="1"/>
    </xf>
    <xf numFmtId="0" fontId="46" fillId="0" borderId="0" xfId="44" applyFont="1" applyAlignment="1">
      <alignment horizontal="left" vertical="top" wrapText="1"/>
    </xf>
    <xf numFmtId="164" fontId="47" fillId="0" borderId="104" xfId="44" applyNumberFormat="1" applyFont="1" applyBorder="1" applyAlignment="1">
      <alignment vertical="top" shrinkToFit="1"/>
    </xf>
    <xf numFmtId="0" fontId="46" fillId="0" borderId="0" xfId="44" applyFont="1" applyAlignment="1">
      <alignment horizontal="left" wrapText="1"/>
    </xf>
    <xf numFmtId="164" fontId="47" fillId="0" borderId="0" xfId="44" applyNumberFormat="1" applyFont="1" applyAlignment="1">
      <alignment vertical="top" shrinkToFit="1"/>
    </xf>
    <xf numFmtId="164" fontId="47" fillId="0" borderId="102" xfId="44" applyNumberFormat="1" applyFont="1" applyBorder="1" applyAlignment="1">
      <alignment vertical="top" shrinkToFit="1"/>
    </xf>
    <xf numFmtId="164" fontId="47" fillId="0" borderId="0" xfId="44" applyNumberFormat="1" applyFont="1" applyBorder="1" applyAlignment="1">
      <alignment horizontal="right" vertical="top" shrinkToFit="1"/>
    </xf>
    <xf numFmtId="1" fontId="47" fillId="0" borderId="0" xfId="44" applyNumberFormat="1" applyFont="1" applyBorder="1" applyAlignment="1">
      <alignment horizontal="right" vertical="top" shrinkToFit="1"/>
    </xf>
    <xf numFmtId="164" fontId="47" fillId="0" borderId="0" xfId="44" applyNumberFormat="1" applyFont="1" applyBorder="1" applyAlignment="1">
      <alignment horizontal="right" vertical="top" indent="2" shrinkToFit="1"/>
    </xf>
    <xf numFmtId="3" fontId="47" fillId="0" borderId="0" xfId="44" applyNumberFormat="1" applyFont="1" applyBorder="1" applyAlignment="1">
      <alignment horizontal="left" vertical="top" indent="3" shrinkToFit="1"/>
    </xf>
    <xf numFmtId="3" fontId="47" fillId="0" borderId="0" xfId="44" applyNumberFormat="1" applyFont="1" applyBorder="1" applyAlignment="1">
      <alignment horizontal="left" vertical="top" indent="2" shrinkToFit="1"/>
    </xf>
    <xf numFmtId="3" fontId="47" fillId="0" borderId="0" xfId="44" applyNumberFormat="1" applyFont="1" applyBorder="1" applyAlignment="1">
      <alignment horizontal="right" vertical="top"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right" vertical="top" indent="2" shrinkToFit="1"/>
    </xf>
    <xf numFmtId="1" fontId="46" fillId="0" borderId="103" xfId="44" applyNumberFormat="1" applyFont="1" applyBorder="1" applyAlignment="1">
      <alignment horizontal="left" vertical="top" shrinkToFit="1"/>
    </xf>
    <xf numFmtId="1" fontId="46" fillId="0" borderId="103" xfId="44" applyNumberFormat="1" applyFont="1" applyBorder="1" applyAlignment="1">
      <alignment horizontal="center" vertical="top" shrinkToFit="1"/>
    </xf>
    <xf numFmtId="0" fontId="44" fillId="0" borderId="0" xfId="44" applyFont="1" applyAlignment="1">
      <alignment horizontal="left" vertical="top" wrapText="1"/>
    </xf>
    <xf numFmtId="0" fontId="44" fillId="0" borderId="0" xfId="44" applyFont="1" applyAlignment="1">
      <alignment horizontal="right" vertical="top"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righ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shrinkToFi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right" vertical="top" indent="2" shrinkToFit="1"/>
    </xf>
    <xf numFmtId="164" fontId="46" fillId="0" borderId="102" xfId="44" applyNumberFormat="1" applyFont="1" applyBorder="1" applyAlignment="1">
      <alignment horizontal="left" vertical="top" indent="1" shrinkToFit="1"/>
    </xf>
    <xf numFmtId="164" fontId="46" fillId="0" borderId="102" xfId="44" applyNumberFormat="1" applyFont="1" applyBorder="1" applyAlignment="1">
      <alignment horizontal="center" vertical="top" shrinkToFit="1"/>
    </xf>
    <xf numFmtId="3" fontId="45" fillId="0" borderId="0" xfId="0" applyNumberFormat="1" applyFont="1" applyFill="1" applyBorder="1" applyAlignment="1">
      <alignment horizontal="center" vertical="center"/>
    </xf>
    <xf numFmtId="0" fontId="45" fillId="0" borderId="0" xfId="44" applyFont="1" applyAlignment="1">
      <alignment horizontal="center" vertical="center"/>
    </xf>
    <xf numFmtId="0" fontId="45" fillId="0" borderId="0" xfId="44" applyFont="1" applyAlignment="1">
      <alignment horizontal="center" vertical="center" wrapText="1"/>
    </xf>
    <xf numFmtId="0" fontId="47" fillId="0" borderId="102" xfId="44" applyFont="1" applyBorder="1" applyAlignment="1">
      <alignment horizontal="center" vertical="center" wrapText="1"/>
    </xf>
    <xf numFmtId="0" fontId="45" fillId="0" borderId="103" xfId="44" applyFont="1" applyBorder="1" applyAlignment="1">
      <alignment horizontal="center" vertical="center" wrapText="1"/>
    </xf>
    <xf numFmtId="0" fontId="47" fillId="0" borderId="103" xfId="44" applyFont="1" applyBorder="1" applyAlignment="1">
      <alignment horizontal="center" vertical="center" wrapText="1"/>
    </xf>
    <xf numFmtId="1" fontId="47" fillId="0" borderId="104" xfId="44" applyNumberFormat="1" applyFont="1" applyBorder="1" applyAlignment="1">
      <alignment horizontal="center" vertical="center" shrinkToFit="1"/>
    </xf>
    <xf numFmtId="3" fontId="47" fillId="0" borderId="104" xfId="44" applyNumberFormat="1" applyFont="1" applyBorder="1" applyAlignment="1">
      <alignment horizontal="center" vertical="center" shrinkToFit="1"/>
    </xf>
    <xf numFmtId="164" fontId="47" fillId="0" borderId="104" xfId="44" applyNumberFormat="1" applyFont="1" applyBorder="1" applyAlignment="1">
      <alignment horizontal="center" vertical="center" shrinkToFit="1"/>
    </xf>
    <xf numFmtId="1" fontId="47" fillId="0" borderId="0" xfId="44" applyNumberFormat="1" applyFont="1" applyAlignment="1">
      <alignment horizontal="center" vertical="center" shrinkToFit="1"/>
    </xf>
    <xf numFmtId="3" fontId="47" fillId="0" borderId="0" xfId="44" applyNumberFormat="1" applyFont="1" applyAlignment="1">
      <alignment horizontal="center" vertical="center" shrinkToFit="1"/>
    </xf>
    <xf numFmtId="164" fontId="47" fillId="0" borderId="0" xfId="44" applyNumberFormat="1" applyFont="1" applyAlignment="1">
      <alignment horizontal="center" vertical="center" shrinkToFit="1"/>
    </xf>
    <xf numFmtId="1" fontId="47" fillId="0" borderId="102" xfId="44" applyNumberFormat="1" applyFont="1" applyBorder="1" applyAlignment="1">
      <alignment horizontal="center" vertical="center" shrinkToFit="1"/>
    </xf>
    <xf numFmtId="3" fontId="47" fillId="0" borderId="102" xfId="44" applyNumberFormat="1" applyFont="1" applyBorder="1" applyAlignment="1">
      <alignment horizontal="center" vertical="center" shrinkToFit="1"/>
    </xf>
    <xf numFmtId="164" fontId="47" fillId="0" borderId="102" xfId="44" applyNumberFormat="1" applyFont="1" applyBorder="1" applyAlignment="1">
      <alignment horizontal="center" vertical="center" shrinkToFit="1"/>
    </xf>
    <xf numFmtId="164" fontId="47" fillId="0" borderId="0" xfId="44" applyNumberFormat="1" applyFont="1" applyBorder="1" applyAlignment="1">
      <alignment horizontal="center" vertical="center" shrinkToFit="1"/>
    </xf>
    <xf numFmtId="1" fontId="47" fillId="0" borderId="0" xfId="44" applyNumberFormat="1" applyFont="1" applyBorder="1" applyAlignment="1">
      <alignment horizontal="center" vertical="center" shrinkToFit="1"/>
    </xf>
    <xf numFmtId="1" fontId="47" fillId="0" borderId="105" xfId="44" applyNumberFormat="1" applyFont="1" applyBorder="1" applyAlignment="1">
      <alignment horizontal="center" vertical="center" shrinkToFit="1"/>
    </xf>
    <xf numFmtId="3" fontId="28" fillId="0" borderId="16" xfId="0" applyNumberFormat="1" applyFont="1" applyFill="1" applyBorder="1" applyAlignment="1">
      <alignment horizontal="center" vertical="center"/>
    </xf>
    <xf numFmtId="165" fontId="28" fillId="0" borderId="22" xfId="0" applyNumberFormat="1" applyFont="1" applyFill="1" applyBorder="1" applyAlignment="1">
      <alignment vertical="center"/>
    </xf>
    <xf numFmtId="165" fontId="28" fillId="0" borderId="46" xfId="0" applyNumberFormat="1" applyFont="1" applyFill="1" applyBorder="1" applyAlignment="1">
      <alignment vertical="center"/>
    </xf>
    <xf numFmtId="165" fontId="37" fillId="0" borderId="0" xfId="0" applyNumberFormat="1" applyFont="1" applyBorder="1" applyAlignment="1">
      <alignment vertical="center"/>
    </xf>
    <xf numFmtId="165" fontId="37" fillId="0" borderId="68" xfId="0" applyNumberFormat="1" applyFont="1" applyBorder="1" applyAlignment="1">
      <alignment vertical="center"/>
    </xf>
    <xf numFmtId="165" fontId="28" fillId="0" borderId="0" xfId="0" applyNumberFormat="1" applyFont="1" applyBorder="1" applyAlignment="1">
      <alignment vertical="center"/>
    </xf>
    <xf numFmtId="165" fontId="28" fillId="0" borderId="49" xfId="0" applyNumberFormat="1" applyFont="1" applyBorder="1" applyAlignment="1">
      <alignment vertical="center"/>
    </xf>
    <xf numFmtId="165" fontId="37" fillId="0" borderId="106" xfId="0" applyNumberFormat="1" applyFont="1" applyBorder="1" applyAlignment="1">
      <alignment vertical="center"/>
    </xf>
    <xf numFmtId="165" fontId="37" fillId="0" borderId="99" xfId="0" applyNumberFormat="1" applyFont="1" applyBorder="1" applyAlignment="1">
      <alignment vertical="center"/>
    </xf>
    <xf numFmtId="164" fontId="30" fillId="0" borderId="107" xfId="0" applyNumberFormat="1" applyFont="1" applyBorder="1" applyAlignment="1">
      <alignment vertical="center"/>
    </xf>
    <xf numFmtId="164" fontId="37" fillId="0" borderId="109" xfId="0" applyNumberFormat="1" applyFont="1" applyBorder="1" applyAlignment="1">
      <alignment vertical="center"/>
    </xf>
    <xf numFmtId="164" fontId="37" fillId="0" borderId="108" xfId="0" applyNumberFormat="1" applyFont="1" applyBorder="1" applyAlignment="1">
      <alignment vertical="center"/>
    </xf>
    <xf numFmtId="0" fontId="45" fillId="0" borderId="0" xfId="44" applyFont="1" applyAlignment="1">
      <alignment horizontal="left" vertical="center"/>
    </xf>
    <xf numFmtId="3" fontId="47" fillId="0" borderId="0" xfId="44" applyNumberFormat="1" applyFont="1" applyAlignment="1">
      <alignment horizontal="center" vertical="center"/>
    </xf>
    <xf numFmtId="3" fontId="47" fillId="0" borderId="105" xfId="44" applyNumberFormat="1" applyFont="1" applyBorder="1" applyAlignment="1">
      <alignment horizontal="center" vertical="center"/>
    </xf>
    <xf numFmtId="164" fontId="29" fillId="34" borderId="110" xfId="0" applyNumberFormat="1" applyFont="1" applyFill="1" applyBorder="1" applyAlignment="1">
      <alignment horizontal="center" vertical="center"/>
    </xf>
    <xf numFmtId="3" fontId="28" fillId="0" borderId="67" xfId="0" applyNumberFormat="1" applyFont="1" applyFill="1" applyBorder="1" applyAlignment="1">
      <alignment horizontal="right" vertical="center" wrapText="1"/>
    </xf>
    <xf numFmtId="3" fontId="28" fillId="0" borderId="67" xfId="0" applyNumberFormat="1" applyFont="1" applyFill="1" applyBorder="1" applyAlignment="1">
      <alignment horizontal="center" vertical="center" wrapText="1"/>
    </xf>
    <xf numFmtId="3" fontId="28" fillId="0" borderId="67" xfId="0" applyNumberFormat="1" applyFont="1" applyBorder="1" applyAlignment="1">
      <alignment horizontal="center" vertical="center"/>
    </xf>
    <xf numFmtId="164" fontId="28" fillId="0" borderId="67" xfId="0" applyNumberFormat="1" applyFont="1" applyBorder="1" applyAlignment="1">
      <alignment horizontal="center" vertical="center"/>
    </xf>
    <xf numFmtId="0" fontId="31" fillId="33" borderId="98" xfId="0" applyFont="1" applyFill="1" applyBorder="1" applyAlignment="1">
      <alignment horizontal="left" wrapText="1"/>
    </xf>
    <xf numFmtId="0" fontId="31" fillId="33" borderId="30" xfId="0" applyFont="1" applyFill="1" applyBorder="1" applyAlignment="1">
      <alignment horizontal="left" wrapText="1"/>
    </xf>
    <xf numFmtId="0" fontId="31" fillId="33" borderId="70" xfId="0" applyFont="1" applyFill="1" applyBorder="1" applyAlignment="1">
      <alignment horizontal="left" wrapText="1"/>
    </xf>
    <xf numFmtId="0" fontId="31" fillId="33" borderId="31" xfId="0" applyFont="1" applyFill="1" applyBorder="1" applyAlignment="1">
      <alignment horizontal="left" wrapText="1"/>
    </xf>
    <xf numFmtId="0" fontId="31" fillId="33" borderId="98"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43" xfId="0" applyFont="1" applyFill="1" applyBorder="1" applyAlignment="1">
      <alignment horizontal="center"/>
    </xf>
    <xf numFmtId="0" fontId="23" fillId="33" borderId="0" xfId="0" applyFont="1" applyFill="1" applyBorder="1" applyAlignment="1">
      <alignment horizontal="center"/>
    </xf>
    <xf numFmtId="0" fontId="44" fillId="0" borderId="102" xfId="44" applyFont="1" applyBorder="1" applyAlignment="1">
      <alignment horizontal="left" vertical="top" wrapText="1" indent="1"/>
    </xf>
    <xf numFmtId="0" fontId="44" fillId="0" borderId="102" xfId="44" applyFont="1" applyBorder="1" applyAlignment="1">
      <alignment horizontal="left" vertical="top" wrapTex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left" vertical="top" indent="1" shrinkToFit="1"/>
    </xf>
    <xf numFmtId="0" fontId="46" fillId="0" borderId="0" xfId="44" applyFont="1" applyAlignment="1">
      <alignment horizontal="left" vertical="top" wrapText="1"/>
    </xf>
    <xf numFmtId="0" fontId="46" fillId="0" borderId="0" xfId="44" applyFont="1" applyAlignment="1">
      <alignment horizontal="left"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left" vertical="top" shrinkToFit="1"/>
    </xf>
    <xf numFmtId="164" fontId="46" fillId="0" borderId="0" xfId="44" applyNumberFormat="1" applyFont="1" applyAlignment="1">
      <alignment horizontal="left" vertical="top" indent="1" shrinkToFit="1"/>
    </xf>
    <xf numFmtId="1" fontId="46" fillId="0" borderId="0" xfId="44" applyNumberFormat="1" applyFont="1" applyAlignment="1">
      <alignment horizontal="left" vertical="top" shrinkToFit="1"/>
    </xf>
    <xf numFmtId="164" fontId="46" fillId="0" borderId="0" xfId="44" applyNumberFormat="1" applyFont="1" applyAlignment="1">
      <alignment horizontal="left" vertical="top" indent="2" shrinkToFit="1"/>
    </xf>
    <xf numFmtId="0" fontId="46" fillId="0" borderId="104" xfId="44" applyFont="1" applyBorder="1" applyAlignment="1">
      <alignment horizontal="left" wrapTex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left" vertical="top" shrinkToFit="1"/>
    </xf>
    <xf numFmtId="0" fontId="46" fillId="0" borderId="0" xfId="44" applyFont="1" applyAlignment="1">
      <alignment horizontal="left" vertical="center" wrapText="1"/>
    </xf>
    <xf numFmtId="0" fontId="44" fillId="0" borderId="0" xfId="44" applyFont="1" applyAlignment="1">
      <alignment horizontal="left" vertical="top" wrapText="1"/>
    </xf>
    <xf numFmtId="0" fontId="44" fillId="0" borderId="0" xfId="44" applyFont="1" applyAlignment="1">
      <alignment horizontal="left" vertical="top" wrapText="1" indent="2"/>
    </xf>
    <xf numFmtId="0" fontId="44" fillId="0" borderId="0" xfId="44" applyFont="1" applyAlignment="1">
      <alignment horizontal="left" vertical="top" wrapText="1" indent="1"/>
    </xf>
    <xf numFmtId="1" fontId="46" fillId="0" borderId="0" xfId="44" applyNumberFormat="1" applyFont="1" applyAlignment="1">
      <alignment horizontal="left" vertical="top" indent="2" shrinkToFit="1"/>
    </xf>
    <xf numFmtId="3" fontId="46" fillId="0" borderId="0" xfId="44" applyNumberFormat="1" applyFont="1" applyAlignment="1">
      <alignment horizontal="right" vertical="top" indent="1" shrinkToFit="1"/>
    </xf>
    <xf numFmtId="3" fontId="46" fillId="0" borderId="0" xfId="44" applyNumberFormat="1" applyFont="1" applyAlignment="1">
      <alignment horizontal="left" vertical="top" indent="9" shrinkToFit="1"/>
    </xf>
    <xf numFmtId="1" fontId="46" fillId="0" borderId="102" xfId="44" applyNumberFormat="1" applyFont="1" applyBorder="1" applyAlignment="1">
      <alignment horizontal="left" vertical="top" indent="2" shrinkToFit="1"/>
    </xf>
    <xf numFmtId="3" fontId="46" fillId="0" borderId="102" xfId="44" applyNumberFormat="1" applyFont="1" applyBorder="1" applyAlignment="1">
      <alignment horizontal="right" vertical="top" indent="1" shrinkToFit="1"/>
    </xf>
    <xf numFmtId="3" fontId="46" fillId="0" borderId="102" xfId="44" applyNumberFormat="1" applyFont="1" applyBorder="1" applyAlignment="1">
      <alignment horizontal="left" vertical="top" indent="9" shrinkToFit="1"/>
    </xf>
    <xf numFmtId="1" fontId="46" fillId="0" borderId="0" xfId="44" applyNumberFormat="1" applyFont="1" applyAlignment="1">
      <alignment horizontal="left" vertical="top" indent="10" shrinkToFit="1"/>
    </xf>
    <xf numFmtId="1" fontId="46" fillId="0" borderId="0" xfId="44" applyNumberFormat="1" applyFont="1" applyAlignment="1">
      <alignment horizontal="right" vertical="top" indent="1" shrinkToFit="1"/>
    </xf>
    <xf numFmtId="0" fontId="44" fillId="0" borderId="104" xfId="44" applyFont="1" applyBorder="1" applyAlignment="1">
      <alignment horizontal="left" vertical="top" wrapText="1" indent="2"/>
    </xf>
    <xf numFmtId="0" fontId="44" fillId="0" borderId="0" xfId="44" applyFont="1" applyAlignment="1">
      <alignment horizontal="left" vertical="top" wrapText="1" indent="12"/>
    </xf>
    <xf numFmtId="0" fontId="44" fillId="0" borderId="102" xfId="44" applyFont="1" applyBorder="1" applyAlignment="1">
      <alignment horizontal="left" vertical="center" wrapText="1" indent="2"/>
    </xf>
    <xf numFmtId="0" fontId="46" fillId="0" borderId="102" xfId="44" applyFont="1" applyBorder="1" applyAlignment="1">
      <alignment horizontal="right" vertical="top" wrapText="1"/>
    </xf>
    <xf numFmtId="3" fontId="46" fillId="0" borderId="0" xfId="44" applyNumberFormat="1" applyFont="1" applyAlignment="1">
      <alignment horizontal="right" vertical="top" shrinkToFit="1"/>
    </xf>
    <xf numFmtId="0" fontId="44" fillId="0" borderId="0" xfId="44" applyFont="1" applyAlignment="1">
      <alignment horizontal="right" vertical="top" wrapText="1" indent="1"/>
    </xf>
    <xf numFmtId="0" fontId="44" fillId="0" borderId="102" xfId="44" applyFont="1" applyBorder="1" applyAlignment="1">
      <alignment horizontal="left" vertical="center" wrapText="1" indent="6"/>
    </xf>
    <xf numFmtId="3" fontId="46" fillId="0" borderId="102" xfId="44" applyNumberFormat="1" applyFont="1" applyBorder="1" applyAlignment="1">
      <alignment horizontal="right" vertical="top" shrinkToFit="1"/>
    </xf>
    <xf numFmtId="0" fontId="44" fillId="0" borderId="102" xfId="44" applyFont="1" applyBorder="1" applyAlignment="1">
      <alignment horizontal="right" vertical="top" wrapText="1" indent="1"/>
    </xf>
    <xf numFmtId="0" fontId="44" fillId="0" borderId="104" xfId="44" applyFont="1" applyBorder="1" applyAlignment="1">
      <alignment horizontal="left" vertical="center" wrapText="1"/>
    </xf>
    <xf numFmtId="0" fontId="44" fillId="0" borderId="104" xfId="44" applyFont="1" applyBorder="1" applyAlignment="1">
      <alignment horizontal="right" vertical="center" wrapText="1"/>
    </xf>
    <xf numFmtId="164" fontId="50" fillId="0" borderId="0" xfId="44" applyNumberFormat="1" applyFont="1" applyAlignment="1">
      <alignment horizontal="right" vertical="top" shrinkToFit="1"/>
    </xf>
    <xf numFmtId="0" fontId="48" fillId="0" borderId="0" xfId="44" applyFont="1" applyAlignment="1">
      <alignment horizontal="left" vertical="top" wrapText="1" indent="2"/>
    </xf>
    <xf numFmtId="0" fontId="48" fillId="0" borderId="102" xfId="44" applyFont="1" applyBorder="1" applyAlignment="1">
      <alignment horizontal="left" vertical="top" wrapText="1" indent="1"/>
    </xf>
    <xf numFmtId="0" fontId="48" fillId="0" borderId="102" xfId="44" applyFont="1" applyBorder="1" applyAlignment="1">
      <alignment horizontal="left" vertical="top" wrapText="1"/>
    </xf>
    <xf numFmtId="1" fontId="50" fillId="0" borderId="102" xfId="44" applyNumberFormat="1" applyFont="1" applyBorder="1" applyAlignment="1">
      <alignment horizontal="right" vertical="top" indent="2" shrinkToFit="1"/>
    </xf>
    <xf numFmtId="164" fontId="50" fillId="0" borderId="102" xfId="44" applyNumberFormat="1" applyFont="1" applyBorder="1" applyAlignment="1">
      <alignment horizontal="right" vertical="top" shrinkToFit="1"/>
    </xf>
    <xf numFmtId="0" fontId="48" fillId="0" borderId="102" xfId="44" applyFont="1" applyBorder="1" applyAlignment="1">
      <alignment horizontal="left" vertical="top" wrapText="1" indent="2"/>
    </xf>
    <xf numFmtId="0" fontId="44" fillId="0" borderId="102" xfId="44" applyFont="1" applyBorder="1" applyAlignment="1">
      <alignment horizontal="left" wrapText="1" indent="2"/>
    </xf>
    <xf numFmtId="0" fontId="46" fillId="0" borderId="102" xfId="44" applyFont="1" applyBorder="1" applyAlignment="1">
      <alignment horizontal="left" vertical="top" wrapText="1" indent="3"/>
    </xf>
    <xf numFmtId="0" fontId="46" fillId="0" borderId="104" xfId="44" applyFont="1" applyBorder="1" applyAlignment="1">
      <alignment horizontal="left" vertical="center" wrapText="1"/>
    </xf>
    <xf numFmtId="0" fontId="44" fillId="0" borderId="104" xfId="44" applyFont="1" applyBorder="1" applyAlignment="1">
      <alignment horizontal="left" vertical="top" wrapText="1" indent="4"/>
    </xf>
    <xf numFmtId="0" fontId="48" fillId="0" borderId="0" xfId="44" applyFont="1" applyAlignment="1">
      <alignment horizontal="left" vertical="top" wrapText="1" indent="1"/>
    </xf>
    <xf numFmtId="0" fontId="48" fillId="0" borderId="0" xfId="44" applyFont="1" applyAlignment="1">
      <alignment horizontal="left" vertical="top" wrapText="1"/>
    </xf>
    <xf numFmtId="1" fontId="50" fillId="0" borderId="0" xfId="44" applyNumberFormat="1" applyFont="1" applyAlignment="1">
      <alignment horizontal="right" vertical="top" indent="2" shrinkToFit="1"/>
    </xf>
    <xf numFmtId="1" fontId="50" fillId="0" borderId="0" xfId="44" applyNumberFormat="1" applyFont="1" applyAlignment="1">
      <alignment horizontal="left" vertical="top" indent="6" shrinkToFit="1"/>
    </xf>
    <xf numFmtId="3" fontId="50" fillId="0" borderId="0" xfId="44" applyNumberFormat="1" applyFont="1" applyAlignment="1">
      <alignment horizontal="left" vertical="top" indent="5" shrinkToFit="1"/>
    </xf>
    <xf numFmtId="0" fontId="48" fillId="0" borderId="0" xfId="44" applyFont="1" applyAlignment="1">
      <alignment horizontal="right" vertical="top" wrapText="1"/>
    </xf>
    <xf numFmtId="0" fontId="45" fillId="0" borderId="0" xfId="44" applyFont="1" applyAlignment="1">
      <alignment horizontal="left" vertical="top" wrapText="1"/>
    </xf>
    <xf numFmtId="0" fontId="48" fillId="0" borderId="102" xfId="44" applyFont="1" applyBorder="1" applyAlignment="1">
      <alignment horizontal="left" wrapText="1" indent="5"/>
    </xf>
    <xf numFmtId="0" fontId="46" fillId="0" borderId="102" xfId="44" applyFont="1" applyBorder="1" applyAlignment="1">
      <alignment horizontal="left" vertical="top" wrapText="1" indent="1"/>
    </xf>
    <xf numFmtId="0" fontId="46" fillId="0" borderId="102" xfId="44" applyFont="1" applyBorder="1" applyAlignment="1">
      <alignment horizontal="left" vertical="top" wrapText="1"/>
    </xf>
    <xf numFmtId="0" fontId="48" fillId="0" borderId="104" xfId="44" applyFont="1" applyBorder="1" applyAlignment="1">
      <alignment horizontal="left" vertical="top" wrapText="1"/>
    </xf>
    <xf numFmtId="3" fontId="50" fillId="0" borderId="104" xfId="44" applyNumberFormat="1" applyFont="1" applyBorder="1" applyAlignment="1">
      <alignment horizontal="left" vertical="top" indent="5" shrinkToFit="1"/>
    </xf>
    <xf numFmtId="164" fontId="50" fillId="0" borderId="104" xfId="44" applyNumberFormat="1" applyFont="1" applyBorder="1" applyAlignment="1">
      <alignment horizontal="right" vertical="top" shrinkToFit="1"/>
    </xf>
    <xf numFmtId="0" fontId="36" fillId="33" borderId="0" xfId="0" applyFont="1" applyFill="1" applyAlignment="1">
      <alignment horizontal="left"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4" xr:uid="{24B06603-E50F-41B3-B801-7116E20E9BFB}"/>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171450</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104775</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1</xdr:row>
      <xdr:rowOff>76200</xdr:rowOff>
    </xdr:from>
    <xdr:to>
      <xdr:col>1</xdr:col>
      <xdr:colOff>1952625</xdr:colOff>
      <xdr:row>3</xdr:row>
      <xdr:rowOff>123825</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66700"/>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1</xdr:row>
      <xdr:rowOff>104775</xdr:rowOff>
    </xdr:from>
    <xdr:to>
      <xdr:col>1</xdr:col>
      <xdr:colOff>1914525</xdr:colOff>
      <xdr:row>4</xdr:row>
      <xdr:rowOff>76200</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95275"/>
          <a:ext cx="21812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400050</xdr:colOff>
      <xdr:row>1</xdr:row>
      <xdr:rowOff>95250</xdr:rowOff>
    </xdr:from>
    <xdr:to>
      <xdr:col>1</xdr:col>
      <xdr:colOff>1552575</xdr:colOff>
      <xdr:row>3</xdr:row>
      <xdr:rowOff>133350</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285750"/>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462280</xdr:rowOff>
    </xdr:from>
    <xdr:ext cx="6781800" cy="10795"/>
    <xdr:sp macro="" textlink="">
      <xdr:nvSpPr>
        <xdr:cNvPr id="2" name="Shape 2">
          <a:extLst>
            <a:ext uri="{FF2B5EF4-FFF2-40B4-BE49-F238E27FC236}">
              <a16:creationId xmlns:a16="http://schemas.microsoft.com/office/drawing/2014/main" id="{F364DDCB-5D2A-4D0E-A845-BE0C139F24B8}"/>
            </a:ext>
          </a:extLst>
        </xdr:cNvPr>
        <xdr:cNvSpPr/>
      </xdr:nvSpPr>
      <xdr:spPr>
        <a:xfrm>
          <a:off x="0" y="328930"/>
          <a:ext cx="6781800" cy="10795"/>
        </a:xfrm>
        <a:custGeom>
          <a:avLst/>
          <a:gdLst/>
          <a:ahLst/>
          <a:cxnLst/>
          <a:rect l="0" t="0" r="0" b="0"/>
          <a:pathLst>
            <a:path w="6781800" h="10795">
              <a:moveTo>
                <a:pt x="6781800" y="0"/>
              </a:moveTo>
              <a:lnTo>
                <a:pt x="0" y="0"/>
              </a:lnTo>
              <a:lnTo>
                <a:pt x="0" y="10668"/>
              </a:lnTo>
              <a:lnTo>
                <a:pt x="6781800" y="10668"/>
              </a:lnTo>
              <a:lnTo>
                <a:pt x="6781800" y="0"/>
              </a:lnTo>
              <a:close/>
            </a:path>
          </a:pathLst>
        </a:custGeom>
        <a:solidFill>
          <a:srgbClr val="000000"/>
        </a:solidFill>
      </xdr:spPr>
    </xdr:sp>
    <xdr:clientData/>
  </xdr:oneCellAnchor>
  <xdr:oneCellAnchor>
    <xdr:from>
      <xdr:col>0</xdr:col>
      <xdr:colOff>0</xdr:colOff>
      <xdr:row>48</xdr:row>
      <xdr:rowOff>1046987</xdr:rowOff>
    </xdr:from>
    <xdr:ext cx="5817235" cy="9525"/>
    <xdr:sp macro="" textlink="">
      <xdr:nvSpPr>
        <xdr:cNvPr id="3" name="Shape 3">
          <a:extLst>
            <a:ext uri="{FF2B5EF4-FFF2-40B4-BE49-F238E27FC236}">
              <a16:creationId xmlns:a16="http://schemas.microsoft.com/office/drawing/2014/main" id="{32674E10-5B46-4A73-87E5-38856C11F65C}"/>
            </a:ext>
          </a:extLst>
        </xdr:cNvPr>
        <xdr:cNvSpPr/>
      </xdr:nvSpPr>
      <xdr:spPr>
        <a:xfrm>
          <a:off x="0" y="5942837"/>
          <a:ext cx="5817235" cy="9525"/>
        </a:xfrm>
        <a:custGeom>
          <a:avLst/>
          <a:gdLst/>
          <a:ahLst/>
          <a:cxnLst/>
          <a:rect l="0" t="0" r="0" b="0"/>
          <a:pathLst>
            <a:path w="5817235" h="9525">
              <a:moveTo>
                <a:pt x="5817108" y="0"/>
              </a:moveTo>
              <a:lnTo>
                <a:pt x="0" y="0"/>
              </a:lnTo>
              <a:lnTo>
                <a:pt x="0" y="9144"/>
              </a:lnTo>
              <a:lnTo>
                <a:pt x="5817108" y="9144"/>
              </a:lnTo>
              <a:lnTo>
                <a:pt x="5817108" y="0"/>
              </a:lnTo>
              <a:close/>
            </a:path>
          </a:pathLst>
        </a:custGeom>
        <a:solidFill>
          <a:srgbClr val="000000"/>
        </a:solidFill>
      </xdr:spPr>
    </xdr:sp>
    <xdr:clientData/>
  </xdr:oneCellAnchor>
  <xdr:oneCellAnchor>
    <xdr:from>
      <xdr:col>0</xdr:col>
      <xdr:colOff>1523</xdr:colOff>
      <xdr:row>104</xdr:row>
      <xdr:rowOff>1164336</xdr:rowOff>
    </xdr:from>
    <xdr:ext cx="5135880" cy="12700"/>
    <xdr:sp macro="" textlink="">
      <xdr:nvSpPr>
        <xdr:cNvPr id="4" name="Shape 4">
          <a:extLst>
            <a:ext uri="{FF2B5EF4-FFF2-40B4-BE49-F238E27FC236}">
              <a16:creationId xmlns:a16="http://schemas.microsoft.com/office/drawing/2014/main" id="{E069BCCA-A573-4616-A25C-30139BAF8B6A}"/>
            </a:ext>
          </a:extLst>
        </xdr:cNvPr>
        <xdr:cNvSpPr/>
      </xdr:nvSpPr>
      <xdr:spPr>
        <a:xfrm>
          <a:off x="1523" y="15191486"/>
          <a:ext cx="5135880" cy="12700"/>
        </a:xfrm>
        <a:custGeom>
          <a:avLst/>
          <a:gdLst/>
          <a:ahLst/>
          <a:cxnLst/>
          <a:rect l="0" t="0" r="0" b="0"/>
          <a:pathLst>
            <a:path w="5135880" h="12700">
              <a:moveTo>
                <a:pt x="5135880" y="0"/>
              </a:moveTo>
              <a:lnTo>
                <a:pt x="0" y="0"/>
              </a:lnTo>
              <a:lnTo>
                <a:pt x="0" y="12192"/>
              </a:lnTo>
              <a:lnTo>
                <a:pt x="5135880" y="12192"/>
              </a:lnTo>
              <a:lnTo>
                <a:pt x="5135880" y="0"/>
              </a:lnTo>
              <a:close/>
            </a:path>
          </a:pathLst>
        </a:custGeom>
        <a:solidFill>
          <a:srgbClr val="000000"/>
        </a:solidFill>
      </xdr:spPr>
    </xdr:sp>
    <xdr:clientData/>
  </xdr:oneCellAnchor>
  <xdr:oneCellAnchor>
    <xdr:from>
      <xdr:col>3</xdr:col>
      <xdr:colOff>115316</xdr:colOff>
      <xdr:row>104</xdr:row>
      <xdr:rowOff>1441703</xdr:rowOff>
    </xdr:from>
    <xdr:ext cx="4323715" cy="12700"/>
    <xdr:sp macro="" textlink="">
      <xdr:nvSpPr>
        <xdr:cNvPr id="5" name="Shape 5">
          <a:extLst>
            <a:ext uri="{FF2B5EF4-FFF2-40B4-BE49-F238E27FC236}">
              <a16:creationId xmlns:a16="http://schemas.microsoft.com/office/drawing/2014/main" id="{78BD1CB5-B98C-4173-909C-1038099F52F0}"/>
            </a:ext>
          </a:extLst>
        </xdr:cNvPr>
        <xdr:cNvSpPr/>
      </xdr:nvSpPr>
      <xdr:spPr>
        <a:xfrm>
          <a:off x="1791716" y="15189453"/>
          <a:ext cx="4323715" cy="12700"/>
        </a:xfrm>
        <a:custGeom>
          <a:avLst/>
          <a:gdLst/>
          <a:ahLst/>
          <a:cxnLst/>
          <a:rect l="0" t="0" r="0" b="0"/>
          <a:pathLst>
            <a:path w="4323715" h="12700">
              <a:moveTo>
                <a:pt x="4323588" y="0"/>
              </a:moveTo>
              <a:lnTo>
                <a:pt x="0" y="0"/>
              </a:lnTo>
              <a:lnTo>
                <a:pt x="0" y="12192"/>
              </a:lnTo>
              <a:lnTo>
                <a:pt x="4323588" y="12192"/>
              </a:lnTo>
              <a:lnTo>
                <a:pt x="4323588" y="0"/>
              </a:lnTo>
              <a:close/>
            </a:path>
          </a:pathLst>
        </a:custGeom>
        <a:solidFill>
          <a:srgbClr val="000000"/>
        </a:solidFill>
      </xdr:spPr>
    </xdr:sp>
    <xdr:clientData/>
  </xdr:oneCellAnchor>
  <xdr:oneCellAnchor>
    <xdr:from>
      <xdr:col>0</xdr:col>
      <xdr:colOff>1523</xdr:colOff>
      <xdr:row>121</xdr:row>
      <xdr:rowOff>746252</xdr:rowOff>
    </xdr:from>
    <xdr:ext cx="5389245" cy="12700"/>
    <xdr:sp macro="" textlink="">
      <xdr:nvSpPr>
        <xdr:cNvPr id="6" name="Shape 6">
          <a:extLst>
            <a:ext uri="{FF2B5EF4-FFF2-40B4-BE49-F238E27FC236}">
              <a16:creationId xmlns:a16="http://schemas.microsoft.com/office/drawing/2014/main" id="{FFFA62D8-1230-4D8E-81C8-798046B635F5}"/>
            </a:ext>
          </a:extLst>
        </xdr:cNvPr>
        <xdr:cNvSpPr/>
      </xdr:nvSpPr>
      <xdr:spPr>
        <a:xfrm>
          <a:off x="1523" y="17992852"/>
          <a:ext cx="5389245" cy="12700"/>
        </a:xfrm>
        <a:custGeom>
          <a:avLst/>
          <a:gdLst/>
          <a:ahLst/>
          <a:cxnLst/>
          <a:rect l="0" t="0" r="0" b="0"/>
          <a:pathLst>
            <a:path w="5389245" h="12700">
              <a:moveTo>
                <a:pt x="5388864" y="0"/>
              </a:moveTo>
              <a:lnTo>
                <a:pt x="0" y="0"/>
              </a:lnTo>
              <a:lnTo>
                <a:pt x="0" y="12192"/>
              </a:lnTo>
              <a:lnTo>
                <a:pt x="5388864" y="12192"/>
              </a:lnTo>
              <a:lnTo>
                <a:pt x="5388864" y="0"/>
              </a:lnTo>
              <a:close/>
            </a:path>
          </a:pathLst>
        </a:custGeom>
        <a:solidFill>
          <a:srgbClr val="000000"/>
        </a:solidFill>
      </xdr:spPr>
    </xdr:sp>
    <xdr:clientData/>
  </xdr:oneCellAnchor>
  <xdr:oneCellAnchor>
    <xdr:from>
      <xdr:col>3</xdr:col>
      <xdr:colOff>19304</xdr:colOff>
      <xdr:row>122</xdr:row>
      <xdr:rowOff>169163</xdr:rowOff>
    </xdr:from>
    <xdr:ext cx="4672965" cy="12700"/>
    <xdr:sp macro="" textlink="">
      <xdr:nvSpPr>
        <xdr:cNvPr id="7" name="Shape 7">
          <a:extLst>
            <a:ext uri="{FF2B5EF4-FFF2-40B4-BE49-F238E27FC236}">
              <a16:creationId xmlns:a16="http://schemas.microsoft.com/office/drawing/2014/main" id="{024AA585-6914-4B3A-8F09-6A7C0F025299}"/>
            </a:ext>
          </a:extLst>
        </xdr:cNvPr>
        <xdr:cNvSpPr/>
      </xdr:nvSpPr>
      <xdr:spPr>
        <a:xfrm>
          <a:off x="1695704" y="18158713"/>
          <a:ext cx="4672965" cy="12700"/>
        </a:xfrm>
        <a:custGeom>
          <a:avLst/>
          <a:gdLst/>
          <a:ahLst/>
          <a:cxnLst/>
          <a:rect l="0" t="0" r="0" b="0"/>
          <a:pathLst>
            <a:path w="4672965" h="12700">
              <a:moveTo>
                <a:pt x="4672584" y="0"/>
              </a:moveTo>
              <a:lnTo>
                <a:pt x="0" y="0"/>
              </a:lnTo>
              <a:lnTo>
                <a:pt x="0" y="12192"/>
              </a:lnTo>
              <a:lnTo>
                <a:pt x="4672584" y="12192"/>
              </a:lnTo>
              <a:lnTo>
                <a:pt x="4672584"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tabSelected="1" zoomScale="90" zoomScaleNormal="90" workbookViewId="0">
      <selection activeCell="C18" sqref="C18:C20"/>
    </sheetView>
  </sheetViews>
  <sheetFormatPr defaultColWidth="11.453125" defaultRowHeight="14.5" x14ac:dyDescent="0.35"/>
  <cols>
    <col min="1" max="1" width="11.453125" style="224" customWidth="1"/>
    <col min="2" max="2" width="33.1796875" style="224" customWidth="1"/>
    <col min="3" max="3" width="113.26953125" style="224" bestFit="1" customWidth="1"/>
    <col min="4" max="4" width="112.26953125" style="224" bestFit="1" customWidth="1"/>
    <col min="5" max="16384" width="11.453125" style="224"/>
  </cols>
  <sheetData>
    <row r="2" spans="1:4" ht="26" x14ac:dyDescent="0.6">
      <c r="B2" s="230" t="s">
        <v>221</v>
      </c>
    </row>
    <row r="3" spans="1:4" ht="18.5" x14ac:dyDescent="0.45">
      <c r="B3" s="229" t="s">
        <v>41</v>
      </c>
    </row>
    <row r="4" spans="1:4" x14ac:dyDescent="0.35">
      <c r="B4" s="252" t="s">
        <v>68</v>
      </c>
      <c r="C4" s="231" t="s">
        <v>58</v>
      </c>
    </row>
    <row r="5" spans="1:4" x14ac:dyDescent="0.35">
      <c r="B5" s="231"/>
    </row>
    <row r="6" spans="1:4" ht="18" x14ac:dyDescent="0.35">
      <c r="B6" s="228" t="s">
        <v>32</v>
      </c>
    </row>
    <row r="7" spans="1:4" x14ac:dyDescent="0.35">
      <c r="A7" s="227"/>
      <c r="B7" s="255" t="s">
        <v>57</v>
      </c>
      <c r="C7" s="256"/>
      <c r="D7" s="227"/>
    </row>
    <row r="8" spans="1:4" x14ac:dyDescent="0.35">
      <c r="A8" s="227"/>
      <c r="B8" s="257" t="s">
        <v>33</v>
      </c>
      <c r="C8" s="258"/>
      <c r="D8" s="227"/>
    </row>
    <row r="9" spans="1:4" x14ac:dyDescent="0.35">
      <c r="A9" s="227"/>
      <c r="B9" s="253" t="s">
        <v>64</v>
      </c>
      <c r="C9" s="254" t="s">
        <v>59</v>
      </c>
      <c r="D9" s="227"/>
    </row>
    <row r="10" spans="1:4" x14ac:dyDescent="0.35">
      <c r="A10" s="227"/>
      <c r="B10" s="259" t="s">
        <v>65</v>
      </c>
      <c r="C10" s="260" t="s">
        <v>60</v>
      </c>
      <c r="D10" s="227"/>
    </row>
    <row r="11" spans="1:4" x14ac:dyDescent="0.35">
      <c r="A11" s="227"/>
      <c r="B11" s="261"/>
      <c r="C11" s="260"/>
      <c r="D11" s="227"/>
    </row>
    <row r="12" spans="1:4" x14ac:dyDescent="0.35">
      <c r="A12" s="227"/>
      <c r="B12" s="257" t="s">
        <v>56</v>
      </c>
      <c r="C12" s="258"/>
      <c r="D12" s="227"/>
    </row>
    <row r="13" spans="1:4" x14ac:dyDescent="0.35">
      <c r="A13" s="227"/>
      <c r="B13" s="253" t="s">
        <v>35</v>
      </c>
      <c r="C13" s="254" t="s">
        <v>61</v>
      </c>
      <c r="D13" s="227"/>
    </row>
    <row r="14" spans="1:4" ht="29" x14ac:dyDescent="0.35">
      <c r="A14" s="227"/>
      <c r="B14" s="259" t="s">
        <v>36</v>
      </c>
      <c r="C14" s="262" t="s">
        <v>67</v>
      </c>
      <c r="D14" s="227"/>
    </row>
    <row r="15" spans="1:4" x14ac:dyDescent="0.35">
      <c r="A15" s="227"/>
      <c r="B15" s="261"/>
      <c r="C15" s="260"/>
      <c r="D15" s="227"/>
    </row>
    <row r="16" spans="1:4" x14ac:dyDescent="0.35">
      <c r="A16" s="227"/>
      <c r="B16" s="257" t="s">
        <v>34</v>
      </c>
      <c r="C16" s="258"/>
      <c r="D16" s="227"/>
    </row>
    <row r="17" spans="1:4" x14ac:dyDescent="0.35">
      <c r="A17" s="227"/>
      <c r="B17" s="253" t="s">
        <v>37</v>
      </c>
      <c r="C17" s="254" t="s">
        <v>38</v>
      </c>
      <c r="D17" s="227"/>
    </row>
    <row r="18" spans="1:4" x14ac:dyDescent="0.35">
      <c r="A18" s="227"/>
      <c r="B18" s="261"/>
      <c r="C18" s="260"/>
      <c r="D18" s="227"/>
    </row>
    <row r="19" spans="1:4" x14ac:dyDescent="0.35">
      <c r="A19" s="227"/>
      <c r="B19" s="263"/>
      <c r="C19" s="258"/>
      <c r="D19" s="227"/>
    </row>
    <row r="20" spans="1:4" x14ac:dyDescent="0.35">
      <c r="B20" s="225"/>
      <c r="C20" s="225"/>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31"/>
  <sheetViews>
    <sheetView zoomScale="80" zoomScaleNormal="80" workbookViewId="0">
      <pane xSplit="2" topLeftCell="C1" activePane="topRight" state="frozen"/>
      <selection pane="topRight" activeCell="T101" sqref="T101"/>
    </sheetView>
  </sheetViews>
  <sheetFormatPr defaultColWidth="8.81640625" defaultRowHeight="13" x14ac:dyDescent="0.3"/>
  <cols>
    <col min="1" max="1" width="5" style="3" customWidth="1"/>
    <col min="2" max="2" width="50.1796875" style="3" customWidth="1"/>
    <col min="3" max="3" width="6.26953125" style="3" customWidth="1"/>
    <col min="4" max="19" width="6.453125" style="3" customWidth="1"/>
    <col min="20" max="20" width="6.453125" style="3" bestFit="1" customWidth="1"/>
    <col min="21" max="21" width="6.453125" style="142" bestFit="1" customWidth="1"/>
    <col min="22" max="22" width="7.453125" style="271" bestFit="1" customWidth="1"/>
    <col min="23" max="24" width="7.81640625" style="271" customWidth="1"/>
    <col min="25" max="25" width="10.453125" style="223" bestFit="1" customWidth="1"/>
    <col min="26" max="26" width="10.7265625" style="2" bestFit="1" customWidth="1"/>
    <col min="27" max="16384" width="8.81640625" style="3"/>
  </cols>
  <sheetData>
    <row r="1" spans="1:26" x14ac:dyDescent="0.3">
      <c r="A1" s="5"/>
      <c r="B1" s="2"/>
      <c r="C1" s="2"/>
      <c r="D1" s="2"/>
      <c r="E1" s="2"/>
      <c r="F1" s="2"/>
      <c r="G1" s="2"/>
      <c r="H1" s="2"/>
      <c r="I1" s="2"/>
      <c r="J1" s="2"/>
      <c r="K1" s="2"/>
      <c r="L1" s="2"/>
      <c r="M1" s="2"/>
      <c r="N1" s="2"/>
      <c r="O1" s="2"/>
      <c r="P1" s="2"/>
      <c r="Q1" s="112"/>
      <c r="R1" s="9"/>
      <c r="S1" s="9"/>
      <c r="T1" s="2"/>
      <c r="U1" s="124"/>
      <c r="V1" s="266"/>
      <c r="W1" s="266"/>
      <c r="X1" s="266"/>
      <c r="Y1" s="217"/>
    </row>
    <row r="2" spans="1:26" ht="23.5" x14ac:dyDescent="0.55000000000000004">
      <c r="A2" s="5"/>
      <c r="B2" s="2"/>
      <c r="C2" s="250" t="s">
        <v>59</v>
      </c>
      <c r="D2" s="2"/>
      <c r="E2" s="2"/>
      <c r="F2" s="2"/>
      <c r="G2" s="2"/>
      <c r="H2" s="2"/>
      <c r="I2" s="2"/>
      <c r="J2" s="2"/>
      <c r="K2" s="2"/>
      <c r="L2" s="2"/>
      <c r="M2" s="2"/>
      <c r="N2" s="2"/>
      <c r="O2" s="2"/>
      <c r="P2" s="2"/>
      <c r="Q2" s="112"/>
      <c r="R2" s="9"/>
      <c r="S2" s="9"/>
      <c r="T2" s="2"/>
      <c r="U2" s="124"/>
      <c r="V2" s="266"/>
      <c r="W2" s="266"/>
      <c r="X2" s="266"/>
      <c r="Y2" s="217"/>
    </row>
    <row r="3" spans="1:26" x14ac:dyDescent="0.3">
      <c r="A3" s="5"/>
      <c r="B3" s="4"/>
      <c r="C3" s="2"/>
      <c r="D3" s="4"/>
      <c r="E3" s="4"/>
      <c r="F3" s="4"/>
      <c r="G3" s="4"/>
      <c r="H3" s="4"/>
      <c r="I3" s="4"/>
      <c r="J3" s="4"/>
      <c r="K3" s="4"/>
      <c r="L3" s="4"/>
      <c r="M3" s="4"/>
      <c r="N3" s="4"/>
      <c r="O3" s="4"/>
      <c r="P3" s="4"/>
      <c r="Q3" s="112"/>
      <c r="R3" s="9"/>
      <c r="S3" s="9"/>
      <c r="T3" s="2"/>
      <c r="U3" s="124"/>
      <c r="V3" s="266"/>
      <c r="W3" s="266"/>
      <c r="X3" s="266"/>
      <c r="Y3" s="217"/>
    </row>
    <row r="4" spans="1:26" ht="18.5" x14ac:dyDescent="0.45">
      <c r="A4" s="5"/>
      <c r="B4" s="4"/>
      <c r="C4" s="12" t="s">
        <v>2</v>
      </c>
      <c r="D4" s="4"/>
      <c r="E4" s="4"/>
      <c r="F4" s="4"/>
      <c r="G4" s="4"/>
      <c r="H4" s="4"/>
      <c r="I4" s="4"/>
      <c r="J4" s="4"/>
      <c r="K4" s="4"/>
      <c r="L4" s="4"/>
      <c r="M4" s="4"/>
      <c r="N4" s="4"/>
      <c r="O4" s="4"/>
      <c r="P4" s="4"/>
      <c r="Q4" s="112"/>
      <c r="R4" s="9"/>
      <c r="S4" s="9"/>
      <c r="T4" s="2"/>
      <c r="U4" s="124"/>
      <c r="V4" s="266"/>
      <c r="W4" s="266"/>
      <c r="X4" s="266"/>
      <c r="Y4" s="217"/>
    </row>
    <row r="5" spans="1:26" ht="15.5" x14ac:dyDescent="0.35">
      <c r="A5" s="5"/>
      <c r="B5" s="4"/>
      <c r="C5" s="13" t="s">
        <v>4</v>
      </c>
      <c r="D5" s="4"/>
      <c r="E5" s="4"/>
      <c r="F5" s="4"/>
      <c r="G5" s="4"/>
      <c r="H5" s="4"/>
      <c r="I5" s="4"/>
      <c r="J5" s="4"/>
      <c r="K5" s="4"/>
      <c r="L5" s="4"/>
      <c r="M5" s="4"/>
      <c r="N5" s="4"/>
      <c r="O5" s="4"/>
      <c r="P5" s="4"/>
      <c r="Q5" s="112"/>
      <c r="R5" s="9"/>
      <c r="S5" s="9"/>
      <c r="T5" s="2"/>
      <c r="U5" s="124"/>
      <c r="V5" s="266"/>
      <c r="W5" s="266"/>
      <c r="X5" s="266"/>
      <c r="Y5" s="217"/>
    </row>
    <row r="6" spans="1:26" ht="14.5" x14ac:dyDescent="0.35">
      <c r="A6" s="5"/>
      <c r="B6" s="14"/>
      <c r="C6" s="1"/>
      <c r="D6" s="1"/>
      <c r="E6" s="1"/>
      <c r="F6" s="1"/>
      <c r="G6" s="1"/>
      <c r="H6" s="1"/>
      <c r="I6" s="1"/>
      <c r="J6" s="1"/>
      <c r="K6" s="1"/>
      <c r="L6" s="1"/>
      <c r="M6" s="2"/>
      <c r="N6" s="2"/>
      <c r="O6" s="2"/>
      <c r="P6" s="2"/>
      <c r="Q6" s="112"/>
      <c r="R6" s="9"/>
      <c r="S6" s="9"/>
      <c r="T6" s="2"/>
      <c r="U6" s="124"/>
      <c r="V6" s="266"/>
      <c r="W6" s="266"/>
      <c r="X6" s="266"/>
      <c r="Y6" s="217"/>
    </row>
    <row r="7" spans="1:26" ht="26" x14ac:dyDescent="0.3">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406">
        <v>2018</v>
      </c>
      <c r="W7" s="406">
        <v>2019</v>
      </c>
      <c r="X7" s="406">
        <v>2020</v>
      </c>
      <c r="Y7" s="102" t="s">
        <v>219</v>
      </c>
    </row>
    <row r="8" spans="1:26" ht="14.5" x14ac:dyDescent="0.35">
      <c r="A8" s="7"/>
      <c r="B8" s="15" t="s">
        <v>30</v>
      </c>
      <c r="C8" s="46">
        <v>16849</v>
      </c>
      <c r="D8" s="46">
        <v>17415</v>
      </c>
      <c r="E8" s="46">
        <v>19394</v>
      </c>
      <c r="F8" s="46">
        <v>23518</v>
      </c>
      <c r="G8" s="46">
        <v>25785</v>
      </c>
      <c r="H8" s="46">
        <v>27424</v>
      </c>
      <c r="I8" s="46">
        <v>29813</v>
      </c>
      <c r="J8" s="46">
        <v>34425</v>
      </c>
      <c r="K8" s="46">
        <v>36010</v>
      </c>
      <c r="L8" s="46">
        <v>36450</v>
      </c>
      <c r="M8" s="46">
        <v>37004</v>
      </c>
      <c r="N8" s="46">
        <v>38329</v>
      </c>
      <c r="O8" s="46">
        <v>41340</v>
      </c>
      <c r="P8" s="46">
        <v>41502</v>
      </c>
      <c r="Q8" s="46">
        <v>43982</v>
      </c>
      <c r="R8" s="46">
        <v>47055</v>
      </c>
      <c r="S8" s="46">
        <v>52404</v>
      </c>
      <c r="T8" s="46">
        <f>SUM(T9:T10)</f>
        <v>63632</v>
      </c>
      <c r="U8" s="125">
        <v>70237</v>
      </c>
      <c r="V8" s="133">
        <v>67367</v>
      </c>
      <c r="W8" s="133">
        <v>70630</v>
      </c>
      <c r="X8" s="133">
        <v>91799</v>
      </c>
      <c r="Y8" s="218">
        <f>X8/S8</f>
        <v>1.7517555911762461</v>
      </c>
      <c r="Z8" s="109"/>
    </row>
    <row r="9" spans="1:26" x14ac:dyDescent="0.3">
      <c r="A9" s="7"/>
      <c r="B9" s="16" t="s">
        <v>0</v>
      </c>
      <c r="C9" s="47">
        <v>5591</v>
      </c>
      <c r="D9" s="47">
        <v>5852</v>
      </c>
      <c r="E9" s="47">
        <v>6736</v>
      </c>
      <c r="F9" s="47">
        <v>8490</v>
      </c>
      <c r="G9" s="47">
        <v>9386</v>
      </c>
      <c r="H9" s="47">
        <v>10304</v>
      </c>
      <c r="I9" s="47">
        <v>11089</v>
      </c>
      <c r="J9" s="47">
        <v>12532</v>
      </c>
      <c r="K9" s="47">
        <v>13712</v>
      </c>
      <c r="L9" s="47">
        <v>13982</v>
      </c>
      <c r="M9" s="47">
        <v>14411</v>
      </c>
      <c r="N9" s="47">
        <v>15323</v>
      </c>
      <c r="O9" s="47">
        <v>16352</v>
      </c>
      <c r="P9" s="47">
        <v>16390</v>
      </c>
      <c r="Q9" s="47">
        <v>17183</v>
      </c>
      <c r="R9" s="47">
        <v>18243</v>
      </c>
      <c r="S9" s="47">
        <v>19447</v>
      </c>
      <c r="T9" s="47">
        <v>22074</v>
      </c>
      <c r="U9" s="126">
        <v>23685</v>
      </c>
      <c r="V9" s="267">
        <v>22426</v>
      </c>
      <c r="W9" s="267">
        <v>22749</v>
      </c>
      <c r="X9" s="267">
        <v>28071</v>
      </c>
      <c r="Y9" s="219">
        <f t="shared" ref="Y9:Y25" si="0">X9/S9</f>
        <v>1.4434617164601224</v>
      </c>
    </row>
    <row r="10" spans="1:26" x14ac:dyDescent="0.3">
      <c r="A10" s="7"/>
      <c r="B10" s="17" t="s">
        <v>1</v>
      </c>
      <c r="C10" s="47">
        <v>11258</v>
      </c>
      <c r="D10" s="47">
        <v>11563</v>
      </c>
      <c r="E10" s="47">
        <v>12658</v>
      </c>
      <c r="F10" s="47">
        <v>15028</v>
      </c>
      <c r="G10" s="47">
        <v>16399</v>
      </c>
      <c r="H10" s="47">
        <v>17120</v>
      </c>
      <c r="I10" s="47">
        <v>18724</v>
      </c>
      <c r="J10" s="47">
        <v>21893</v>
      </c>
      <c r="K10" s="47">
        <v>22298</v>
      </c>
      <c r="L10" s="47">
        <v>22468</v>
      </c>
      <c r="M10" s="47">
        <v>22593</v>
      </c>
      <c r="N10" s="47">
        <v>23006</v>
      </c>
      <c r="O10" s="47">
        <v>24988</v>
      </c>
      <c r="P10" s="47">
        <v>25112</v>
      </c>
      <c r="Q10" s="47">
        <v>26799</v>
      </c>
      <c r="R10" s="47">
        <v>28812</v>
      </c>
      <c r="S10" s="47">
        <v>32957</v>
      </c>
      <c r="T10" s="47">
        <v>41558</v>
      </c>
      <c r="U10" s="127">
        <v>46552</v>
      </c>
      <c r="V10" s="268">
        <v>44941</v>
      </c>
      <c r="W10" s="268">
        <v>47881</v>
      </c>
      <c r="X10" s="268">
        <v>63728</v>
      </c>
      <c r="Y10" s="220">
        <f t="shared" si="0"/>
        <v>1.9336711472524806</v>
      </c>
    </row>
    <row r="11" spans="1:26" s="455" customFormat="1" ht="14.5" x14ac:dyDescent="0.3">
      <c r="A11" s="453"/>
      <c r="B11" s="18" t="s">
        <v>44</v>
      </c>
      <c r="C11" s="421">
        <v>8050</v>
      </c>
      <c r="D11" s="421">
        <v>8407</v>
      </c>
      <c r="E11" s="421">
        <v>9496</v>
      </c>
      <c r="F11" s="421">
        <v>11920</v>
      </c>
      <c r="G11" s="421">
        <v>12940</v>
      </c>
      <c r="H11" s="421">
        <v>13756</v>
      </c>
      <c r="I11" s="421">
        <v>14918</v>
      </c>
      <c r="J11" s="421">
        <v>17545</v>
      </c>
      <c r="K11" s="421">
        <v>18516</v>
      </c>
      <c r="L11" s="421">
        <v>19582</v>
      </c>
      <c r="M11" s="421">
        <v>20422</v>
      </c>
      <c r="N11" s="421">
        <v>21089</v>
      </c>
      <c r="O11" s="421">
        <v>22784</v>
      </c>
      <c r="P11" s="421">
        <v>23166</v>
      </c>
      <c r="Q11" s="421">
        <v>25052</v>
      </c>
      <c r="R11" s="421">
        <v>28647</v>
      </c>
      <c r="S11" s="421">
        <v>33091</v>
      </c>
      <c r="T11" s="421">
        <v>42249</v>
      </c>
      <c r="U11" s="125">
        <v>47600</v>
      </c>
      <c r="V11" s="133">
        <v>46802</v>
      </c>
      <c r="W11" s="133">
        <v>49860</v>
      </c>
      <c r="X11" s="133">
        <v>68630</v>
      </c>
      <c r="Y11" s="218">
        <f t="shared" si="0"/>
        <v>2.0739778187422564</v>
      </c>
      <c r="Z11" s="454"/>
    </row>
    <row r="12" spans="1:26" x14ac:dyDescent="0.3">
      <c r="A12" s="7"/>
      <c r="B12" s="26" t="s">
        <v>0</v>
      </c>
      <c r="C12" s="36">
        <v>2057</v>
      </c>
      <c r="D12" s="36">
        <v>2264</v>
      </c>
      <c r="E12" s="36">
        <v>2767</v>
      </c>
      <c r="F12" s="36">
        <v>3760</v>
      </c>
      <c r="G12" s="36">
        <v>4138</v>
      </c>
      <c r="H12" s="36">
        <v>4643</v>
      </c>
      <c r="I12" s="36">
        <v>5161</v>
      </c>
      <c r="J12" s="36">
        <v>5945</v>
      </c>
      <c r="K12" s="36">
        <v>6581</v>
      </c>
      <c r="L12" s="19">
        <v>6819</v>
      </c>
      <c r="M12" s="19">
        <v>7287</v>
      </c>
      <c r="N12" s="19">
        <v>7734</v>
      </c>
      <c r="O12" s="19">
        <v>8325</v>
      </c>
      <c r="P12" s="19">
        <v>8432</v>
      </c>
      <c r="Q12" s="19">
        <v>9055</v>
      </c>
      <c r="R12" s="19">
        <v>10227</v>
      </c>
      <c r="S12" s="19">
        <v>11420</v>
      </c>
      <c r="T12" s="65">
        <v>13751</v>
      </c>
      <c r="U12" s="128">
        <v>15263</v>
      </c>
      <c r="V12" s="267">
        <v>14724</v>
      </c>
      <c r="W12" s="267">
        <v>15225</v>
      </c>
      <c r="X12" s="267">
        <v>19970</v>
      </c>
      <c r="Y12" s="219">
        <f t="shared" si="0"/>
        <v>1.7486865148861646</v>
      </c>
    </row>
    <row r="13" spans="1:26" x14ac:dyDescent="0.3">
      <c r="A13" s="7"/>
      <c r="B13" s="26" t="s">
        <v>1</v>
      </c>
      <c r="C13" s="409">
        <v>5993</v>
      </c>
      <c r="D13" s="409">
        <v>6143</v>
      </c>
      <c r="E13" s="409">
        <v>6729</v>
      </c>
      <c r="F13" s="409">
        <v>8160</v>
      </c>
      <c r="G13" s="409">
        <v>8802</v>
      </c>
      <c r="H13" s="409">
        <v>9113</v>
      </c>
      <c r="I13" s="409">
        <v>9757</v>
      </c>
      <c r="J13" s="409">
        <v>11600</v>
      </c>
      <c r="K13" s="409">
        <v>11935</v>
      </c>
      <c r="L13" s="19">
        <v>12763</v>
      </c>
      <c r="M13" s="19">
        <v>13135</v>
      </c>
      <c r="N13" s="19">
        <v>13355</v>
      </c>
      <c r="O13" s="19">
        <v>14459</v>
      </c>
      <c r="P13" s="19">
        <v>14734</v>
      </c>
      <c r="Q13" s="19">
        <v>15997</v>
      </c>
      <c r="R13" s="19">
        <v>18420</v>
      </c>
      <c r="S13" s="19">
        <v>21671</v>
      </c>
      <c r="T13" s="65">
        <v>28498</v>
      </c>
      <c r="U13" s="129">
        <v>32337</v>
      </c>
      <c r="V13" s="268">
        <v>32078</v>
      </c>
      <c r="W13" s="268">
        <v>34635</v>
      </c>
      <c r="X13" s="268">
        <v>48660</v>
      </c>
      <c r="Y13" s="220">
        <f t="shared" si="0"/>
        <v>2.2453970744312675</v>
      </c>
    </row>
    <row r="14" spans="1:26" x14ac:dyDescent="0.3">
      <c r="A14" s="7"/>
      <c r="B14" s="30" t="s">
        <v>218</v>
      </c>
      <c r="C14" s="36">
        <v>167</v>
      </c>
      <c r="D14" s="36">
        <v>205</v>
      </c>
      <c r="E14" s="36">
        <v>225</v>
      </c>
      <c r="F14" s="36">
        <v>358</v>
      </c>
      <c r="G14" s="36">
        <v>383</v>
      </c>
      <c r="H14" s="36">
        <v>428</v>
      </c>
      <c r="I14" s="36">
        <v>485</v>
      </c>
      <c r="J14" s="36">
        <v>781</v>
      </c>
      <c r="K14" s="36">
        <v>642</v>
      </c>
      <c r="L14" s="570">
        <v>703</v>
      </c>
      <c r="M14" s="570">
        <v>923</v>
      </c>
      <c r="N14" s="570">
        <v>1002</v>
      </c>
      <c r="O14" s="570">
        <v>961</v>
      </c>
      <c r="P14" s="570">
        <v>944</v>
      </c>
      <c r="Q14" s="570">
        <v>1219</v>
      </c>
      <c r="R14" s="570">
        <v>2493</v>
      </c>
      <c r="S14" s="570">
        <v>4806</v>
      </c>
      <c r="T14" s="570">
        <v>9299</v>
      </c>
      <c r="U14" s="571">
        <v>12556</v>
      </c>
      <c r="V14" s="572">
        <v>13491</v>
      </c>
      <c r="W14" s="572">
        <v>13596</v>
      </c>
      <c r="X14" s="572">
        <v>16465</v>
      </c>
      <c r="Y14" s="573">
        <f t="shared" si="0"/>
        <v>3.425925925925926</v>
      </c>
    </row>
    <row r="15" spans="1:26" ht="14.5" x14ac:dyDescent="0.3">
      <c r="A15" s="7"/>
      <c r="B15" s="410" t="s">
        <v>45</v>
      </c>
      <c r="C15" s="411">
        <v>3442</v>
      </c>
      <c r="D15" s="412">
        <v>3785</v>
      </c>
      <c r="E15" s="412">
        <v>4770</v>
      </c>
      <c r="F15" s="412">
        <v>6483</v>
      </c>
      <c r="G15" s="412">
        <v>7461</v>
      </c>
      <c r="H15" s="412">
        <v>8577</v>
      </c>
      <c r="I15" s="412">
        <v>9612</v>
      </c>
      <c r="J15" s="412">
        <v>11589</v>
      </c>
      <c r="K15" s="412">
        <v>12796</v>
      </c>
      <c r="L15" s="412">
        <v>13149</v>
      </c>
      <c r="M15" s="412">
        <v>13523</v>
      </c>
      <c r="N15" s="411">
        <v>14583</v>
      </c>
      <c r="O15" s="411">
        <v>15140</v>
      </c>
      <c r="P15" s="411">
        <v>14240</v>
      </c>
      <c r="Q15" s="411">
        <v>14145</v>
      </c>
      <c r="R15" s="411">
        <v>14838</v>
      </c>
      <c r="S15" s="411">
        <v>15281</v>
      </c>
      <c r="T15" s="411">
        <v>17087</v>
      </c>
      <c r="U15" s="413">
        <v>17029</v>
      </c>
      <c r="V15" s="413">
        <v>14975</v>
      </c>
      <c r="W15" s="413">
        <v>14139</v>
      </c>
      <c r="X15" s="413">
        <v>16416</v>
      </c>
      <c r="Y15" s="414">
        <f t="shared" si="0"/>
        <v>1.0742752437667691</v>
      </c>
    </row>
    <row r="16" spans="1:26" x14ac:dyDescent="0.3">
      <c r="A16" s="5"/>
      <c r="B16" s="16" t="s">
        <v>0</v>
      </c>
      <c r="C16" s="53">
        <v>1022</v>
      </c>
      <c r="D16" s="53">
        <v>1236</v>
      </c>
      <c r="E16" s="53">
        <v>1608</v>
      </c>
      <c r="F16" s="53">
        <v>2304</v>
      </c>
      <c r="G16" s="53">
        <v>2681</v>
      </c>
      <c r="H16" s="53">
        <v>3144</v>
      </c>
      <c r="I16" s="53">
        <v>3572</v>
      </c>
      <c r="J16" s="53">
        <v>4274</v>
      </c>
      <c r="K16" s="53">
        <v>4863</v>
      </c>
      <c r="L16" s="53">
        <v>4959</v>
      </c>
      <c r="M16" s="53">
        <v>5212</v>
      </c>
      <c r="N16" s="53">
        <v>5644</v>
      </c>
      <c r="O16" s="53">
        <v>6082</v>
      </c>
      <c r="P16" s="53">
        <v>5995</v>
      </c>
      <c r="Q16" s="53">
        <v>6049</v>
      </c>
      <c r="R16" s="53">
        <v>6506</v>
      </c>
      <c r="S16" s="53">
        <v>6664</v>
      </c>
      <c r="T16" s="55">
        <v>7109</v>
      </c>
      <c r="U16" s="128">
        <v>7156</v>
      </c>
      <c r="V16" s="267">
        <v>6252</v>
      </c>
      <c r="W16" s="267">
        <v>5755</v>
      </c>
      <c r="X16" s="267">
        <v>6441</v>
      </c>
      <c r="Y16" s="219">
        <f t="shared" si="0"/>
        <v>0.96653661464585838</v>
      </c>
    </row>
    <row r="17" spans="1:26" x14ac:dyDescent="0.3">
      <c r="A17" s="5"/>
      <c r="B17" s="17" t="s">
        <v>1</v>
      </c>
      <c r="C17" s="50">
        <v>2420</v>
      </c>
      <c r="D17" s="50">
        <v>2549</v>
      </c>
      <c r="E17" s="50">
        <v>3162</v>
      </c>
      <c r="F17" s="50">
        <v>4179</v>
      </c>
      <c r="G17" s="50">
        <v>4780</v>
      </c>
      <c r="H17" s="50">
        <v>5433</v>
      </c>
      <c r="I17" s="50">
        <v>6040</v>
      </c>
      <c r="J17" s="50">
        <v>7315</v>
      </c>
      <c r="K17" s="50">
        <v>7933</v>
      </c>
      <c r="L17" s="50">
        <v>8190</v>
      </c>
      <c r="M17" s="50">
        <v>8311</v>
      </c>
      <c r="N17" s="50">
        <v>8939</v>
      </c>
      <c r="O17" s="50">
        <v>9058</v>
      </c>
      <c r="P17" s="50">
        <v>8245</v>
      </c>
      <c r="Q17" s="50">
        <v>8096</v>
      </c>
      <c r="R17" s="50">
        <v>8332</v>
      </c>
      <c r="S17" s="50">
        <v>8617</v>
      </c>
      <c r="T17" s="51">
        <v>9978</v>
      </c>
      <c r="U17" s="129">
        <v>9873</v>
      </c>
      <c r="V17" s="267">
        <v>8723</v>
      </c>
      <c r="W17" s="268">
        <v>8384</v>
      </c>
      <c r="X17" s="268">
        <v>9975</v>
      </c>
      <c r="Y17" s="220">
        <f t="shared" si="0"/>
        <v>1.1575954508529651</v>
      </c>
    </row>
    <row r="18" spans="1:26" x14ac:dyDescent="0.3">
      <c r="A18" s="5"/>
      <c r="B18" s="20" t="s">
        <v>80</v>
      </c>
      <c r="C18" s="52">
        <f>C20+C19</f>
        <v>142</v>
      </c>
      <c r="D18" s="52">
        <f t="shared" ref="D18:S18" si="1">D20+D19</f>
        <v>167</v>
      </c>
      <c r="E18" s="52">
        <f t="shared" si="1"/>
        <v>199</v>
      </c>
      <c r="F18" s="52">
        <f t="shared" si="1"/>
        <v>322</v>
      </c>
      <c r="G18" s="52">
        <f t="shared" si="1"/>
        <v>344</v>
      </c>
      <c r="H18" s="52">
        <f t="shared" si="1"/>
        <v>384</v>
      </c>
      <c r="I18" s="52">
        <f t="shared" si="1"/>
        <v>426</v>
      </c>
      <c r="J18" s="52">
        <f t="shared" si="1"/>
        <v>573</v>
      </c>
      <c r="K18" s="52">
        <f t="shared" si="1"/>
        <v>601</v>
      </c>
      <c r="L18" s="52">
        <f t="shared" si="1"/>
        <v>655</v>
      </c>
      <c r="M18" s="52">
        <f t="shared" si="1"/>
        <v>872</v>
      </c>
      <c r="N18" s="52">
        <f t="shared" si="1"/>
        <v>939</v>
      </c>
      <c r="O18" s="52">
        <f t="shared" si="1"/>
        <v>889</v>
      </c>
      <c r="P18" s="52">
        <f t="shared" si="1"/>
        <v>861</v>
      </c>
      <c r="Q18" s="52">
        <f t="shared" si="1"/>
        <v>1015</v>
      </c>
      <c r="R18" s="52">
        <f t="shared" si="1"/>
        <v>1489</v>
      </c>
      <c r="S18" s="52">
        <f t="shared" si="1"/>
        <v>2263</v>
      </c>
      <c r="T18" s="66">
        <v>4055</v>
      </c>
      <c r="U18" s="130">
        <v>5444</v>
      </c>
      <c r="V18" s="269">
        <v>5417</v>
      </c>
      <c r="W18" s="269">
        <v>5876</v>
      </c>
      <c r="X18" s="269">
        <v>8626</v>
      </c>
      <c r="Y18" s="221">
        <f t="shared" si="0"/>
        <v>3.8117543084401238</v>
      </c>
    </row>
    <row r="19" spans="1:26" x14ac:dyDescent="0.3">
      <c r="A19" s="5"/>
      <c r="B19" s="21" t="s">
        <v>0</v>
      </c>
      <c r="C19" s="53">
        <v>65</v>
      </c>
      <c r="D19" s="53">
        <v>76</v>
      </c>
      <c r="E19" s="53">
        <v>86</v>
      </c>
      <c r="F19" s="53">
        <v>157</v>
      </c>
      <c r="G19" s="53">
        <v>151</v>
      </c>
      <c r="H19" s="53">
        <v>184</v>
      </c>
      <c r="I19" s="53">
        <v>207</v>
      </c>
      <c r="J19" s="53">
        <v>246</v>
      </c>
      <c r="K19" s="53">
        <v>286</v>
      </c>
      <c r="L19" s="53">
        <v>309</v>
      </c>
      <c r="M19" s="53">
        <v>444</v>
      </c>
      <c r="N19" s="53">
        <v>453</v>
      </c>
      <c r="O19" s="53">
        <v>426</v>
      </c>
      <c r="P19" s="53">
        <v>445</v>
      </c>
      <c r="Q19" s="53">
        <v>488</v>
      </c>
      <c r="R19" s="53">
        <v>661</v>
      </c>
      <c r="S19" s="53">
        <v>898</v>
      </c>
      <c r="T19" s="55">
        <v>1394</v>
      </c>
      <c r="U19" s="128">
        <v>1859</v>
      </c>
      <c r="V19" s="267">
        <v>1872</v>
      </c>
      <c r="W19" s="267">
        <v>1949</v>
      </c>
      <c r="X19" s="267">
        <v>2798</v>
      </c>
      <c r="Y19" s="219">
        <f t="shared" si="0"/>
        <v>3.115812917594655</v>
      </c>
    </row>
    <row r="20" spans="1:26" x14ac:dyDescent="0.3">
      <c r="A20" s="5"/>
      <c r="B20" s="23" t="s">
        <v>1</v>
      </c>
      <c r="C20" s="50">
        <v>77</v>
      </c>
      <c r="D20" s="50">
        <v>91</v>
      </c>
      <c r="E20" s="50">
        <v>113</v>
      </c>
      <c r="F20" s="50">
        <v>165</v>
      </c>
      <c r="G20" s="50">
        <v>193</v>
      </c>
      <c r="H20" s="50">
        <v>200</v>
      </c>
      <c r="I20" s="50">
        <v>219</v>
      </c>
      <c r="J20" s="50">
        <v>327</v>
      </c>
      <c r="K20" s="50">
        <v>315</v>
      </c>
      <c r="L20" s="50">
        <v>346</v>
      </c>
      <c r="M20" s="50">
        <v>428</v>
      </c>
      <c r="N20" s="50">
        <v>486</v>
      </c>
      <c r="O20" s="50">
        <v>463</v>
      </c>
      <c r="P20" s="50">
        <v>416</v>
      </c>
      <c r="Q20" s="50">
        <v>527</v>
      </c>
      <c r="R20" s="50">
        <v>828</v>
      </c>
      <c r="S20" s="50">
        <v>1365</v>
      </c>
      <c r="T20" s="51">
        <v>2661</v>
      </c>
      <c r="U20" s="131">
        <v>3585</v>
      </c>
      <c r="V20" s="270">
        <v>3545</v>
      </c>
      <c r="W20" s="268">
        <v>3927</v>
      </c>
      <c r="X20" s="268">
        <v>5828</v>
      </c>
      <c r="Y20" s="220">
        <f t="shared" si="0"/>
        <v>4.2695970695970695</v>
      </c>
    </row>
    <row r="21" spans="1:26" x14ac:dyDescent="0.3">
      <c r="A21" s="5"/>
      <c r="B21" s="24" t="s">
        <v>91</v>
      </c>
      <c r="C21" s="54">
        <f>C15-C18</f>
        <v>3300</v>
      </c>
      <c r="D21" s="54">
        <f t="shared" ref="D21:T21" si="2">D15-D18</f>
        <v>3618</v>
      </c>
      <c r="E21" s="54">
        <f t="shared" si="2"/>
        <v>4571</v>
      </c>
      <c r="F21" s="54">
        <f t="shared" si="2"/>
        <v>6161</v>
      </c>
      <c r="G21" s="54">
        <f t="shared" si="2"/>
        <v>7117</v>
      </c>
      <c r="H21" s="54">
        <f t="shared" si="2"/>
        <v>8193</v>
      </c>
      <c r="I21" s="54">
        <f t="shared" si="2"/>
        <v>9186</v>
      </c>
      <c r="J21" s="54">
        <f t="shared" si="2"/>
        <v>11016</v>
      </c>
      <c r="K21" s="54">
        <f t="shared" si="2"/>
        <v>12195</v>
      </c>
      <c r="L21" s="54">
        <f t="shared" si="2"/>
        <v>12494</v>
      </c>
      <c r="M21" s="54">
        <f t="shared" si="2"/>
        <v>12651</v>
      </c>
      <c r="N21" s="54">
        <f t="shared" si="2"/>
        <v>13644</v>
      </c>
      <c r="O21" s="54">
        <f t="shared" si="2"/>
        <v>14251</v>
      </c>
      <c r="P21" s="54">
        <f t="shared" si="2"/>
        <v>13379</v>
      </c>
      <c r="Q21" s="54">
        <f t="shared" si="2"/>
        <v>13130</v>
      </c>
      <c r="R21" s="54">
        <f t="shared" si="2"/>
        <v>13349</v>
      </c>
      <c r="S21" s="54">
        <f t="shared" si="2"/>
        <v>13018</v>
      </c>
      <c r="T21" s="54">
        <f t="shared" si="2"/>
        <v>13032</v>
      </c>
      <c r="U21" s="132">
        <f>U15-U18</f>
        <v>11585</v>
      </c>
      <c r="V21" s="132">
        <f t="shared" ref="V21" si="3">V15-V18</f>
        <v>9558</v>
      </c>
      <c r="W21" s="132">
        <f>W15-W18</f>
        <v>8263</v>
      </c>
      <c r="X21" s="132">
        <f>X15-X18</f>
        <v>7790</v>
      </c>
      <c r="Y21" s="221">
        <f t="shared" si="0"/>
        <v>0.59840221232140112</v>
      </c>
    </row>
    <row r="22" spans="1:26" x14ac:dyDescent="0.3">
      <c r="A22" s="5"/>
      <c r="B22" s="21" t="s">
        <v>0</v>
      </c>
      <c r="C22" s="50">
        <f>C16-C19</f>
        <v>957</v>
      </c>
      <c r="D22" s="50">
        <f t="shared" ref="D22:U22" si="4">D16-D19</f>
        <v>1160</v>
      </c>
      <c r="E22" s="50">
        <f t="shared" si="4"/>
        <v>1522</v>
      </c>
      <c r="F22" s="50">
        <f t="shared" si="4"/>
        <v>2147</v>
      </c>
      <c r="G22" s="50">
        <f t="shared" si="4"/>
        <v>2530</v>
      </c>
      <c r="H22" s="50">
        <f t="shared" si="4"/>
        <v>2960</v>
      </c>
      <c r="I22" s="50">
        <f t="shared" si="4"/>
        <v>3365</v>
      </c>
      <c r="J22" s="50">
        <f t="shared" si="4"/>
        <v>4028</v>
      </c>
      <c r="K22" s="50">
        <f t="shared" si="4"/>
        <v>4577</v>
      </c>
      <c r="L22" s="50">
        <f t="shared" si="4"/>
        <v>4650</v>
      </c>
      <c r="M22" s="50">
        <f t="shared" si="4"/>
        <v>4768</v>
      </c>
      <c r="N22" s="50">
        <f t="shared" si="4"/>
        <v>5191</v>
      </c>
      <c r="O22" s="50">
        <f t="shared" si="4"/>
        <v>5656</v>
      </c>
      <c r="P22" s="50">
        <f t="shared" si="4"/>
        <v>5550</v>
      </c>
      <c r="Q22" s="50">
        <f t="shared" si="4"/>
        <v>5561</v>
      </c>
      <c r="R22" s="50">
        <f t="shared" si="4"/>
        <v>5845</v>
      </c>
      <c r="S22" s="50">
        <f t="shared" si="4"/>
        <v>5766</v>
      </c>
      <c r="T22" s="50">
        <f t="shared" si="4"/>
        <v>5715</v>
      </c>
      <c r="U22" s="129">
        <f t="shared" si="4"/>
        <v>5297</v>
      </c>
      <c r="V22" s="129">
        <f t="shared" ref="V22:W22" si="5">V16-V19</f>
        <v>4380</v>
      </c>
      <c r="W22" s="129">
        <f t="shared" si="5"/>
        <v>3806</v>
      </c>
      <c r="X22" s="129">
        <f t="shared" ref="X22" si="6">X16-X19</f>
        <v>3643</v>
      </c>
      <c r="Y22" s="219">
        <f t="shared" si="0"/>
        <v>0.63180714533472082</v>
      </c>
    </row>
    <row r="23" spans="1:26" x14ac:dyDescent="0.3">
      <c r="A23" s="5"/>
      <c r="B23" s="17" t="s">
        <v>1</v>
      </c>
      <c r="C23" s="50">
        <f>C17-C20</f>
        <v>2343</v>
      </c>
      <c r="D23" s="50">
        <f t="shared" ref="D23:U23" si="7">D17-D20</f>
        <v>2458</v>
      </c>
      <c r="E23" s="50">
        <f t="shared" si="7"/>
        <v>3049</v>
      </c>
      <c r="F23" s="50">
        <f t="shared" si="7"/>
        <v>4014</v>
      </c>
      <c r="G23" s="50">
        <f t="shared" si="7"/>
        <v>4587</v>
      </c>
      <c r="H23" s="50">
        <f t="shared" si="7"/>
        <v>5233</v>
      </c>
      <c r="I23" s="50">
        <f t="shared" si="7"/>
        <v>5821</v>
      </c>
      <c r="J23" s="50">
        <f t="shared" si="7"/>
        <v>6988</v>
      </c>
      <c r="K23" s="50">
        <f t="shared" si="7"/>
        <v>7618</v>
      </c>
      <c r="L23" s="50">
        <f t="shared" si="7"/>
        <v>7844</v>
      </c>
      <c r="M23" s="50">
        <f t="shared" si="7"/>
        <v>7883</v>
      </c>
      <c r="N23" s="50">
        <f t="shared" si="7"/>
        <v>8453</v>
      </c>
      <c r="O23" s="50">
        <f t="shared" si="7"/>
        <v>8595</v>
      </c>
      <c r="P23" s="50">
        <f t="shared" si="7"/>
        <v>7829</v>
      </c>
      <c r="Q23" s="50">
        <f t="shared" si="7"/>
        <v>7569</v>
      </c>
      <c r="R23" s="50">
        <f t="shared" si="7"/>
        <v>7504</v>
      </c>
      <c r="S23" s="50">
        <f t="shared" si="7"/>
        <v>7252</v>
      </c>
      <c r="T23" s="50">
        <f t="shared" si="7"/>
        <v>7317</v>
      </c>
      <c r="U23" s="129">
        <f t="shared" si="7"/>
        <v>6288</v>
      </c>
      <c r="V23" s="129">
        <f t="shared" ref="V23:W23" si="8">V17-V20</f>
        <v>5178</v>
      </c>
      <c r="W23" s="129">
        <f t="shared" si="8"/>
        <v>4457</v>
      </c>
      <c r="X23" s="129">
        <f t="shared" ref="X23" si="9">X17-X20</f>
        <v>4147</v>
      </c>
      <c r="Y23" s="220">
        <f t="shared" si="0"/>
        <v>0.57184225041367898</v>
      </c>
    </row>
    <row r="24" spans="1:26" ht="14.5" x14ac:dyDescent="0.3">
      <c r="A24" s="7"/>
      <c r="B24" s="92" t="s">
        <v>76</v>
      </c>
      <c r="C24" s="402">
        <v>730</v>
      </c>
      <c r="D24" s="402">
        <v>782</v>
      </c>
      <c r="E24" s="402">
        <v>957</v>
      </c>
      <c r="F24" s="402">
        <v>1295</v>
      </c>
      <c r="G24" s="402">
        <v>1400</v>
      </c>
      <c r="H24" s="402">
        <v>1664</v>
      </c>
      <c r="I24" s="402">
        <v>1742</v>
      </c>
      <c r="J24" s="402">
        <v>2707</v>
      </c>
      <c r="K24" s="402">
        <v>2213</v>
      </c>
      <c r="L24" s="402">
        <v>2306</v>
      </c>
      <c r="M24" s="402">
        <v>2946</v>
      </c>
      <c r="N24" s="402">
        <v>3007</v>
      </c>
      <c r="O24" s="402">
        <v>2666</v>
      </c>
      <c r="P24" s="402">
        <v>2628</v>
      </c>
      <c r="Q24" s="402">
        <v>3105</v>
      </c>
      <c r="R24" s="402">
        <v>5544</v>
      </c>
      <c r="S24" s="402">
        <v>9580</v>
      </c>
      <c r="T24" s="402">
        <v>19413</v>
      </c>
      <c r="U24" s="397">
        <v>28466</v>
      </c>
      <c r="V24" s="397">
        <v>31335</v>
      </c>
      <c r="W24" s="397">
        <v>36359</v>
      </c>
      <c r="X24" s="413">
        <v>56516</v>
      </c>
      <c r="Y24" s="414">
        <f t="shared" si="0"/>
        <v>5.8993736951983298</v>
      </c>
    </row>
    <row r="25" spans="1:26" x14ac:dyDescent="0.3">
      <c r="A25" s="10"/>
      <c r="B25" s="38" t="s">
        <v>0</v>
      </c>
      <c r="C25" s="36">
        <v>330</v>
      </c>
      <c r="D25" s="36">
        <v>374</v>
      </c>
      <c r="E25" s="36">
        <v>447</v>
      </c>
      <c r="F25" s="36">
        <v>614</v>
      </c>
      <c r="G25" s="36">
        <v>643</v>
      </c>
      <c r="H25" s="36">
        <v>798</v>
      </c>
      <c r="I25" s="36">
        <v>823</v>
      </c>
      <c r="J25" s="36">
        <v>1030</v>
      </c>
      <c r="K25" s="36">
        <v>1053</v>
      </c>
      <c r="L25" s="36">
        <v>1083</v>
      </c>
      <c r="M25" s="36">
        <v>1445</v>
      </c>
      <c r="N25" s="36">
        <v>1440</v>
      </c>
      <c r="O25" s="36">
        <v>1247</v>
      </c>
      <c r="P25" s="36">
        <v>1195</v>
      </c>
      <c r="Q25" s="36">
        <v>1431</v>
      </c>
      <c r="R25" s="36">
        <v>2079</v>
      </c>
      <c r="S25" s="36">
        <v>3020</v>
      </c>
      <c r="T25" s="36">
        <v>5578</v>
      </c>
      <c r="U25" s="264">
        <v>7942</v>
      </c>
      <c r="V25" s="395">
        <v>8807</v>
      </c>
      <c r="W25" s="395">
        <v>10076</v>
      </c>
      <c r="X25" s="395">
        <v>15250</v>
      </c>
      <c r="Y25" s="396">
        <f t="shared" si="0"/>
        <v>5.0496688741721858</v>
      </c>
    </row>
    <row r="26" spans="1:26" x14ac:dyDescent="0.3">
      <c r="A26" s="10"/>
      <c r="B26" s="38" t="s">
        <v>1</v>
      </c>
      <c r="C26" s="36">
        <v>400</v>
      </c>
      <c r="D26" s="36">
        <v>408</v>
      </c>
      <c r="E26" s="36">
        <v>510</v>
      </c>
      <c r="F26" s="36">
        <v>681</v>
      </c>
      <c r="G26" s="36">
        <v>757</v>
      </c>
      <c r="H26" s="36">
        <v>866</v>
      </c>
      <c r="I26" s="36">
        <v>919</v>
      </c>
      <c r="J26" s="36">
        <v>1677</v>
      </c>
      <c r="K26" s="36">
        <v>1160</v>
      </c>
      <c r="L26" s="36">
        <v>1223</v>
      </c>
      <c r="M26" s="36">
        <v>1501</v>
      </c>
      <c r="N26" s="36">
        <v>1567</v>
      </c>
      <c r="O26" s="36">
        <v>1419</v>
      </c>
      <c r="P26" s="36">
        <v>1433</v>
      </c>
      <c r="Q26" s="36">
        <v>1674</v>
      </c>
      <c r="R26" s="36">
        <v>3465</v>
      </c>
      <c r="S26" s="36">
        <v>6560</v>
      </c>
      <c r="T26" s="36">
        <v>13835</v>
      </c>
      <c r="U26" s="137">
        <v>20524</v>
      </c>
      <c r="V26" s="268">
        <v>22528</v>
      </c>
      <c r="W26" s="268">
        <v>26283</v>
      </c>
      <c r="X26" s="268">
        <v>41266</v>
      </c>
      <c r="Y26" s="220">
        <f t="shared" ref="Y26:Y57" si="10">X26/S26</f>
        <v>6.2905487804878053</v>
      </c>
    </row>
    <row r="27" spans="1:26" ht="14.5" x14ac:dyDescent="0.3">
      <c r="A27" s="7"/>
      <c r="B27" s="92" t="s">
        <v>23</v>
      </c>
      <c r="C27" s="402">
        <v>1960</v>
      </c>
      <c r="D27" s="402">
        <v>1842</v>
      </c>
      <c r="E27" s="402">
        <v>1779</v>
      </c>
      <c r="F27" s="402">
        <v>2089</v>
      </c>
      <c r="G27" s="402">
        <v>2080</v>
      </c>
      <c r="H27" s="402">
        <v>1878</v>
      </c>
      <c r="I27" s="402">
        <v>2009</v>
      </c>
      <c r="J27" s="402">
        <v>2088</v>
      </c>
      <c r="K27" s="402">
        <v>2399</v>
      </c>
      <c r="L27" s="402">
        <v>3041</v>
      </c>
      <c r="M27" s="402">
        <v>3278</v>
      </c>
      <c r="N27" s="402">
        <v>3036</v>
      </c>
      <c r="O27" s="402">
        <v>4397</v>
      </c>
      <c r="P27" s="402">
        <v>5925</v>
      </c>
      <c r="Q27" s="402">
        <v>8257</v>
      </c>
      <c r="R27" s="402">
        <f>R29+R28</f>
        <v>10574</v>
      </c>
      <c r="S27" s="402">
        <v>12989</v>
      </c>
      <c r="T27" s="402">
        <f>T29+T28</f>
        <v>15469</v>
      </c>
      <c r="U27" s="397">
        <v>15482</v>
      </c>
      <c r="V27" s="397">
        <v>14996</v>
      </c>
      <c r="W27" s="397">
        <v>14019</v>
      </c>
      <c r="X27" s="397">
        <v>13165</v>
      </c>
      <c r="Y27" s="398">
        <f t="shared" si="10"/>
        <v>1.0135499268611903</v>
      </c>
    </row>
    <row r="28" spans="1:26" x14ac:dyDescent="0.3">
      <c r="A28" s="5"/>
      <c r="B28" s="30" t="s">
        <v>0</v>
      </c>
      <c r="C28" s="31">
        <v>306</v>
      </c>
      <c r="D28" s="31">
        <v>279</v>
      </c>
      <c r="E28" s="31">
        <v>313</v>
      </c>
      <c r="F28" s="31">
        <v>359</v>
      </c>
      <c r="G28" s="31">
        <v>358</v>
      </c>
      <c r="H28" s="31">
        <v>341</v>
      </c>
      <c r="I28" s="31">
        <v>389</v>
      </c>
      <c r="J28" s="31">
        <v>344</v>
      </c>
      <c r="K28" s="31">
        <v>399</v>
      </c>
      <c r="L28" s="399">
        <v>551</v>
      </c>
      <c r="M28" s="399">
        <v>577</v>
      </c>
      <c r="N28" s="399">
        <v>584</v>
      </c>
      <c r="O28" s="400">
        <v>878</v>
      </c>
      <c r="P28" s="399">
        <v>1213</v>
      </c>
      <c r="Q28" s="399">
        <v>1732</v>
      </c>
      <c r="R28" s="399">
        <v>2414</v>
      </c>
      <c r="S28" s="399">
        <v>3108</v>
      </c>
      <c r="T28" s="35">
        <v>3717</v>
      </c>
      <c r="U28" s="265">
        <v>3886</v>
      </c>
      <c r="V28" s="395">
        <v>3705</v>
      </c>
      <c r="W28" s="395">
        <v>3520</v>
      </c>
      <c r="X28" s="395">
        <v>3284</v>
      </c>
      <c r="Y28" s="396">
        <f t="shared" si="10"/>
        <v>1.0566280566280566</v>
      </c>
    </row>
    <row r="29" spans="1:26" x14ac:dyDescent="0.3">
      <c r="A29" s="5"/>
      <c r="B29" s="32" t="s">
        <v>1</v>
      </c>
      <c r="C29" s="33">
        <v>1654</v>
      </c>
      <c r="D29" s="33">
        <v>1563</v>
      </c>
      <c r="E29" s="33">
        <v>1466</v>
      </c>
      <c r="F29" s="33">
        <v>1730</v>
      </c>
      <c r="G29" s="33">
        <v>1722</v>
      </c>
      <c r="H29" s="33">
        <v>1537</v>
      </c>
      <c r="I29" s="33">
        <v>1620</v>
      </c>
      <c r="J29" s="33">
        <v>1744</v>
      </c>
      <c r="K29" s="33">
        <v>2000</v>
      </c>
      <c r="L29" s="34">
        <v>2490</v>
      </c>
      <c r="M29" s="34">
        <v>2701</v>
      </c>
      <c r="N29" s="34">
        <v>2452</v>
      </c>
      <c r="O29" s="35">
        <v>3519</v>
      </c>
      <c r="P29" s="19">
        <v>4712</v>
      </c>
      <c r="Q29" s="19">
        <v>6525</v>
      </c>
      <c r="R29" s="19">
        <v>8160</v>
      </c>
      <c r="S29" s="19">
        <v>9881</v>
      </c>
      <c r="T29" s="65">
        <v>11752</v>
      </c>
      <c r="U29" s="129">
        <v>11596</v>
      </c>
      <c r="V29" s="267">
        <v>11291</v>
      </c>
      <c r="W29" s="268">
        <v>10499</v>
      </c>
      <c r="X29" s="268">
        <v>9881</v>
      </c>
      <c r="Y29" s="220">
        <f t="shared" si="10"/>
        <v>1</v>
      </c>
    </row>
    <row r="30" spans="1:26" s="11" customFormat="1" x14ac:dyDescent="0.35">
      <c r="A30" s="10"/>
      <c r="B30" s="37" t="s">
        <v>90</v>
      </c>
      <c r="C30" s="29">
        <f t="shared" ref="C30:T30" si="11">C31+C32</f>
        <v>15</v>
      </c>
      <c r="D30" s="29">
        <f t="shared" si="11"/>
        <v>18</v>
      </c>
      <c r="E30" s="29">
        <f t="shared" si="11"/>
        <v>15</v>
      </c>
      <c r="F30" s="29">
        <f t="shared" si="11"/>
        <v>15</v>
      </c>
      <c r="G30" s="29">
        <f t="shared" si="11"/>
        <v>16</v>
      </c>
      <c r="H30" s="29">
        <f t="shared" si="11"/>
        <v>13</v>
      </c>
      <c r="I30" s="29">
        <f t="shared" si="11"/>
        <v>34</v>
      </c>
      <c r="J30" s="29">
        <f t="shared" si="11"/>
        <v>113</v>
      </c>
      <c r="K30" s="29">
        <f t="shared" si="11"/>
        <v>13</v>
      </c>
      <c r="L30" s="29">
        <f t="shared" si="11"/>
        <v>28</v>
      </c>
      <c r="M30" s="29">
        <f t="shared" si="11"/>
        <v>29</v>
      </c>
      <c r="N30" s="29">
        <f t="shared" si="11"/>
        <v>45</v>
      </c>
      <c r="O30" s="29">
        <f t="shared" si="11"/>
        <v>44</v>
      </c>
      <c r="P30" s="29">
        <f t="shared" si="11"/>
        <v>69</v>
      </c>
      <c r="Q30" s="29">
        <f t="shared" si="11"/>
        <v>209</v>
      </c>
      <c r="R30" s="29">
        <f t="shared" si="11"/>
        <v>1027</v>
      </c>
      <c r="S30" s="29">
        <f t="shared" si="11"/>
        <v>2685</v>
      </c>
      <c r="T30" s="69">
        <f t="shared" si="11"/>
        <v>5781</v>
      </c>
      <c r="U30" s="139">
        <v>8091</v>
      </c>
      <c r="V30" s="269">
        <v>9068</v>
      </c>
      <c r="W30" s="269">
        <v>8746</v>
      </c>
      <c r="X30" s="269">
        <v>8990</v>
      </c>
      <c r="Y30" s="221">
        <f t="shared" si="10"/>
        <v>3.3482309124767227</v>
      </c>
      <c r="Z30" s="64"/>
    </row>
    <row r="31" spans="1:26" s="11" customFormat="1" x14ac:dyDescent="0.35">
      <c r="A31" s="10"/>
      <c r="B31" s="38" t="s">
        <v>0</v>
      </c>
      <c r="C31" s="31">
        <v>4</v>
      </c>
      <c r="D31" s="31">
        <v>7</v>
      </c>
      <c r="E31" s="31">
        <v>4</v>
      </c>
      <c r="F31" s="31">
        <v>5</v>
      </c>
      <c r="G31" s="31">
        <v>3</v>
      </c>
      <c r="H31" s="31">
        <v>6</v>
      </c>
      <c r="I31" s="31">
        <v>9</v>
      </c>
      <c r="J31" s="31">
        <v>25</v>
      </c>
      <c r="K31" s="31">
        <v>3</v>
      </c>
      <c r="L31" s="31">
        <v>13</v>
      </c>
      <c r="M31" s="31">
        <v>10</v>
      </c>
      <c r="N31" s="31">
        <v>8</v>
      </c>
      <c r="O31" s="31">
        <v>11</v>
      </c>
      <c r="P31" s="31">
        <v>19</v>
      </c>
      <c r="Q31" s="31">
        <v>58</v>
      </c>
      <c r="R31" s="31">
        <v>275</v>
      </c>
      <c r="S31" s="31">
        <v>670</v>
      </c>
      <c r="T31" s="70">
        <v>1430</v>
      </c>
      <c r="U31" s="136">
        <v>2035</v>
      </c>
      <c r="V31" s="267">
        <v>2267</v>
      </c>
      <c r="W31" s="267">
        <v>2256</v>
      </c>
      <c r="X31" s="267">
        <v>2294</v>
      </c>
      <c r="Y31" s="219">
        <f t="shared" si="10"/>
        <v>3.4238805970149255</v>
      </c>
      <c r="Z31" s="64"/>
    </row>
    <row r="32" spans="1:26" s="11" customFormat="1" x14ac:dyDescent="0.35">
      <c r="A32" s="10"/>
      <c r="B32" s="39" t="s">
        <v>1</v>
      </c>
      <c r="C32" s="33">
        <v>11</v>
      </c>
      <c r="D32" s="33">
        <v>11</v>
      </c>
      <c r="E32" s="33">
        <v>11</v>
      </c>
      <c r="F32" s="33">
        <v>10</v>
      </c>
      <c r="G32" s="33">
        <v>13</v>
      </c>
      <c r="H32" s="33">
        <v>7</v>
      </c>
      <c r="I32" s="33">
        <v>25</v>
      </c>
      <c r="J32" s="33">
        <v>88</v>
      </c>
      <c r="K32" s="33">
        <v>10</v>
      </c>
      <c r="L32" s="33">
        <v>15</v>
      </c>
      <c r="M32" s="33">
        <v>19</v>
      </c>
      <c r="N32" s="33">
        <v>37</v>
      </c>
      <c r="O32" s="33">
        <v>33</v>
      </c>
      <c r="P32" s="33">
        <v>50</v>
      </c>
      <c r="Q32" s="33">
        <v>151</v>
      </c>
      <c r="R32" s="33">
        <v>752</v>
      </c>
      <c r="S32" s="33">
        <v>2015</v>
      </c>
      <c r="T32" s="71">
        <v>4351</v>
      </c>
      <c r="U32" s="140">
        <v>6056</v>
      </c>
      <c r="V32" s="267">
        <v>6801</v>
      </c>
      <c r="W32" s="268">
        <v>6490</v>
      </c>
      <c r="X32" s="268">
        <v>6696</v>
      </c>
      <c r="Y32" s="220">
        <f t="shared" si="10"/>
        <v>3.3230769230769233</v>
      </c>
      <c r="Z32" s="64"/>
    </row>
    <row r="33" spans="1:25" x14ac:dyDescent="0.3">
      <c r="A33" s="10"/>
      <c r="B33" s="37" t="s">
        <v>89</v>
      </c>
      <c r="C33" s="29">
        <f t="shared" ref="C33:T33" si="12">C27-C30</f>
        <v>1945</v>
      </c>
      <c r="D33" s="29">
        <f t="shared" si="12"/>
        <v>1824</v>
      </c>
      <c r="E33" s="29">
        <f t="shared" si="12"/>
        <v>1764</v>
      </c>
      <c r="F33" s="29">
        <f t="shared" si="12"/>
        <v>2074</v>
      </c>
      <c r="G33" s="29">
        <f t="shared" si="12"/>
        <v>2064</v>
      </c>
      <c r="H33" s="29">
        <f t="shared" si="12"/>
        <v>1865</v>
      </c>
      <c r="I33" s="29">
        <f t="shared" si="12"/>
        <v>1975</v>
      </c>
      <c r="J33" s="29">
        <f t="shared" si="12"/>
        <v>1975</v>
      </c>
      <c r="K33" s="29">
        <f t="shared" si="12"/>
        <v>2386</v>
      </c>
      <c r="L33" s="29">
        <f t="shared" si="12"/>
        <v>3013</v>
      </c>
      <c r="M33" s="29">
        <f t="shared" si="12"/>
        <v>3249</v>
      </c>
      <c r="N33" s="29">
        <f t="shared" si="12"/>
        <v>2991</v>
      </c>
      <c r="O33" s="29">
        <f t="shared" si="12"/>
        <v>4353</v>
      </c>
      <c r="P33" s="29">
        <f t="shared" si="12"/>
        <v>5856</v>
      </c>
      <c r="Q33" s="29">
        <f t="shared" si="12"/>
        <v>8048</v>
      </c>
      <c r="R33" s="29">
        <f t="shared" si="12"/>
        <v>9547</v>
      </c>
      <c r="S33" s="29">
        <f t="shared" si="12"/>
        <v>10304</v>
      </c>
      <c r="T33" s="29">
        <f t="shared" si="12"/>
        <v>9688</v>
      </c>
      <c r="U33" s="214">
        <f>U27-U30</f>
        <v>7391</v>
      </c>
      <c r="V33" s="214">
        <f>V27-V30</f>
        <v>5928</v>
      </c>
      <c r="W33" s="214">
        <f>W27-W30</f>
        <v>5273</v>
      </c>
      <c r="X33" s="214">
        <f>X27-X30</f>
        <v>4175</v>
      </c>
      <c r="Y33" s="221">
        <f t="shared" si="10"/>
        <v>0.40518245341614906</v>
      </c>
    </row>
    <row r="34" spans="1:25" x14ac:dyDescent="0.3">
      <c r="A34" s="10"/>
      <c r="B34" s="38" t="s">
        <v>0</v>
      </c>
      <c r="C34" s="31">
        <f t="shared" ref="C34:U34" si="13">C28-C31</f>
        <v>302</v>
      </c>
      <c r="D34" s="31">
        <f t="shared" si="13"/>
        <v>272</v>
      </c>
      <c r="E34" s="31">
        <f t="shared" si="13"/>
        <v>309</v>
      </c>
      <c r="F34" s="31">
        <f t="shared" si="13"/>
        <v>354</v>
      </c>
      <c r="G34" s="31">
        <f t="shared" si="13"/>
        <v>355</v>
      </c>
      <c r="H34" s="31">
        <f t="shared" si="13"/>
        <v>335</v>
      </c>
      <c r="I34" s="31">
        <f t="shared" si="13"/>
        <v>380</v>
      </c>
      <c r="J34" s="31">
        <f t="shared" si="13"/>
        <v>319</v>
      </c>
      <c r="K34" s="31">
        <f t="shared" si="13"/>
        <v>396</v>
      </c>
      <c r="L34" s="31">
        <f t="shared" si="13"/>
        <v>538</v>
      </c>
      <c r="M34" s="31">
        <f t="shared" si="13"/>
        <v>567</v>
      </c>
      <c r="N34" s="31">
        <f t="shared" si="13"/>
        <v>576</v>
      </c>
      <c r="O34" s="31">
        <f t="shared" si="13"/>
        <v>867</v>
      </c>
      <c r="P34" s="31">
        <f t="shared" si="13"/>
        <v>1194</v>
      </c>
      <c r="Q34" s="31">
        <f t="shared" si="13"/>
        <v>1674</v>
      </c>
      <c r="R34" s="31">
        <f t="shared" si="13"/>
        <v>2139</v>
      </c>
      <c r="S34" s="31">
        <f t="shared" si="13"/>
        <v>2438</v>
      </c>
      <c r="T34" s="31">
        <f t="shared" si="13"/>
        <v>2287</v>
      </c>
      <c r="U34" s="215">
        <f t="shared" si="13"/>
        <v>1851</v>
      </c>
      <c r="V34" s="215">
        <f t="shared" ref="V34:X35" si="14">V28-V31</f>
        <v>1438</v>
      </c>
      <c r="W34" s="215">
        <f t="shared" si="14"/>
        <v>1264</v>
      </c>
      <c r="X34" s="215">
        <f t="shared" si="14"/>
        <v>990</v>
      </c>
      <c r="Y34" s="219">
        <f t="shared" si="10"/>
        <v>0.40607054963084493</v>
      </c>
    </row>
    <row r="35" spans="1:25" x14ac:dyDescent="0.3">
      <c r="A35" s="10"/>
      <c r="B35" s="38" t="s">
        <v>1</v>
      </c>
      <c r="C35" s="407">
        <f t="shared" ref="C35:U35" si="15">C29-C32</f>
        <v>1643</v>
      </c>
      <c r="D35" s="407">
        <f t="shared" si="15"/>
        <v>1552</v>
      </c>
      <c r="E35" s="407">
        <f t="shared" si="15"/>
        <v>1455</v>
      </c>
      <c r="F35" s="407">
        <f t="shared" si="15"/>
        <v>1720</v>
      </c>
      <c r="G35" s="407">
        <f t="shared" si="15"/>
        <v>1709</v>
      </c>
      <c r="H35" s="407">
        <f t="shared" si="15"/>
        <v>1530</v>
      </c>
      <c r="I35" s="407">
        <f t="shared" si="15"/>
        <v>1595</v>
      </c>
      <c r="J35" s="407">
        <f t="shared" si="15"/>
        <v>1656</v>
      </c>
      <c r="K35" s="407">
        <f t="shared" si="15"/>
        <v>1990</v>
      </c>
      <c r="L35" s="407">
        <f t="shared" si="15"/>
        <v>2475</v>
      </c>
      <c r="M35" s="407">
        <f t="shared" si="15"/>
        <v>2682</v>
      </c>
      <c r="N35" s="407">
        <f t="shared" si="15"/>
        <v>2415</v>
      </c>
      <c r="O35" s="407">
        <f t="shared" si="15"/>
        <v>3486</v>
      </c>
      <c r="P35" s="407">
        <f t="shared" si="15"/>
        <v>4662</v>
      </c>
      <c r="Q35" s="407">
        <f t="shared" si="15"/>
        <v>6374</v>
      </c>
      <c r="R35" s="407">
        <f t="shared" si="15"/>
        <v>7408</v>
      </c>
      <c r="S35" s="407">
        <f t="shared" si="15"/>
        <v>7866</v>
      </c>
      <c r="T35" s="407">
        <f t="shared" si="15"/>
        <v>7401</v>
      </c>
      <c r="U35" s="137">
        <f t="shared" si="15"/>
        <v>5540</v>
      </c>
      <c r="V35" s="137">
        <f t="shared" si="14"/>
        <v>4490</v>
      </c>
      <c r="W35" s="137">
        <f t="shared" si="14"/>
        <v>4009</v>
      </c>
      <c r="X35" s="137">
        <f t="shared" si="14"/>
        <v>3185</v>
      </c>
      <c r="Y35" s="220">
        <f t="shared" si="10"/>
        <v>0.40490719552504451</v>
      </c>
    </row>
    <row r="36" spans="1:25" ht="14.5" x14ac:dyDescent="0.3">
      <c r="A36" s="7"/>
      <c r="B36" s="92" t="s">
        <v>53</v>
      </c>
      <c r="C36" s="402">
        <v>3822</v>
      </c>
      <c r="D36" s="402">
        <v>3544</v>
      </c>
      <c r="E36" s="402">
        <v>3833</v>
      </c>
      <c r="F36" s="402">
        <v>4599</v>
      </c>
      <c r="G36" s="402">
        <v>5199</v>
      </c>
      <c r="H36" s="402">
        <v>5443</v>
      </c>
      <c r="I36" s="402">
        <v>6208</v>
      </c>
      <c r="J36" s="402">
        <v>7448</v>
      </c>
      <c r="K36" s="402">
        <v>6512</v>
      </c>
      <c r="L36" s="402">
        <v>5129</v>
      </c>
      <c r="M36" s="402">
        <v>4350</v>
      </c>
      <c r="N36" s="402">
        <v>4183</v>
      </c>
      <c r="O36" s="402">
        <v>4681</v>
      </c>
      <c r="P36" s="402">
        <v>4404</v>
      </c>
      <c r="Q36" s="402">
        <v>4944</v>
      </c>
      <c r="R36" s="402">
        <v>5415</v>
      </c>
      <c r="S36" s="402">
        <v>6784</v>
      </c>
      <c r="T36" s="402">
        <v>10375</v>
      </c>
      <c r="U36" s="397">
        <v>13942</v>
      </c>
      <c r="V36" s="397">
        <v>14666</v>
      </c>
      <c r="W36" s="397">
        <v>15883</v>
      </c>
      <c r="X36" s="397">
        <v>19447</v>
      </c>
      <c r="Y36" s="398">
        <f t="shared" si="10"/>
        <v>2.8665978773584904</v>
      </c>
    </row>
    <row r="37" spans="1:25" x14ac:dyDescent="0.3">
      <c r="A37" s="5"/>
      <c r="B37" s="26" t="s">
        <v>0</v>
      </c>
      <c r="C37" s="401">
        <v>850</v>
      </c>
      <c r="D37" s="401">
        <v>843</v>
      </c>
      <c r="E37" s="401">
        <v>957</v>
      </c>
      <c r="F37" s="401">
        <v>1143</v>
      </c>
      <c r="G37" s="401">
        <v>1322</v>
      </c>
      <c r="H37" s="401">
        <v>1405</v>
      </c>
      <c r="I37" s="401">
        <v>1620</v>
      </c>
      <c r="J37" s="401">
        <v>1860</v>
      </c>
      <c r="K37" s="401">
        <v>1665</v>
      </c>
      <c r="L37" s="48">
        <v>1322</v>
      </c>
      <c r="M37" s="48">
        <v>1141</v>
      </c>
      <c r="N37" s="48">
        <v>1132</v>
      </c>
      <c r="O37" s="49">
        <v>1314</v>
      </c>
      <c r="P37" s="48">
        <v>1262</v>
      </c>
      <c r="Q37" s="48">
        <v>1376</v>
      </c>
      <c r="R37" s="48">
        <v>1535</v>
      </c>
      <c r="S37" s="48">
        <v>1899</v>
      </c>
      <c r="T37" s="49">
        <v>2882</v>
      </c>
      <c r="U37" s="265">
        <v>3921</v>
      </c>
      <c r="V37" s="395">
        <v>4228</v>
      </c>
      <c r="W37" s="395">
        <v>4336</v>
      </c>
      <c r="X37" s="395">
        <v>5245</v>
      </c>
      <c r="Y37" s="396">
        <f t="shared" si="10"/>
        <v>2.7619799894681409</v>
      </c>
    </row>
    <row r="38" spans="1:25" x14ac:dyDescent="0.3">
      <c r="A38" s="5"/>
      <c r="B38" s="27" t="s">
        <v>1</v>
      </c>
      <c r="C38" s="104">
        <v>2972</v>
      </c>
      <c r="D38" s="104">
        <v>2701</v>
      </c>
      <c r="E38" s="104">
        <v>2876</v>
      </c>
      <c r="F38" s="104">
        <v>3456</v>
      </c>
      <c r="G38" s="104">
        <v>3877</v>
      </c>
      <c r="H38" s="104">
        <v>4038</v>
      </c>
      <c r="I38" s="104">
        <v>4588</v>
      </c>
      <c r="J38" s="104">
        <v>5588</v>
      </c>
      <c r="K38" s="104">
        <v>4847</v>
      </c>
      <c r="L38" s="50">
        <v>3807</v>
      </c>
      <c r="M38" s="50">
        <v>3209</v>
      </c>
      <c r="N38" s="50">
        <v>3051</v>
      </c>
      <c r="O38" s="51">
        <v>3367</v>
      </c>
      <c r="P38" s="50">
        <v>3142</v>
      </c>
      <c r="Q38" s="50">
        <v>3568</v>
      </c>
      <c r="R38" s="50">
        <v>3880</v>
      </c>
      <c r="S38" s="50">
        <v>4885</v>
      </c>
      <c r="T38" s="51">
        <v>7493</v>
      </c>
      <c r="U38" s="131">
        <v>10021</v>
      </c>
      <c r="V38" s="267">
        <v>10438</v>
      </c>
      <c r="W38" s="268">
        <v>11547</v>
      </c>
      <c r="X38" s="268">
        <v>14202</v>
      </c>
      <c r="Y38" s="220">
        <f t="shared" si="10"/>
        <v>2.907267144319345</v>
      </c>
    </row>
    <row r="39" spans="1:25" x14ac:dyDescent="0.3">
      <c r="A39" s="5"/>
      <c r="B39" s="24" t="s">
        <v>42</v>
      </c>
      <c r="C39" s="56">
        <f>C41+C40</f>
        <v>1964</v>
      </c>
      <c r="D39" s="56">
        <f t="shared" ref="D39:T39" si="16">D41+D40</f>
        <v>1834</v>
      </c>
      <c r="E39" s="56">
        <f t="shared" si="16"/>
        <v>1886</v>
      </c>
      <c r="F39" s="56">
        <f t="shared" si="16"/>
        <v>2318</v>
      </c>
      <c r="G39" s="56">
        <f t="shared" si="16"/>
        <v>2456</v>
      </c>
      <c r="H39" s="56">
        <f t="shared" si="16"/>
        <v>2522</v>
      </c>
      <c r="I39" s="56">
        <f t="shared" si="16"/>
        <v>2842</v>
      </c>
      <c r="J39" s="56">
        <f t="shared" si="16"/>
        <v>3372</v>
      </c>
      <c r="K39" s="56">
        <f t="shared" si="16"/>
        <v>3027</v>
      </c>
      <c r="L39" s="56">
        <f t="shared" si="16"/>
        <v>2656</v>
      </c>
      <c r="M39" s="56">
        <f t="shared" si="16"/>
        <v>2210</v>
      </c>
      <c r="N39" s="56">
        <f t="shared" si="16"/>
        <v>2086</v>
      </c>
      <c r="O39" s="56">
        <f t="shared" si="16"/>
        <v>2505</v>
      </c>
      <c r="P39" s="56">
        <f t="shared" si="16"/>
        <v>2448</v>
      </c>
      <c r="Q39" s="56">
        <f t="shared" si="16"/>
        <v>2831</v>
      </c>
      <c r="R39" s="56">
        <f t="shared" si="16"/>
        <v>3414</v>
      </c>
      <c r="S39" s="56">
        <f t="shared" si="16"/>
        <v>4506</v>
      </c>
      <c r="T39" s="67">
        <f t="shared" si="16"/>
        <v>7263</v>
      </c>
      <c r="U39" s="134">
        <v>10131</v>
      </c>
      <c r="V39" s="269">
        <v>10887</v>
      </c>
      <c r="W39" s="269">
        <v>11998</v>
      </c>
      <c r="X39" s="269">
        <v>15338</v>
      </c>
      <c r="Y39" s="221">
        <f t="shared" si="10"/>
        <v>3.4039059032401244</v>
      </c>
    </row>
    <row r="40" spans="1:25" x14ac:dyDescent="0.3">
      <c r="A40" s="5"/>
      <c r="B40" s="21" t="s">
        <v>0</v>
      </c>
      <c r="C40" s="57">
        <v>399</v>
      </c>
      <c r="D40" s="57">
        <v>387</v>
      </c>
      <c r="E40" s="57">
        <v>453</v>
      </c>
      <c r="F40" s="57">
        <v>560</v>
      </c>
      <c r="G40" s="57">
        <v>603</v>
      </c>
      <c r="H40" s="57">
        <v>634</v>
      </c>
      <c r="I40" s="57">
        <v>737</v>
      </c>
      <c r="J40" s="57">
        <v>845</v>
      </c>
      <c r="K40" s="57">
        <v>784</v>
      </c>
      <c r="L40" s="53">
        <v>695</v>
      </c>
      <c r="M40" s="53">
        <v>574</v>
      </c>
      <c r="N40" s="53">
        <v>572</v>
      </c>
      <c r="O40" s="55">
        <v>746</v>
      </c>
      <c r="P40" s="53">
        <v>720</v>
      </c>
      <c r="Q40" s="53">
        <v>803</v>
      </c>
      <c r="R40" s="53">
        <v>973</v>
      </c>
      <c r="S40" s="53">
        <v>1261</v>
      </c>
      <c r="T40" s="55">
        <v>2048</v>
      </c>
      <c r="U40" s="128">
        <v>2898</v>
      </c>
      <c r="V40" s="267">
        <v>3189</v>
      </c>
      <c r="W40" s="267">
        <v>3308</v>
      </c>
      <c r="X40" s="267">
        <v>4193</v>
      </c>
      <c r="Y40" s="396">
        <f t="shared" si="10"/>
        <v>3.3251387787470263</v>
      </c>
    </row>
    <row r="41" spans="1:25" x14ac:dyDescent="0.3">
      <c r="A41" s="5"/>
      <c r="B41" s="17" t="s">
        <v>1</v>
      </c>
      <c r="C41" s="58">
        <v>1565</v>
      </c>
      <c r="D41" s="58">
        <v>1447</v>
      </c>
      <c r="E41" s="58">
        <v>1433</v>
      </c>
      <c r="F41" s="58">
        <v>1758</v>
      </c>
      <c r="G41" s="58">
        <v>1853</v>
      </c>
      <c r="H41" s="58">
        <v>1888</v>
      </c>
      <c r="I41" s="58">
        <v>2105</v>
      </c>
      <c r="J41" s="58">
        <v>2527</v>
      </c>
      <c r="K41" s="58">
        <v>2243</v>
      </c>
      <c r="L41" s="50">
        <v>1961</v>
      </c>
      <c r="M41" s="50">
        <v>1636</v>
      </c>
      <c r="N41" s="50">
        <v>1514</v>
      </c>
      <c r="O41" s="51">
        <v>1759</v>
      </c>
      <c r="P41" s="50">
        <v>1728</v>
      </c>
      <c r="Q41" s="50">
        <v>2028</v>
      </c>
      <c r="R41" s="50">
        <v>2441</v>
      </c>
      <c r="S41" s="50">
        <v>3245</v>
      </c>
      <c r="T41" s="51">
        <v>5215</v>
      </c>
      <c r="U41" s="129">
        <v>7233</v>
      </c>
      <c r="V41" s="267">
        <v>7698</v>
      </c>
      <c r="W41" s="268">
        <v>8690</v>
      </c>
      <c r="X41" s="268">
        <v>11145</v>
      </c>
      <c r="Y41" s="220">
        <f t="shared" si="10"/>
        <v>3.4345146379044684</v>
      </c>
    </row>
    <row r="42" spans="1:25" x14ac:dyDescent="0.3">
      <c r="A42" s="5"/>
      <c r="B42" s="28" t="s">
        <v>43</v>
      </c>
      <c r="C42" s="59">
        <f>C36-C39</f>
        <v>1858</v>
      </c>
      <c r="D42" s="59">
        <f t="shared" ref="D42:U42" si="17">D36-D39</f>
        <v>1710</v>
      </c>
      <c r="E42" s="59">
        <f t="shared" si="17"/>
        <v>1947</v>
      </c>
      <c r="F42" s="59">
        <f t="shared" si="17"/>
        <v>2281</v>
      </c>
      <c r="G42" s="59">
        <f t="shared" si="17"/>
        <v>2743</v>
      </c>
      <c r="H42" s="59">
        <f t="shared" si="17"/>
        <v>2921</v>
      </c>
      <c r="I42" s="59">
        <f t="shared" si="17"/>
        <v>3366</v>
      </c>
      <c r="J42" s="59">
        <f t="shared" si="17"/>
        <v>4076</v>
      </c>
      <c r="K42" s="59">
        <f t="shared" si="17"/>
        <v>3485</v>
      </c>
      <c r="L42" s="59">
        <f t="shared" si="17"/>
        <v>2473</v>
      </c>
      <c r="M42" s="59">
        <f t="shared" si="17"/>
        <v>2140</v>
      </c>
      <c r="N42" s="59">
        <f t="shared" si="17"/>
        <v>2097</v>
      </c>
      <c r="O42" s="59">
        <f t="shared" si="17"/>
        <v>2176</v>
      </c>
      <c r="P42" s="59">
        <f t="shared" si="17"/>
        <v>1956</v>
      </c>
      <c r="Q42" s="59">
        <f t="shared" si="17"/>
        <v>2113</v>
      </c>
      <c r="R42" s="59">
        <f t="shared" si="17"/>
        <v>2001</v>
      </c>
      <c r="S42" s="59">
        <f t="shared" si="17"/>
        <v>2278</v>
      </c>
      <c r="T42" s="59">
        <f t="shared" si="17"/>
        <v>3112</v>
      </c>
      <c r="U42" s="214">
        <f t="shared" si="17"/>
        <v>3811</v>
      </c>
      <c r="V42" s="214">
        <f t="shared" ref="V42:W44" si="18">V36-V39</f>
        <v>3779</v>
      </c>
      <c r="W42" s="214">
        <f t="shared" si="18"/>
        <v>3885</v>
      </c>
      <c r="X42" s="214">
        <f t="shared" ref="X42" si="19">X36-X39</f>
        <v>4109</v>
      </c>
      <c r="Y42" s="221">
        <f t="shared" si="10"/>
        <v>1.8037752414398596</v>
      </c>
    </row>
    <row r="43" spans="1:25" x14ac:dyDescent="0.3">
      <c r="A43" s="5"/>
      <c r="B43" s="30" t="s">
        <v>0</v>
      </c>
      <c r="C43" s="60">
        <f>C37-C40</f>
        <v>451</v>
      </c>
      <c r="D43" s="60">
        <f t="shared" ref="D43:U43" si="20">D37-D40</f>
        <v>456</v>
      </c>
      <c r="E43" s="60">
        <f t="shared" si="20"/>
        <v>504</v>
      </c>
      <c r="F43" s="60">
        <f t="shared" si="20"/>
        <v>583</v>
      </c>
      <c r="G43" s="60">
        <f t="shared" si="20"/>
        <v>719</v>
      </c>
      <c r="H43" s="60">
        <f t="shared" si="20"/>
        <v>771</v>
      </c>
      <c r="I43" s="60">
        <f t="shared" si="20"/>
        <v>883</v>
      </c>
      <c r="J43" s="60">
        <f t="shared" si="20"/>
        <v>1015</v>
      </c>
      <c r="K43" s="60">
        <f t="shared" si="20"/>
        <v>881</v>
      </c>
      <c r="L43" s="60">
        <f t="shared" si="20"/>
        <v>627</v>
      </c>
      <c r="M43" s="60">
        <f t="shared" si="20"/>
        <v>567</v>
      </c>
      <c r="N43" s="60">
        <f t="shared" si="20"/>
        <v>560</v>
      </c>
      <c r="O43" s="60">
        <f t="shared" si="20"/>
        <v>568</v>
      </c>
      <c r="P43" s="60">
        <f t="shared" si="20"/>
        <v>542</v>
      </c>
      <c r="Q43" s="60">
        <f t="shared" si="20"/>
        <v>573</v>
      </c>
      <c r="R43" s="60">
        <f t="shared" si="20"/>
        <v>562</v>
      </c>
      <c r="S43" s="60">
        <f t="shared" si="20"/>
        <v>638</v>
      </c>
      <c r="T43" s="60">
        <f t="shared" si="20"/>
        <v>834</v>
      </c>
      <c r="U43" s="215">
        <f t="shared" si="20"/>
        <v>1023</v>
      </c>
      <c r="V43" s="215">
        <f t="shared" si="18"/>
        <v>1039</v>
      </c>
      <c r="W43" s="215">
        <f t="shared" si="18"/>
        <v>1028</v>
      </c>
      <c r="X43" s="215">
        <f t="shared" ref="X43" si="21">X37-X40</f>
        <v>1052</v>
      </c>
      <c r="Y43" s="396">
        <f t="shared" si="10"/>
        <v>1.6489028213166144</v>
      </c>
    </row>
    <row r="44" spans="1:25" x14ac:dyDescent="0.3">
      <c r="A44" s="5"/>
      <c r="B44" s="32" t="s">
        <v>1</v>
      </c>
      <c r="C44" s="61">
        <f>C38-C41</f>
        <v>1407</v>
      </c>
      <c r="D44" s="61">
        <f t="shared" ref="D44:U44" si="22">D38-D41</f>
        <v>1254</v>
      </c>
      <c r="E44" s="61">
        <f t="shared" si="22"/>
        <v>1443</v>
      </c>
      <c r="F44" s="61">
        <f t="shared" si="22"/>
        <v>1698</v>
      </c>
      <c r="G44" s="61">
        <f t="shared" si="22"/>
        <v>2024</v>
      </c>
      <c r="H44" s="61">
        <f t="shared" si="22"/>
        <v>2150</v>
      </c>
      <c r="I44" s="61">
        <f t="shared" si="22"/>
        <v>2483</v>
      </c>
      <c r="J44" s="61">
        <f t="shared" si="22"/>
        <v>3061</v>
      </c>
      <c r="K44" s="61">
        <f t="shared" si="22"/>
        <v>2604</v>
      </c>
      <c r="L44" s="61">
        <f t="shared" si="22"/>
        <v>1846</v>
      </c>
      <c r="M44" s="61">
        <f t="shared" si="22"/>
        <v>1573</v>
      </c>
      <c r="N44" s="61">
        <f t="shared" si="22"/>
        <v>1537</v>
      </c>
      <c r="O44" s="61">
        <f t="shared" si="22"/>
        <v>1608</v>
      </c>
      <c r="P44" s="61">
        <f t="shared" si="22"/>
        <v>1414</v>
      </c>
      <c r="Q44" s="61">
        <f t="shared" si="22"/>
        <v>1540</v>
      </c>
      <c r="R44" s="61">
        <f t="shared" si="22"/>
        <v>1439</v>
      </c>
      <c r="S44" s="61">
        <f t="shared" si="22"/>
        <v>1640</v>
      </c>
      <c r="T44" s="61">
        <f t="shared" si="22"/>
        <v>2278</v>
      </c>
      <c r="U44" s="216">
        <f t="shared" si="22"/>
        <v>2788</v>
      </c>
      <c r="V44" s="216">
        <f t="shared" si="18"/>
        <v>2740</v>
      </c>
      <c r="W44" s="216">
        <f t="shared" si="18"/>
        <v>2857</v>
      </c>
      <c r="X44" s="216">
        <f t="shared" ref="X44" si="23">X38-X41</f>
        <v>3057</v>
      </c>
      <c r="Y44" s="220">
        <f t="shared" si="10"/>
        <v>1.8640243902439024</v>
      </c>
    </row>
    <row r="45" spans="1:25" x14ac:dyDescent="0.3">
      <c r="A45" s="5"/>
      <c r="B45" s="28" t="s">
        <v>88</v>
      </c>
      <c r="C45" s="59">
        <f>C46+C47</f>
        <v>47</v>
      </c>
      <c r="D45" s="59">
        <f t="shared" ref="D45:T45" si="24">D46+D47</f>
        <v>46</v>
      </c>
      <c r="E45" s="59">
        <f t="shared" si="24"/>
        <v>75</v>
      </c>
      <c r="F45" s="59">
        <f t="shared" si="24"/>
        <v>65</v>
      </c>
      <c r="G45" s="59">
        <f t="shared" si="24"/>
        <v>109</v>
      </c>
      <c r="H45" s="59">
        <f t="shared" si="24"/>
        <v>130</v>
      </c>
      <c r="I45" s="59">
        <f t="shared" si="24"/>
        <v>174</v>
      </c>
      <c r="J45" s="59">
        <f t="shared" si="24"/>
        <v>432</v>
      </c>
      <c r="K45" s="59">
        <f t="shared" si="24"/>
        <v>219</v>
      </c>
      <c r="L45" s="59">
        <f t="shared" si="24"/>
        <v>182</v>
      </c>
      <c r="M45" s="59">
        <f t="shared" si="24"/>
        <v>176</v>
      </c>
      <c r="N45" s="59">
        <f t="shared" si="24"/>
        <v>167</v>
      </c>
      <c r="O45" s="59">
        <f t="shared" si="24"/>
        <v>189</v>
      </c>
      <c r="P45" s="59">
        <f t="shared" si="24"/>
        <v>182</v>
      </c>
      <c r="Q45" s="59">
        <f t="shared" si="24"/>
        <v>245</v>
      </c>
      <c r="R45" s="59">
        <f t="shared" si="24"/>
        <v>628</v>
      </c>
      <c r="S45" s="59">
        <f t="shared" si="24"/>
        <v>1542</v>
      </c>
      <c r="T45" s="68">
        <f t="shared" si="24"/>
        <v>4184</v>
      </c>
      <c r="U45" s="135">
        <v>7241</v>
      </c>
      <c r="V45" s="269">
        <v>8659</v>
      </c>
      <c r="W45" s="269">
        <v>10139</v>
      </c>
      <c r="X45" s="269">
        <v>13903</v>
      </c>
      <c r="Y45" s="221">
        <f t="shared" si="10"/>
        <v>9.0162127107652399</v>
      </c>
    </row>
    <row r="46" spans="1:25" x14ac:dyDescent="0.3">
      <c r="A46" s="5"/>
      <c r="B46" s="30" t="s">
        <v>0</v>
      </c>
      <c r="C46" s="60">
        <v>13</v>
      </c>
      <c r="D46" s="60">
        <v>13</v>
      </c>
      <c r="E46" s="60">
        <v>25</v>
      </c>
      <c r="F46" s="60">
        <v>19</v>
      </c>
      <c r="G46" s="60">
        <v>44</v>
      </c>
      <c r="H46" s="60">
        <v>41</v>
      </c>
      <c r="I46" s="60">
        <v>62</v>
      </c>
      <c r="J46" s="60">
        <v>109</v>
      </c>
      <c r="K46" s="60">
        <v>63</v>
      </c>
      <c r="L46" s="53">
        <v>59</v>
      </c>
      <c r="M46" s="53">
        <v>61</v>
      </c>
      <c r="N46" s="53">
        <v>63</v>
      </c>
      <c r="O46" s="55">
        <v>87</v>
      </c>
      <c r="P46" s="53">
        <v>59</v>
      </c>
      <c r="Q46" s="53">
        <v>87</v>
      </c>
      <c r="R46" s="53">
        <v>187</v>
      </c>
      <c r="S46" s="53">
        <v>425</v>
      </c>
      <c r="T46" s="55">
        <v>1171</v>
      </c>
      <c r="U46" s="128">
        <v>2023</v>
      </c>
      <c r="V46" s="267">
        <v>2496</v>
      </c>
      <c r="W46" s="267">
        <v>2738</v>
      </c>
      <c r="X46" s="267">
        <v>3752</v>
      </c>
      <c r="Y46" s="396">
        <f t="shared" si="10"/>
        <v>8.828235294117647</v>
      </c>
    </row>
    <row r="47" spans="1:25" x14ac:dyDescent="0.3">
      <c r="A47" s="5"/>
      <c r="B47" s="32" t="s">
        <v>1</v>
      </c>
      <c r="C47" s="61">
        <v>34</v>
      </c>
      <c r="D47" s="61">
        <v>33</v>
      </c>
      <c r="E47" s="61">
        <v>50</v>
      </c>
      <c r="F47" s="61">
        <v>46</v>
      </c>
      <c r="G47" s="61">
        <v>65</v>
      </c>
      <c r="H47" s="61">
        <v>89</v>
      </c>
      <c r="I47" s="61">
        <v>112</v>
      </c>
      <c r="J47" s="61">
        <v>323</v>
      </c>
      <c r="K47" s="61">
        <v>156</v>
      </c>
      <c r="L47" s="48">
        <v>123</v>
      </c>
      <c r="M47" s="48">
        <v>115</v>
      </c>
      <c r="N47" s="48">
        <v>104</v>
      </c>
      <c r="O47" s="49">
        <v>102</v>
      </c>
      <c r="P47" s="53">
        <v>123</v>
      </c>
      <c r="Q47" s="53">
        <v>158</v>
      </c>
      <c r="R47" s="53">
        <v>441</v>
      </c>
      <c r="S47" s="53">
        <v>1117</v>
      </c>
      <c r="T47" s="55">
        <v>3013</v>
      </c>
      <c r="U47" s="131">
        <v>5218</v>
      </c>
      <c r="V47" s="267">
        <v>6163</v>
      </c>
      <c r="W47" s="268">
        <v>7401</v>
      </c>
      <c r="X47" s="268">
        <v>10151</v>
      </c>
      <c r="Y47" s="220">
        <f t="shared" si="10"/>
        <v>9.0877350044762757</v>
      </c>
    </row>
    <row r="48" spans="1:25" x14ac:dyDescent="0.3">
      <c r="A48" s="5"/>
      <c r="B48" s="28" t="s">
        <v>87</v>
      </c>
      <c r="C48" s="59">
        <f>C36-C45</f>
        <v>3775</v>
      </c>
      <c r="D48" s="59">
        <f t="shared" ref="D48:U48" si="25">D36-D45</f>
        <v>3498</v>
      </c>
      <c r="E48" s="59">
        <f t="shared" si="25"/>
        <v>3758</v>
      </c>
      <c r="F48" s="59">
        <f t="shared" si="25"/>
        <v>4534</v>
      </c>
      <c r="G48" s="59">
        <f t="shared" si="25"/>
        <v>5090</v>
      </c>
      <c r="H48" s="59">
        <f t="shared" si="25"/>
        <v>5313</v>
      </c>
      <c r="I48" s="59">
        <f t="shared" si="25"/>
        <v>6034</v>
      </c>
      <c r="J48" s="59">
        <f t="shared" si="25"/>
        <v>7016</v>
      </c>
      <c r="K48" s="59">
        <f t="shared" si="25"/>
        <v>6293</v>
      </c>
      <c r="L48" s="59">
        <f t="shared" si="25"/>
        <v>4947</v>
      </c>
      <c r="M48" s="59">
        <f t="shared" si="25"/>
        <v>4174</v>
      </c>
      <c r="N48" s="59">
        <f t="shared" si="25"/>
        <v>4016</v>
      </c>
      <c r="O48" s="59">
        <f t="shared" si="25"/>
        <v>4492</v>
      </c>
      <c r="P48" s="59">
        <f t="shared" si="25"/>
        <v>4222</v>
      </c>
      <c r="Q48" s="59">
        <f t="shared" si="25"/>
        <v>4699</v>
      </c>
      <c r="R48" s="59">
        <f t="shared" si="25"/>
        <v>4787</v>
      </c>
      <c r="S48" s="59">
        <f t="shared" si="25"/>
        <v>5242</v>
      </c>
      <c r="T48" s="59">
        <f t="shared" si="25"/>
        <v>6191</v>
      </c>
      <c r="U48" s="214">
        <f t="shared" si="25"/>
        <v>6701</v>
      </c>
      <c r="V48" s="214">
        <f t="shared" ref="V48:W50" si="26">V36-V45</f>
        <v>6007</v>
      </c>
      <c r="W48" s="214">
        <f t="shared" si="26"/>
        <v>5744</v>
      </c>
      <c r="X48" s="214">
        <f>X36-X45</f>
        <v>5544</v>
      </c>
      <c r="Y48" s="221">
        <f t="shared" si="10"/>
        <v>1.0576115986264785</v>
      </c>
    </row>
    <row r="49" spans="1:25" x14ac:dyDescent="0.3">
      <c r="A49" s="5"/>
      <c r="B49" s="30" t="s">
        <v>0</v>
      </c>
      <c r="C49" s="60">
        <f>C37-C46</f>
        <v>837</v>
      </c>
      <c r="D49" s="60">
        <f t="shared" ref="D49:U49" si="27">D37-D46</f>
        <v>830</v>
      </c>
      <c r="E49" s="60">
        <f t="shared" si="27"/>
        <v>932</v>
      </c>
      <c r="F49" s="60">
        <f t="shared" si="27"/>
        <v>1124</v>
      </c>
      <c r="G49" s="60">
        <f t="shared" si="27"/>
        <v>1278</v>
      </c>
      <c r="H49" s="60">
        <f t="shared" si="27"/>
        <v>1364</v>
      </c>
      <c r="I49" s="60">
        <f t="shared" si="27"/>
        <v>1558</v>
      </c>
      <c r="J49" s="60">
        <f t="shared" si="27"/>
        <v>1751</v>
      </c>
      <c r="K49" s="60">
        <f t="shared" si="27"/>
        <v>1602</v>
      </c>
      <c r="L49" s="60">
        <f t="shared" si="27"/>
        <v>1263</v>
      </c>
      <c r="M49" s="60">
        <f t="shared" si="27"/>
        <v>1080</v>
      </c>
      <c r="N49" s="60">
        <f t="shared" si="27"/>
        <v>1069</v>
      </c>
      <c r="O49" s="60">
        <f t="shared" si="27"/>
        <v>1227</v>
      </c>
      <c r="P49" s="60">
        <f t="shared" si="27"/>
        <v>1203</v>
      </c>
      <c r="Q49" s="60">
        <f t="shared" si="27"/>
        <v>1289</v>
      </c>
      <c r="R49" s="60">
        <f t="shared" si="27"/>
        <v>1348</v>
      </c>
      <c r="S49" s="60">
        <f t="shared" si="27"/>
        <v>1474</v>
      </c>
      <c r="T49" s="60">
        <f t="shared" si="27"/>
        <v>1711</v>
      </c>
      <c r="U49" s="215">
        <f t="shared" si="27"/>
        <v>1898</v>
      </c>
      <c r="V49" s="215">
        <f t="shared" si="26"/>
        <v>1732</v>
      </c>
      <c r="W49" s="215">
        <f t="shared" si="26"/>
        <v>1598</v>
      </c>
      <c r="X49" s="215">
        <f t="shared" ref="X49" si="28">X37-X46</f>
        <v>1493</v>
      </c>
      <c r="Y49" s="396">
        <f t="shared" si="10"/>
        <v>1.0128900949796473</v>
      </c>
    </row>
    <row r="50" spans="1:25" x14ac:dyDescent="0.3">
      <c r="A50" s="5"/>
      <c r="B50" s="30" t="s">
        <v>1</v>
      </c>
      <c r="C50" s="58">
        <f>C38-C47</f>
        <v>2938</v>
      </c>
      <c r="D50" s="58">
        <f t="shared" ref="D50:U50" si="29">D38-D47</f>
        <v>2668</v>
      </c>
      <c r="E50" s="58">
        <f t="shared" si="29"/>
        <v>2826</v>
      </c>
      <c r="F50" s="58">
        <f t="shared" si="29"/>
        <v>3410</v>
      </c>
      <c r="G50" s="58">
        <f t="shared" si="29"/>
        <v>3812</v>
      </c>
      <c r="H50" s="58">
        <f t="shared" si="29"/>
        <v>3949</v>
      </c>
      <c r="I50" s="58">
        <f t="shared" si="29"/>
        <v>4476</v>
      </c>
      <c r="J50" s="58">
        <f t="shared" si="29"/>
        <v>5265</v>
      </c>
      <c r="K50" s="58">
        <f t="shared" si="29"/>
        <v>4691</v>
      </c>
      <c r="L50" s="58">
        <f t="shared" si="29"/>
        <v>3684</v>
      </c>
      <c r="M50" s="58">
        <f t="shared" si="29"/>
        <v>3094</v>
      </c>
      <c r="N50" s="58">
        <f t="shared" si="29"/>
        <v>2947</v>
      </c>
      <c r="O50" s="58">
        <f t="shared" si="29"/>
        <v>3265</v>
      </c>
      <c r="P50" s="58">
        <f t="shared" si="29"/>
        <v>3019</v>
      </c>
      <c r="Q50" s="58">
        <f t="shared" si="29"/>
        <v>3410</v>
      </c>
      <c r="R50" s="58">
        <f t="shared" si="29"/>
        <v>3439</v>
      </c>
      <c r="S50" s="58">
        <f t="shared" si="29"/>
        <v>3768</v>
      </c>
      <c r="T50" s="58">
        <f t="shared" si="29"/>
        <v>4480</v>
      </c>
      <c r="U50" s="137">
        <f t="shared" si="29"/>
        <v>4803</v>
      </c>
      <c r="V50" s="137">
        <f t="shared" si="26"/>
        <v>4275</v>
      </c>
      <c r="W50" s="137">
        <f t="shared" si="26"/>
        <v>4146</v>
      </c>
      <c r="X50" s="137">
        <f t="shared" ref="X50" si="30">X38-X47</f>
        <v>4051</v>
      </c>
      <c r="Y50" s="220">
        <f t="shared" si="10"/>
        <v>1.0751061571125264</v>
      </c>
    </row>
    <row r="51" spans="1:25" ht="14.5" x14ac:dyDescent="0.3">
      <c r="A51" s="10"/>
      <c r="B51" s="92" t="s">
        <v>103</v>
      </c>
      <c r="C51" s="402">
        <f>C53+C52</f>
        <v>547</v>
      </c>
      <c r="D51" s="402">
        <f t="shared" ref="D51:T51" si="31">D53+D52</f>
        <v>578</v>
      </c>
      <c r="E51" s="402">
        <f t="shared" si="31"/>
        <v>563</v>
      </c>
      <c r="F51" s="402">
        <f t="shared" si="31"/>
        <v>941</v>
      </c>
      <c r="G51" s="402">
        <f t="shared" si="31"/>
        <v>1179</v>
      </c>
      <c r="H51" s="402">
        <f t="shared" si="31"/>
        <v>1305</v>
      </c>
      <c r="I51" s="402">
        <f t="shared" si="31"/>
        <v>1608</v>
      </c>
      <c r="J51" s="402">
        <f t="shared" si="31"/>
        <v>1462</v>
      </c>
      <c r="K51" s="402">
        <f t="shared" si="31"/>
        <v>1378</v>
      </c>
      <c r="L51" s="402">
        <f t="shared" si="31"/>
        <v>1302</v>
      </c>
      <c r="M51" s="402">
        <f t="shared" si="31"/>
        <v>1632</v>
      </c>
      <c r="N51" s="402">
        <f t="shared" si="31"/>
        <v>1854</v>
      </c>
      <c r="O51" s="402">
        <f t="shared" si="31"/>
        <v>2266</v>
      </c>
      <c r="P51" s="402">
        <f t="shared" si="31"/>
        <v>2635</v>
      </c>
      <c r="Q51" s="402">
        <f t="shared" si="31"/>
        <v>3627</v>
      </c>
      <c r="R51" s="402">
        <f t="shared" si="31"/>
        <v>4298</v>
      </c>
      <c r="S51" s="402">
        <f t="shared" si="31"/>
        <v>5716</v>
      </c>
      <c r="T51" s="402">
        <f t="shared" si="31"/>
        <v>7542</v>
      </c>
      <c r="U51" s="397">
        <v>10333</v>
      </c>
      <c r="V51" s="397">
        <v>12676</v>
      </c>
      <c r="W51" s="397">
        <v>16167</v>
      </c>
      <c r="X51" s="397">
        <v>23837</v>
      </c>
      <c r="Y51" s="398">
        <f t="shared" si="10"/>
        <v>4.1702239328201536</v>
      </c>
    </row>
    <row r="52" spans="1:25" x14ac:dyDescent="0.3">
      <c r="A52" s="10"/>
      <c r="B52" s="30" t="s">
        <v>0</v>
      </c>
      <c r="C52" s="31">
        <v>158</v>
      </c>
      <c r="D52" s="31">
        <v>164</v>
      </c>
      <c r="E52" s="31">
        <v>152</v>
      </c>
      <c r="F52" s="31">
        <v>285</v>
      </c>
      <c r="G52" s="31">
        <v>353</v>
      </c>
      <c r="H52" s="31">
        <v>393</v>
      </c>
      <c r="I52" s="31">
        <v>438</v>
      </c>
      <c r="J52" s="31">
        <v>411</v>
      </c>
      <c r="K52" s="31">
        <v>409</v>
      </c>
      <c r="L52" s="399">
        <v>375</v>
      </c>
      <c r="M52" s="399">
        <v>489</v>
      </c>
      <c r="N52" s="399">
        <v>592</v>
      </c>
      <c r="O52" s="400">
        <v>693</v>
      </c>
      <c r="P52" s="399">
        <v>816</v>
      </c>
      <c r="Q52" s="399">
        <v>1106</v>
      </c>
      <c r="R52" s="399">
        <v>1278</v>
      </c>
      <c r="S52" s="399">
        <v>1745</v>
      </c>
      <c r="T52" s="35">
        <v>2194</v>
      </c>
      <c r="U52" s="265">
        <v>3093</v>
      </c>
      <c r="V52" s="395">
        <v>3775</v>
      </c>
      <c r="W52" s="395">
        <v>4733</v>
      </c>
      <c r="X52" s="395">
        <v>6890</v>
      </c>
      <c r="Y52" s="396">
        <f t="shared" si="10"/>
        <v>3.9484240687679084</v>
      </c>
    </row>
    <row r="53" spans="1:25" x14ac:dyDescent="0.3">
      <c r="A53" s="10"/>
      <c r="B53" s="32" t="s">
        <v>1</v>
      </c>
      <c r="C53" s="33">
        <v>389</v>
      </c>
      <c r="D53" s="33">
        <v>414</v>
      </c>
      <c r="E53" s="33">
        <v>411</v>
      </c>
      <c r="F53" s="33">
        <v>656</v>
      </c>
      <c r="G53" s="33">
        <v>826</v>
      </c>
      <c r="H53" s="33">
        <v>912</v>
      </c>
      <c r="I53" s="33">
        <v>1170</v>
      </c>
      <c r="J53" s="33">
        <v>1051</v>
      </c>
      <c r="K53" s="33">
        <v>969</v>
      </c>
      <c r="L53" s="34">
        <v>927</v>
      </c>
      <c r="M53" s="34">
        <v>1143</v>
      </c>
      <c r="N53" s="34">
        <v>1262</v>
      </c>
      <c r="O53" s="35">
        <v>1573</v>
      </c>
      <c r="P53" s="19">
        <v>1819</v>
      </c>
      <c r="Q53" s="19">
        <v>2521</v>
      </c>
      <c r="R53" s="19">
        <v>3020</v>
      </c>
      <c r="S53" s="19">
        <v>3971</v>
      </c>
      <c r="T53" s="65">
        <v>5348</v>
      </c>
      <c r="U53" s="129">
        <v>7240</v>
      </c>
      <c r="V53" s="267">
        <v>8901</v>
      </c>
      <c r="W53" s="268">
        <v>11434</v>
      </c>
      <c r="X53" s="268">
        <v>16947</v>
      </c>
      <c r="Y53" s="220">
        <f t="shared" si="10"/>
        <v>4.2676907579954673</v>
      </c>
    </row>
    <row r="54" spans="1:25" x14ac:dyDescent="0.3">
      <c r="A54" s="10"/>
      <c r="B54" s="37" t="s">
        <v>46</v>
      </c>
      <c r="C54" s="29">
        <f>C56+C55</f>
        <v>187</v>
      </c>
      <c r="D54" s="29">
        <f t="shared" ref="D54:T54" si="32">D56+D55</f>
        <v>202</v>
      </c>
      <c r="E54" s="29">
        <f t="shared" si="32"/>
        <v>164</v>
      </c>
      <c r="F54" s="29">
        <f t="shared" si="32"/>
        <v>325</v>
      </c>
      <c r="G54" s="29">
        <f t="shared" si="32"/>
        <v>359</v>
      </c>
      <c r="H54" s="29">
        <f t="shared" si="32"/>
        <v>407</v>
      </c>
      <c r="I54" s="29">
        <f t="shared" si="32"/>
        <v>476</v>
      </c>
      <c r="J54" s="29">
        <f t="shared" si="32"/>
        <v>526</v>
      </c>
      <c r="K54" s="29">
        <f t="shared" si="32"/>
        <v>473</v>
      </c>
      <c r="L54" s="29">
        <f t="shared" si="32"/>
        <v>495</v>
      </c>
      <c r="M54" s="29">
        <f t="shared" si="32"/>
        <v>654</v>
      </c>
      <c r="N54" s="29">
        <f t="shared" si="32"/>
        <v>640</v>
      </c>
      <c r="O54" s="29">
        <f t="shared" si="32"/>
        <v>876</v>
      </c>
      <c r="P54" s="29">
        <f t="shared" si="32"/>
        <v>993</v>
      </c>
      <c r="Q54" s="29">
        <f t="shared" si="32"/>
        <v>1354</v>
      </c>
      <c r="R54" s="29">
        <f t="shared" si="32"/>
        <v>1806</v>
      </c>
      <c r="S54" s="29">
        <f t="shared" si="32"/>
        <v>2345</v>
      </c>
      <c r="T54" s="69">
        <f t="shared" si="32"/>
        <v>3416</v>
      </c>
      <c r="U54" s="135">
        <v>5203</v>
      </c>
      <c r="V54" s="269">
        <v>6405</v>
      </c>
      <c r="W54" s="269">
        <v>8642</v>
      </c>
      <c r="X54" s="269">
        <v>14777</v>
      </c>
      <c r="Y54" s="221">
        <f t="shared" si="10"/>
        <v>6.3014925373134325</v>
      </c>
    </row>
    <row r="55" spans="1:25" x14ac:dyDescent="0.3">
      <c r="A55" s="10"/>
      <c r="B55" s="38" t="s">
        <v>0</v>
      </c>
      <c r="C55" s="31">
        <v>46</v>
      </c>
      <c r="D55" s="31">
        <v>49</v>
      </c>
      <c r="E55" s="31">
        <v>42</v>
      </c>
      <c r="F55" s="31">
        <v>114</v>
      </c>
      <c r="G55" s="31">
        <v>119</v>
      </c>
      <c r="H55" s="31">
        <v>128</v>
      </c>
      <c r="I55" s="31">
        <v>145</v>
      </c>
      <c r="J55" s="31">
        <v>170</v>
      </c>
      <c r="K55" s="31">
        <v>150</v>
      </c>
      <c r="L55" s="31">
        <v>151</v>
      </c>
      <c r="M55" s="31">
        <v>207</v>
      </c>
      <c r="N55" s="31">
        <v>255</v>
      </c>
      <c r="O55" s="31">
        <v>316</v>
      </c>
      <c r="P55" s="31">
        <v>378</v>
      </c>
      <c r="Q55" s="31">
        <v>491</v>
      </c>
      <c r="R55" s="31">
        <v>610</v>
      </c>
      <c r="S55" s="31">
        <v>819</v>
      </c>
      <c r="T55" s="70">
        <v>1072</v>
      </c>
      <c r="U55" s="136">
        <v>1683</v>
      </c>
      <c r="V55" s="267">
        <v>2058</v>
      </c>
      <c r="W55" s="267">
        <v>2696</v>
      </c>
      <c r="X55" s="267">
        <v>4402</v>
      </c>
      <c r="Y55" s="396">
        <f t="shared" si="10"/>
        <v>5.3748473748473744</v>
      </c>
    </row>
    <row r="56" spans="1:25" x14ac:dyDescent="0.3">
      <c r="A56" s="10"/>
      <c r="B56" s="39" t="s">
        <v>1</v>
      </c>
      <c r="C56" s="33">
        <v>141</v>
      </c>
      <c r="D56" s="33">
        <v>153</v>
      </c>
      <c r="E56" s="33">
        <v>122</v>
      </c>
      <c r="F56" s="33">
        <v>211</v>
      </c>
      <c r="G56" s="33">
        <v>240</v>
      </c>
      <c r="H56" s="33">
        <v>279</v>
      </c>
      <c r="I56" s="33">
        <v>331</v>
      </c>
      <c r="J56" s="33">
        <v>356</v>
      </c>
      <c r="K56" s="33">
        <v>323</v>
      </c>
      <c r="L56" s="33">
        <v>344</v>
      </c>
      <c r="M56" s="33">
        <v>447</v>
      </c>
      <c r="N56" s="33">
        <v>385</v>
      </c>
      <c r="O56" s="33">
        <v>560</v>
      </c>
      <c r="P56" s="33">
        <v>615</v>
      </c>
      <c r="Q56" s="33">
        <v>863</v>
      </c>
      <c r="R56" s="33">
        <v>1196</v>
      </c>
      <c r="S56" s="33">
        <v>1526</v>
      </c>
      <c r="T56" s="71">
        <v>2344</v>
      </c>
      <c r="U56" s="138">
        <v>3520</v>
      </c>
      <c r="V56" s="270">
        <v>4347</v>
      </c>
      <c r="W56" s="268">
        <v>5946</v>
      </c>
      <c r="X56" s="268">
        <v>10375</v>
      </c>
      <c r="Y56" s="220">
        <f t="shared" si="10"/>
        <v>6.7988204456094365</v>
      </c>
    </row>
    <row r="57" spans="1:25" x14ac:dyDescent="0.3">
      <c r="A57" s="10"/>
      <c r="B57" s="37" t="s">
        <v>47</v>
      </c>
      <c r="C57" s="29">
        <f>C51-C54</f>
        <v>360</v>
      </c>
      <c r="D57" s="29">
        <f t="shared" ref="D57:W57" si="33">D51-D54</f>
        <v>376</v>
      </c>
      <c r="E57" s="29">
        <f t="shared" si="33"/>
        <v>399</v>
      </c>
      <c r="F57" s="29">
        <f t="shared" si="33"/>
        <v>616</v>
      </c>
      <c r="G57" s="29">
        <f t="shared" si="33"/>
        <v>820</v>
      </c>
      <c r="H57" s="29">
        <f t="shared" si="33"/>
        <v>898</v>
      </c>
      <c r="I57" s="29">
        <f t="shared" si="33"/>
        <v>1132</v>
      </c>
      <c r="J57" s="29">
        <f t="shared" si="33"/>
        <v>936</v>
      </c>
      <c r="K57" s="29">
        <f t="shared" si="33"/>
        <v>905</v>
      </c>
      <c r="L57" s="29">
        <f t="shared" si="33"/>
        <v>807</v>
      </c>
      <c r="M57" s="29">
        <f t="shared" si="33"/>
        <v>978</v>
      </c>
      <c r="N57" s="29">
        <f t="shared" si="33"/>
        <v>1214</v>
      </c>
      <c r="O57" s="29">
        <f t="shared" si="33"/>
        <v>1390</v>
      </c>
      <c r="P57" s="29">
        <f t="shared" si="33"/>
        <v>1642</v>
      </c>
      <c r="Q57" s="29">
        <f t="shared" si="33"/>
        <v>2273</v>
      </c>
      <c r="R57" s="29">
        <f t="shared" si="33"/>
        <v>2492</v>
      </c>
      <c r="S57" s="29">
        <f t="shared" si="33"/>
        <v>3371</v>
      </c>
      <c r="T57" s="29">
        <f t="shared" si="33"/>
        <v>4126</v>
      </c>
      <c r="U57" s="29">
        <f t="shared" si="33"/>
        <v>5130</v>
      </c>
      <c r="V57" s="29">
        <f t="shared" si="33"/>
        <v>6271</v>
      </c>
      <c r="W57" s="29">
        <f t="shared" si="33"/>
        <v>7525</v>
      </c>
      <c r="X57" s="29">
        <f t="shared" ref="X57" si="34">X51-X54</f>
        <v>9060</v>
      </c>
      <c r="Y57" s="221">
        <f t="shared" si="10"/>
        <v>2.6876297834470484</v>
      </c>
    </row>
    <row r="58" spans="1:25" x14ac:dyDescent="0.3">
      <c r="A58" s="10"/>
      <c r="B58" s="38" t="s">
        <v>0</v>
      </c>
      <c r="C58" s="36">
        <f>C52-C55</f>
        <v>112</v>
      </c>
      <c r="D58" s="36">
        <f t="shared" ref="D58:T58" si="35">D52-D55</f>
        <v>115</v>
      </c>
      <c r="E58" s="36">
        <f t="shared" si="35"/>
        <v>110</v>
      </c>
      <c r="F58" s="36">
        <f t="shared" si="35"/>
        <v>171</v>
      </c>
      <c r="G58" s="36">
        <f t="shared" si="35"/>
        <v>234</v>
      </c>
      <c r="H58" s="36">
        <f t="shared" si="35"/>
        <v>265</v>
      </c>
      <c r="I58" s="36">
        <f t="shared" si="35"/>
        <v>293</v>
      </c>
      <c r="J58" s="36">
        <f t="shared" si="35"/>
        <v>241</v>
      </c>
      <c r="K58" s="36">
        <f t="shared" si="35"/>
        <v>259</v>
      </c>
      <c r="L58" s="36">
        <f t="shared" si="35"/>
        <v>224</v>
      </c>
      <c r="M58" s="36">
        <f t="shared" si="35"/>
        <v>282</v>
      </c>
      <c r="N58" s="36">
        <f t="shared" si="35"/>
        <v>337</v>
      </c>
      <c r="O58" s="36">
        <f t="shared" si="35"/>
        <v>377</v>
      </c>
      <c r="P58" s="36">
        <f t="shared" si="35"/>
        <v>438</v>
      </c>
      <c r="Q58" s="36">
        <f t="shared" si="35"/>
        <v>615</v>
      </c>
      <c r="R58" s="36">
        <f t="shared" si="35"/>
        <v>668</v>
      </c>
      <c r="S58" s="36">
        <f t="shared" si="35"/>
        <v>926</v>
      </c>
      <c r="T58" s="36">
        <f t="shared" si="35"/>
        <v>1122</v>
      </c>
      <c r="U58" s="136">
        <f t="shared" ref="U58:V59" si="36">U52-U55</f>
        <v>1410</v>
      </c>
      <c r="V58" s="136">
        <f t="shared" si="36"/>
        <v>1717</v>
      </c>
      <c r="W58" s="136">
        <f t="shared" ref="W58:X58" si="37">W52-W55</f>
        <v>2037</v>
      </c>
      <c r="X58" s="136">
        <f t="shared" si="37"/>
        <v>2488</v>
      </c>
      <c r="Y58" s="396">
        <f t="shared" ref="Y58:Y89" si="38">X58/S58</f>
        <v>2.6868250539956802</v>
      </c>
    </row>
    <row r="59" spans="1:25" x14ac:dyDescent="0.3">
      <c r="A59" s="10"/>
      <c r="B59" s="39" t="s">
        <v>1</v>
      </c>
      <c r="C59" s="33">
        <f t="shared" ref="C59:T59" si="39">C53-C56</f>
        <v>248</v>
      </c>
      <c r="D59" s="33">
        <f t="shared" si="39"/>
        <v>261</v>
      </c>
      <c r="E59" s="33">
        <f t="shared" si="39"/>
        <v>289</v>
      </c>
      <c r="F59" s="33">
        <f t="shared" si="39"/>
        <v>445</v>
      </c>
      <c r="G59" s="33">
        <f t="shared" si="39"/>
        <v>586</v>
      </c>
      <c r="H59" s="33">
        <f t="shared" si="39"/>
        <v>633</v>
      </c>
      <c r="I59" s="33">
        <f t="shared" si="39"/>
        <v>839</v>
      </c>
      <c r="J59" s="33">
        <f t="shared" si="39"/>
        <v>695</v>
      </c>
      <c r="K59" s="33">
        <f t="shared" si="39"/>
        <v>646</v>
      </c>
      <c r="L59" s="33">
        <f t="shared" si="39"/>
        <v>583</v>
      </c>
      <c r="M59" s="33">
        <f t="shared" si="39"/>
        <v>696</v>
      </c>
      <c r="N59" s="33">
        <f t="shared" si="39"/>
        <v>877</v>
      </c>
      <c r="O59" s="33">
        <f t="shared" si="39"/>
        <v>1013</v>
      </c>
      <c r="P59" s="33">
        <f t="shared" si="39"/>
        <v>1204</v>
      </c>
      <c r="Q59" s="33">
        <f t="shared" si="39"/>
        <v>1658</v>
      </c>
      <c r="R59" s="33">
        <f t="shared" si="39"/>
        <v>1824</v>
      </c>
      <c r="S59" s="33">
        <f t="shared" si="39"/>
        <v>2445</v>
      </c>
      <c r="T59" s="71">
        <f t="shared" si="39"/>
        <v>3004</v>
      </c>
      <c r="U59" s="138">
        <f t="shared" si="36"/>
        <v>3720</v>
      </c>
      <c r="V59" s="138">
        <f t="shared" si="36"/>
        <v>4554</v>
      </c>
      <c r="W59" s="138">
        <f t="shared" ref="W59:X59" si="40">W53-W56</f>
        <v>5488</v>
      </c>
      <c r="X59" s="138">
        <f t="shared" si="40"/>
        <v>6572</v>
      </c>
      <c r="Y59" s="220">
        <f t="shared" si="38"/>
        <v>2.6879345603271982</v>
      </c>
    </row>
    <row r="60" spans="1:25" ht="26" x14ac:dyDescent="0.3">
      <c r="A60" s="10"/>
      <c r="B60" s="37" t="s">
        <v>86</v>
      </c>
      <c r="C60" s="29">
        <f>C62+C61</f>
        <v>11</v>
      </c>
      <c r="D60" s="29">
        <f t="shared" ref="D60:T60" si="41">D62+D61</f>
        <v>7</v>
      </c>
      <c r="E60" s="29">
        <f t="shared" si="41"/>
        <v>6</v>
      </c>
      <c r="F60" s="29">
        <f t="shared" si="41"/>
        <v>19</v>
      </c>
      <c r="G60" s="29">
        <f t="shared" si="41"/>
        <v>28</v>
      </c>
      <c r="H60" s="29">
        <f t="shared" si="41"/>
        <v>29</v>
      </c>
      <c r="I60" s="29">
        <f t="shared" si="41"/>
        <v>33</v>
      </c>
      <c r="J60" s="29">
        <f t="shared" si="41"/>
        <v>37</v>
      </c>
      <c r="K60" s="29">
        <f t="shared" si="41"/>
        <v>35</v>
      </c>
      <c r="L60" s="29">
        <f t="shared" si="41"/>
        <v>47</v>
      </c>
      <c r="M60" s="29">
        <f t="shared" si="41"/>
        <v>69</v>
      </c>
      <c r="N60" s="29">
        <f t="shared" si="41"/>
        <v>73</v>
      </c>
      <c r="O60" s="29">
        <f t="shared" si="41"/>
        <v>93</v>
      </c>
      <c r="P60" s="29">
        <f t="shared" si="41"/>
        <v>91</v>
      </c>
      <c r="Q60" s="29">
        <f t="shared" si="41"/>
        <v>142</v>
      </c>
      <c r="R60" s="29">
        <f t="shared" si="41"/>
        <v>276</v>
      </c>
      <c r="S60" s="29">
        <f t="shared" si="41"/>
        <v>494</v>
      </c>
      <c r="T60" s="69">
        <f t="shared" si="41"/>
        <v>1042</v>
      </c>
      <c r="U60" s="134">
        <v>2546</v>
      </c>
      <c r="V60" s="269">
        <v>3613</v>
      </c>
      <c r="W60" s="269">
        <v>5564</v>
      </c>
      <c r="X60" s="269">
        <v>11717</v>
      </c>
      <c r="Y60" s="221">
        <f t="shared" si="38"/>
        <v>23.718623481781375</v>
      </c>
    </row>
    <row r="61" spans="1:25" x14ac:dyDescent="0.3">
      <c r="A61" s="10"/>
      <c r="B61" s="38" t="s">
        <v>0</v>
      </c>
      <c r="C61" s="31">
        <v>3</v>
      </c>
      <c r="D61" s="31">
        <v>3</v>
      </c>
      <c r="E61" s="31">
        <v>3</v>
      </c>
      <c r="F61" s="31">
        <v>12</v>
      </c>
      <c r="G61" s="31">
        <v>14</v>
      </c>
      <c r="H61" s="31">
        <v>12</v>
      </c>
      <c r="I61" s="31">
        <v>13</v>
      </c>
      <c r="J61" s="31">
        <v>16</v>
      </c>
      <c r="K61" s="31">
        <v>17</v>
      </c>
      <c r="L61" s="31">
        <v>19</v>
      </c>
      <c r="M61" s="31">
        <v>25</v>
      </c>
      <c r="N61" s="31">
        <v>37</v>
      </c>
      <c r="O61" s="31">
        <v>40</v>
      </c>
      <c r="P61" s="31">
        <v>40</v>
      </c>
      <c r="Q61" s="31">
        <v>67</v>
      </c>
      <c r="R61" s="31">
        <v>106</v>
      </c>
      <c r="S61" s="31">
        <v>174</v>
      </c>
      <c r="T61" s="70">
        <v>322</v>
      </c>
      <c r="U61" s="136">
        <v>766</v>
      </c>
      <c r="V61" s="267">
        <v>1163</v>
      </c>
      <c r="W61" s="267">
        <v>1711</v>
      </c>
      <c r="X61" s="267">
        <v>3461</v>
      </c>
      <c r="Y61" s="396">
        <f t="shared" si="38"/>
        <v>19.890804597701148</v>
      </c>
    </row>
    <row r="62" spans="1:25" x14ac:dyDescent="0.3">
      <c r="A62" s="10"/>
      <c r="B62" s="39" t="s">
        <v>1</v>
      </c>
      <c r="C62" s="33">
        <v>8</v>
      </c>
      <c r="D62" s="33">
        <v>4</v>
      </c>
      <c r="E62" s="33">
        <v>3</v>
      </c>
      <c r="F62" s="33">
        <v>7</v>
      </c>
      <c r="G62" s="33">
        <v>14</v>
      </c>
      <c r="H62" s="33">
        <v>17</v>
      </c>
      <c r="I62" s="33">
        <v>20</v>
      </c>
      <c r="J62" s="33">
        <v>21</v>
      </c>
      <c r="K62" s="33">
        <v>18</v>
      </c>
      <c r="L62" s="33">
        <v>28</v>
      </c>
      <c r="M62" s="33">
        <v>44</v>
      </c>
      <c r="N62" s="33">
        <v>36</v>
      </c>
      <c r="O62" s="33">
        <v>53</v>
      </c>
      <c r="P62" s="33">
        <v>51</v>
      </c>
      <c r="Q62" s="33">
        <v>75</v>
      </c>
      <c r="R62" s="33">
        <v>170</v>
      </c>
      <c r="S62" s="33">
        <v>320</v>
      </c>
      <c r="T62" s="71">
        <v>720</v>
      </c>
      <c r="U62" s="140">
        <v>1780</v>
      </c>
      <c r="V62" s="267">
        <v>2450</v>
      </c>
      <c r="W62" s="268">
        <v>3853</v>
      </c>
      <c r="X62" s="268">
        <v>8256</v>
      </c>
      <c r="Y62" s="220">
        <f t="shared" si="38"/>
        <v>25.8</v>
      </c>
    </row>
    <row r="63" spans="1:25" ht="26" x14ac:dyDescent="0.3">
      <c r="A63" s="10"/>
      <c r="B63" s="37" t="s">
        <v>85</v>
      </c>
      <c r="C63" s="29">
        <f>C64+C65</f>
        <v>536</v>
      </c>
      <c r="D63" s="29">
        <f t="shared" ref="D63:T63" si="42">D64+D65</f>
        <v>571</v>
      </c>
      <c r="E63" s="29">
        <f t="shared" si="42"/>
        <v>557</v>
      </c>
      <c r="F63" s="29">
        <f t="shared" si="42"/>
        <v>922</v>
      </c>
      <c r="G63" s="29">
        <f t="shared" si="42"/>
        <v>1151</v>
      </c>
      <c r="H63" s="29">
        <f t="shared" si="42"/>
        <v>1276</v>
      </c>
      <c r="I63" s="29">
        <f t="shared" si="42"/>
        <v>1575</v>
      </c>
      <c r="J63" s="29">
        <f t="shared" si="42"/>
        <v>1425</v>
      </c>
      <c r="K63" s="29">
        <f t="shared" si="42"/>
        <v>1343</v>
      </c>
      <c r="L63" s="29">
        <f t="shared" si="42"/>
        <v>1255</v>
      </c>
      <c r="M63" s="29">
        <f t="shared" si="42"/>
        <v>1563</v>
      </c>
      <c r="N63" s="29">
        <f t="shared" si="42"/>
        <v>1781</v>
      </c>
      <c r="O63" s="29">
        <f t="shared" si="42"/>
        <v>2173</v>
      </c>
      <c r="P63" s="29">
        <f t="shared" si="42"/>
        <v>2544</v>
      </c>
      <c r="Q63" s="29">
        <f t="shared" si="42"/>
        <v>3485</v>
      </c>
      <c r="R63" s="29">
        <f t="shared" si="42"/>
        <v>4022</v>
      </c>
      <c r="S63" s="29">
        <f t="shared" si="42"/>
        <v>5222</v>
      </c>
      <c r="T63" s="69">
        <f t="shared" si="42"/>
        <v>6500</v>
      </c>
      <c r="U63" s="135">
        <f t="shared" ref="U63:V65" si="43">U51-U60</f>
        <v>7787</v>
      </c>
      <c r="V63" s="135">
        <f t="shared" si="43"/>
        <v>9063</v>
      </c>
      <c r="W63" s="135">
        <f t="shared" ref="W63:X63" si="44">W51-W60</f>
        <v>10603</v>
      </c>
      <c r="X63" s="135">
        <f t="shared" si="44"/>
        <v>12120</v>
      </c>
      <c r="Y63" s="221">
        <f t="shared" si="38"/>
        <v>2.3209498276522407</v>
      </c>
    </row>
    <row r="64" spans="1:25" x14ac:dyDescent="0.3">
      <c r="A64" s="10"/>
      <c r="B64" s="38" t="s">
        <v>0</v>
      </c>
      <c r="C64" s="36">
        <f t="shared" ref="C64:T64" si="45">C52-C61</f>
        <v>155</v>
      </c>
      <c r="D64" s="36">
        <f t="shared" si="45"/>
        <v>161</v>
      </c>
      <c r="E64" s="36">
        <f t="shared" si="45"/>
        <v>149</v>
      </c>
      <c r="F64" s="36">
        <f t="shared" si="45"/>
        <v>273</v>
      </c>
      <c r="G64" s="36">
        <f t="shared" si="45"/>
        <v>339</v>
      </c>
      <c r="H64" s="36">
        <f t="shared" si="45"/>
        <v>381</v>
      </c>
      <c r="I64" s="36">
        <f t="shared" si="45"/>
        <v>425</v>
      </c>
      <c r="J64" s="36">
        <f t="shared" si="45"/>
        <v>395</v>
      </c>
      <c r="K64" s="36">
        <f t="shared" si="45"/>
        <v>392</v>
      </c>
      <c r="L64" s="36">
        <f t="shared" si="45"/>
        <v>356</v>
      </c>
      <c r="M64" s="36">
        <f t="shared" si="45"/>
        <v>464</v>
      </c>
      <c r="N64" s="36">
        <f t="shared" si="45"/>
        <v>555</v>
      </c>
      <c r="O64" s="36">
        <f t="shared" si="45"/>
        <v>653</v>
      </c>
      <c r="P64" s="36">
        <f t="shared" si="45"/>
        <v>776</v>
      </c>
      <c r="Q64" s="36">
        <f t="shared" si="45"/>
        <v>1039</v>
      </c>
      <c r="R64" s="36">
        <f t="shared" si="45"/>
        <v>1172</v>
      </c>
      <c r="S64" s="36">
        <f t="shared" si="45"/>
        <v>1571</v>
      </c>
      <c r="T64" s="36">
        <f t="shared" si="45"/>
        <v>1872</v>
      </c>
      <c r="U64" s="136">
        <f t="shared" si="43"/>
        <v>2327</v>
      </c>
      <c r="V64" s="136">
        <f t="shared" si="43"/>
        <v>2612</v>
      </c>
      <c r="W64" s="136">
        <f t="shared" ref="W64:X64" si="46">W52-W61</f>
        <v>3022</v>
      </c>
      <c r="X64" s="136">
        <f t="shared" si="46"/>
        <v>3429</v>
      </c>
      <c r="Y64" s="396">
        <f t="shared" si="38"/>
        <v>2.1826861871419476</v>
      </c>
    </row>
    <row r="65" spans="1:25" x14ac:dyDescent="0.3">
      <c r="A65" s="10"/>
      <c r="B65" s="38" t="s">
        <v>1</v>
      </c>
      <c r="C65" s="31">
        <f t="shared" ref="C65:T65" si="47">C53-C62</f>
        <v>381</v>
      </c>
      <c r="D65" s="31">
        <f t="shared" si="47"/>
        <v>410</v>
      </c>
      <c r="E65" s="31">
        <f t="shared" si="47"/>
        <v>408</v>
      </c>
      <c r="F65" s="31">
        <f t="shared" si="47"/>
        <v>649</v>
      </c>
      <c r="G65" s="31">
        <f t="shared" si="47"/>
        <v>812</v>
      </c>
      <c r="H65" s="31">
        <f t="shared" si="47"/>
        <v>895</v>
      </c>
      <c r="I65" s="31">
        <f t="shared" si="47"/>
        <v>1150</v>
      </c>
      <c r="J65" s="31">
        <f t="shared" si="47"/>
        <v>1030</v>
      </c>
      <c r="K65" s="31">
        <f t="shared" si="47"/>
        <v>951</v>
      </c>
      <c r="L65" s="31">
        <f t="shared" si="47"/>
        <v>899</v>
      </c>
      <c r="M65" s="31">
        <f t="shared" si="47"/>
        <v>1099</v>
      </c>
      <c r="N65" s="31">
        <f t="shared" si="47"/>
        <v>1226</v>
      </c>
      <c r="O65" s="31">
        <f t="shared" si="47"/>
        <v>1520</v>
      </c>
      <c r="P65" s="31">
        <f t="shared" si="47"/>
        <v>1768</v>
      </c>
      <c r="Q65" s="31">
        <f t="shared" si="47"/>
        <v>2446</v>
      </c>
      <c r="R65" s="31">
        <f t="shared" si="47"/>
        <v>2850</v>
      </c>
      <c r="S65" s="31">
        <f t="shared" si="47"/>
        <v>3651</v>
      </c>
      <c r="T65" s="70">
        <f t="shared" si="47"/>
        <v>4628</v>
      </c>
      <c r="U65" s="137">
        <f t="shared" si="43"/>
        <v>5460</v>
      </c>
      <c r="V65" s="137">
        <f t="shared" si="43"/>
        <v>6451</v>
      </c>
      <c r="W65" s="137">
        <f t="shared" ref="W65:X65" si="48">W53-W62</f>
        <v>7581</v>
      </c>
      <c r="X65" s="137">
        <f t="shared" si="48"/>
        <v>8691</v>
      </c>
      <c r="Y65" s="220">
        <f t="shared" si="38"/>
        <v>2.3804437140509451</v>
      </c>
    </row>
    <row r="66" spans="1:25" ht="14.5" x14ac:dyDescent="0.3">
      <c r="A66" s="10"/>
      <c r="B66" s="92" t="s">
        <v>48</v>
      </c>
      <c r="C66" s="402">
        <f>C68+C67</f>
        <v>1135</v>
      </c>
      <c r="D66" s="402">
        <f t="shared" ref="D66:T66" si="49">D68+D67</f>
        <v>1298</v>
      </c>
      <c r="E66" s="402">
        <f t="shared" si="49"/>
        <v>1594</v>
      </c>
      <c r="F66" s="402">
        <f t="shared" si="49"/>
        <v>2022</v>
      </c>
      <c r="G66" s="402">
        <f t="shared" si="49"/>
        <v>2248</v>
      </c>
      <c r="H66" s="402">
        <f t="shared" si="49"/>
        <v>2627</v>
      </c>
      <c r="I66" s="402">
        <f t="shared" si="49"/>
        <v>3084</v>
      </c>
      <c r="J66" s="402">
        <f t="shared" si="49"/>
        <v>3835</v>
      </c>
      <c r="K66" s="402">
        <f t="shared" si="49"/>
        <v>4500</v>
      </c>
      <c r="L66" s="402">
        <f t="shared" si="49"/>
        <v>5010</v>
      </c>
      <c r="M66" s="402">
        <f t="shared" si="49"/>
        <v>5567</v>
      </c>
      <c r="N66" s="402">
        <f t="shared" si="49"/>
        <v>6497</v>
      </c>
      <c r="O66" s="402">
        <f t="shared" si="49"/>
        <v>6872</v>
      </c>
      <c r="P66" s="402">
        <f t="shared" si="49"/>
        <v>6524</v>
      </c>
      <c r="Q66" s="402">
        <f t="shared" si="49"/>
        <v>6973</v>
      </c>
      <c r="R66" s="402">
        <f t="shared" si="49"/>
        <v>7945</v>
      </c>
      <c r="S66" s="402">
        <f t="shared" si="49"/>
        <v>8791</v>
      </c>
      <c r="T66" s="402">
        <f t="shared" si="49"/>
        <v>10684</v>
      </c>
      <c r="U66" s="397">
        <v>11537</v>
      </c>
      <c r="V66" s="397">
        <v>10724</v>
      </c>
      <c r="W66" s="397">
        <v>9711</v>
      </c>
      <c r="X66" s="397">
        <v>12290</v>
      </c>
      <c r="Y66" s="398">
        <f t="shared" si="38"/>
        <v>1.398020702991696</v>
      </c>
    </row>
    <row r="67" spans="1:25" x14ac:dyDescent="0.3">
      <c r="A67" s="10"/>
      <c r="B67" s="38" t="s">
        <v>7</v>
      </c>
      <c r="C67" s="36">
        <v>420</v>
      </c>
      <c r="D67" s="36">
        <v>480</v>
      </c>
      <c r="E67" s="36">
        <v>614</v>
      </c>
      <c r="F67" s="36">
        <v>763</v>
      </c>
      <c r="G67" s="36">
        <v>885</v>
      </c>
      <c r="H67" s="36">
        <v>1079</v>
      </c>
      <c r="I67" s="36">
        <v>1209</v>
      </c>
      <c r="J67" s="36">
        <v>1472</v>
      </c>
      <c r="K67" s="36">
        <v>1894</v>
      </c>
      <c r="L67" s="36">
        <v>2046</v>
      </c>
      <c r="M67" s="36">
        <v>2281</v>
      </c>
      <c r="N67" s="36">
        <v>2579</v>
      </c>
      <c r="O67" s="36">
        <v>2902</v>
      </c>
      <c r="P67" s="36">
        <v>2789</v>
      </c>
      <c r="Q67" s="36">
        <v>3026</v>
      </c>
      <c r="R67" s="36">
        <v>3487</v>
      </c>
      <c r="S67" s="36">
        <v>3779</v>
      </c>
      <c r="T67" s="36">
        <v>4359</v>
      </c>
      <c r="U67" s="264">
        <v>4772</v>
      </c>
      <c r="V67" s="395">
        <v>4481</v>
      </c>
      <c r="W67" s="395">
        <v>3986</v>
      </c>
      <c r="X67" s="395">
        <v>4810</v>
      </c>
      <c r="Y67" s="396">
        <f t="shared" si="38"/>
        <v>1.2728234982799682</v>
      </c>
    </row>
    <row r="68" spans="1:25" x14ac:dyDescent="0.3">
      <c r="A68" s="10"/>
      <c r="B68" s="38" t="s">
        <v>8</v>
      </c>
      <c r="C68" s="36">
        <v>715</v>
      </c>
      <c r="D68" s="36">
        <v>818</v>
      </c>
      <c r="E68" s="36">
        <v>980</v>
      </c>
      <c r="F68" s="36">
        <v>1259</v>
      </c>
      <c r="G68" s="36">
        <v>1363</v>
      </c>
      <c r="H68" s="36">
        <v>1548</v>
      </c>
      <c r="I68" s="36">
        <v>1875</v>
      </c>
      <c r="J68" s="36">
        <v>2363</v>
      </c>
      <c r="K68" s="36">
        <v>2606</v>
      </c>
      <c r="L68" s="36">
        <v>2964</v>
      </c>
      <c r="M68" s="36">
        <v>3286</v>
      </c>
      <c r="N68" s="36">
        <v>3918</v>
      </c>
      <c r="O68" s="36">
        <v>3970</v>
      </c>
      <c r="P68" s="36">
        <v>3735</v>
      </c>
      <c r="Q68" s="36">
        <v>3947</v>
      </c>
      <c r="R68" s="36">
        <v>4458</v>
      </c>
      <c r="S68" s="36">
        <v>5012</v>
      </c>
      <c r="T68" s="36">
        <v>6325</v>
      </c>
      <c r="U68" s="138">
        <v>6765</v>
      </c>
      <c r="V68" s="267">
        <v>6243</v>
      </c>
      <c r="W68" s="268">
        <v>5725</v>
      </c>
      <c r="X68" s="268">
        <v>7480</v>
      </c>
      <c r="Y68" s="220">
        <f t="shared" si="38"/>
        <v>1.4924181963288108</v>
      </c>
    </row>
    <row r="69" spans="1:25" x14ac:dyDescent="0.3">
      <c r="A69" s="10"/>
      <c r="B69" s="37" t="s">
        <v>49</v>
      </c>
      <c r="C69" s="29">
        <f>C70+C71</f>
        <v>701</v>
      </c>
      <c r="D69" s="29">
        <f t="shared" ref="D69:T69" si="50">D70+D71</f>
        <v>892</v>
      </c>
      <c r="E69" s="29">
        <f t="shared" si="50"/>
        <v>1121</v>
      </c>
      <c r="F69" s="29">
        <f t="shared" si="50"/>
        <v>1511</v>
      </c>
      <c r="G69" s="29">
        <f t="shared" si="50"/>
        <v>1692</v>
      </c>
      <c r="H69" s="29">
        <f t="shared" si="50"/>
        <v>2049</v>
      </c>
      <c r="I69" s="29">
        <f t="shared" si="50"/>
        <v>2430</v>
      </c>
      <c r="J69" s="29">
        <f t="shared" si="50"/>
        <v>3045</v>
      </c>
      <c r="K69" s="29">
        <f t="shared" si="50"/>
        <v>3605</v>
      </c>
      <c r="L69" s="29">
        <f t="shared" si="50"/>
        <v>4070</v>
      </c>
      <c r="M69" s="29">
        <f t="shared" si="50"/>
        <v>4633</v>
      </c>
      <c r="N69" s="29">
        <f t="shared" si="50"/>
        <v>5517</v>
      </c>
      <c r="O69" s="29">
        <f t="shared" si="50"/>
        <v>5826</v>
      </c>
      <c r="P69" s="29">
        <f t="shared" si="50"/>
        <v>5500</v>
      </c>
      <c r="Q69" s="29">
        <f t="shared" si="50"/>
        <v>5869</v>
      </c>
      <c r="R69" s="29">
        <f t="shared" si="50"/>
        <v>6733</v>
      </c>
      <c r="S69" s="29">
        <f t="shared" si="50"/>
        <v>7485</v>
      </c>
      <c r="T69" s="69">
        <f t="shared" si="50"/>
        <v>9233</v>
      </c>
      <c r="U69" s="134">
        <v>10010</v>
      </c>
      <c r="V69" s="416">
        <v>9140</v>
      </c>
      <c r="W69" s="416">
        <v>8301</v>
      </c>
      <c r="X69" s="416">
        <v>10771</v>
      </c>
      <c r="Y69" s="221">
        <f t="shared" si="38"/>
        <v>1.4390113560454241</v>
      </c>
    </row>
    <row r="70" spans="1:25" x14ac:dyDescent="0.3">
      <c r="A70" s="10"/>
      <c r="B70" s="38" t="s">
        <v>0</v>
      </c>
      <c r="C70" s="36">
        <v>233</v>
      </c>
      <c r="D70" s="36">
        <v>310</v>
      </c>
      <c r="E70" s="36">
        <v>411</v>
      </c>
      <c r="F70" s="36">
        <v>553</v>
      </c>
      <c r="G70" s="36">
        <v>620</v>
      </c>
      <c r="H70" s="36">
        <v>797</v>
      </c>
      <c r="I70" s="36">
        <v>922</v>
      </c>
      <c r="J70" s="36">
        <v>1137</v>
      </c>
      <c r="K70" s="36">
        <v>1473</v>
      </c>
      <c r="L70" s="36">
        <v>1618</v>
      </c>
      <c r="M70" s="36">
        <v>1853</v>
      </c>
      <c r="N70" s="36">
        <v>2125</v>
      </c>
      <c r="O70" s="36">
        <v>2408</v>
      </c>
      <c r="P70" s="36">
        <v>2283</v>
      </c>
      <c r="Q70" s="36">
        <v>2485</v>
      </c>
      <c r="R70" s="36">
        <v>2876</v>
      </c>
      <c r="S70" s="36">
        <v>3137</v>
      </c>
      <c r="T70" s="36">
        <v>3723</v>
      </c>
      <c r="U70" s="136">
        <v>4031</v>
      </c>
      <c r="V70" s="417">
        <v>3699</v>
      </c>
      <c r="W70" s="417">
        <v>3303</v>
      </c>
      <c r="X70" s="417">
        <v>4108</v>
      </c>
      <c r="Y70" s="396">
        <f t="shared" si="38"/>
        <v>1.3095313994262034</v>
      </c>
    </row>
    <row r="71" spans="1:25" x14ac:dyDescent="0.3">
      <c r="A71" s="10"/>
      <c r="B71" s="39" t="s">
        <v>1</v>
      </c>
      <c r="C71" s="36">
        <v>468</v>
      </c>
      <c r="D71" s="36">
        <v>582</v>
      </c>
      <c r="E71" s="36">
        <v>710</v>
      </c>
      <c r="F71" s="36">
        <v>958</v>
      </c>
      <c r="G71" s="36">
        <v>1072</v>
      </c>
      <c r="H71" s="36">
        <v>1252</v>
      </c>
      <c r="I71" s="36">
        <v>1508</v>
      </c>
      <c r="J71" s="36">
        <v>1908</v>
      </c>
      <c r="K71" s="36">
        <v>2132</v>
      </c>
      <c r="L71" s="36">
        <v>2452</v>
      </c>
      <c r="M71" s="36">
        <v>2780</v>
      </c>
      <c r="N71" s="36">
        <v>3392</v>
      </c>
      <c r="O71" s="36">
        <v>3418</v>
      </c>
      <c r="P71" s="36">
        <v>3217</v>
      </c>
      <c r="Q71" s="36">
        <v>3384</v>
      </c>
      <c r="R71" s="36">
        <v>3857</v>
      </c>
      <c r="S71" s="36">
        <v>4348</v>
      </c>
      <c r="T71" s="36">
        <v>5510</v>
      </c>
      <c r="U71" s="138">
        <v>5979</v>
      </c>
      <c r="V71" s="419">
        <v>5441</v>
      </c>
      <c r="W71" s="419">
        <v>4998</v>
      </c>
      <c r="X71" s="554">
        <v>6663</v>
      </c>
      <c r="Y71" s="220">
        <f t="shared" si="38"/>
        <v>1.5324287028518859</v>
      </c>
    </row>
    <row r="72" spans="1:25" x14ac:dyDescent="0.3">
      <c r="A72" s="10"/>
      <c r="B72" s="37" t="s">
        <v>50</v>
      </c>
      <c r="C72" s="29">
        <f>C74+C73</f>
        <v>434</v>
      </c>
      <c r="D72" s="29">
        <f t="shared" ref="D72:T72" si="51">D74+D73</f>
        <v>406</v>
      </c>
      <c r="E72" s="29">
        <f t="shared" si="51"/>
        <v>473</v>
      </c>
      <c r="F72" s="29">
        <f t="shared" si="51"/>
        <v>511</v>
      </c>
      <c r="G72" s="29">
        <f t="shared" si="51"/>
        <v>556</v>
      </c>
      <c r="H72" s="29">
        <f t="shared" si="51"/>
        <v>578</v>
      </c>
      <c r="I72" s="29">
        <f t="shared" si="51"/>
        <v>654</v>
      </c>
      <c r="J72" s="29">
        <f t="shared" si="51"/>
        <v>790</v>
      </c>
      <c r="K72" s="29">
        <f t="shared" si="51"/>
        <v>895</v>
      </c>
      <c r="L72" s="29">
        <f t="shared" si="51"/>
        <v>940</v>
      </c>
      <c r="M72" s="29">
        <f t="shared" si="51"/>
        <v>934</v>
      </c>
      <c r="N72" s="29">
        <f t="shared" si="51"/>
        <v>980</v>
      </c>
      <c r="O72" s="29">
        <f t="shared" si="51"/>
        <v>1046</v>
      </c>
      <c r="P72" s="29">
        <f t="shared" si="51"/>
        <v>1024</v>
      </c>
      <c r="Q72" s="29">
        <f t="shared" si="51"/>
        <v>1104</v>
      </c>
      <c r="R72" s="29">
        <f t="shared" si="51"/>
        <v>1212</v>
      </c>
      <c r="S72" s="29">
        <f t="shared" si="51"/>
        <v>1306</v>
      </c>
      <c r="T72" s="69">
        <f t="shared" si="51"/>
        <v>1451</v>
      </c>
      <c r="U72" s="134">
        <f t="shared" ref="U72:V74" si="52">U66-U69</f>
        <v>1527</v>
      </c>
      <c r="V72" s="418">
        <f t="shared" si="52"/>
        <v>1584</v>
      </c>
      <c r="W72" s="418">
        <f t="shared" ref="W72:X72" si="53">W66-W69</f>
        <v>1410</v>
      </c>
      <c r="X72" s="418">
        <f t="shared" si="53"/>
        <v>1519</v>
      </c>
      <c r="Y72" s="221">
        <f t="shared" si="38"/>
        <v>1.1630934150076571</v>
      </c>
    </row>
    <row r="73" spans="1:25" x14ac:dyDescent="0.3">
      <c r="A73" s="10"/>
      <c r="B73" s="38" t="s">
        <v>0</v>
      </c>
      <c r="C73" s="36">
        <f t="shared" ref="C73:T73" si="54">C67-C70</f>
        <v>187</v>
      </c>
      <c r="D73" s="36">
        <f t="shared" si="54"/>
        <v>170</v>
      </c>
      <c r="E73" s="36">
        <f t="shared" si="54"/>
        <v>203</v>
      </c>
      <c r="F73" s="36">
        <f t="shared" si="54"/>
        <v>210</v>
      </c>
      <c r="G73" s="36">
        <f t="shared" si="54"/>
        <v>265</v>
      </c>
      <c r="H73" s="36">
        <f t="shared" si="54"/>
        <v>282</v>
      </c>
      <c r="I73" s="36">
        <f t="shared" si="54"/>
        <v>287</v>
      </c>
      <c r="J73" s="36">
        <f t="shared" si="54"/>
        <v>335</v>
      </c>
      <c r="K73" s="36">
        <f t="shared" si="54"/>
        <v>421</v>
      </c>
      <c r="L73" s="36">
        <f t="shared" si="54"/>
        <v>428</v>
      </c>
      <c r="M73" s="36">
        <f t="shared" si="54"/>
        <v>428</v>
      </c>
      <c r="N73" s="36">
        <f t="shared" si="54"/>
        <v>454</v>
      </c>
      <c r="O73" s="36">
        <f t="shared" si="54"/>
        <v>494</v>
      </c>
      <c r="P73" s="36">
        <f t="shared" si="54"/>
        <v>506</v>
      </c>
      <c r="Q73" s="36">
        <f t="shared" si="54"/>
        <v>541</v>
      </c>
      <c r="R73" s="36">
        <f t="shared" si="54"/>
        <v>611</v>
      </c>
      <c r="S73" s="36">
        <f t="shared" si="54"/>
        <v>642</v>
      </c>
      <c r="T73" s="36">
        <f t="shared" si="54"/>
        <v>636</v>
      </c>
      <c r="U73" s="136">
        <f t="shared" si="52"/>
        <v>741</v>
      </c>
      <c r="V73" s="128">
        <f t="shared" si="52"/>
        <v>782</v>
      </c>
      <c r="W73" s="128">
        <f t="shared" ref="W73:X73" si="55">W67-W70</f>
        <v>683</v>
      </c>
      <c r="X73" s="128">
        <f t="shared" si="55"/>
        <v>702</v>
      </c>
      <c r="Y73" s="396">
        <f t="shared" si="38"/>
        <v>1.0934579439252337</v>
      </c>
    </row>
    <row r="74" spans="1:25" x14ac:dyDescent="0.3">
      <c r="A74" s="10"/>
      <c r="B74" s="39" t="s">
        <v>1</v>
      </c>
      <c r="C74" s="36">
        <f t="shared" ref="C74:T74" si="56">C68-C71</f>
        <v>247</v>
      </c>
      <c r="D74" s="36">
        <f t="shared" si="56"/>
        <v>236</v>
      </c>
      <c r="E74" s="36">
        <f t="shared" si="56"/>
        <v>270</v>
      </c>
      <c r="F74" s="36">
        <f t="shared" si="56"/>
        <v>301</v>
      </c>
      <c r="G74" s="36">
        <f t="shared" si="56"/>
        <v>291</v>
      </c>
      <c r="H74" s="36">
        <f t="shared" si="56"/>
        <v>296</v>
      </c>
      <c r="I74" s="36">
        <f t="shared" si="56"/>
        <v>367</v>
      </c>
      <c r="J74" s="36">
        <f t="shared" si="56"/>
        <v>455</v>
      </c>
      <c r="K74" s="36">
        <f t="shared" si="56"/>
        <v>474</v>
      </c>
      <c r="L74" s="36">
        <f t="shared" si="56"/>
        <v>512</v>
      </c>
      <c r="M74" s="36">
        <f t="shared" si="56"/>
        <v>506</v>
      </c>
      <c r="N74" s="36">
        <f t="shared" si="56"/>
        <v>526</v>
      </c>
      <c r="O74" s="36">
        <f t="shared" si="56"/>
        <v>552</v>
      </c>
      <c r="P74" s="36">
        <f t="shared" si="56"/>
        <v>518</v>
      </c>
      <c r="Q74" s="36">
        <f t="shared" si="56"/>
        <v>563</v>
      </c>
      <c r="R74" s="36">
        <f t="shared" si="56"/>
        <v>601</v>
      </c>
      <c r="S74" s="36">
        <f t="shared" si="56"/>
        <v>664</v>
      </c>
      <c r="T74" s="36">
        <f t="shared" si="56"/>
        <v>815</v>
      </c>
      <c r="U74" s="137">
        <f t="shared" si="52"/>
        <v>786</v>
      </c>
      <c r="V74" s="129">
        <f t="shared" si="52"/>
        <v>802</v>
      </c>
      <c r="W74" s="129">
        <f t="shared" ref="W74:X74" si="57">W68-W71</f>
        <v>727</v>
      </c>
      <c r="X74" s="129">
        <f t="shared" si="57"/>
        <v>817</v>
      </c>
      <c r="Y74" s="220">
        <f t="shared" si="38"/>
        <v>1.2304216867469879</v>
      </c>
    </row>
    <row r="75" spans="1:25" x14ac:dyDescent="0.3">
      <c r="A75" s="10"/>
      <c r="B75" s="37" t="s">
        <v>83</v>
      </c>
      <c r="C75" s="29">
        <f>C77+C76</f>
        <v>122</v>
      </c>
      <c r="D75" s="29">
        <f t="shared" ref="D75:T75" si="58">D77+D76</f>
        <v>136</v>
      </c>
      <c r="E75" s="29">
        <f t="shared" si="58"/>
        <v>186</v>
      </c>
      <c r="F75" s="29">
        <f t="shared" si="58"/>
        <v>230</v>
      </c>
      <c r="G75" s="29">
        <f t="shared" si="58"/>
        <v>242</v>
      </c>
      <c r="H75" s="29">
        <f t="shared" si="58"/>
        <v>270</v>
      </c>
      <c r="I75" s="29">
        <f t="shared" si="58"/>
        <v>312</v>
      </c>
      <c r="J75" s="29">
        <f t="shared" si="58"/>
        <v>407</v>
      </c>
      <c r="K75" s="29">
        <f t="shared" si="58"/>
        <v>436</v>
      </c>
      <c r="L75" s="29">
        <f t="shared" si="58"/>
        <v>491</v>
      </c>
      <c r="M75" s="29">
        <f t="shared" si="58"/>
        <v>658</v>
      </c>
      <c r="N75" s="29">
        <f t="shared" si="58"/>
        <v>746</v>
      </c>
      <c r="O75" s="29">
        <f t="shared" si="58"/>
        <v>665</v>
      </c>
      <c r="P75" s="29">
        <f t="shared" si="58"/>
        <v>655</v>
      </c>
      <c r="Q75" s="29">
        <f t="shared" si="58"/>
        <v>804</v>
      </c>
      <c r="R75" s="29">
        <f t="shared" si="58"/>
        <v>1222</v>
      </c>
      <c r="S75" s="29">
        <f t="shared" si="58"/>
        <v>1801</v>
      </c>
      <c r="T75" s="69">
        <f t="shared" si="58"/>
        <v>3308</v>
      </c>
      <c r="U75" s="135">
        <v>4869</v>
      </c>
      <c r="V75" s="269">
        <v>5066</v>
      </c>
      <c r="W75" s="269">
        <v>5187</v>
      </c>
      <c r="X75" s="269">
        <v>7983</v>
      </c>
      <c r="Y75" s="221">
        <f t="shared" si="38"/>
        <v>4.4325374791782339</v>
      </c>
    </row>
    <row r="76" spans="1:25" x14ac:dyDescent="0.3">
      <c r="A76" s="10"/>
      <c r="B76" s="38" t="s">
        <v>0</v>
      </c>
      <c r="C76" s="36">
        <v>51</v>
      </c>
      <c r="D76" s="36">
        <v>55</v>
      </c>
      <c r="E76" s="36">
        <v>83</v>
      </c>
      <c r="F76" s="36">
        <v>107</v>
      </c>
      <c r="G76" s="36">
        <v>105</v>
      </c>
      <c r="H76" s="36">
        <v>128</v>
      </c>
      <c r="I76" s="36">
        <v>150</v>
      </c>
      <c r="J76" s="36">
        <v>165</v>
      </c>
      <c r="K76" s="36">
        <v>224</v>
      </c>
      <c r="L76" s="36">
        <v>250</v>
      </c>
      <c r="M76" s="36">
        <v>330</v>
      </c>
      <c r="N76" s="36">
        <v>355</v>
      </c>
      <c r="O76" s="36">
        <v>324</v>
      </c>
      <c r="P76" s="36">
        <v>304</v>
      </c>
      <c r="Q76" s="36">
        <v>388</v>
      </c>
      <c r="R76" s="36">
        <v>534</v>
      </c>
      <c r="S76" s="36">
        <v>738</v>
      </c>
      <c r="T76" s="36">
        <v>1188</v>
      </c>
      <c r="U76" s="136">
        <v>1696</v>
      </c>
      <c r="V76" s="267">
        <v>1808</v>
      </c>
      <c r="W76" s="267">
        <v>1834</v>
      </c>
      <c r="X76" s="267">
        <v>2733</v>
      </c>
      <c r="Y76" s="396">
        <f t="shared" si="38"/>
        <v>3.7032520325203251</v>
      </c>
    </row>
    <row r="77" spans="1:25" x14ac:dyDescent="0.3">
      <c r="A77" s="10"/>
      <c r="B77" s="39" t="s">
        <v>1</v>
      </c>
      <c r="C77" s="36">
        <v>71</v>
      </c>
      <c r="D77" s="36">
        <v>81</v>
      </c>
      <c r="E77" s="36">
        <v>103</v>
      </c>
      <c r="F77" s="36">
        <v>123</v>
      </c>
      <c r="G77" s="36">
        <v>137</v>
      </c>
      <c r="H77" s="36">
        <v>142</v>
      </c>
      <c r="I77" s="36">
        <v>162</v>
      </c>
      <c r="J77" s="36">
        <v>242</v>
      </c>
      <c r="K77" s="36">
        <v>212</v>
      </c>
      <c r="L77" s="36">
        <v>241</v>
      </c>
      <c r="M77" s="36">
        <v>328</v>
      </c>
      <c r="N77" s="36">
        <v>391</v>
      </c>
      <c r="O77" s="36">
        <v>341</v>
      </c>
      <c r="P77" s="36">
        <v>351</v>
      </c>
      <c r="Q77" s="36">
        <v>416</v>
      </c>
      <c r="R77" s="36">
        <v>688</v>
      </c>
      <c r="S77" s="36">
        <v>1063</v>
      </c>
      <c r="T77" s="36">
        <v>2120</v>
      </c>
      <c r="U77" s="138">
        <v>3173</v>
      </c>
      <c r="V77" s="267">
        <v>3258</v>
      </c>
      <c r="W77" s="268">
        <v>3353</v>
      </c>
      <c r="X77" s="268">
        <v>5250</v>
      </c>
      <c r="Y77" s="220">
        <f t="shared" si="38"/>
        <v>4.9388523047977424</v>
      </c>
    </row>
    <row r="78" spans="1:25" ht="26" x14ac:dyDescent="0.3">
      <c r="A78" s="10"/>
      <c r="B78" s="37" t="s">
        <v>84</v>
      </c>
      <c r="C78" s="29">
        <f>C80+C79</f>
        <v>1013</v>
      </c>
      <c r="D78" s="29">
        <f t="shared" ref="D78:T78" si="59">D80+D79</f>
        <v>1162</v>
      </c>
      <c r="E78" s="29">
        <f t="shared" si="59"/>
        <v>1408</v>
      </c>
      <c r="F78" s="29">
        <f t="shared" si="59"/>
        <v>1792</v>
      </c>
      <c r="G78" s="29">
        <f t="shared" si="59"/>
        <v>2006</v>
      </c>
      <c r="H78" s="29">
        <f t="shared" si="59"/>
        <v>2357</v>
      </c>
      <c r="I78" s="29">
        <f t="shared" si="59"/>
        <v>2772</v>
      </c>
      <c r="J78" s="29">
        <f t="shared" si="59"/>
        <v>3428</v>
      </c>
      <c r="K78" s="29">
        <f t="shared" si="59"/>
        <v>4064</v>
      </c>
      <c r="L78" s="29">
        <f t="shared" si="59"/>
        <v>4519</v>
      </c>
      <c r="M78" s="29">
        <f t="shared" si="59"/>
        <v>4909</v>
      </c>
      <c r="N78" s="29">
        <f t="shared" si="59"/>
        <v>5751</v>
      </c>
      <c r="O78" s="29">
        <f t="shared" si="59"/>
        <v>6207</v>
      </c>
      <c r="P78" s="29">
        <f t="shared" si="59"/>
        <v>5869</v>
      </c>
      <c r="Q78" s="29">
        <f t="shared" si="59"/>
        <v>6169</v>
      </c>
      <c r="R78" s="29">
        <f t="shared" si="59"/>
        <v>6723</v>
      </c>
      <c r="S78" s="29">
        <f t="shared" si="59"/>
        <v>6990</v>
      </c>
      <c r="T78" s="69">
        <f t="shared" si="59"/>
        <v>7376</v>
      </c>
      <c r="U78" s="135">
        <f t="shared" ref="U78:V80" si="60">U66-U75</f>
        <v>6668</v>
      </c>
      <c r="V78" s="135">
        <f t="shared" si="60"/>
        <v>5658</v>
      </c>
      <c r="W78" s="135">
        <f t="shared" ref="W78:X78" si="61">W66-W75</f>
        <v>4524</v>
      </c>
      <c r="X78" s="135">
        <f t="shared" si="61"/>
        <v>4307</v>
      </c>
      <c r="Y78" s="221">
        <f t="shared" si="38"/>
        <v>0.61616595135908436</v>
      </c>
    </row>
    <row r="79" spans="1:25" x14ac:dyDescent="0.3">
      <c r="A79" s="10"/>
      <c r="B79" s="38" t="s">
        <v>0</v>
      </c>
      <c r="C79" s="36">
        <f t="shared" ref="C79:T79" si="62">C67-C76</f>
        <v>369</v>
      </c>
      <c r="D79" s="36">
        <f t="shared" si="62"/>
        <v>425</v>
      </c>
      <c r="E79" s="36">
        <f t="shared" si="62"/>
        <v>531</v>
      </c>
      <c r="F79" s="36">
        <f t="shared" si="62"/>
        <v>656</v>
      </c>
      <c r="G79" s="36">
        <f t="shared" si="62"/>
        <v>780</v>
      </c>
      <c r="H79" s="36">
        <f t="shared" si="62"/>
        <v>951</v>
      </c>
      <c r="I79" s="36">
        <f t="shared" si="62"/>
        <v>1059</v>
      </c>
      <c r="J79" s="36">
        <f t="shared" si="62"/>
        <v>1307</v>
      </c>
      <c r="K79" s="36">
        <f t="shared" si="62"/>
        <v>1670</v>
      </c>
      <c r="L79" s="36">
        <f t="shared" si="62"/>
        <v>1796</v>
      </c>
      <c r="M79" s="36">
        <f t="shared" si="62"/>
        <v>1951</v>
      </c>
      <c r="N79" s="36">
        <f t="shared" si="62"/>
        <v>2224</v>
      </c>
      <c r="O79" s="36">
        <f t="shared" si="62"/>
        <v>2578</v>
      </c>
      <c r="P79" s="36">
        <f t="shared" si="62"/>
        <v>2485</v>
      </c>
      <c r="Q79" s="36">
        <f t="shared" si="62"/>
        <v>2638</v>
      </c>
      <c r="R79" s="36">
        <f t="shared" si="62"/>
        <v>2953</v>
      </c>
      <c r="S79" s="36">
        <f t="shared" si="62"/>
        <v>3041</v>
      </c>
      <c r="T79" s="36">
        <f t="shared" si="62"/>
        <v>3171</v>
      </c>
      <c r="U79" s="136">
        <f t="shared" si="60"/>
        <v>3076</v>
      </c>
      <c r="V79" s="136">
        <f t="shared" si="60"/>
        <v>2673</v>
      </c>
      <c r="W79" s="136">
        <f t="shared" ref="W79:X79" si="63">W67-W76</f>
        <v>2152</v>
      </c>
      <c r="X79" s="136">
        <f t="shared" si="63"/>
        <v>2077</v>
      </c>
      <c r="Y79" s="396">
        <f t="shared" si="38"/>
        <v>0.6829990134824071</v>
      </c>
    </row>
    <row r="80" spans="1:25" x14ac:dyDescent="0.3">
      <c r="A80" s="10"/>
      <c r="B80" s="38" t="s">
        <v>1</v>
      </c>
      <c r="C80" s="36">
        <f t="shared" ref="C80:T80" si="64">C68-C77</f>
        <v>644</v>
      </c>
      <c r="D80" s="36">
        <f t="shared" si="64"/>
        <v>737</v>
      </c>
      <c r="E80" s="36">
        <f t="shared" si="64"/>
        <v>877</v>
      </c>
      <c r="F80" s="36">
        <f t="shared" si="64"/>
        <v>1136</v>
      </c>
      <c r="G80" s="36">
        <f t="shared" si="64"/>
        <v>1226</v>
      </c>
      <c r="H80" s="36">
        <f t="shared" si="64"/>
        <v>1406</v>
      </c>
      <c r="I80" s="36">
        <f t="shared" si="64"/>
        <v>1713</v>
      </c>
      <c r="J80" s="36">
        <f t="shared" si="64"/>
        <v>2121</v>
      </c>
      <c r="K80" s="36">
        <f t="shared" si="64"/>
        <v>2394</v>
      </c>
      <c r="L80" s="36">
        <f t="shared" si="64"/>
        <v>2723</v>
      </c>
      <c r="M80" s="36">
        <f t="shared" si="64"/>
        <v>2958</v>
      </c>
      <c r="N80" s="36">
        <f t="shared" si="64"/>
        <v>3527</v>
      </c>
      <c r="O80" s="36">
        <f t="shared" si="64"/>
        <v>3629</v>
      </c>
      <c r="P80" s="36">
        <f t="shared" si="64"/>
        <v>3384</v>
      </c>
      <c r="Q80" s="36">
        <f t="shared" si="64"/>
        <v>3531</v>
      </c>
      <c r="R80" s="36">
        <f t="shared" si="64"/>
        <v>3770</v>
      </c>
      <c r="S80" s="36">
        <f t="shared" si="64"/>
        <v>3949</v>
      </c>
      <c r="T80" s="36">
        <f t="shared" si="64"/>
        <v>4205</v>
      </c>
      <c r="U80" s="137">
        <f t="shared" si="60"/>
        <v>3592</v>
      </c>
      <c r="V80" s="137">
        <f t="shared" si="60"/>
        <v>2985</v>
      </c>
      <c r="W80" s="137">
        <f t="shared" ref="W80:X80" si="65">W68-W77</f>
        <v>2372</v>
      </c>
      <c r="X80" s="137">
        <f t="shared" si="65"/>
        <v>2230</v>
      </c>
      <c r="Y80" s="220">
        <f t="shared" si="38"/>
        <v>0.56469992403140035</v>
      </c>
    </row>
    <row r="81" spans="1:25" ht="14.5" x14ac:dyDescent="0.3">
      <c r="A81" s="10"/>
      <c r="B81" s="92" t="s">
        <v>21</v>
      </c>
      <c r="C81" s="402">
        <f>C82+C83</f>
        <v>1749</v>
      </c>
      <c r="D81" s="402">
        <f t="shared" ref="D81:T81" si="66">D82+D83</f>
        <v>1798</v>
      </c>
      <c r="E81" s="402">
        <f t="shared" si="66"/>
        <v>2017</v>
      </c>
      <c r="F81" s="402">
        <f t="shared" si="66"/>
        <v>2370</v>
      </c>
      <c r="G81" s="402">
        <f t="shared" si="66"/>
        <v>2512</v>
      </c>
      <c r="H81" s="402">
        <f t="shared" si="66"/>
        <v>2758</v>
      </c>
      <c r="I81" s="402">
        <f t="shared" si="66"/>
        <v>2861</v>
      </c>
      <c r="J81" s="402">
        <f t="shared" si="66"/>
        <v>3133</v>
      </c>
      <c r="K81" s="402">
        <f t="shared" si="66"/>
        <v>3425</v>
      </c>
      <c r="L81" s="402">
        <f t="shared" si="66"/>
        <v>3610</v>
      </c>
      <c r="M81" s="402">
        <f t="shared" si="66"/>
        <v>3768</v>
      </c>
      <c r="N81" s="402">
        <f t="shared" si="66"/>
        <v>3889</v>
      </c>
      <c r="O81" s="402">
        <f t="shared" si="66"/>
        <v>4113</v>
      </c>
      <c r="P81" s="402">
        <f t="shared" si="66"/>
        <v>4259</v>
      </c>
      <c r="Q81" s="402">
        <f t="shared" si="66"/>
        <v>4458</v>
      </c>
      <c r="R81" s="402">
        <f t="shared" si="66"/>
        <v>4768</v>
      </c>
      <c r="S81" s="402">
        <f t="shared" si="66"/>
        <v>4894</v>
      </c>
      <c r="T81" s="402">
        <f t="shared" si="66"/>
        <v>4812</v>
      </c>
      <c r="U81" s="397">
        <v>5269</v>
      </c>
      <c r="V81" s="397">
        <v>5064</v>
      </c>
      <c r="W81" s="397">
        <v>5175</v>
      </c>
      <c r="X81" s="397">
        <v>5597</v>
      </c>
      <c r="Y81" s="398">
        <f t="shared" si="38"/>
        <v>1.1436452799346137</v>
      </c>
    </row>
    <row r="82" spans="1:25" x14ac:dyDescent="0.3">
      <c r="A82" s="10"/>
      <c r="B82" s="38" t="s">
        <v>7</v>
      </c>
      <c r="C82" s="36">
        <v>926</v>
      </c>
      <c r="D82" s="36">
        <v>984</v>
      </c>
      <c r="E82" s="36">
        <v>1009</v>
      </c>
      <c r="F82" s="36">
        <v>1318</v>
      </c>
      <c r="G82" s="36">
        <v>1384</v>
      </c>
      <c r="H82" s="36">
        <v>1549</v>
      </c>
      <c r="I82" s="36">
        <v>1575</v>
      </c>
      <c r="J82" s="36">
        <v>1819</v>
      </c>
      <c r="K82" s="36">
        <v>1958</v>
      </c>
      <c r="L82" s="36">
        <v>2047</v>
      </c>
      <c r="M82" s="36">
        <v>2133</v>
      </c>
      <c r="N82" s="36">
        <v>2204</v>
      </c>
      <c r="O82" s="36">
        <v>2422</v>
      </c>
      <c r="P82" s="36">
        <v>2469</v>
      </c>
      <c r="Q82" s="36">
        <v>2673</v>
      </c>
      <c r="R82" s="36">
        <v>2857</v>
      </c>
      <c r="S82" s="36">
        <v>2909</v>
      </c>
      <c r="T82" s="36">
        <v>2835</v>
      </c>
      <c r="U82" s="408">
        <v>3112</v>
      </c>
      <c r="V82" s="395">
        <v>2993</v>
      </c>
      <c r="W82" s="395">
        <v>3048</v>
      </c>
      <c r="X82" s="395">
        <v>3122</v>
      </c>
      <c r="Y82" s="396">
        <f t="shared" si="38"/>
        <v>1.0732210381574425</v>
      </c>
    </row>
    <row r="83" spans="1:25" x14ac:dyDescent="0.3">
      <c r="A83" s="10"/>
      <c r="B83" s="38" t="s">
        <v>8</v>
      </c>
      <c r="C83" s="36">
        <v>823</v>
      </c>
      <c r="D83" s="36">
        <v>814</v>
      </c>
      <c r="E83" s="36">
        <v>1008</v>
      </c>
      <c r="F83" s="36">
        <v>1052</v>
      </c>
      <c r="G83" s="36">
        <v>1128</v>
      </c>
      <c r="H83" s="36">
        <v>1209</v>
      </c>
      <c r="I83" s="36">
        <v>1286</v>
      </c>
      <c r="J83" s="36">
        <v>1314</v>
      </c>
      <c r="K83" s="36">
        <v>1467</v>
      </c>
      <c r="L83" s="36">
        <v>1563</v>
      </c>
      <c r="M83" s="36">
        <v>1635</v>
      </c>
      <c r="N83" s="36">
        <v>1685</v>
      </c>
      <c r="O83" s="36">
        <v>1691</v>
      </c>
      <c r="P83" s="36">
        <v>1790</v>
      </c>
      <c r="Q83" s="36">
        <v>1785</v>
      </c>
      <c r="R83" s="36">
        <v>1911</v>
      </c>
      <c r="S83" s="36">
        <v>1985</v>
      </c>
      <c r="T83" s="36">
        <v>1977</v>
      </c>
      <c r="U83" s="141">
        <v>2157</v>
      </c>
      <c r="V83" s="267">
        <v>2071</v>
      </c>
      <c r="W83" s="268">
        <v>2127</v>
      </c>
      <c r="X83" s="268">
        <v>2475</v>
      </c>
      <c r="Y83" s="220">
        <f t="shared" si="38"/>
        <v>1.2468513853904282</v>
      </c>
    </row>
    <row r="84" spans="1:25" x14ac:dyDescent="0.3">
      <c r="A84" s="10"/>
      <c r="B84" s="37" t="s">
        <v>13</v>
      </c>
      <c r="C84" s="29">
        <f>C86+C85</f>
        <v>611</v>
      </c>
      <c r="D84" s="29">
        <f t="shared" ref="D84:T84" si="67">D86+D85</f>
        <v>679</v>
      </c>
      <c r="E84" s="29">
        <f t="shared" si="67"/>
        <v>890</v>
      </c>
      <c r="F84" s="29">
        <f t="shared" si="67"/>
        <v>1148</v>
      </c>
      <c r="G84" s="29">
        <f t="shared" si="67"/>
        <v>1234</v>
      </c>
      <c r="H84" s="29">
        <f t="shared" si="67"/>
        <v>1379</v>
      </c>
      <c r="I84" s="29">
        <f t="shared" si="67"/>
        <v>1508</v>
      </c>
      <c r="J84" s="29">
        <f t="shared" si="67"/>
        <v>1662</v>
      </c>
      <c r="K84" s="29">
        <f t="shared" si="67"/>
        <v>1901</v>
      </c>
      <c r="L84" s="29">
        <f t="shared" si="67"/>
        <v>2111</v>
      </c>
      <c r="M84" s="29">
        <f t="shared" si="67"/>
        <v>2292</v>
      </c>
      <c r="N84" s="29">
        <f t="shared" si="67"/>
        <v>2389</v>
      </c>
      <c r="O84" s="29">
        <f t="shared" si="67"/>
        <v>2501</v>
      </c>
      <c r="P84" s="29">
        <f t="shared" si="67"/>
        <v>2536</v>
      </c>
      <c r="Q84" s="29">
        <f t="shared" si="67"/>
        <v>2763</v>
      </c>
      <c r="R84" s="29">
        <f t="shared" si="67"/>
        <v>2983</v>
      </c>
      <c r="S84" s="29">
        <f t="shared" si="67"/>
        <v>3062</v>
      </c>
      <c r="T84" s="69">
        <f t="shared" si="67"/>
        <v>2960</v>
      </c>
      <c r="U84" s="135">
        <v>3301</v>
      </c>
      <c r="V84" s="269">
        <v>3019</v>
      </c>
      <c r="W84" s="269">
        <v>3151</v>
      </c>
      <c r="X84" s="269">
        <v>3611</v>
      </c>
      <c r="Y84" s="221">
        <f t="shared" si="38"/>
        <v>1.1792945787067277</v>
      </c>
    </row>
    <row r="85" spans="1:25" x14ac:dyDescent="0.3">
      <c r="A85" s="10"/>
      <c r="B85" s="38" t="s">
        <v>0</v>
      </c>
      <c r="C85" s="36">
        <v>312</v>
      </c>
      <c r="D85" s="36">
        <v>387</v>
      </c>
      <c r="E85" s="36">
        <v>426</v>
      </c>
      <c r="F85" s="36">
        <v>634</v>
      </c>
      <c r="G85" s="36">
        <v>692</v>
      </c>
      <c r="H85" s="36">
        <v>762</v>
      </c>
      <c r="I85" s="36">
        <v>806</v>
      </c>
      <c r="J85" s="36">
        <v>946</v>
      </c>
      <c r="K85" s="36">
        <v>1094</v>
      </c>
      <c r="L85" s="36">
        <v>1199</v>
      </c>
      <c r="M85" s="36">
        <v>1308</v>
      </c>
      <c r="N85" s="36">
        <v>1364</v>
      </c>
      <c r="O85" s="36">
        <v>1468</v>
      </c>
      <c r="P85" s="36">
        <v>1470</v>
      </c>
      <c r="Q85" s="36">
        <v>1664</v>
      </c>
      <c r="R85" s="36">
        <v>1767</v>
      </c>
      <c r="S85" s="36">
        <v>1758</v>
      </c>
      <c r="T85" s="36">
        <v>1719</v>
      </c>
      <c r="U85" s="136">
        <v>1871</v>
      </c>
      <c r="V85" s="267">
        <v>1715</v>
      </c>
      <c r="W85" s="267">
        <v>1773</v>
      </c>
      <c r="X85" s="267">
        <v>1931</v>
      </c>
      <c r="Y85" s="396">
        <f t="shared" si="38"/>
        <v>1.0984072810011376</v>
      </c>
    </row>
    <row r="86" spans="1:25" x14ac:dyDescent="0.3">
      <c r="A86" s="10"/>
      <c r="B86" s="39" t="s">
        <v>1</v>
      </c>
      <c r="C86" s="36">
        <v>299</v>
      </c>
      <c r="D86" s="36">
        <v>292</v>
      </c>
      <c r="E86" s="36">
        <v>464</v>
      </c>
      <c r="F86" s="36">
        <v>514</v>
      </c>
      <c r="G86" s="36">
        <v>542</v>
      </c>
      <c r="H86" s="36">
        <v>617</v>
      </c>
      <c r="I86" s="36">
        <v>702</v>
      </c>
      <c r="J86" s="36">
        <v>716</v>
      </c>
      <c r="K86" s="36">
        <v>807</v>
      </c>
      <c r="L86" s="36">
        <v>912</v>
      </c>
      <c r="M86" s="36">
        <v>984</v>
      </c>
      <c r="N86" s="36">
        <v>1025</v>
      </c>
      <c r="O86" s="36">
        <v>1033</v>
      </c>
      <c r="P86" s="36">
        <v>1066</v>
      </c>
      <c r="Q86" s="36">
        <v>1099</v>
      </c>
      <c r="R86" s="36">
        <v>1216</v>
      </c>
      <c r="S86" s="36">
        <v>1304</v>
      </c>
      <c r="T86" s="36">
        <v>1241</v>
      </c>
      <c r="U86" s="138">
        <v>1430</v>
      </c>
      <c r="V86" s="267">
        <v>1304</v>
      </c>
      <c r="W86" s="268">
        <v>1378</v>
      </c>
      <c r="X86" s="268">
        <v>1680</v>
      </c>
      <c r="Y86" s="220">
        <f t="shared" si="38"/>
        <v>1.2883435582822085</v>
      </c>
    </row>
    <row r="87" spans="1:25" x14ac:dyDescent="0.3">
      <c r="A87" s="10"/>
      <c r="B87" s="37" t="s">
        <v>14</v>
      </c>
      <c r="C87" s="29">
        <f>C88+C89</f>
        <v>1138</v>
      </c>
      <c r="D87" s="29">
        <f t="shared" ref="D87:T87" si="68">D88+D89</f>
        <v>1119</v>
      </c>
      <c r="E87" s="29">
        <f t="shared" si="68"/>
        <v>1127</v>
      </c>
      <c r="F87" s="29">
        <f t="shared" si="68"/>
        <v>1222</v>
      </c>
      <c r="G87" s="29">
        <f t="shared" si="68"/>
        <v>1278</v>
      </c>
      <c r="H87" s="29">
        <f t="shared" si="68"/>
        <v>1379</v>
      </c>
      <c r="I87" s="29">
        <f t="shared" si="68"/>
        <v>1353</v>
      </c>
      <c r="J87" s="29">
        <f t="shared" si="68"/>
        <v>1471</v>
      </c>
      <c r="K87" s="29">
        <f t="shared" si="68"/>
        <v>1524</v>
      </c>
      <c r="L87" s="29">
        <f t="shared" si="68"/>
        <v>1499</v>
      </c>
      <c r="M87" s="29">
        <f t="shared" si="68"/>
        <v>1476</v>
      </c>
      <c r="N87" s="29">
        <f t="shared" si="68"/>
        <v>1500</v>
      </c>
      <c r="O87" s="29">
        <f t="shared" si="68"/>
        <v>1612</v>
      </c>
      <c r="P87" s="29">
        <f t="shared" si="68"/>
        <v>1723</v>
      </c>
      <c r="Q87" s="29">
        <f t="shared" si="68"/>
        <v>1695</v>
      </c>
      <c r="R87" s="29">
        <f t="shared" si="68"/>
        <v>1785</v>
      </c>
      <c r="S87" s="29">
        <f t="shared" si="68"/>
        <v>1832</v>
      </c>
      <c r="T87" s="69">
        <f t="shared" si="68"/>
        <v>1852</v>
      </c>
      <c r="U87" s="135">
        <f t="shared" ref="U87:V89" si="69">U81-U84</f>
        <v>1968</v>
      </c>
      <c r="V87" s="135">
        <f t="shared" si="69"/>
        <v>2045</v>
      </c>
      <c r="W87" s="135">
        <f t="shared" ref="W87:X87" si="70">W81-W84</f>
        <v>2024</v>
      </c>
      <c r="X87" s="135">
        <f t="shared" si="70"/>
        <v>1986</v>
      </c>
      <c r="Y87" s="221">
        <f t="shared" si="38"/>
        <v>1.0840611353711791</v>
      </c>
    </row>
    <row r="88" spans="1:25" x14ac:dyDescent="0.3">
      <c r="A88" s="10"/>
      <c r="B88" s="38" t="s">
        <v>0</v>
      </c>
      <c r="C88" s="36">
        <f t="shared" ref="C88:T88" si="71">C82-C85</f>
        <v>614</v>
      </c>
      <c r="D88" s="36">
        <f t="shared" si="71"/>
        <v>597</v>
      </c>
      <c r="E88" s="36">
        <f t="shared" si="71"/>
        <v>583</v>
      </c>
      <c r="F88" s="36">
        <f t="shared" si="71"/>
        <v>684</v>
      </c>
      <c r="G88" s="36">
        <f t="shared" si="71"/>
        <v>692</v>
      </c>
      <c r="H88" s="36">
        <f t="shared" si="71"/>
        <v>787</v>
      </c>
      <c r="I88" s="36">
        <f t="shared" si="71"/>
        <v>769</v>
      </c>
      <c r="J88" s="36">
        <f t="shared" si="71"/>
        <v>873</v>
      </c>
      <c r="K88" s="36">
        <f t="shared" si="71"/>
        <v>864</v>
      </c>
      <c r="L88" s="36">
        <f t="shared" si="71"/>
        <v>848</v>
      </c>
      <c r="M88" s="36">
        <f t="shared" si="71"/>
        <v>825</v>
      </c>
      <c r="N88" s="36">
        <f t="shared" si="71"/>
        <v>840</v>
      </c>
      <c r="O88" s="36">
        <f t="shared" si="71"/>
        <v>954</v>
      </c>
      <c r="P88" s="36">
        <f t="shared" si="71"/>
        <v>999</v>
      </c>
      <c r="Q88" s="36">
        <f t="shared" si="71"/>
        <v>1009</v>
      </c>
      <c r="R88" s="36">
        <f t="shared" si="71"/>
        <v>1090</v>
      </c>
      <c r="S88" s="36">
        <f t="shared" si="71"/>
        <v>1151</v>
      </c>
      <c r="T88" s="36">
        <f t="shared" si="71"/>
        <v>1116</v>
      </c>
      <c r="U88" s="136">
        <f t="shared" si="69"/>
        <v>1241</v>
      </c>
      <c r="V88" s="136">
        <f t="shared" si="69"/>
        <v>1278</v>
      </c>
      <c r="W88" s="136">
        <f t="shared" ref="W88:X88" si="72">W82-W85</f>
        <v>1275</v>
      </c>
      <c r="X88" s="136">
        <f t="shared" si="72"/>
        <v>1191</v>
      </c>
      <c r="Y88" s="396">
        <f t="shared" si="38"/>
        <v>1.0347523892267594</v>
      </c>
    </row>
    <row r="89" spans="1:25" x14ac:dyDescent="0.3">
      <c r="A89" s="10"/>
      <c r="B89" s="39" t="s">
        <v>1</v>
      </c>
      <c r="C89" s="36">
        <f t="shared" ref="C89:T89" si="73">C83-C86</f>
        <v>524</v>
      </c>
      <c r="D89" s="36">
        <f t="shared" si="73"/>
        <v>522</v>
      </c>
      <c r="E89" s="36">
        <f t="shared" si="73"/>
        <v>544</v>
      </c>
      <c r="F89" s="36">
        <f t="shared" si="73"/>
        <v>538</v>
      </c>
      <c r="G89" s="36">
        <f t="shared" si="73"/>
        <v>586</v>
      </c>
      <c r="H89" s="36">
        <f t="shared" si="73"/>
        <v>592</v>
      </c>
      <c r="I89" s="36">
        <f t="shared" si="73"/>
        <v>584</v>
      </c>
      <c r="J89" s="36">
        <f t="shared" si="73"/>
        <v>598</v>
      </c>
      <c r="K89" s="36">
        <f t="shared" si="73"/>
        <v>660</v>
      </c>
      <c r="L89" s="36">
        <f t="shared" si="73"/>
        <v>651</v>
      </c>
      <c r="M89" s="36">
        <f t="shared" si="73"/>
        <v>651</v>
      </c>
      <c r="N89" s="36">
        <f t="shared" si="73"/>
        <v>660</v>
      </c>
      <c r="O89" s="36">
        <f t="shared" si="73"/>
        <v>658</v>
      </c>
      <c r="P89" s="36">
        <f t="shared" si="73"/>
        <v>724</v>
      </c>
      <c r="Q89" s="36">
        <f t="shared" si="73"/>
        <v>686</v>
      </c>
      <c r="R89" s="36">
        <f t="shared" si="73"/>
        <v>695</v>
      </c>
      <c r="S89" s="36">
        <f t="shared" si="73"/>
        <v>681</v>
      </c>
      <c r="T89" s="36">
        <f t="shared" si="73"/>
        <v>736</v>
      </c>
      <c r="U89" s="138">
        <f t="shared" si="69"/>
        <v>727</v>
      </c>
      <c r="V89" s="138">
        <f t="shared" si="69"/>
        <v>767</v>
      </c>
      <c r="W89" s="138">
        <f t="shared" ref="W89:X89" si="74">W83-W86</f>
        <v>749</v>
      </c>
      <c r="X89" s="138">
        <f t="shared" si="74"/>
        <v>795</v>
      </c>
      <c r="Y89" s="220">
        <f t="shared" si="38"/>
        <v>1.1674008810572687</v>
      </c>
    </row>
    <row r="90" spans="1:25" x14ac:dyDescent="0.3">
      <c r="A90" s="10"/>
      <c r="B90" s="37" t="s">
        <v>82</v>
      </c>
      <c r="C90" s="29">
        <f>C91+C92</f>
        <v>122</v>
      </c>
      <c r="D90" s="29">
        <f t="shared" ref="D90:T90" si="75">D91+D92</f>
        <v>123</v>
      </c>
      <c r="E90" s="29">
        <f t="shared" si="75"/>
        <v>147</v>
      </c>
      <c r="F90" s="29">
        <f t="shared" si="75"/>
        <v>238</v>
      </c>
      <c r="G90" s="29">
        <f t="shared" si="75"/>
        <v>230</v>
      </c>
      <c r="H90" s="29">
        <f t="shared" si="75"/>
        <v>264</v>
      </c>
      <c r="I90" s="29">
        <f t="shared" si="75"/>
        <v>278</v>
      </c>
      <c r="J90" s="29">
        <f t="shared" si="75"/>
        <v>300</v>
      </c>
      <c r="K90" s="29">
        <f t="shared" si="75"/>
        <v>292</v>
      </c>
      <c r="L90" s="29">
        <f t="shared" si="75"/>
        <v>384</v>
      </c>
      <c r="M90" s="29">
        <f t="shared" si="75"/>
        <v>505</v>
      </c>
      <c r="N90" s="29">
        <f t="shared" si="75"/>
        <v>568</v>
      </c>
      <c r="O90" s="29">
        <f t="shared" si="75"/>
        <v>463</v>
      </c>
      <c r="P90" s="29">
        <f t="shared" si="75"/>
        <v>464</v>
      </c>
      <c r="Q90" s="29">
        <f t="shared" si="75"/>
        <v>571</v>
      </c>
      <c r="R90" s="29">
        <f t="shared" si="75"/>
        <v>723</v>
      </c>
      <c r="S90" s="29">
        <f t="shared" si="75"/>
        <v>808</v>
      </c>
      <c r="T90" s="69">
        <f t="shared" si="75"/>
        <v>1002</v>
      </c>
      <c r="U90" s="134">
        <v>1414</v>
      </c>
      <c r="V90" s="269">
        <v>1423</v>
      </c>
      <c r="W90" s="269">
        <v>1710</v>
      </c>
      <c r="X90" s="269">
        <v>2387</v>
      </c>
      <c r="Y90" s="221">
        <f t="shared" ref="Y90:Y95" si="76">X90/S90</f>
        <v>2.9542079207920793</v>
      </c>
    </row>
    <row r="91" spans="1:25" x14ac:dyDescent="0.3">
      <c r="A91" s="10"/>
      <c r="B91" s="38" t="s">
        <v>0</v>
      </c>
      <c r="C91" s="36">
        <v>61</v>
      </c>
      <c r="D91" s="36">
        <v>77</v>
      </c>
      <c r="E91" s="36">
        <v>79</v>
      </c>
      <c r="F91" s="36">
        <v>154</v>
      </c>
      <c r="G91" s="36">
        <v>139</v>
      </c>
      <c r="H91" s="36">
        <v>164</v>
      </c>
      <c r="I91" s="36">
        <v>159</v>
      </c>
      <c r="J91" s="36">
        <v>176</v>
      </c>
      <c r="K91" s="36">
        <v>203</v>
      </c>
      <c r="L91" s="36">
        <v>248</v>
      </c>
      <c r="M91" s="36">
        <v>337</v>
      </c>
      <c r="N91" s="36">
        <v>358</v>
      </c>
      <c r="O91" s="36">
        <v>283</v>
      </c>
      <c r="P91" s="36">
        <v>273</v>
      </c>
      <c r="Q91" s="36">
        <v>348</v>
      </c>
      <c r="R91" s="36">
        <v>437</v>
      </c>
      <c r="S91" s="36">
        <v>463</v>
      </c>
      <c r="T91" s="36">
        <v>529</v>
      </c>
      <c r="U91" s="136">
        <v>692</v>
      </c>
      <c r="V91" s="267">
        <v>704</v>
      </c>
      <c r="W91" s="267">
        <v>887</v>
      </c>
      <c r="X91" s="267">
        <v>1149</v>
      </c>
      <c r="Y91" s="396">
        <f t="shared" si="76"/>
        <v>2.4816414686825055</v>
      </c>
    </row>
    <row r="92" spans="1:25" x14ac:dyDescent="0.3">
      <c r="A92" s="10"/>
      <c r="B92" s="39" t="s">
        <v>1</v>
      </c>
      <c r="C92" s="36">
        <v>61</v>
      </c>
      <c r="D92" s="36">
        <v>46</v>
      </c>
      <c r="E92" s="36">
        <v>68</v>
      </c>
      <c r="F92" s="36">
        <v>84</v>
      </c>
      <c r="G92" s="36">
        <v>91</v>
      </c>
      <c r="H92" s="36">
        <v>100</v>
      </c>
      <c r="I92" s="36">
        <v>119</v>
      </c>
      <c r="J92" s="36">
        <v>124</v>
      </c>
      <c r="K92" s="36">
        <v>89</v>
      </c>
      <c r="L92" s="36">
        <v>136</v>
      </c>
      <c r="M92" s="36">
        <v>168</v>
      </c>
      <c r="N92" s="36">
        <v>210</v>
      </c>
      <c r="O92" s="36">
        <v>180</v>
      </c>
      <c r="P92" s="36">
        <v>191</v>
      </c>
      <c r="Q92" s="36">
        <v>223</v>
      </c>
      <c r="R92" s="36">
        <v>286</v>
      </c>
      <c r="S92" s="36">
        <v>345</v>
      </c>
      <c r="T92" s="36">
        <v>473</v>
      </c>
      <c r="U92" s="138">
        <v>722</v>
      </c>
      <c r="V92" s="270">
        <v>719</v>
      </c>
      <c r="W92" s="268">
        <v>823</v>
      </c>
      <c r="X92" s="268">
        <v>1238</v>
      </c>
      <c r="Y92" s="220">
        <f t="shared" si="76"/>
        <v>3.5884057971014491</v>
      </c>
    </row>
    <row r="93" spans="1:25" ht="26" x14ac:dyDescent="0.3">
      <c r="A93" s="10"/>
      <c r="B93" s="37" t="s">
        <v>81</v>
      </c>
      <c r="C93" s="29">
        <f>C95+C94</f>
        <v>1627</v>
      </c>
      <c r="D93" s="29">
        <f t="shared" ref="D93:T93" si="77">D95+D94</f>
        <v>1675</v>
      </c>
      <c r="E93" s="29">
        <f t="shared" si="77"/>
        <v>1870</v>
      </c>
      <c r="F93" s="29">
        <f t="shared" si="77"/>
        <v>2132</v>
      </c>
      <c r="G93" s="29">
        <f t="shared" si="77"/>
        <v>2282</v>
      </c>
      <c r="H93" s="29">
        <f t="shared" si="77"/>
        <v>2494</v>
      </c>
      <c r="I93" s="29">
        <f t="shared" si="77"/>
        <v>2583</v>
      </c>
      <c r="J93" s="29">
        <f t="shared" si="77"/>
        <v>2833</v>
      </c>
      <c r="K93" s="29">
        <f t="shared" si="77"/>
        <v>3133</v>
      </c>
      <c r="L93" s="29">
        <f t="shared" si="77"/>
        <v>3226</v>
      </c>
      <c r="M93" s="29">
        <f t="shared" si="77"/>
        <v>3263</v>
      </c>
      <c r="N93" s="29">
        <f t="shared" si="77"/>
        <v>3321</v>
      </c>
      <c r="O93" s="29">
        <f t="shared" si="77"/>
        <v>3650</v>
      </c>
      <c r="P93" s="29">
        <f t="shared" si="77"/>
        <v>3795</v>
      </c>
      <c r="Q93" s="29">
        <f t="shared" si="77"/>
        <v>3887</v>
      </c>
      <c r="R93" s="29">
        <f t="shared" si="77"/>
        <v>4045</v>
      </c>
      <c r="S93" s="29">
        <f t="shared" si="77"/>
        <v>4086</v>
      </c>
      <c r="T93" s="69">
        <f t="shared" si="77"/>
        <v>3810</v>
      </c>
      <c r="U93" s="134">
        <f t="shared" ref="U93:V95" si="78">U81-U90</f>
        <v>3855</v>
      </c>
      <c r="V93" s="134">
        <f t="shared" si="78"/>
        <v>3641</v>
      </c>
      <c r="W93" s="134">
        <f t="shared" ref="W93:X93" si="79">W81-W90</f>
        <v>3465</v>
      </c>
      <c r="X93" s="134">
        <f t="shared" si="79"/>
        <v>3210</v>
      </c>
      <c r="Y93" s="221">
        <f t="shared" si="76"/>
        <v>0.78560939794419971</v>
      </c>
    </row>
    <row r="94" spans="1:25" x14ac:dyDescent="0.3">
      <c r="A94" s="10"/>
      <c r="B94" s="38" t="s">
        <v>0</v>
      </c>
      <c r="C94" s="36">
        <f>C82-C91</f>
        <v>865</v>
      </c>
      <c r="D94" s="36">
        <f t="shared" ref="D94:T94" si="80">D82-D91</f>
        <v>907</v>
      </c>
      <c r="E94" s="36">
        <f t="shared" si="80"/>
        <v>930</v>
      </c>
      <c r="F94" s="36">
        <f t="shared" si="80"/>
        <v>1164</v>
      </c>
      <c r="G94" s="36">
        <f t="shared" si="80"/>
        <v>1245</v>
      </c>
      <c r="H94" s="36">
        <f t="shared" si="80"/>
        <v>1385</v>
      </c>
      <c r="I94" s="36">
        <f t="shared" si="80"/>
        <v>1416</v>
      </c>
      <c r="J94" s="36">
        <f t="shared" si="80"/>
        <v>1643</v>
      </c>
      <c r="K94" s="36">
        <f t="shared" si="80"/>
        <v>1755</v>
      </c>
      <c r="L94" s="36">
        <f t="shared" si="80"/>
        <v>1799</v>
      </c>
      <c r="M94" s="36">
        <f t="shared" si="80"/>
        <v>1796</v>
      </c>
      <c r="N94" s="36">
        <f t="shared" si="80"/>
        <v>1846</v>
      </c>
      <c r="O94" s="36">
        <f t="shared" si="80"/>
        <v>2139</v>
      </c>
      <c r="P94" s="36">
        <f t="shared" si="80"/>
        <v>2196</v>
      </c>
      <c r="Q94" s="36">
        <f t="shared" si="80"/>
        <v>2325</v>
      </c>
      <c r="R94" s="36">
        <f t="shared" si="80"/>
        <v>2420</v>
      </c>
      <c r="S94" s="36">
        <f t="shared" si="80"/>
        <v>2446</v>
      </c>
      <c r="T94" s="36">
        <f t="shared" si="80"/>
        <v>2306</v>
      </c>
      <c r="U94" s="136">
        <f t="shared" si="78"/>
        <v>2420</v>
      </c>
      <c r="V94" s="136">
        <f t="shared" si="78"/>
        <v>2289</v>
      </c>
      <c r="W94" s="136">
        <f t="shared" ref="W94:X94" si="81">W82-W91</f>
        <v>2161</v>
      </c>
      <c r="X94" s="136">
        <f t="shared" si="81"/>
        <v>1973</v>
      </c>
      <c r="Y94" s="396">
        <f t="shared" si="76"/>
        <v>0.80662305805396561</v>
      </c>
    </row>
    <row r="95" spans="1:25" x14ac:dyDescent="0.3">
      <c r="A95" s="10"/>
      <c r="B95" s="39" t="s">
        <v>1</v>
      </c>
      <c r="C95" s="36">
        <f>C83-C92</f>
        <v>762</v>
      </c>
      <c r="D95" s="36">
        <f t="shared" ref="D95:T95" si="82">D83-D92</f>
        <v>768</v>
      </c>
      <c r="E95" s="36">
        <f t="shared" si="82"/>
        <v>940</v>
      </c>
      <c r="F95" s="36">
        <f t="shared" si="82"/>
        <v>968</v>
      </c>
      <c r="G95" s="36">
        <f t="shared" si="82"/>
        <v>1037</v>
      </c>
      <c r="H95" s="36">
        <f t="shared" si="82"/>
        <v>1109</v>
      </c>
      <c r="I95" s="36">
        <f t="shared" si="82"/>
        <v>1167</v>
      </c>
      <c r="J95" s="36">
        <f t="shared" si="82"/>
        <v>1190</v>
      </c>
      <c r="K95" s="36">
        <f t="shared" si="82"/>
        <v>1378</v>
      </c>
      <c r="L95" s="36">
        <f t="shared" si="82"/>
        <v>1427</v>
      </c>
      <c r="M95" s="36">
        <f t="shared" si="82"/>
        <v>1467</v>
      </c>
      <c r="N95" s="36">
        <f t="shared" si="82"/>
        <v>1475</v>
      </c>
      <c r="O95" s="36">
        <f t="shared" si="82"/>
        <v>1511</v>
      </c>
      <c r="P95" s="36">
        <f t="shared" si="82"/>
        <v>1599</v>
      </c>
      <c r="Q95" s="36">
        <f t="shared" si="82"/>
        <v>1562</v>
      </c>
      <c r="R95" s="36">
        <f t="shared" si="82"/>
        <v>1625</v>
      </c>
      <c r="S95" s="36">
        <f t="shared" si="82"/>
        <v>1640</v>
      </c>
      <c r="T95" s="36">
        <f t="shared" si="82"/>
        <v>1504</v>
      </c>
      <c r="U95" s="140">
        <f t="shared" si="78"/>
        <v>1435</v>
      </c>
      <c r="V95" s="140">
        <f t="shared" si="78"/>
        <v>1352</v>
      </c>
      <c r="W95" s="140">
        <f t="shared" ref="W95:X95" si="83">W83-W92</f>
        <v>1304</v>
      </c>
      <c r="X95" s="140">
        <f t="shared" si="83"/>
        <v>1237</v>
      </c>
      <c r="Y95" s="220">
        <f t="shared" si="76"/>
        <v>0.75426829268292683</v>
      </c>
    </row>
    <row r="96" spans="1:25" x14ac:dyDescent="0.3">
      <c r="A96" s="5"/>
      <c r="B96" s="30"/>
      <c r="C96" s="1"/>
      <c r="D96" s="1"/>
      <c r="E96" s="1"/>
      <c r="F96" s="1"/>
      <c r="G96" s="1"/>
      <c r="H96" s="1"/>
      <c r="I96" s="1"/>
      <c r="J96" s="1"/>
      <c r="K96" s="1"/>
      <c r="L96" s="1"/>
      <c r="M96" s="1"/>
      <c r="N96" s="1"/>
      <c r="O96" s="8"/>
      <c r="P96" s="8"/>
      <c r="Q96" s="5"/>
      <c r="R96" s="9"/>
      <c r="S96" s="9"/>
      <c r="T96" s="2"/>
      <c r="U96" s="124"/>
      <c r="V96" s="266"/>
      <c r="W96" s="266"/>
      <c r="X96" s="266"/>
      <c r="Y96" s="217"/>
    </row>
    <row r="97" spans="1:26" ht="14.5" x14ac:dyDescent="0.35">
      <c r="A97" s="5"/>
      <c r="B97" s="574" t="s">
        <v>3</v>
      </c>
      <c r="C97" s="574"/>
      <c r="D97" s="574"/>
      <c r="E97" s="574"/>
      <c r="F97" s="574"/>
      <c r="G97" s="574"/>
      <c r="H97" s="574"/>
      <c r="I97" s="574"/>
      <c r="J97" s="574"/>
      <c r="K97" s="574"/>
      <c r="L97" s="574"/>
      <c r="M97" s="574"/>
      <c r="N97" s="574"/>
      <c r="O97" s="575"/>
      <c r="P97" s="40"/>
      <c r="Q97" s="5"/>
      <c r="R97" s="9"/>
      <c r="S97" s="9"/>
      <c r="T97" s="2"/>
      <c r="U97" s="124"/>
      <c r="V97" s="266"/>
      <c r="W97" s="266"/>
      <c r="X97" s="266"/>
      <c r="Y97" s="217"/>
    </row>
    <row r="98" spans="1:26" ht="14.5" x14ac:dyDescent="0.35">
      <c r="A98" s="5"/>
      <c r="B98" s="576"/>
      <c r="C98" s="576"/>
      <c r="D98" s="576"/>
      <c r="E98" s="576"/>
      <c r="F98" s="576"/>
      <c r="G98" s="576"/>
      <c r="H98" s="576"/>
      <c r="I98" s="576"/>
      <c r="J98" s="576"/>
      <c r="K98" s="576"/>
      <c r="L98" s="576"/>
      <c r="M98" s="576"/>
      <c r="N98" s="576"/>
      <c r="O98" s="577"/>
      <c r="P98" s="41"/>
      <c r="Q98" s="5"/>
      <c r="R98" s="9"/>
      <c r="S98" s="9"/>
      <c r="T98" s="2"/>
      <c r="U98" s="124"/>
      <c r="V98" s="266"/>
      <c r="W98" s="266"/>
      <c r="X98" s="266"/>
      <c r="Y98" s="217"/>
    </row>
    <row r="99" spans="1:26" ht="14.5" x14ac:dyDescent="0.35">
      <c r="A99" s="5"/>
      <c r="B99" s="44" t="s">
        <v>74</v>
      </c>
      <c r="C99" s="6"/>
      <c r="D99" s="6"/>
      <c r="E99" s="6"/>
      <c r="F99" s="6"/>
      <c r="G99" s="6"/>
      <c r="H99" s="6"/>
      <c r="I99" s="6"/>
      <c r="J99" s="6"/>
      <c r="K99" s="6"/>
      <c r="L99" s="6"/>
      <c r="M99" s="6"/>
      <c r="N99" s="6"/>
      <c r="O99" s="6"/>
      <c r="P99" s="6"/>
      <c r="Q99" s="6"/>
      <c r="R99" s="9"/>
      <c r="S99" s="9"/>
      <c r="T99" s="2"/>
      <c r="U99" s="124"/>
      <c r="V99" s="266"/>
      <c r="W99" s="266"/>
      <c r="X99" s="266"/>
      <c r="Y99" s="217"/>
    </row>
    <row r="100" spans="1:26" ht="16.5" x14ac:dyDescent="0.35">
      <c r="A100" s="5"/>
      <c r="B100" s="63" t="s">
        <v>15</v>
      </c>
      <c r="C100" s="2"/>
      <c r="D100" s="2"/>
      <c r="E100" s="2"/>
      <c r="F100" s="2"/>
      <c r="G100" s="2"/>
      <c r="H100" s="2"/>
      <c r="I100" s="2"/>
      <c r="J100" s="2"/>
      <c r="K100" s="2"/>
      <c r="L100" s="2"/>
      <c r="M100" s="2"/>
      <c r="N100" s="2"/>
      <c r="O100" s="2"/>
      <c r="P100" s="2"/>
      <c r="Q100" s="2"/>
      <c r="R100" s="9"/>
      <c r="S100" s="9"/>
      <c r="T100" s="2"/>
      <c r="U100" s="124"/>
      <c r="V100" s="266"/>
      <c r="W100" s="266"/>
      <c r="X100" s="266"/>
      <c r="Y100" s="217"/>
    </row>
    <row r="101" spans="1:26" ht="16.5" x14ac:dyDescent="0.35">
      <c r="A101" s="5"/>
      <c r="B101" s="63" t="s">
        <v>16</v>
      </c>
      <c r="C101" s="2"/>
      <c r="D101" s="2"/>
      <c r="E101" s="2"/>
      <c r="F101" s="2"/>
      <c r="G101" s="2"/>
      <c r="H101" s="2"/>
      <c r="I101" s="2"/>
      <c r="J101" s="2"/>
      <c r="K101" s="2"/>
      <c r="L101" s="2"/>
      <c r="M101" s="2"/>
      <c r="N101" s="2"/>
      <c r="O101" s="2"/>
      <c r="P101" s="2"/>
      <c r="Q101" s="2"/>
      <c r="R101" s="9"/>
      <c r="S101" s="9"/>
      <c r="T101" s="2"/>
      <c r="U101" s="124"/>
      <c r="V101" s="266"/>
      <c r="W101" s="266"/>
      <c r="X101" s="266"/>
      <c r="Y101" s="217"/>
    </row>
    <row r="102" spans="1:26" ht="16.5" x14ac:dyDescent="0.35">
      <c r="A102" s="5"/>
      <c r="B102" s="63" t="s">
        <v>79</v>
      </c>
      <c r="C102" s="2"/>
      <c r="D102" s="2"/>
      <c r="E102" s="2"/>
      <c r="F102" s="2"/>
      <c r="G102" s="2"/>
      <c r="H102" s="2"/>
      <c r="I102" s="2"/>
      <c r="J102" s="2"/>
      <c r="K102" s="2"/>
      <c r="L102" s="2"/>
      <c r="M102" s="2"/>
      <c r="N102" s="2"/>
      <c r="O102" s="2"/>
      <c r="P102" s="2"/>
      <c r="Q102" s="2"/>
      <c r="R102" s="9"/>
      <c r="S102" s="9"/>
      <c r="T102" s="2"/>
      <c r="U102" s="124"/>
      <c r="V102" s="266"/>
      <c r="W102" s="266"/>
      <c r="X102" s="266"/>
      <c r="Y102" s="217"/>
    </row>
    <row r="103" spans="1:26" ht="16.5" x14ac:dyDescent="0.35">
      <c r="A103" s="5"/>
      <c r="B103" s="63" t="s">
        <v>18</v>
      </c>
      <c r="C103" s="2"/>
      <c r="D103" s="2"/>
      <c r="E103" s="2"/>
      <c r="F103" s="2"/>
      <c r="G103" s="2"/>
      <c r="H103" s="2"/>
      <c r="I103" s="2"/>
      <c r="J103" s="2"/>
      <c r="K103" s="2"/>
      <c r="L103" s="2"/>
      <c r="M103" s="2"/>
      <c r="N103" s="2"/>
      <c r="O103" s="2"/>
      <c r="P103" s="2"/>
      <c r="Q103" s="2"/>
      <c r="R103" s="9"/>
      <c r="S103" s="9"/>
      <c r="T103" s="2"/>
      <c r="U103" s="124"/>
      <c r="V103" s="266"/>
      <c r="W103" s="266"/>
      <c r="X103" s="266"/>
      <c r="Y103" s="217"/>
    </row>
    <row r="104" spans="1:26" ht="16.5" x14ac:dyDescent="0.35">
      <c r="A104" s="5"/>
      <c r="B104" s="63" t="s">
        <v>52</v>
      </c>
      <c r="C104" s="2"/>
      <c r="D104" s="2"/>
      <c r="E104" s="2"/>
      <c r="F104" s="2"/>
      <c r="G104" s="2"/>
      <c r="H104" s="2"/>
      <c r="I104" s="2"/>
      <c r="J104" s="2"/>
      <c r="K104" s="2"/>
      <c r="L104" s="2"/>
      <c r="M104" s="2"/>
      <c r="N104" s="2"/>
      <c r="O104" s="2"/>
      <c r="P104" s="2"/>
      <c r="Q104" s="2"/>
      <c r="R104" s="9"/>
      <c r="S104" s="9"/>
      <c r="T104" s="2"/>
      <c r="U104" s="124"/>
      <c r="V104" s="266"/>
      <c r="W104" s="266"/>
      <c r="X104" s="266"/>
      <c r="Y104" s="217"/>
    </row>
    <row r="105" spans="1:26" ht="16.5" x14ac:dyDescent="0.35">
      <c r="A105" s="5"/>
      <c r="B105" s="63" t="s">
        <v>19</v>
      </c>
      <c r="C105" s="2"/>
      <c r="D105" s="2"/>
      <c r="E105" s="2"/>
      <c r="F105" s="2"/>
      <c r="G105" s="2"/>
      <c r="H105" s="2"/>
      <c r="I105" s="2"/>
      <c r="J105" s="2"/>
      <c r="K105" s="2"/>
      <c r="L105" s="2"/>
      <c r="M105" s="2"/>
      <c r="N105" s="2"/>
      <c r="O105" s="2"/>
      <c r="P105" s="2"/>
      <c r="Q105" s="2"/>
      <c r="R105" s="9"/>
      <c r="S105" s="9"/>
      <c r="T105" s="2"/>
      <c r="U105" s="124"/>
      <c r="V105" s="266"/>
      <c r="W105" s="266"/>
      <c r="X105" s="266"/>
      <c r="Y105" s="217"/>
    </row>
    <row r="106" spans="1:26" ht="16.5" x14ac:dyDescent="0.35">
      <c r="A106" s="5"/>
      <c r="B106" s="45" t="s">
        <v>20</v>
      </c>
      <c r="C106" s="2"/>
      <c r="D106" s="2"/>
      <c r="E106" s="2"/>
      <c r="F106" s="2"/>
      <c r="G106" s="2"/>
      <c r="H106" s="2"/>
      <c r="I106" s="2"/>
      <c r="J106" s="2"/>
      <c r="K106" s="2"/>
      <c r="L106" s="2"/>
      <c r="M106" s="2"/>
      <c r="N106" s="2"/>
      <c r="O106" s="2"/>
      <c r="P106" s="2"/>
      <c r="Q106" s="2"/>
      <c r="R106" s="9"/>
      <c r="S106" s="9"/>
      <c r="T106" s="2"/>
      <c r="U106" s="124"/>
      <c r="V106" s="266"/>
      <c r="W106" s="266"/>
      <c r="X106" s="266"/>
      <c r="Y106" s="217"/>
    </row>
    <row r="107" spans="1:26" ht="16.5" x14ac:dyDescent="0.35">
      <c r="A107" s="2"/>
      <c r="B107" s="45" t="s">
        <v>22</v>
      </c>
      <c r="C107" s="2"/>
      <c r="D107" s="2"/>
      <c r="E107" s="2"/>
      <c r="F107" s="2"/>
      <c r="G107" s="2"/>
      <c r="H107" s="2"/>
      <c r="I107" s="2"/>
      <c r="J107" s="2"/>
      <c r="K107" s="2"/>
      <c r="L107" s="2"/>
      <c r="M107" s="2"/>
      <c r="N107" s="2"/>
      <c r="O107" s="2"/>
      <c r="P107" s="2"/>
      <c r="Q107" s="2"/>
      <c r="R107" s="2"/>
      <c r="S107" s="2"/>
      <c r="T107" s="2"/>
      <c r="U107" s="124"/>
      <c r="V107" s="266"/>
      <c r="W107" s="266"/>
      <c r="X107" s="266"/>
      <c r="Y107" s="217"/>
    </row>
    <row r="108" spans="1:26" x14ac:dyDescent="0.3">
      <c r="A108" s="2"/>
      <c r="B108" s="2"/>
      <c r="C108" s="2"/>
      <c r="D108" s="2"/>
      <c r="E108" s="2"/>
      <c r="F108" s="2"/>
      <c r="G108" s="2"/>
      <c r="H108" s="2"/>
      <c r="I108" s="2"/>
      <c r="J108" s="2"/>
      <c r="K108" s="2"/>
      <c r="L108" s="2"/>
      <c r="M108" s="2"/>
      <c r="N108" s="2"/>
      <c r="O108" s="2"/>
      <c r="P108" s="2"/>
      <c r="Q108" s="2"/>
      <c r="R108" s="2"/>
      <c r="S108" s="2"/>
      <c r="T108" s="2"/>
      <c r="U108" s="124"/>
      <c r="V108" s="266"/>
      <c r="W108" s="266"/>
      <c r="X108" s="266"/>
      <c r="Y108" s="217"/>
    </row>
    <row r="109" spans="1:26" x14ac:dyDescent="0.3">
      <c r="A109" s="2"/>
      <c r="B109" s="2"/>
      <c r="C109" s="2"/>
      <c r="D109" s="2"/>
      <c r="E109" s="2"/>
      <c r="F109" s="2"/>
      <c r="G109" s="2"/>
      <c r="H109" s="2"/>
      <c r="I109" s="2"/>
      <c r="J109" s="2"/>
      <c r="K109" s="2"/>
      <c r="L109" s="2"/>
      <c r="M109" s="2"/>
      <c r="N109" s="2"/>
      <c r="O109" s="2"/>
      <c r="P109" s="2"/>
      <c r="Q109" s="2"/>
      <c r="R109" s="2"/>
      <c r="S109" s="2"/>
      <c r="T109" s="2"/>
      <c r="U109" s="124"/>
      <c r="V109" s="266"/>
      <c r="W109" s="266"/>
      <c r="X109" s="266"/>
      <c r="Y109" s="217"/>
    </row>
    <row r="110" spans="1:26" x14ac:dyDescent="0.3">
      <c r="Z110" s="108"/>
    </row>
    <row r="111" spans="1:26" x14ac:dyDescent="0.3">
      <c r="Z111" s="108"/>
    </row>
    <row r="112" spans="1:26" x14ac:dyDescent="0.3">
      <c r="Z112" s="108"/>
    </row>
    <row r="113" spans="5:26" x14ac:dyDescent="0.3">
      <c r="Z113" s="108"/>
    </row>
    <row r="114" spans="5:26" x14ac:dyDescent="0.3">
      <c r="Z114" s="108"/>
    </row>
    <row r="115" spans="5:26" x14ac:dyDescent="0.3">
      <c r="E115" s="33"/>
      <c r="Z115" s="108"/>
    </row>
    <row r="116" spans="5:26" x14ac:dyDescent="0.3">
      <c r="E116" s="33"/>
      <c r="Z116" s="108"/>
    </row>
    <row r="117" spans="5:26" x14ac:dyDescent="0.3">
      <c r="E117" s="33"/>
      <c r="Z117" s="108"/>
    </row>
    <row r="118" spans="5:26" x14ac:dyDescent="0.3">
      <c r="E118" s="33"/>
      <c r="Z118" s="108"/>
    </row>
    <row r="119" spans="5:26" x14ac:dyDescent="0.3">
      <c r="E119" s="33"/>
      <c r="Z119" s="108"/>
    </row>
    <row r="120" spans="5:26" x14ac:dyDescent="0.3">
      <c r="E120" s="33"/>
      <c r="Z120" s="108"/>
    </row>
    <row r="121" spans="5:26" x14ac:dyDescent="0.3">
      <c r="E121" s="33"/>
      <c r="Z121" s="108"/>
    </row>
    <row r="122" spans="5:26" x14ac:dyDescent="0.3">
      <c r="E122" s="33"/>
      <c r="Z122" s="108"/>
    </row>
    <row r="123" spans="5:26" x14ac:dyDescent="0.3">
      <c r="E123" s="33"/>
      <c r="Z123" s="108"/>
    </row>
    <row r="124" spans="5:26" x14ac:dyDescent="0.3">
      <c r="E124" s="33"/>
      <c r="Z124" s="108"/>
    </row>
    <row r="125" spans="5:26" x14ac:dyDescent="0.3">
      <c r="E125" s="33"/>
      <c r="Z125" s="108"/>
    </row>
    <row r="126" spans="5:26" x14ac:dyDescent="0.3">
      <c r="E126" s="33"/>
      <c r="Z126" s="108"/>
    </row>
    <row r="127" spans="5:26" x14ac:dyDescent="0.3">
      <c r="E127" s="33"/>
      <c r="Z127" s="108"/>
    </row>
    <row r="128" spans="5:26" x14ac:dyDescent="0.3">
      <c r="E128" s="33"/>
      <c r="Z128" s="108"/>
    </row>
    <row r="129" spans="5:26" x14ac:dyDescent="0.3">
      <c r="E129" s="33"/>
      <c r="Z129" s="108"/>
    </row>
    <row r="130" spans="5:26" x14ac:dyDescent="0.3">
      <c r="E130" s="33"/>
      <c r="Z130" s="108"/>
    </row>
    <row r="131" spans="5:26" x14ac:dyDescent="0.3">
      <c r="E131" s="33"/>
      <c r="Z131" s="108"/>
    </row>
  </sheetData>
  <mergeCells count="1">
    <mergeCell ref="B97:O98"/>
  </mergeCells>
  <pageMargins left="0.25" right="0.25" top="0.75" bottom="0.75" header="0.3" footer="0.3"/>
  <pageSetup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0"/>
  <sheetViews>
    <sheetView zoomScale="80" zoomScaleNormal="80" workbookViewId="0">
      <pane xSplit="2" topLeftCell="C1" activePane="topRight" state="frozen"/>
      <selection pane="topRight" activeCell="Y44" sqref="Y44"/>
    </sheetView>
  </sheetViews>
  <sheetFormatPr defaultColWidth="8.81640625" defaultRowHeight="13" x14ac:dyDescent="0.35"/>
  <cols>
    <col min="1" max="1" width="5" style="11" customWidth="1"/>
    <col min="2" max="2" width="57.1796875" style="11" customWidth="1"/>
    <col min="3" max="21" width="6" style="11" customWidth="1"/>
    <col min="22" max="24" width="5.81640625" style="74" customWidth="1"/>
    <col min="25" max="25" width="10.453125" style="223" bestFit="1" customWidth="1"/>
    <col min="26" max="16384" width="8.81640625" style="11"/>
  </cols>
  <sheetData>
    <row r="1" spans="1:26" x14ac:dyDescent="0.35">
      <c r="A1" s="10"/>
      <c r="B1" s="64"/>
      <c r="C1" s="64"/>
      <c r="D1" s="64"/>
      <c r="E1" s="64"/>
      <c r="F1" s="64"/>
      <c r="G1" s="64"/>
      <c r="H1" s="64"/>
      <c r="I1" s="64"/>
      <c r="J1" s="64"/>
      <c r="K1" s="64"/>
      <c r="L1" s="64"/>
      <c r="M1" s="64"/>
      <c r="N1" s="64"/>
      <c r="O1" s="64"/>
      <c r="P1" s="64"/>
      <c r="Q1" s="232"/>
      <c r="R1" s="73"/>
      <c r="S1" s="73"/>
      <c r="T1" s="64"/>
      <c r="U1" s="64"/>
      <c r="V1" s="73"/>
      <c r="W1" s="73"/>
      <c r="X1" s="73"/>
      <c r="Y1" s="217"/>
      <c r="Z1" s="415"/>
    </row>
    <row r="2" spans="1:26" ht="23.5" x14ac:dyDescent="0.35">
      <c r="A2" s="10"/>
      <c r="B2" s="64"/>
      <c r="C2" s="251" t="s">
        <v>63</v>
      </c>
      <c r="D2" s="64"/>
      <c r="E2" s="64"/>
      <c r="F2" s="64"/>
      <c r="G2" s="64"/>
      <c r="H2" s="64"/>
      <c r="I2" s="64"/>
      <c r="J2" s="64"/>
      <c r="K2" s="64"/>
      <c r="L2" s="64"/>
      <c r="M2" s="64"/>
      <c r="N2" s="64"/>
      <c r="O2" s="64"/>
      <c r="P2" s="64"/>
      <c r="Q2" s="232"/>
      <c r="R2" s="73"/>
      <c r="S2" s="73"/>
      <c r="T2" s="64"/>
      <c r="U2" s="64"/>
      <c r="V2" s="73"/>
      <c r="W2" s="73"/>
      <c r="X2" s="73"/>
      <c r="Y2" s="217"/>
      <c r="Z2" s="415"/>
    </row>
    <row r="3" spans="1:26" ht="18.5" x14ac:dyDescent="0.35">
      <c r="A3" s="10"/>
      <c r="B3" s="233"/>
      <c r="C3" s="234" t="s">
        <v>31</v>
      </c>
      <c r="D3" s="233"/>
      <c r="E3" s="233"/>
      <c r="F3" s="233"/>
      <c r="G3" s="233"/>
      <c r="H3" s="233"/>
      <c r="I3" s="233"/>
      <c r="J3" s="233"/>
      <c r="K3" s="64"/>
      <c r="L3" s="233"/>
      <c r="M3" s="233"/>
      <c r="N3" s="233"/>
      <c r="O3" s="233"/>
      <c r="P3" s="233"/>
      <c r="Q3" s="232"/>
      <c r="R3" s="73"/>
      <c r="S3" s="73"/>
      <c r="T3" s="64"/>
      <c r="U3" s="64"/>
      <c r="V3" s="73"/>
      <c r="W3" s="73"/>
      <c r="X3" s="73"/>
      <c r="Y3" s="217"/>
      <c r="Z3" s="415"/>
    </row>
    <row r="4" spans="1:26" ht="18.5" x14ac:dyDescent="0.35">
      <c r="A4" s="10"/>
      <c r="B4" s="233"/>
      <c r="C4" s="234" t="s">
        <v>2</v>
      </c>
      <c r="D4" s="233"/>
      <c r="E4" s="233"/>
      <c r="F4" s="233"/>
      <c r="G4" s="233"/>
      <c r="H4" s="233"/>
      <c r="I4" s="233"/>
      <c r="J4" s="233"/>
      <c r="K4" s="233"/>
      <c r="L4" s="233"/>
      <c r="M4" s="233"/>
      <c r="N4" s="233"/>
      <c r="O4" s="233"/>
      <c r="P4" s="233"/>
      <c r="Q4" s="232"/>
      <c r="R4" s="73"/>
      <c r="S4" s="73"/>
      <c r="T4" s="64"/>
      <c r="U4" s="64"/>
      <c r="V4" s="73"/>
      <c r="W4" s="73"/>
      <c r="X4" s="73"/>
      <c r="Y4" s="217"/>
      <c r="Z4" s="415"/>
    </row>
    <row r="5" spans="1:26" ht="15.5" x14ac:dyDescent="0.35">
      <c r="A5" s="10"/>
      <c r="B5" s="233"/>
      <c r="C5" s="235" t="s">
        <v>4</v>
      </c>
      <c r="D5" s="233"/>
      <c r="E5" s="233"/>
      <c r="F5" s="233"/>
      <c r="G5" s="233"/>
      <c r="H5" s="233"/>
      <c r="I5" s="233"/>
      <c r="J5" s="233"/>
      <c r="K5" s="233"/>
      <c r="L5" s="233"/>
      <c r="M5" s="233"/>
      <c r="N5" s="233"/>
      <c r="O5" s="233"/>
      <c r="P5" s="233"/>
      <c r="Q5" s="232"/>
      <c r="R5" s="73"/>
      <c r="S5" s="73"/>
      <c r="T5" s="64"/>
      <c r="U5" s="64"/>
      <c r="V5" s="73"/>
      <c r="W5" s="73"/>
      <c r="X5" s="73"/>
      <c r="Y5" s="217"/>
      <c r="Z5" s="415"/>
    </row>
    <row r="6" spans="1:26" ht="14.5" x14ac:dyDescent="0.35">
      <c r="A6" s="10"/>
      <c r="B6" s="236"/>
      <c r="C6" s="73"/>
      <c r="D6" s="73"/>
      <c r="E6" s="73"/>
      <c r="F6" s="73"/>
      <c r="G6" s="73"/>
      <c r="H6" s="73"/>
      <c r="I6" s="73"/>
      <c r="J6" s="73"/>
      <c r="K6" s="73"/>
      <c r="L6" s="73"/>
      <c r="M6" s="64"/>
      <c r="N6" s="64"/>
      <c r="O6" s="64"/>
      <c r="P6" s="64"/>
      <c r="Q6" s="232"/>
      <c r="R6" s="73"/>
      <c r="S6" s="73"/>
      <c r="T6" s="64"/>
      <c r="U6" s="64"/>
      <c r="V6" s="73"/>
      <c r="W6" s="73"/>
      <c r="X6" s="73"/>
      <c r="Y6" s="217"/>
      <c r="Z6" s="415"/>
    </row>
    <row r="7" spans="1:26" ht="26" x14ac:dyDescent="0.35">
      <c r="A7" s="237"/>
      <c r="B7" s="73"/>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v>2020</v>
      </c>
      <c r="Y7" s="102" t="s">
        <v>219</v>
      </c>
      <c r="Z7" s="415"/>
    </row>
    <row r="8" spans="1:26" ht="14.5" x14ac:dyDescent="0.35">
      <c r="A8" s="237"/>
      <c r="B8" s="238" t="s">
        <v>30</v>
      </c>
      <c r="C8" s="123">
        <v>6.1</v>
      </c>
      <c r="D8" s="123">
        <v>6.2</v>
      </c>
      <c r="E8" s="123">
        <v>6.8</v>
      </c>
      <c r="F8" s="123">
        <v>8.1999999999999993</v>
      </c>
      <c r="G8" s="123">
        <v>8.9</v>
      </c>
      <c r="H8" s="123">
        <v>9.4</v>
      </c>
      <c r="I8" s="123">
        <v>10.1</v>
      </c>
      <c r="J8" s="123">
        <v>11.5</v>
      </c>
      <c r="K8" s="123">
        <v>11.9</v>
      </c>
      <c r="L8" s="123">
        <v>11.9</v>
      </c>
      <c r="M8" s="123">
        <v>11.9</v>
      </c>
      <c r="N8" s="123">
        <v>12.3</v>
      </c>
      <c r="O8" s="123">
        <v>13.2</v>
      </c>
      <c r="P8" s="123">
        <v>13.1</v>
      </c>
      <c r="Q8" s="123">
        <v>13.8</v>
      </c>
      <c r="R8" s="123">
        <v>14.7</v>
      </c>
      <c r="S8" s="123">
        <v>16.3</v>
      </c>
      <c r="T8" s="123">
        <v>19.8</v>
      </c>
      <c r="U8" s="123">
        <v>21.7</v>
      </c>
      <c r="V8" s="117">
        <v>20.7</v>
      </c>
      <c r="W8" s="117">
        <v>21.6</v>
      </c>
      <c r="X8" s="117">
        <v>28.3</v>
      </c>
      <c r="Y8" s="403">
        <f t="shared" ref="Y8:Y16" si="0">X8/S8</f>
        <v>1.7361963190184049</v>
      </c>
      <c r="Z8" s="415" t="s">
        <v>69</v>
      </c>
    </row>
    <row r="9" spans="1:26" x14ac:dyDescent="0.35">
      <c r="A9" s="237"/>
      <c r="B9" s="239" t="s">
        <v>0</v>
      </c>
      <c r="C9" s="145">
        <v>3.9</v>
      </c>
      <c r="D9" s="145">
        <v>4.0999999999999996</v>
      </c>
      <c r="E9" s="145">
        <v>4.5999999999999996</v>
      </c>
      <c r="F9" s="145">
        <v>5.8</v>
      </c>
      <c r="G9" s="145">
        <v>6.4</v>
      </c>
      <c r="H9" s="145">
        <v>6.9</v>
      </c>
      <c r="I9" s="145">
        <v>7.3</v>
      </c>
      <c r="J9" s="145">
        <v>8.1999999999999993</v>
      </c>
      <c r="K9" s="145">
        <v>8.8000000000000007</v>
      </c>
      <c r="L9" s="145">
        <v>8.9</v>
      </c>
      <c r="M9" s="145">
        <v>9.1</v>
      </c>
      <c r="N9" s="145">
        <v>9.6</v>
      </c>
      <c r="O9" s="145">
        <v>10.199999999999999</v>
      </c>
      <c r="P9" s="145">
        <v>10.199999999999999</v>
      </c>
      <c r="Q9" s="145">
        <v>10.6</v>
      </c>
      <c r="R9" s="145">
        <v>11.1</v>
      </c>
      <c r="S9" s="145">
        <v>11.8</v>
      </c>
      <c r="T9" s="145">
        <v>13.4</v>
      </c>
      <c r="U9" s="146">
        <v>14.4</v>
      </c>
      <c r="V9" s="147">
        <v>13.6</v>
      </c>
      <c r="W9" s="147">
        <v>13.7</v>
      </c>
      <c r="X9" s="147">
        <v>17.100000000000001</v>
      </c>
      <c r="Y9" s="404">
        <f t="shared" si="0"/>
        <v>1.4491525423728815</v>
      </c>
      <c r="Z9" s="415" t="s">
        <v>69</v>
      </c>
    </row>
    <row r="10" spans="1:26" x14ac:dyDescent="0.35">
      <c r="A10" s="237"/>
      <c r="B10" s="240" t="s">
        <v>1</v>
      </c>
      <c r="C10" s="145">
        <v>8.1999999999999993</v>
      </c>
      <c r="D10" s="145">
        <v>8.3000000000000007</v>
      </c>
      <c r="E10" s="145">
        <v>9</v>
      </c>
      <c r="F10" s="145">
        <v>10.6</v>
      </c>
      <c r="G10" s="145">
        <v>11.5</v>
      </c>
      <c r="H10" s="145">
        <v>11.8</v>
      </c>
      <c r="I10" s="145">
        <v>12.8</v>
      </c>
      <c r="J10" s="145">
        <v>14.8</v>
      </c>
      <c r="K10" s="145">
        <v>14.9</v>
      </c>
      <c r="L10" s="145">
        <v>14.9</v>
      </c>
      <c r="M10" s="145">
        <v>14.8</v>
      </c>
      <c r="N10" s="145">
        <v>15</v>
      </c>
      <c r="O10" s="145">
        <v>16.100000000000001</v>
      </c>
      <c r="P10" s="145">
        <v>16.100000000000001</v>
      </c>
      <c r="Q10" s="145">
        <v>17</v>
      </c>
      <c r="R10" s="145">
        <v>18.3</v>
      </c>
      <c r="S10" s="145">
        <v>20.8</v>
      </c>
      <c r="T10" s="145">
        <v>26.2</v>
      </c>
      <c r="U10" s="148">
        <v>29.1</v>
      </c>
      <c r="V10" s="149">
        <v>27.9</v>
      </c>
      <c r="W10" s="149">
        <v>29.6</v>
      </c>
      <c r="X10" s="149">
        <v>39.5</v>
      </c>
      <c r="Y10" s="404">
        <f t="shared" si="0"/>
        <v>1.8990384615384615</v>
      </c>
      <c r="Z10" s="415" t="s">
        <v>69</v>
      </c>
    </row>
    <row r="11" spans="1:26" ht="14.5" x14ac:dyDescent="0.35">
      <c r="A11" s="237"/>
      <c r="B11" s="241" t="s">
        <v>9</v>
      </c>
      <c r="C11" s="501">
        <v>2.9</v>
      </c>
      <c r="D11" s="501">
        <v>3</v>
      </c>
      <c r="E11" s="501">
        <v>3.3</v>
      </c>
      <c r="F11" s="501">
        <v>4.0999999999999996</v>
      </c>
      <c r="G11" s="501">
        <v>4.5</v>
      </c>
      <c r="H11" s="501">
        <v>4.7</v>
      </c>
      <c r="I11" s="501">
        <v>5.0999999999999996</v>
      </c>
      <c r="J11" s="501">
        <v>5.9</v>
      </c>
      <c r="K11" s="501">
        <v>6.1</v>
      </c>
      <c r="L11" s="501">
        <v>6.4</v>
      </c>
      <c r="M11" s="501">
        <v>6.6</v>
      </c>
      <c r="N11" s="501">
        <v>6.8</v>
      </c>
      <c r="O11" s="501">
        <v>7.3</v>
      </c>
      <c r="P11" s="501">
        <v>7.4</v>
      </c>
      <c r="Q11" s="501">
        <v>7.9</v>
      </c>
      <c r="R11" s="501">
        <v>9</v>
      </c>
      <c r="S11" s="501">
        <v>10.4</v>
      </c>
      <c r="T11" s="501">
        <v>13.3</v>
      </c>
      <c r="U11" s="501">
        <v>14.9</v>
      </c>
      <c r="V11" s="150">
        <v>14.6</v>
      </c>
      <c r="W11" s="117">
        <v>15.5</v>
      </c>
      <c r="X11" s="117">
        <v>21.4</v>
      </c>
      <c r="Y11" s="403">
        <f t="shared" si="0"/>
        <v>2.0576923076923075</v>
      </c>
      <c r="Z11" s="415"/>
    </row>
    <row r="12" spans="1:26" x14ac:dyDescent="0.35">
      <c r="A12" s="237"/>
      <c r="B12" s="242" t="s">
        <v>0</v>
      </c>
      <c r="C12" s="151">
        <v>1.4</v>
      </c>
      <c r="D12" s="151">
        <v>1.6</v>
      </c>
      <c r="E12" s="151">
        <v>1.9</v>
      </c>
      <c r="F12" s="151">
        <v>2.6</v>
      </c>
      <c r="G12" s="151">
        <v>2.8</v>
      </c>
      <c r="H12" s="151">
        <v>3.1</v>
      </c>
      <c r="I12" s="151">
        <v>3.4</v>
      </c>
      <c r="J12" s="151">
        <v>3.9</v>
      </c>
      <c r="K12" s="151">
        <v>4.3</v>
      </c>
      <c r="L12" s="97">
        <v>4.4000000000000004</v>
      </c>
      <c r="M12" s="97">
        <v>4.5999999999999996</v>
      </c>
      <c r="N12" s="97">
        <v>4.9000000000000004</v>
      </c>
      <c r="O12" s="97">
        <v>5.2</v>
      </c>
      <c r="P12" s="97">
        <v>5.3</v>
      </c>
      <c r="Q12" s="97">
        <v>5.6</v>
      </c>
      <c r="R12" s="97">
        <v>6.3</v>
      </c>
      <c r="S12" s="97">
        <v>7.1</v>
      </c>
      <c r="T12" s="98">
        <v>8.5</v>
      </c>
      <c r="U12" s="79">
        <v>9.4</v>
      </c>
      <c r="V12" s="147">
        <v>9</v>
      </c>
      <c r="W12" s="147">
        <v>9.3000000000000007</v>
      </c>
      <c r="X12" s="147">
        <v>12.3</v>
      </c>
      <c r="Y12" s="404">
        <f t="shared" si="0"/>
        <v>1.7323943661971832</v>
      </c>
      <c r="Z12" s="415"/>
    </row>
    <row r="13" spans="1:26" x14ac:dyDescent="0.35">
      <c r="A13" s="237"/>
      <c r="B13" s="243" t="s">
        <v>1</v>
      </c>
      <c r="C13" s="152">
        <v>4.3</v>
      </c>
      <c r="D13" s="152">
        <v>4.4000000000000004</v>
      </c>
      <c r="E13" s="152">
        <v>4.8</v>
      </c>
      <c r="F13" s="152">
        <v>5.7</v>
      </c>
      <c r="G13" s="152">
        <v>6.1</v>
      </c>
      <c r="H13" s="152">
        <v>6.3</v>
      </c>
      <c r="I13" s="152">
        <v>6.6</v>
      </c>
      <c r="J13" s="152">
        <v>7.8</v>
      </c>
      <c r="K13" s="152">
        <v>8</v>
      </c>
      <c r="L13" s="79">
        <v>8.4</v>
      </c>
      <c r="M13" s="79">
        <v>8.6999999999999993</v>
      </c>
      <c r="N13" s="79">
        <v>8.6999999999999993</v>
      </c>
      <c r="O13" s="79">
        <v>9.4</v>
      </c>
      <c r="P13" s="79">
        <v>9.5</v>
      </c>
      <c r="Q13" s="79">
        <v>10.199999999999999</v>
      </c>
      <c r="R13" s="79">
        <v>11.7</v>
      </c>
      <c r="S13" s="79">
        <v>13.7</v>
      </c>
      <c r="T13" s="90">
        <v>18.100000000000001</v>
      </c>
      <c r="U13" s="79">
        <v>20.399999999999999</v>
      </c>
      <c r="V13" s="147">
        <v>20.100000000000001</v>
      </c>
      <c r="W13" s="147">
        <v>21.7</v>
      </c>
      <c r="X13" s="147">
        <v>30.4</v>
      </c>
      <c r="Y13" s="404">
        <f t="shared" si="0"/>
        <v>2.218978102189781</v>
      </c>
      <c r="Z13" s="415"/>
    </row>
    <row r="14" spans="1:26" ht="14.5" x14ac:dyDescent="0.35">
      <c r="A14" s="237"/>
      <c r="B14" s="241" t="s">
        <v>10</v>
      </c>
      <c r="C14" s="117">
        <v>1.2</v>
      </c>
      <c r="D14" s="119">
        <v>1.3</v>
      </c>
      <c r="E14" s="119">
        <v>1.7</v>
      </c>
      <c r="F14" s="119">
        <v>2.2999999999999998</v>
      </c>
      <c r="G14" s="119">
        <v>2.6</v>
      </c>
      <c r="H14" s="119">
        <v>2.9</v>
      </c>
      <c r="I14" s="119">
        <v>3.2</v>
      </c>
      <c r="J14" s="119">
        <v>3.9</v>
      </c>
      <c r="K14" s="119">
        <v>4.2</v>
      </c>
      <c r="L14" s="119">
        <v>4.3</v>
      </c>
      <c r="M14" s="119">
        <v>4.4000000000000004</v>
      </c>
      <c r="N14" s="117">
        <v>4.7</v>
      </c>
      <c r="O14" s="117">
        <v>4.9000000000000004</v>
      </c>
      <c r="P14" s="117">
        <v>4.5</v>
      </c>
      <c r="Q14" s="117">
        <v>4.4000000000000004</v>
      </c>
      <c r="R14" s="117">
        <v>4.5999999999999996</v>
      </c>
      <c r="S14" s="117">
        <v>4.7</v>
      </c>
      <c r="T14" s="117">
        <v>5.2</v>
      </c>
      <c r="U14" s="117">
        <v>5.2</v>
      </c>
      <c r="V14" s="117">
        <v>4.5</v>
      </c>
      <c r="W14" s="117">
        <v>4.2</v>
      </c>
      <c r="X14" s="117">
        <v>4.9000000000000004</v>
      </c>
      <c r="Y14" s="403">
        <f t="shared" si="0"/>
        <v>1.0425531914893618</v>
      </c>
      <c r="Z14" s="415" t="s">
        <v>69</v>
      </c>
    </row>
    <row r="15" spans="1:26" x14ac:dyDescent="0.35">
      <c r="A15" s="10"/>
      <c r="B15" s="239" t="s">
        <v>0</v>
      </c>
      <c r="C15" s="143">
        <v>0.7</v>
      </c>
      <c r="D15" s="143">
        <v>0.9</v>
      </c>
      <c r="E15" s="143">
        <v>1.1000000000000001</v>
      </c>
      <c r="F15" s="143">
        <v>1.6</v>
      </c>
      <c r="G15" s="143">
        <v>1.8</v>
      </c>
      <c r="H15" s="143">
        <v>2.1</v>
      </c>
      <c r="I15" s="143">
        <v>2.4</v>
      </c>
      <c r="J15" s="143">
        <v>2.8</v>
      </c>
      <c r="K15" s="143">
        <v>3.2</v>
      </c>
      <c r="L15" s="143">
        <v>3.2</v>
      </c>
      <c r="M15" s="143">
        <v>3.3</v>
      </c>
      <c r="N15" s="143">
        <v>3.6</v>
      </c>
      <c r="O15" s="143">
        <v>3.8</v>
      </c>
      <c r="P15" s="143">
        <v>3.7</v>
      </c>
      <c r="Q15" s="143">
        <v>3.7</v>
      </c>
      <c r="R15" s="143">
        <v>3.9</v>
      </c>
      <c r="S15" s="143">
        <v>4</v>
      </c>
      <c r="T15" s="144">
        <v>4.3</v>
      </c>
      <c r="U15" s="143">
        <v>4.2</v>
      </c>
      <c r="V15" s="147">
        <v>3.7</v>
      </c>
      <c r="W15" s="147">
        <v>3.4</v>
      </c>
      <c r="X15" s="147">
        <v>3.8</v>
      </c>
      <c r="Y15" s="404">
        <f t="shared" si="0"/>
        <v>0.95</v>
      </c>
      <c r="Z15" s="415" t="s">
        <v>69</v>
      </c>
    </row>
    <row r="16" spans="1:26" x14ac:dyDescent="0.35">
      <c r="A16" s="10"/>
      <c r="B16" s="240" t="s">
        <v>1</v>
      </c>
      <c r="C16" s="153">
        <v>1.7</v>
      </c>
      <c r="D16" s="153">
        <v>1.8</v>
      </c>
      <c r="E16" s="153">
        <v>2.2000000000000002</v>
      </c>
      <c r="F16" s="153">
        <v>2.9</v>
      </c>
      <c r="G16" s="153">
        <v>3.3</v>
      </c>
      <c r="H16" s="153">
        <v>3.7</v>
      </c>
      <c r="I16" s="153">
        <v>4.0999999999999996</v>
      </c>
      <c r="J16" s="153">
        <v>4.9000000000000004</v>
      </c>
      <c r="K16" s="153">
        <v>5.3</v>
      </c>
      <c r="L16" s="153">
        <v>5.4</v>
      </c>
      <c r="M16" s="153">
        <v>5.5</v>
      </c>
      <c r="N16" s="153">
        <v>5.8</v>
      </c>
      <c r="O16" s="153">
        <v>5.9</v>
      </c>
      <c r="P16" s="153">
        <v>5.3</v>
      </c>
      <c r="Q16" s="153">
        <v>5.0999999999999996</v>
      </c>
      <c r="R16" s="153">
        <v>5.2</v>
      </c>
      <c r="S16" s="153">
        <v>5.4</v>
      </c>
      <c r="T16" s="154">
        <v>6.2</v>
      </c>
      <c r="U16" s="153">
        <v>6.1</v>
      </c>
      <c r="V16" s="147">
        <v>5.3</v>
      </c>
      <c r="W16" s="147">
        <v>5.0999999999999996</v>
      </c>
      <c r="X16" s="147">
        <v>6.1</v>
      </c>
      <c r="Y16" s="404">
        <f t="shared" si="0"/>
        <v>1.1296296296296295</v>
      </c>
      <c r="Z16" s="415" t="s">
        <v>69</v>
      </c>
    </row>
    <row r="17" spans="1:26" x14ac:dyDescent="0.3">
      <c r="A17" s="10"/>
      <c r="B17" s="20" t="s">
        <v>80</v>
      </c>
      <c r="C17" s="120">
        <v>0</v>
      </c>
      <c r="D17" s="120">
        <v>0</v>
      </c>
      <c r="E17" s="120">
        <v>0.1</v>
      </c>
      <c r="F17" s="120">
        <v>0.1</v>
      </c>
      <c r="G17" s="120">
        <v>0.1</v>
      </c>
      <c r="H17" s="120">
        <v>0.1</v>
      </c>
      <c r="I17" s="120">
        <v>0.2</v>
      </c>
      <c r="J17" s="120">
        <v>0.2</v>
      </c>
      <c r="K17" s="120">
        <v>0.2</v>
      </c>
      <c r="L17" s="120">
        <v>0.2</v>
      </c>
      <c r="M17" s="120">
        <v>0.3</v>
      </c>
      <c r="N17" s="120">
        <v>0.3</v>
      </c>
      <c r="O17" s="120">
        <v>0.3</v>
      </c>
      <c r="P17" s="120">
        <v>0.3</v>
      </c>
      <c r="Q17" s="120">
        <v>0.3</v>
      </c>
      <c r="R17" s="120">
        <v>0.5</v>
      </c>
      <c r="S17" s="120">
        <v>0.7</v>
      </c>
      <c r="T17" s="121">
        <v>1.3</v>
      </c>
      <c r="U17" s="120">
        <v>1.7</v>
      </c>
      <c r="V17" s="155">
        <v>1.7</v>
      </c>
      <c r="W17" s="155">
        <v>1.8</v>
      </c>
      <c r="X17" s="155">
        <v>2.7</v>
      </c>
      <c r="Y17" s="405">
        <f t="shared" ref="Y17:Y22" si="1">X17/S17</f>
        <v>3.8571428571428577</v>
      </c>
      <c r="Z17" s="415"/>
    </row>
    <row r="18" spans="1:26" x14ac:dyDescent="0.3">
      <c r="A18" s="10"/>
      <c r="B18" s="21" t="s">
        <v>0</v>
      </c>
      <c r="C18" s="143"/>
      <c r="D18" s="143"/>
      <c r="E18" s="143"/>
      <c r="F18" s="143">
        <v>0.1</v>
      </c>
      <c r="G18" s="143">
        <v>0.1</v>
      </c>
      <c r="H18" s="143">
        <v>0.1</v>
      </c>
      <c r="I18" s="143">
        <v>0.1</v>
      </c>
      <c r="J18" s="143">
        <v>0.2</v>
      </c>
      <c r="K18" s="143">
        <v>0.2</v>
      </c>
      <c r="L18" s="143">
        <v>0.2</v>
      </c>
      <c r="M18" s="143">
        <v>0.3</v>
      </c>
      <c r="N18" s="143">
        <v>0.3</v>
      </c>
      <c r="O18" s="143">
        <v>0.3</v>
      </c>
      <c r="P18" s="143">
        <v>0.3</v>
      </c>
      <c r="Q18" s="143">
        <v>0.3</v>
      </c>
      <c r="R18" s="143">
        <v>0.4</v>
      </c>
      <c r="S18" s="143">
        <v>0.6</v>
      </c>
      <c r="T18" s="144">
        <v>0.9</v>
      </c>
      <c r="U18" s="143">
        <v>1.2</v>
      </c>
      <c r="V18" s="147">
        <v>1.2</v>
      </c>
      <c r="W18" s="147">
        <v>1.2</v>
      </c>
      <c r="X18" s="147">
        <v>1.7</v>
      </c>
      <c r="Y18" s="404">
        <f t="shared" si="1"/>
        <v>2.8333333333333335</v>
      </c>
      <c r="Z18" s="415"/>
    </row>
    <row r="19" spans="1:26" x14ac:dyDescent="0.3">
      <c r="A19" s="10"/>
      <c r="B19" s="23" t="s">
        <v>1</v>
      </c>
      <c r="C19" s="153">
        <v>0.1</v>
      </c>
      <c r="D19" s="153">
        <v>0.1</v>
      </c>
      <c r="E19" s="153">
        <v>0.1</v>
      </c>
      <c r="F19" s="153">
        <v>0.1</v>
      </c>
      <c r="G19" s="153">
        <v>0.1</v>
      </c>
      <c r="H19" s="153">
        <v>0.1</v>
      </c>
      <c r="I19" s="153">
        <v>0.1</v>
      </c>
      <c r="J19" s="153">
        <v>0.2</v>
      </c>
      <c r="K19" s="153">
        <v>0.2</v>
      </c>
      <c r="L19" s="153">
        <v>0.2</v>
      </c>
      <c r="M19" s="153">
        <v>0.3</v>
      </c>
      <c r="N19" s="153">
        <v>0.3</v>
      </c>
      <c r="O19" s="153">
        <v>0.3</v>
      </c>
      <c r="P19" s="153">
        <v>0.3</v>
      </c>
      <c r="Q19" s="153">
        <v>0.3</v>
      </c>
      <c r="R19" s="153">
        <v>0.5</v>
      </c>
      <c r="S19" s="153">
        <v>0.8</v>
      </c>
      <c r="T19" s="154">
        <v>1.7</v>
      </c>
      <c r="U19" s="156">
        <v>2.2999999999999998</v>
      </c>
      <c r="V19" s="185">
        <v>2.2000000000000002</v>
      </c>
      <c r="W19" s="149">
        <v>2.4</v>
      </c>
      <c r="X19" s="149">
        <v>3.6</v>
      </c>
      <c r="Y19" s="404">
        <f t="shared" si="1"/>
        <v>4.5</v>
      </c>
      <c r="Z19" s="415"/>
    </row>
    <row r="20" spans="1:26" x14ac:dyDescent="0.3">
      <c r="A20" s="10"/>
      <c r="B20" s="24" t="s">
        <v>91</v>
      </c>
      <c r="C20" s="122">
        <f>C14-C17</f>
        <v>1.2</v>
      </c>
      <c r="D20" s="122">
        <f t="shared" ref="D20:U22" si="2">D14-D17</f>
        <v>1.3</v>
      </c>
      <c r="E20" s="122">
        <f t="shared" si="2"/>
        <v>1.5999999999999999</v>
      </c>
      <c r="F20" s="122">
        <f t="shared" si="2"/>
        <v>2.1999999999999997</v>
      </c>
      <c r="G20" s="122">
        <f t="shared" si="2"/>
        <v>2.5</v>
      </c>
      <c r="H20" s="122">
        <f t="shared" si="2"/>
        <v>2.8</v>
      </c>
      <c r="I20" s="122">
        <f t="shared" si="2"/>
        <v>3</v>
      </c>
      <c r="J20" s="122">
        <f t="shared" si="2"/>
        <v>3.6999999999999997</v>
      </c>
      <c r="K20" s="122">
        <f t="shared" si="2"/>
        <v>4</v>
      </c>
      <c r="L20" s="122">
        <f t="shared" si="2"/>
        <v>4.0999999999999996</v>
      </c>
      <c r="M20" s="122">
        <f t="shared" si="2"/>
        <v>4.1000000000000005</v>
      </c>
      <c r="N20" s="122">
        <f t="shared" si="2"/>
        <v>4.4000000000000004</v>
      </c>
      <c r="O20" s="122">
        <f t="shared" si="2"/>
        <v>4.6000000000000005</v>
      </c>
      <c r="P20" s="122">
        <f t="shared" si="2"/>
        <v>4.2</v>
      </c>
      <c r="Q20" s="122">
        <f t="shared" si="2"/>
        <v>4.1000000000000005</v>
      </c>
      <c r="R20" s="122">
        <f t="shared" si="2"/>
        <v>4.0999999999999996</v>
      </c>
      <c r="S20" s="122">
        <f t="shared" si="2"/>
        <v>4</v>
      </c>
      <c r="T20" s="122">
        <f t="shared" si="2"/>
        <v>3.9000000000000004</v>
      </c>
      <c r="U20" s="122">
        <f t="shared" si="2"/>
        <v>3.5</v>
      </c>
      <c r="V20" s="122">
        <f t="shared" ref="V20:W22" si="3">V14-V17</f>
        <v>2.8</v>
      </c>
      <c r="W20" s="122">
        <f t="shared" si="3"/>
        <v>2.4000000000000004</v>
      </c>
      <c r="X20" s="122">
        <f t="shared" ref="X20" si="4">X14-X17</f>
        <v>2.2000000000000002</v>
      </c>
      <c r="Y20" s="405">
        <f t="shared" si="1"/>
        <v>0.55000000000000004</v>
      </c>
      <c r="Z20" s="415"/>
    </row>
    <row r="21" spans="1:26" x14ac:dyDescent="0.3">
      <c r="A21" s="10"/>
      <c r="B21" s="21" t="s">
        <v>0</v>
      </c>
      <c r="C21" s="186"/>
      <c r="D21" s="186"/>
      <c r="E21" s="186"/>
      <c r="F21" s="186">
        <f t="shared" ref="C21:R22" si="5">F15-F18</f>
        <v>1.5</v>
      </c>
      <c r="G21" s="186">
        <f t="shared" si="5"/>
        <v>1.7</v>
      </c>
      <c r="H21" s="186">
        <f t="shared" si="5"/>
        <v>2</v>
      </c>
      <c r="I21" s="186">
        <f t="shared" si="5"/>
        <v>2.2999999999999998</v>
      </c>
      <c r="J21" s="186">
        <f t="shared" si="5"/>
        <v>2.5999999999999996</v>
      </c>
      <c r="K21" s="186">
        <f t="shared" si="5"/>
        <v>3</v>
      </c>
      <c r="L21" s="186">
        <f t="shared" si="5"/>
        <v>3</v>
      </c>
      <c r="M21" s="186">
        <f t="shared" si="5"/>
        <v>3</v>
      </c>
      <c r="N21" s="186">
        <f t="shared" si="5"/>
        <v>3.3000000000000003</v>
      </c>
      <c r="O21" s="186">
        <f t="shared" si="5"/>
        <v>3.5</v>
      </c>
      <c r="P21" s="186">
        <f t="shared" si="5"/>
        <v>3.4000000000000004</v>
      </c>
      <c r="Q21" s="186">
        <f t="shared" si="5"/>
        <v>3.4000000000000004</v>
      </c>
      <c r="R21" s="186">
        <f t="shared" si="5"/>
        <v>3.5</v>
      </c>
      <c r="S21" s="186">
        <f t="shared" si="2"/>
        <v>3.4</v>
      </c>
      <c r="T21" s="186">
        <f t="shared" si="2"/>
        <v>3.4</v>
      </c>
      <c r="U21" s="186">
        <f t="shared" si="2"/>
        <v>3</v>
      </c>
      <c r="V21" s="186">
        <f t="shared" si="3"/>
        <v>2.5</v>
      </c>
      <c r="W21" s="186">
        <f t="shared" si="3"/>
        <v>2.2000000000000002</v>
      </c>
      <c r="X21" s="186">
        <f t="shared" ref="X21" si="6">X15-X18</f>
        <v>2.0999999999999996</v>
      </c>
      <c r="Y21" s="404">
        <f t="shared" si="1"/>
        <v>0.61764705882352933</v>
      </c>
      <c r="Z21" s="415"/>
    </row>
    <row r="22" spans="1:26" x14ac:dyDescent="0.3">
      <c r="A22" s="10"/>
      <c r="B22" s="17" t="s">
        <v>1</v>
      </c>
      <c r="C22" s="186">
        <f t="shared" si="5"/>
        <v>1.5999999999999999</v>
      </c>
      <c r="D22" s="186">
        <f t="shared" si="2"/>
        <v>1.7</v>
      </c>
      <c r="E22" s="186">
        <f t="shared" si="2"/>
        <v>2.1</v>
      </c>
      <c r="F22" s="186">
        <f t="shared" si="2"/>
        <v>2.8</v>
      </c>
      <c r="G22" s="186">
        <f t="shared" si="2"/>
        <v>3.1999999999999997</v>
      </c>
      <c r="H22" s="186">
        <f t="shared" si="2"/>
        <v>3.6</v>
      </c>
      <c r="I22" s="186">
        <f t="shared" si="2"/>
        <v>3.9999999999999996</v>
      </c>
      <c r="J22" s="186">
        <f t="shared" si="2"/>
        <v>4.7</v>
      </c>
      <c r="K22" s="186">
        <f t="shared" si="2"/>
        <v>5.0999999999999996</v>
      </c>
      <c r="L22" s="186">
        <f t="shared" si="2"/>
        <v>5.2</v>
      </c>
      <c r="M22" s="186">
        <f t="shared" si="2"/>
        <v>5.2</v>
      </c>
      <c r="N22" s="186">
        <f t="shared" si="2"/>
        <v>5.5</v>
      </c>
      <c r="O22" s="186">
        <f t="shared" si="2"/>
        <v>5.6000000000000005</v>
      </c>
      <c r="P22" s="186">
        <f t="shared" si="2"/>
        <v>5</v>
      </c>
      <c r="Q22" s="186">
        <f t="shared" si="2"/>
        <v>4.8</v>
      </c>
      <c r="R22" s="186">
        <f t="shared" si="2"/>
        <v>4.7</v>
      </c>
      <c r="S22" s="186">
        <f t="shared" si="2"/>
        <v>4.6000000000000005</v>
      </c>
      <c r="T22" s="186">
        <f t="shared" si="2"/>
        <v>4.5</v>
      </c>
      <c r="U22" s="186">
        <f>U16-U19</f>
        <v>3.8</v>
      </c>
      <c r="V22" s="186">
        <f t="shared" si="3"/>
        <v>3.0999999999999996</v>
      </c>
      <c r="W22" s="186">
        <f t="shared" si="3"/>
        <v>2.6999999999999997</v>
      </c>
      <c r="X22" s="186">
        <f t="shared" ref="X22" si="7">X16-X19</f>
        <v>2.4999999999999996</v>
      </c>
      <c r="Y22" s="404">
        <f t="shared" si="1"/>
        <v>0.54347826086956508</v>
      </c>
      <c r="Z22" s="415"/>
    </row>
    <row r="23" spans="1:26" ht="14.5" x14ac:dyDescent="0.3">
      <c r="A23" s="237"/>
      <c r="B23" s="92" t="s">
        <v>76</v>
      </c>
      <c r="C23" s="117">
        <v>0.3</v>
      </c>
      <c r="D23" s="117">
        <v>0.3</v>
      </c>
      <c r="E23" s="117">
        <v>0.3</v>
      </c>
      <c r="F23" s="117">
        <v>0.4</v>
      </c>
      <c r="G23" s="117">
        <v>0.5</v>
      </c>
      <c r="H23" s="117">
        <v>0.6</v>
      </c>
      <c r="I23" s="117">
        <v>0.6</v>
      </c>
      <c r="J23" s="117">
        <v>0.9</v>
      </c>
      <c r="K23" s="117">
        <v>0.7</v>
      </c>
      <c r="L23" s="117">
        <v>0.8</v>
      </c>
      <c r="M23" s="117">
        <v>1</v>
      </c>
      <c r="N23" s="117">
        <v>1</v>
      </c>
      <c r="O23" s="117">
        <v>0.8</v>
      </c>
      <c r="P23" s="117">
        <v>0.8</v>
      </c>
      <c r="Q23" s="117">
        <v>1</v>
      </c>
      <c r="R23" s="117">
        <v>1.8</v>
      </c>
      <c r="S23" s="117">
        <v>3.1</v>
      </c>
      <c r="T23" s="117">
        <v>6.2</v>
      </c>
      <c r="U23" s="117">
        <v>9</v>
      </c>
      <c r="V23" s="117">
        <v>9.9</v>
      </c>
      <c r="W23" s="117">
        <v>11.4</v>
      </c>
      <c r="X23" s="117">
        <v>17.8</v>
      </c>
      <c r="Y23" s="403">
        <f t="shared" ref="Y23:Y28" si="8">X23/S23</f>
        <v>5.741935483870968</v>
      </c>
      <c r="Z23" s="415" t="s">
        <v>69</v>
      </c>
    </row>
    <row r="24" spans="1:26" x14ac:dyDescent="0.35">
      <c r="A24" s="10"/>
      <c r="B24" s="38" t="s">
        <v>0</v>
      </c>
      <c r="C24" s="151">
        <v>0.2</v>
      </c>
      <c r="D24" s="151">
        <v>0.3</v>
      </c>
      <c r="E24" s="151">
        <v>0.3</v>
      </c>
      <c r="F24" s="151">
        <v>0.4</v>
      </c>
      <c r="G24" s="151">
        <v>0.4</v>
      </c>
      <c r="H24" s="151">
        <v>0.5</v>
      </c>
      <c r="I24" s="151">
        <v>0.5</v>
      </c>
      <c r="J24" s="151">
        <v>0.7</v>
      </c>
      <c r="K24" s="151">
        <v>0.7</v>
      </c>
      <c r="L24" s="151">
        <v>0.7</v>
      </c>
      <c r="M24" s="151">
        <v>0.9</v>
      </c>
      <c r="N24" s="151">
        <v>0.9</v>
      </c>
      <c r="O24" s="151">
        <v>0.8</v>
      </c>
      <c r="P24" s="151">
        <v>0.7</v>
      </c>
      <c r="Q24" s="151">
        <v>0.9</v>
      </c>
      <c r="R24" s="151">
        <v>1.3</v>
      </c>
      <c r="S24" s="151">
        <v>1.9</v>
      </c>
      <c r="T24" s="151">
        <v>3.5</v>
      </c>
      <c r="U24" s="182">
        <v>5</v>
      </c>
      <c r="V24" s="147">
        <v>5.5</v>
      </c>
      <c r="W24" s="147">
        <v>6.3</v>
      </c>
      <c r="X24" s="147">
        <v>9.6</v>
      </c>
      <c r="Y24" s="404">
        <f t="shared" si="8"/>
        <v>5.0526315789473681</v>
      </c>
      <c r="Z24" s="415" t="s">
        <v>69</v>
      </c>
    </row>
    <row r="25" spans="1:26" x14ac:dyDescent="0.35">
      <c r="A25" s="10"/>
      <c r="B25" s="38" t="s">
        <v>1</v>
      </c>
      <c r="C25" s="151">
        <v>0.3</v>
      </c>
      <c r="D25" s="151">
        <v>0.3</v>
      </c>
      <c r="E25" s="151">
        <v>0.4</v>
      </c>
      <c r="F25" s="151">
        <v>0.5</v>
      </c>
      <c r="G25" s="151">
        <v>0.5</v>
      </c>
      <c r="H25" s="151">
        <v>0.6</v>
      </c>
      <c r="I25" s="151">
        <v>0.6</v>
      </c>
      <c r="J25" s="151">
        <v>1.1000000000000001</v>
      </c>
      <c r="K25" s="151">
        <v>0.8</v>
      </c>
      <c r="L25" s="151">
        <v>0.8</v>
      </c>
      <c r="M25" s="151">
        <v>1</v>
      </c>
      <c r="N25" s="151">
        <v>1</v>
      </c>
      <c r="O25" s="151">
        <v>0.9</v>
      </c>
      <c r="P25" s="151">
        <v>0.9</v>
      </c>
      <c r="Q25" s="151">
        <v>1.1000000000000001</v>
      </c>
      <c r="R25" s="151">
        <v>2.2000000000000002</v>
      </c>
      <c r="S25" s="151">
        <v>4.2</v>
      </c>
      <c r="T25" s="151">
        <v>8.9</v>
      </c>
      <c r="U25" s="80">
        <v>13</v>
      </c>
      <c r="V25" s="147">
        <v>14.2</v>
      </c>
      <c r="W25" s="147">
        <v>16.600000000000001</v>
      </c>
      <c r="X25" s="147">
        <v>25.9</v>
      </c>
      <c r="Y25" s="404">
        <f t="shared" si="8"/>
        <v>6.1666666666666661</v>
      </c>
      <c r="Z25" s="415" t="s">
        <v>69</v>
      </c>
    </row>
    <row r="26" spans="1:26" ht="14.5" x14ac:dyDescent="0.3">
      <c r="A26" s="237"/>
      <c r="B26" s="92" t="s">
        <v>23</v>
      </c>
      <c r="C26" s="118">
        <v>0.7</v>
      </c>
      <c r="D26" s="118">
        <v>0.7</v>
      </c>
      <c r="E26" s="118">
        <v>0.6</v>
      </c>
      <c r="F26" s="118">
        <v>0.7</v>
      </c>
      <c r="G26" s="118">
        <v>0.7</v>
      </c>
      <c r="H26" s="118">
        <v>0.6</v>
      </c>
      <c r="I26" s="118">
        <v>0.7</v>
      </c>
      <c r="J26" s="118">
        <v>0.7</v>
      </c>
      <c r="K26" s="118">
        <v>0.8</v>
      </c>
      <c r="L26" s="118">
        <v>1</v>
      </c>
      <c r="M26" s="118">
        <v>1.1000000000000001</v>
      </c>
      <c r="N26" s="118">
        <v>1</v>
      </c>
      <c r="O26" s="118">
        <v>1.4</v>
      </c>
      <c r="P26" s="118">
        <v>1.9</v>
      </c>
      <c r="Q26" s="118">
        <v>2.7</v>
      </c>
      <c r="R26" s="118">
        <v>3.4</v>
      </c>
      <c r="S26" s="118">
        <v>4.0999999999999996</v>
      </c>
      <c r="T26" s="118">
        <v>4.9000000000000004</v>
      </c>
      <c r="U26" s="117">
        <v>4.9000000000000004</v>
      </c>
      <c r="V26" s="117">
        <v>4.7</v>
      </c>
      <c r="W26" s="117">
        <v>4.4000000000000004</v>
      </c>
      <c r="X26" s="117">
        <v>4.0999999999999996</v>
      </c>
      <c r="Y26" s="403">
        <f t="shared" si="8"/>
        <v>1</v>
      </c>
      <c r="Z26" s="415"/>
    </row>
    <row r="27" spans="1:26" x14ac:dyDescent="0.3">
      <c r="A27" s="10"/>
      <c r="B27" s="30" t="s">
        <v>0</v>
      </c>
      <c r="C27" s="170">
        <v>0.2</v>
      </c>
      <c r="D27" s="170">
        <v>0.2</v>
      </c>
      <c r="E27" s="170">
        <v>0.2</v>
      </c>
      <c r="F27" s="170">
        <v>0.2</v>
      </c>
      <c r="G27" s="170">
        <v>0.2</v>
      </c>
      <c r="H27" s="170">
        <v>0.2</v>
      </c>
      <c r="I27" s="170">
        <v>0.3</v>
      </c>
      <c r="J27" s="170">
        <v>0.2</v>
      </c>
      <c r="K27" s="170">
        <v>0.3</v>
      </c>
      <c r="L27" s="79">
        <v>0.4</v>
      </c>
      <c r="M27" s="79">
        <v>0.4</v>
      </c>
      <c r="N27" s="79">
        <v>0.4</v>
      </c>
      <c r="O27" s="90">
        <v>0.6</v>
      </c>
      <c r="P27" s="79">
        <v>0.8</v>
      </c>
      <c r="Q27" s="79">
        <v>1.2</v>
      </c>
      <c r="R27" s="79">
        <v>1.6</v>
      </c>
      <c r="S27" s="79">
        <v>2</v>
      </c>
      <c r="T27" s="98">
        <v>2.4</v>
      </c>
      <c r="U27" s="171">
        <v>2.5</v>
      </c>
      <c r="V27" s="147">
        <v>2.2999999999999998</v>
      </c>
      <c r="W27" s="147">
        <v>2.2000000000000002</v>
      </c>
      <c r="X27" s="147">
        <v>2</v>
      </c>
      <c r="Y27" s="404">
        <f t="shared" si="8"/>
        <v>1</v>
      </c>
      <c r="Z27" s="415"/>
    </row>
    <row r="28" spans="1:26" x14ac:dyDescent="0.3">
      <c r="A28" s="10"/>
      <c r="B28" s="32" t="s">
        <v>1</v>
      </c>
      <c r="C28" s="172">
        <v>1.2</v>
      </c>
      <c r="D28" s="172">
        <v>1.1000000000000001</v>
      </c>
      <c r="E28" s="172">
        <v>1</v>
      </c>
      <c r="F28" s="172">
        <v>1.2</v>
      </c>
      <c r="G28" s="172">
        <v>1.2</v>
      </c>
      <c r="H28" s="172">
        <v>1.1000000000000001</v>
      </c>
      <c r="I28" s="172">
        <v>1.1000000000000001</v>
      </c>
      <c r="J28" s="172">
        <v>1.2</v>
      </c>
      <c r="K28" s="172">
        <v>1.3</v>
      </c>
      <c r="L28" s="173">
        <v>1.6</v>
      </c>
      <c r="M28" s="173">
        <v>1.8</v>
      </c>
      <c r="N28" s="173">
        <v>1.6</v>
      </c>
      <c r="O28" s="174">
        <v>2.2999999999999998</v>
      </c>
      <c r="P28" s="97">
        <v>3.1</v>
      </c>
      <c r="Q28" s="97">
        <v>4.2</v>
      </c>
      <c r="R28" s="97">
        <v>5.2</v>
      </c>
      <c r="S28" s="97">
        <v>6.3</v>
      </c>
      <c r="T28" s="98">
        <v>7.5</v>
      </c>
      <c r="U28" s="97">
        <v>7.3</v>
      </c>
      <c r="V28" s="147">
        <v>7.1</v>
      </c>
      <c r="W28" s="147">
        <v>6.6</v>
      </c>
      <c r="X28" s="147">
        <v>6.1</v>
      </c>
      <c r="Y28" s="404">
        <f t="shared" si="8"/>
        <v>0.96825396825396826</v>
      </c>
      <c r="Z28" s="415"/>
    </row>
    <row r="29" spans="1:26" x14ac:dyDescent="0.35">
      <c r="A29" s="10"/>
      <c r="B29" s="37" t="s">
        <v>90</v>
      </c>
      <c r="C29" s="175"/>
      <c r="D29" s="175"/>
      <c r="E29" s="175"/>
      <c r="F29" s="175"/>
      <c r="G29" s="175"/>
      <c r="H29" s="175"/>
      <c r="I29" s="175"/>
      <c r="J29" s="175"/>
      <c r="K29" s="175"/>
      <c r="L29" s="175"/>
      <c r="M29" s="175"/>
      <c r="N29" s="175"/>
      <c r="O29" s="175"/>
      <c r="P29" s="175"/>
      <c r="Q29" s="175">
        <v>0.1</v>
      </c>
      <c r="R29" s="175">
        <v>0.3</v>
      </c>
      <c r="S29" s="175">
        <v>0.9</v>
      </c>
      <c r="T29" s="176">
        <v>1.8</v>
      </c>
      <c r="U29" s="177">
        <v>2.6</v>
      </c>
      <c r="V29" s="155">
        <v>2.9</v>
      </c>
      <c r="W29" s="155">
        <v>2.7</v>
      </c>
      <c r="X29" s="155">
        <v>2.8</v>
      </c>
      <c r="Y29" s="405">
        <f t="shared" ref="Y29:Y60" si="9">X29/S29</f>
        <v>3.1111111111111107</v>
      </c>
      <c r="Z29" s="415"/>
    </row>
    <row r="30" spans="1:26" x14ac:dyDescent="0.35">
      <c r="A30" s="10"/>
      <c r="B30" s="38" t="s">
        <v>0</v>
      </c>
      <c r="C30" s="170"/>
      <c r="D30" s="170"/>
      <c r="E30" s="170"/>
      <c r="F30" s="170"/>
      <c r="G30" s="170"/>
      <c r="H30" s="170"/>
      <c r="I30" s="170"/>
      <c r="J30" s="170"/>
      <c r="K30" s="170"/>
      <c r="L30" s="170"/>
      <c r="M30" s="170"/>
      <c r="N30" s="170"/>
      <c r="O30" s="170"/>
      <c r="P30" s="170"/>
      <c r="Q30" s="170"/>
      <c r="R30" s="170">
        <v>0.2</v>
      </c>
      <c r="S30" s="170">
        <v>0.4</v>
      </c>
      <c r="T30" s="178">
        <v>0.9</v>
      </c>
      <c r="U30" s="78">
        <v>1.3</v>
      </c>
      <c r="V30" s="147">
        <v>1.4</v>
      </c>
      <c r="W30" s="147">
        <v>1.4</v>
      </c>
      <c r="X30" s="147">
        <v>1.5</v>
      </c>
      <c r="Y30" s="404">
        <f t="shared" si="9"/>
        <v>3.75</v>
      </c>
      <c r="Z30" s="415" t="s">
        <v>69</v>
      </c>
    </row>
    <row r="31" spans="1:26" x14ac:dyDescent="0.35">
      <c r="A31" s="10"/>
      <c r="B31" s="39" t="s">
        <v>1</v>
      </c>
      <c r="C31" s="172"/>
      <c r="D31" s="172"/>
      <c r="E31" s="172"/>
      <c r="F31" s="172"/>
      <c r="G31" s="172"/>
      <c r="H31" s="172"/>
      <c r="I31" s="172"/>
      <c r="J31" s="172"/>
      <c r="K31" s="172"/>
      <c r="L31" s="172"/>
      <c r="M31" s="172"/>
      <c r="N31" s="172"/>
      <c r="O31" s="172"/>
      <c r="P31" s="172"/>
      <c r="Q31" s="172">
        <v>0.1</v>
      </c>
      <c r="R31" s="172">
        <v>0.5</v>
      </c>
      <c r="S31" s="172">
        <v>1.3</v>
      </c>
      <c r="T31" s="179">
        <v>2.8</v>
      </c>
      <c r="U31" s="180">
        <v>3.8</v>
      </c>
      <c r="V31" s="147">
        <v>4.3</v>
      </c>
      <c r="W31" s="149">
        <v>4.0999999999999996</v>
      </c>
      <c r="X31" s="149">
        <v>4.0999999999999996</v>
      </c>
      <c r="Y31" s="404">
        <f t="shared" si="9"/>
        <v>3.1538461538461533</v>
      </c>
      <c r="Z31" s="415" t="s">
        <v>69</v>
      </c>
    </row>
    <row r="32" spans="1:26" x14ac:dyDescent="0.35">
      <c r="A32" s="10"/>
      <c r="B32" s="37" t="s">
        <v>89</v>
      </c>
      <c r="C32" s="175"/>
      <c r="D32" s="175"/>
      <c r="E32" s="175"/>
      <c r="F32" s="175"/>
      <c r="G32" s="175"/>
      <c r="H32" s="175"/>
      <c r="I32" s="175"/>
      <c r="J32" s="175"/>
      <c r="K32" s="175"/>
      <c r="L32" s="175"/>
      <c r="M32" s="175"/>
      <c r="N32" s="175"/>
      <c r="O32" s="175"/>
      <c r="P32" s="175"/>
      <c r="Q32" s="175">
        <f t="shared" ref="Q32:V34" si="10">Q26-Q29</f>
        <v>2.6</v>
      </c>
      <c r="R32" s="175">
        <f t="shared" si="10"/>
        <v>3.1</v>
      </c>
      <c r="S32" s="175">
        <f t="shared" si="10"/>
        <v>3.1999999999999997</v>
      </c>
      <c r="T32" s="175">
        <f t="shared" si="10"/>
        <v>3.1000000000000005</v>
      </c>
      <c r="U32" s="175">
        <f t="shared" si="10"/>
        <v>2.3000000000000003</v>
      </c>
      <c r="V32" s="175">
        <f t="shared" si="10"/>
        <v>1.8000000000000003</v>
      </c>
      <c r="W32" s="175">
        <f t="shared" ref="W32:X32" si="11">W26-W29</f>
        <v>1.7000000000000002</v>
      </c>
      <c r="X32" s="175">
        <f t="shared" si="11"/>
        <v>1.2999999999999998</v>
      </c>
      <c r="Y32" s="405">
        <f t="shared" si="9"/>
        <v>0.40625</v>
      </c>
      <c r="Z32" s="415"/>
    </row>
    <row r="33" spans="1:26" x14ac:dyDescent="0.35">
      <c r="A33" s="10"/>
      <c r="B33" s="38" t="s">
        <v>0</v>
      </c>
      <c r="C33" s="170"/>
      <c r="D33" s="170"/>
      <c r="E33" s="170"/>
      <c r="F33" s="170"/>
      <c r="G33" s="170"/>
      <c r="H33" s="170"/>
      <c r="I33" s="170"/>
      <c r="J33" s="170"/>
      <c r="K33" s="170"/>
      <c r="L33" s="170"/>
      <c r="M33" s="170"/>
      <c r="N33" s="170"/>
      <c r="O33" s="170"/>
      <c r="P33" s="170"/>
      <c r="Q33" s="170">
        <f t="shared" si="10"/>
        <v>1.2</v>
      </c>
      <c r="R33" s="170">
        <f t="shared" si="10"/>
        <v>1.4000000000000001</v>
      </c>
      <c r="S33" s="170">
        <f t="shared" si="10"/>
        <v>1.6</v>
      </c>
      <c r="T33" s="170">
        <f t="shared" si="10"/>
        <v>1.5</v>
      </c>
      <c r="U33" s="170">
        <f t="shared" si="10"/>
        <v>1.2</v>
      </c>
      <c r="V33" s="170">
        <f t="shared" si="10"/>
        <v>0.89999999999999991</v>
      </c>
      <c r="W33" s="170">
        <f t="shared" ref="W33:X33" si="12">W27-W30</f>
        <v>0.80000000000000027</v>
      </c>
      <c r="X33" s="170">
        <f t="shared" si="12"/>
        <v>0.5</v>
      </c>
      <c r="Y33" s="404">
        <f t="shared" si="9"/>
        <v>0.3125</v>
      </c>
      <c r="Z33" s="415"/>
    </row>
    <row r="34" spans="1:26" x14ac:dyDescent="0.35">
      <c r="A34" s="10"/>
      <c r="B34" s="38" t="s">
        <v>1</v>
      </c>
      <c r="C34" s="78"/>
      <c r="D34" s="78"/>
      <c r="E34" s="78"/>
      <c r="F34" s="78"/>
      <c r="G34" s="78"/>
      <c r="H34" s="78"/>
      <c r="I34" s="78"/>
      <c r="J34" s="78"/>
      <c r="K34" s="78"/>
      <c r="L34" s="78"/>
      <c r="M34" s="78"/>
      <c r="N34" s="78"/>
      <c r="O34" s="78"/>
      <c r="P34" s="78"/>
      <c r="Q34" s="78">
        <f t="shared" si="10"/>
        <v>4.1000000000000005</v>
      </c>
      <c r="R34" s="78">
        <f t="shared" si="10"/>
        <v>4.7</v>
      </c>
      <c r="S34" s="78">
        <f t="shared" si="10"/>
        <v>5</v>
      </c>
      <c r="T34" s="78">
        <f t="shared" si="10"/>
        <v>4.7</v>
      </c>
      <c r="U34" s="78">
        <f t="shared" si="10"/>
        <v>3.5</v>
      </c>
      <c r="V34" s="78">
        <f t="shared" si="10"/>
        <v>2.8</v>
      </c>
      <c r="W34" s="78">
        <f t="shared" ref="W34:X34" si="13">W28-W31</f>
        <v>2.5</v>
      </c>
      <c r="X34" s="78">
        <f t="shared" si="13"/>
        <v>2</v>
      </c>
      <c r="Y34" s="404">
        <f t="shared" si="9"/>
        <v>0.4</v>
      </c>
      <c r="Z34" s="415"/>
    </row>
    <row r="35" spans="1:26" ht="14.5" x14ac:dyDescent="0.3">
      <c r="A35" s="237"/>
      <c r="B35" s="92" t="s">
        <v>53</v>
      </c>
      <c r="C35" s="117">
        <v>1.4</v>
      </c>
      <c r="D35" s="117">
        <v>1.3</v>
      </c>
      <c r="E35" s="117">
        <v>1.3</v>
      </c>
      <c r="F35" s="117">
        <v>1.6</v>
      </c>
      <c r="G35" s="117">
        <v>1.8</v>
      </c>
      <c r="H35" s="117">
        <v>1.9</v>
      </c>
      <c r="I35" s="117">
        <v>2.1</v>
      </c>
      <c r="J35" s="117">
        <v>2.5</v>
      </c>
      <c r="K35" s="117">
        <v>2.2000000000000002</v>
      </c>
      <c r="L35" s="117">
        <v>1.7</v>
      </c>
      <c r="M35" s="117">
        <v>1.4</v>
      </c>
      <c r="N35" s="117">
        <v>1.3</v>
      </c>
      <c r="O35" s="117">
        <v>1.5</v>
      </c>
      <c r="P35" s="117">
        <v>1.4</v>
      </c>
      <c r="Q35" s="117">
        <v>1.6</v>
      </c>
      <c r="R35" s="117">
        <v>1.7</v>
      </c>
      <c r="S35" s="117">
        <v>2.1</v>
      </c>
      <c r="T35" s="117">
        <v>3.2</v>
      </c>
      <c r="U35" s="117">
        <v>4.3</v>
      </c>
      <c r="V35" s="117">
        <v>4.5</v>
      </c>
      <c r="W35" s="117">
        <v>4.9000000000000004</v>
      </c>
      <c r="X35" s="117">
        <v>6</v>
      </c>
      <c r="Y35" s="403">
        <f t="shared" si="9"/>
        <v>2.8571428571428572</v>
      </c>
      <c r="Z35" s="415"/>
    </row>
    <row r="36" spans="1:26" x14ac:dyDescent="0.3">
      <c r="A36" s="10"/>
      <c r="B36" s="26" t="s">
        <v>0</v>
      </c>
      <c r="C36" s="157">
        <v>0.6</v>
      </c>
      <c r="D36" s="157">
        <v>0.6</v>
      </c>
      <c r="E36" s="157">
        <v>0.7</v>
      </c>
      <c r="F36" s="157">
        <v>0.8</v>
      </c>
      <c r="G36" s="157">
        <v>0.9</v>
      </c>
      <c r="H36" s="157">
        <v>1</v>
      </c>
      <c r="I36" s="157">
        <v>1.1000000000000001</v>
      </c>
      <c r="J36" s="157">
        <v>1.3</v>
      </c>
      <c r="K36" s="157">
        <v>1.1000000000000001</v>
      </c>
      <c r="L36" s="143">
        <v>0.9</v>
      </c>
      <c r="M36" s="143">
        <v>0.7</v>
      </c>
      <c r="N36" s="143">
        <v>0.7</v>
      </c>
      <c r="O36" s="144">
        <v>0.8</v>
      </c>
      <c r="P36" s="143">
        <v>0.8</v>
      </c>
      <c r="Q36" s="143">
        <v>0.9</v>
      </c>
      <c r="R36" s="143">
        <v>1</v>
      </c>
      <c r="S36" s="143">
        <v>1.2</v>
      </c>
      <c r="T36" s="144">
        <v>1.8</v>
      </c>
      <c r="U36" s="158">
        <v>2.5</v>
      </c>
      <c r="V36" s="147">
        <v>2.6</v>
      </c>
      <c r="W36" s="147">
        <v>2.7</v>
      </c>
      <c r="X36" s="147">
        <v>3.2</v>
      </c>
      <c r="Y36" s="404">
        <f t="shared" si="9"/>
        <v>2.666666666666667</v>
      </c>
      <c r="Z36" s="415"/>
    </row>
    <row r="37" spans="1:26" x14ac:dyDescent="0.3">
      <c r="A37" s="10"/>
      <c r="B37" s="27" t="s">
        <v>1</v>
      </c>
      <c r="C37" s="159">
        <v>2.1</v>
      </c>
      <c r="D37" s="159">
        <v>1.9</v>
      </c>
      <c r="E37" s="159">
        <v>2</v>
      </c>
      <c r="F37" s="159">
        <v>2.4</v>
      </c>
      <c r="G37" s="159">
        <v>2.7</v>
      </c>
      <c r="H37" s="159">
        <v>2.8</v>
      </c>
      <c r="I37" s="159">
        <v>3.1</v>
      </c>
      <c r="J37" s="159">
        <v>3.8</v>
      </c>
      <c r="K37" s="159">
        <v>3.2</v>
      </c>
      <c r="L37" s="153">
        <v>2.5</v>
      </c>
      <c r="M37" s="153">
        <v>2.1</v>
      </c>
      <c r="N37" s="153">
        <v>2</v>
      </c>
      <c r="O37" s="154">
        <v>2.2000000000000002</v>
      </c>
      <c r="P37" s="153">
        <v>2</v>
      </c>
      <c r="Q37" s="153">
        <v>2.2999999999999998</v>
      </c>
      <c r="R37" s="153">
        <v>2.4</v>
      </c>
      <c r="S37" s="153">
        <v>3.1</v>
      </c>
      <c r="T37" s="154">
        <v>4.7</v>
      </c>
      <c r="U37" s="156">
        <v>6.2</v>
      </c>
      <c r="V37" s="147">
        <v>6.4</v>
      </c>
      <c r="W37" s="147">
        <v>7.1</v>
      </c>
      <c r="X37" s="147">
        <v>8.6999999999999993</v>
      </c>
      <c r="Y37" s="404">
        <f t="shared" si="9"/>
        <v>2.8064516129032255</v>
      </c>
      <c r="Z37" s="415"/>
    </row>
    <row r="38" spans="1:26" x14ac:dyDescent="0.3">
      <c r="A38" s="10"/>
      <c r="B38" s="24" t="s">
        <v>42</v>
      </c>
      <c r="C38" s="160">
        <v>0.7</v>
      </c>
      <c r="D38" s="160">
        <v>0.6</v>
      </c>
      <c r="E38" s="160">
        <v>0.6</v>
      </c>
      <c r="F38" s="160">
        <v>0.8</v>
      </c>
      <c r="G38" s="160">
        <v>0.8</v>
      </c>
      <c r="H38" s="160">
        <v>0.9</v>
      </c>
      <c r="I38" s="160">
        <v>1</v>
      </c>
      <c r="J38" s="160">
        <v>1.1000000000000001</v>
      </c>
      <c r="K38" s="160">
        <v>1</v>
      </c>
      <c r="L38" s="160">
        <v>0.9</v>
      </c>
      <c r="M38" s="160">
        <v>0.7</v>
      </c>
      <c r="N38" s="160">
        <v>0.7</v>
      </c>
      <c r="O38" s="160">
        <v>0.8</v>
      </c>
      <c r="P38" s="160">
        <v>0.8</v>
      </c>
      <c r="Q38" s="160">
        <v>0.9</v>
      </c>
      <c r="R38" s="160">
        <v>1.1000000000000001</v>
      </c>
      <c r="S38" s="160">
        <v>1.4</v>
      </c>
      <c r="T38" s="161">
        <v>2.2999999999999998</v>
      </c>
      <c r="U38" s="160">
        <v>3.2</v>
      </c>
      <c r="V38" s="155">
        <v>3.4</v>
      </c>
      <c r="W38" s="155">
        <v>3.8</v>
      </c>
      <c r="X38" s="155">
        <v>4.8</v>
      </c>
      <c r="Y38" s="405">
        <f t="shared" si="9"/>
        <v>3.4285714285714288</v>
      </c>
      <c r="Z38" s="415" t="s">
        <v>69</v>
      </c>
    </row>
    <row r="39" spans="1:26" x14ac:dyDescent="0.3">
      <c r="A39" s="10"/>
      <c r="B39" s="21" t="s">
        <v>0</v>
      </c>
      <c r="C39" s="157">
        <v>0.3</v>
      </c>
      <c r="D39" s="157">
        <v>0.3</v>
      </c>
      <c r="E39" s="157">
        <v>0.3</v>
      </c>
      <c r="F39" s="157">
        <v>0.4</v>
      </c>
      <c r="G39" s="157">
        <v>0.4</v>
      </c>
      <c r="H39" s="157">
        <v>0.4</v>
      </c>
      <c r="I39" s="157">
        <v>0.5</v>
      </c>
      <c r="J39" s="157">
        <v>0.6</v>
      </c>
      <c r="K39" s="157">
        <v>0.5</v>
      </c>
      <c r="L39" s="143">
        <v>0.4</v>
      </c>
      <c r="M39" s="143">
        <v>0.4</v>
      </c>
      <c r="N39" s="143">
        <v>0.4</v>
      </c>
      <c r="O39" s="144">
        <v>0.5</v>
      </c>
      <c r="P39" s="143">
        <v>0.5</v>
      </c>
      <c r="Q39" s="143">
        <v>0.5</v>
      </c>
      <c r="R39" s="143">
        <v>0.6</v>
      </c>
      <c r="S39" s="143">
        <v>0.8</v>
      </c>
      <c r="T39" s="144">
        <v>1.3</v>
      </c>
      <c r="U39" s="143">
        <v>1.8</v>
      </c>
      <c r="V39" s="147">
        <v>2</v>
      </c>
      <c r="W39" s="147">
        <v>2.1</v>
      </c>
      <c r="X39" s="147">
        <v>2.6</v>
      </c>
      <c r="Y39" s="404">
        <f t="shared" si="9"/>
        <v>3.25</v>
      </c>
      <c r="Z39" s="415" t="s">
        <v>69</v>
      </c>
    </row>
    <row r="40" spans="1:26" x14ac:dyDescent="0.3">
      <c r="A40" s="10"/>
      <c r="B40" s="17" t="s">
        <v>1</v>
      </c>
      <c r="C40" s="162">
        <v>1.1000000000000001</v>
      </c>
      <c r="D40" s="162">
        <v>1</v>
      </c>
      <c r="E40" s="162">
        <v>1</v>
      </c>
      <c r="F40" s="162">
        <v>1.2</v>
      </c>
      <c r="G40" s="162">
        <v>1.3</v>
      </c>
      <c r="H40" s="162">
        <v>1.3</v>
      </c>
      <c r="I40" s="162">
        <v>1.4</v>
      </c>
      <c r="J40" s="162">
        <v>1.7</v>
      </c>
      <c r="K40" s="162">
        <v>1.5</v>
      </c>
      <c r="L40" s="153">
        <v>1.3</v>
      </c>
      <c r="M40" s="153">
        <v>1.1000000000000001</v>
      </c>
      <c r="N40" s="153">
        <v>1</v>
      </c>
      <c r="O40" s="154">
        <v>1.2</v>
      </c>
      <c r="P40" s="153">
        <v>1.1000000000000001</v>
      </c>
      <c r="Q40" s="153">
        <v>1.3</v>
      </c>
      <c r="R40" s="153">
        <v>1.6</v>
      </c>
      <c r="S40" s="153">
        <v>2.1</v>
      </c>
      <c r="T40" s="154">
        <v>3.3</v>
      </c>
      <c r="U40" s="153">
        <v>4.5</v>
      </c>
      <c r="V40" s="147">
        <v>4.8</v>
      </c>
      <c r="W40" s="147">
        <v>5.5</v>
      </c>
      <c r="X40" s="147">
        <v>7</v>
      </c>
      <c r="Y40" s="404">
        <f t="shared" si="9"/>
        <v>3.333333333333333</v>
      </c>
      <c r="Z40" s="415" t="s">
        <v>69</v>
      </c>
    </row>
    <row r="41" spans="1:26" x14ac:dyDescent="0.3">
      <c r="A41" s="10"/>
      <c r="B41" s="28" t="s">
        <v>43</v>
      </c>
      <c r="C41" s="163">
        <f>C35-C38</f>
        <v>0.7</v>
      </c>
      <c r="D41" s="163">
        <f t="shared" ref="D41:U41" si="14">D35-D38</f>
        <v>0.70000000000000007</v>
      </c>
      <c r="E41" s="163">
        <f t="shared" si="14"/>
        <v>0.70000000000000007</v>
      </c>
      <c r="F41" s="163">
        <f t="shared" si="14"/>
        <v>0.8</v>
      </c>
      <c r="G41" s="163">
        <f t="shared" si="14"/>
        <v>1</v>
      </c>
      <c r="H41" s="163">
        <f t="shared" si="14"/>
        <v>0.99999999999999989</v>
      </c>
      <c r="I41" s="163">
        <f t="shared" si="14"/>
        <v>1.1000000000000001</v>
      </c>
      <c r="J41" s="163">
        <f t="shared" si="14"/>
        <v>1.4</v>
      </c>
      <c r="K41" s="163">
        <f t="shared" si="14"/>
        <v>1.2000000000000002</v>
      </c>
      <c r="L41" s="163">
        <f t="shared" si="14"/>
        <v>0.79999999999999993</v>
      </c>
      <c r="M41" s="163">
        <f t="shared" si="14"/>
        <v>0.7</v>
      </c>
      <c r="N41" s="163">
        <f t="shared" si="14"/>
        <v>0.60000000000000009</v>
      </c>
      <c r="O41" s="163">
        <f t="shared" si="14"/>
        <v>0.7</v>
      </c>
      <c r="P41" s="163">
        <f t="shared" si="14"/>
        <v>0.59999999999999987</v>
      </c>
      <c r="Q41" s="163">
        <f t="shared" si="14"/>
        <v>0.70000000000000007</v>
      </c>
      <c r="R41" s="163">
        <f t="shared" si="14"/>
        <v>0.59999999999999987</v>
      </c>
      <c r="S41" s="163">
        <f t="shared" si="14"/>
        <v>0.70000000000000018</v>
      </c>
      <c r="T41" s="163">
        <f t="shared" si="14"/>
        <v>0.90000000000000036</v>
      </c>
      <c r="U41" s="163">
        <f t="shared" si="14"/>
        <v>1.0999999999999996</v>
      </c>
      <c r="V41" s="163">
        <f t="shared" ref="V41:W43" si="15">V35-V38</f>
        <v>1.1000000000000001</v>
      </c>
      <c r="W41" s="163">
        <f t="shared" si="15"/>
        <v>1.1000000000000005</v>
      </c>
      <c r="X41" s="163">
        <f t="shared" ref="X41" si="16">X35-X38</f>
        <v>1.2000000000000002</v>
      </c>
      <c r="Y41" s="405">
        <f t="shared" si="9"/>
        <v>1.7142857142857142</v>
      </c>
      <c r="Z41" s="415"/>
    </row>
    <row r="42" spans="1:26" x14ac:dyDescent="0.3">
      <c r="A42" s="10"/>
      <c r="B42" s="30" t="s">
        <v>0</v>
      </c>
      <c r="C42" s="166">
        <f>C36-C39</f>
        <v>0.3</v>
      </c>
      <c r="D42" s="166">
        <f t="shared" ref="D42:U42" si="17">D36-D39</f>
        <v>0.3</v>
      </c>
      <c r="E42" s="166">
        <f t="shared" si="17"/>
        <v>0.39999999999999997</v>
      </c>
      <c r="F42" s="166">
        <f t="shared" si="17"/>
        <v>0.4</v>
      </c>
      <c r="G42" s="166">
        <f t="shared" si="17"/>
        <v>0.5</v>
      </c>
      <c r="H42" s="166">
        <f t="shared" si="17"/>
        <v>0.6</v>
      </c>
      <c r="I42" s="166">
        <f t="shared" si="17"/>
        <v>0.60000000000000009</v>
      </c>
      <c r="J42" s="166">
        <f t="shared" si="17"/>
        <v>0.70000000000000007</v>
      </c>
      <c r="K42" s="166">
        <f t="shared" si="17"/>
        <v>0.60000000000000009</v>
      </c>
      <c r="L42" s="166">
        <f t="shared" si="17"/>
        <v>0.5</v>
      </c>
      <c r="M42" s="166">
        <f t="shared" si="17"/>
        <v>0.29999999999999993</v>
      </c>
      <c r="N42" s="166">
        <f t="shared" si="17"/>
        <v>0.29999999999999993</v>
      </c>
      <c r="O42" s="166">
        <f t="shared" si="17"/>
        <v>0.30000000000000004</v>
      </c>
      <c r="P42" s="166">
        <f t="shared" si="17"/>
        <v>0.30000000000000004</v>
      </c>
      <c r="Q42" s="166">
        <f t="shared" si="17"/>
        <v>0.4</v>
      </c>
      <c r="R42" s="166">
        <f t="shared" si="17"/>
        <v>0.4</v>
      </c>
      <c r="S42" s="166">
        <f t="shared" si="17"/>
        <v>0.39999999999999991</v>
      </c>
      <c r="T42" s="166">
        <f t="shared" si="17"/>
        <v>0.5</v>
      </c>
      <c r="U42" s="166">
        <f t="shared" si="17"/>
        <v>0.7</v>
      </c>
      <c r="V42" s="166">
        <f t="shared" si="15"/>
        <v>0.60000000000000009</v>
      </c>
      <c r="W42" s="166">
        <f t="shared" si="15"/>
        <v>0.60000000000000009</v>
      </c>
      <c r="X42" s="166">
        <f t="shared" ref="X42" si="18">X36-X39</f>
        <v>0.60000000000000009</v>
      </c>
      <c r="Y42" s="404">
        <f t="shared" si="9"/>
        <v>1.5000000000000007</v>
      </c>
      <c r="Z42" s="415"/>
    </row>
    <row r="43" spans="1:26" x14ac:dyDescent="0.3">
      <c r="A43" s="10"/>
      <c r="B43" s="32" t="s">
        <v>1</v>
      </c>
      <c r="C43" s="167">
        <f>C37-C40</f>
        <v>1</v>
      </c>
      <c r="D43" s="167">
        <f t="shared" ref="D43:U43" si="19">D37-D40</f>
        <v>0.89999999999999991</v>
      </c>
      <c r="E43" s="167">
        <f t="shared" si="19"/>
        <v>1</v>
      </c>
      <c r="F43" s="167">
        <f t="shared" si="19"/>
        <v>1.2</v>
      </c>
      <c r="G43" s="167">
        <f t="shared" si="19"/>
        <v>1.4000000000000001</v>
      </c>
      <c r="H43" s="167">
        <f t="shared" si="19"/>
        <v>1.4999999999999998</v>
      </c>
      <c r="I43" s="167">
        <f t="shared" si="19"/>
        <v>1.7000000000000002</v>
      </c>
      <c r="J43" s="167">
        <f t="shared" si="19"/>
        <v>2.0999999999999996</v>
      </c>
      <c r="K43" s="167">
        <f t="shared" si="19"/>
        <v>1.7000000000000002</v>
      </c>
      <c r="L43" s="167">
        <f t="shared" si="19"/>
        <v>1.2</v>
      </c>
      <c r="M43" s="167">
        <f t="shared" si="19"/>
        <v>1</v>
      </c>
      <c r="N43" s="167">
        <f t="shared" si="19"/>
        <v>1</v>
      </c>
      <c r="O43" s="167">
        <f t="shared" si="19"/>
        <v>1.0000000000000002</v>
      </c>
      <c r="P43" s="167">
        <f t="shared" si="19"/>
        <v>0.89999999999999991</v>
      </c>
      <c r="Q43" s="167">
        <f t="shared" si="19"/>
        <v>0.99999999999999978</v>
      </c>
      <c r="R43" s="167">
        <f t="shared" si="19"/>
        <v>0.79999999999999982</v>
      </c>
      <c r="S43" s="167">
        <f t="shared" si="19"/>
        <v>1</v>
      </c>
      <c r="T43" s="167">
        <f t="shared" si="19"/>
        <v>1.4000000000000004</v>
      </c>
      <c r="U43" s="167">
        <f t="shared" si="19"/>
        <v>1.7000000000000002</v>
      </c>
      <c r="V43" s="167">
        <f t="shared" si="15"/>
        <v>1.6000000000000005</v>
      </c>
      <c r="W43" s="167">
        <f t="shared" si="15"/>
        <v>1.5999999999999996</v>
      </c>
      <c r="X43" s="167">
        <f t="shared" ref="X43" si="20">X37-X40</f>
        <v>1.6999999999999993</v>
      </c>
      <c r="Y43" s="404">
        <f t="shared" si="9"/>
        <v>1.6999999999999993</v>
      </c>
      <c r="Z43" s="415"/>
    </row>
    <row r="44" spans="1:26" x14ac:dyDescent="0.3">
      <c r="A44" s="10"/>
      <c r="B44" s="28" t="s">
        <v>88</v>
      </c>
      <c r="C44" s="163"/>
      <c r="D44" s="163"/>
      <c r="E44" s="163"/>
      <c r="F44" s="163"/>
      <c r="G44" s="163"/>
      <c r="H44" s="163"/>
      <c r="I44" s="163"/>
      <c r="J44" s="163">
        <v>0.2</v>
      </c>
      <c r="K44" s="163">
        <v>0.1</v>
      </c>
      <c r="L44" s="163">
        <v>0</v>
      </c>
      <c r="M44" s="163">
        <v>0</v>
      </c>
      <c r="N44" s="163">
        <v>0.1</v>
      </c>
      <c r="O44" s="163">
        <v>0.1</v>
      </c>
      <c r="P44" s="163">
        <v>0.1</v>
      </c>
      <c r="Q44" s="163">
        <v>0.1</v>
      </c>
      <c r="R44" s="163">
        <v>0.2</v>
      </c>
      <c r="S44" s="163">
        <v>0.5</v>
      </c>
      <c r="T44" s="164">
        <v>1.3</v>
      </c>
      <c r="U44" s="165">
        <v>2.2999999999999998</v>
      </c>
      <c r="V44" s="155">
        <v>2.8</v>
      </c>
      <c r="W44" s="155">
        <v>3.2</v>
      </c>
      <c r="X44" s="155">
        <v>4.3</v>
      </c>
      <c r="Y44" s="405">
        <f t="shared" si="9"/>
        <v>8.6</v>
      </c>
      <c r="Z44" s="415"/>
    </row>
    <row r="45" spans="1:26" x14ac:dyDescent="0.3">
      <c r="A45" s="10"/>
      <c r="B45" s="30" t="s">
        <v>0</v>
      </c>
      <c r="C45" s="170"/>
      <c r="D45" s="170"/>
      <c r="E45" s="170"/>
      <c r="F45" s="170"/>
      <c r="G45" s="166"/>
      <c r="H45" s="166"/>
      <c r="I45" s="166"/>
      <c r="J45" s="166">
        <v>0.1</v>
      </c>
      <c r="K45" s="166"/>
      <c r="L45" s="143"/>
      <c r="M45" s="143"/>
      <c r="N45" s="143"/>
      <c r="O45" s="144"/>
      <c r="P45" s="143"/>
      <c r="Q45" s="143">
        <v>0.1</v>
      </c>
      <c r="R45" s="143">
        <v>0.1</v>
      </c>
      <c r="S45" s="143">
        <v>0.3</v>
      </c>
      <c r="T45" s="144">
        <v>0.8</v>
      </c>
      <c r="U45" s="143">
        <v>1.3</v>
      </c>
      <c r="V45" s="147">
        <v>1.6</v>
      </c>
      <c r="W45" s="147">
        <v>1.7</v>
      </c>
      <c r="X45" s="147">
        <v>2.4</v>
      </c>
      <c r="Y45" s="404">
        <f t="shared" si="9"/>
        <v>8</v>
      </c>
      <c r="Z45" s="415" t="s">
        <v>69</v>
      </c>
    </row>
    <row r="46" spans="1:26" x14ac:dyDescent="0.3">
      <c r="A46" s="10"/>
      <c r="B46" s="32" t="s">
        <v>1</v>
      </c>
      <c r="C46" s="167"/>
      <c r="D46" s="167"/>
      <c r="E46" s="167"/>
      <c r="F46" s="167"/>
      <c r="G46" s="167">
        <v>0.1</v>
      </c>
      <c r="H46" s="167">
        <v>0.1</v>
      </c>
      <c r="I46" s="167">
        <v>0.1</v>
      </c>
      <c r="J46" s="167">
        <v>0.2</v>
      </c>
      <c r="K46" s="167">
        <v>0.1</v>
      </c>
      <c r="L46" s="168">
        <v>0.1</v>
      </c>
      <c r="M46" s="168">
        <v>0.1</v>
      </c>
      <c r="N46" s="168">
        <v>0.1</v>
      </c>
      <c r="O46" s="169">
        <v>0.1</v>
      </c>
      <c r="P46" s="143">
        <v>0.1</v>
      </c>
      <c r="Q46" s="143">
        <v>0.1</v>
      </c>
      <c r="R46" s="143">
        <v>0.3</v>
      </c>
      <c r="S46" s="143">
        <v>0.7</v>
      </c>
      <c r="T46" s="144">
        <v>2</v>
      </c>
      <c r="U46" s="156">
        <v>3.3</v>
      </c>
      <c r="V46" s="147">
        <v>3.9</v>
      </c>
      <c r="W46" s="149">
        <v>4.7</v>
      </c>
      <c r="X46" s="149">
        <v>6.3</v>
      </c>
      <c r="Y46" s="404">
        <f t="shared" si="9"/>
        <v>9</v>
      </c>
      <c r="Z46" s="415" t="s">
        <v>69</v>
      </c>
    </row>
    <row r="47" spans="1:26" x14ac:dyDescent="0.3">
      <c r="A47" s="10"/>
      <c r="B47" s="28" t="s">
        <v>87</v>
      </c>
      <c r="C47" s="163"/>
      <c r="D47" s="163"/>
      <c r="E47" s="163"/>
      <c r="F47" s="163"/>
      <c r="G47" s="163"/>
      <c r="H47" s="163"/>
      <c r="I47" s="163"/>
      <c r="J47" s="163">
        <f t="shared" ref="J47:U47" si="21">J35-J44</f>
        <v>2.2999999999999998</v>
      </c>
      <c r="K47" s="163">
        <f t="shared" si="21"/>
        <v>2.1</v>
      </c>
      <c r="L47" s="163">
        <f t="shared" si="21"/>
        <v>1.7</v>
      </c>
      <c r="M47" s="163">
        <f t="shared" si="21"/>
        <v>1.4</v>
      </c>
      <c r="N47" s="163">
        <f t="shared" si="21"/>
        <v>1.2</v>
      </c>
      <c r="O47" s="163">
        <f t="shared" si="21"/>
        <v>1.4</v>
      </c>
      <c r="P47" s="163">
        <f t="shared" si="21"/>
        <v>1.2999999999999998</v>
      </c>
      <c r="Q47" s="163">
        <f t="shared" si="21"/>
        <v>1.5</v>
      </c>
      <c r="R47" s="163">
        <f t="shared" si="21"/>
        <v>1.5</v>
      </c>
      <c r="S47" s="163">
        <f t="shared" si="21"/>
        <v>1.6</v>
      </c>
      <c r="T47" s="163">
        <f t="shared" si="21"/>
        <v>1.9000000000000001</v>
      </c>
      <c r="U47" s="163">
        <f t="shared" si="21"/>
        <v>2</v>
      </c>
      <c r="V47" s="163">
        <f t="shared" ref="V47:W49" si="22">V35-V44</f>
        <v>1.7000000000000002</v>
      </c>
      <c r="W47" s="163">
        <f t="shared" si="22"/>
        <v>1.7000000000000002</v>
      </c>
      <c r="X47" s="163">
        <f t="shared" ref="X47" si="23">X35-X44</f>
        <v>1.7000000000000002</v>
      </c>
      <c r="Y47" s="405">
        <f t="shared" si="9"/>
        <v>1.0625</v>
      </c>
      <c r="Z47" s="415"/>
    </row>
    <row r="48" spans="1:26" x14ac:dyDescent="0.3">
      <c r="A48" s="10"/>
      <c r="B48" s="30" t="s">
        <v>0</v>
      </c>
      <c r="C48" s="170"/>
      <c r="D48" s="170"/>
      <c r="E48" s="166"/>
      <c r="F48" s="166"/>
      <c r="G48" s="166"/>
      <c r="H48" s="166"/>
      <c r="I48" s="166"/>
      <c r="J48" s="166">
        <f t="shared" ref="J48:U48" si="24">J36-J45</f>
        <v>1.2</v>
      </c>
      <c r="K48" s="166">
        <f t="shared" si="24"/>
        <v>1.1000000000000001</v>
      </c>
      <c r="L48" s="166">
        <f t="shared" si="24"/>
        <v>0.9</v>
      </c>
      <c r="M48" s="166">
        <f t="shared" si="24"/>
        <v>0.7</v>
      </c>
      <c r="N48" s="166">
        <f t="shared" si="24"/>
        <v>0.7</v>
      </c>
      <c r="O48" s="166">
        <f t="shared" si="24"/>
        <v>0.8</v>
      </c>
      <c r="P48" s="166">
        <f t="shared" si="24"/>
        <v>0.8</v>
      </c>
      <c r="Q48" s="166">
        <f t="shared" si="24"/>
        <v>0.8</v>
      </c>
      <c r="R48" s="166">
        <f t="shared" si="24"/>
        <v>0.9</v>
      </c>
      <c r="S48" s="166">
        <f t="shared" si="24"/>
        <v>0.89999999999999991</v>
      </c>
      <c r="T48" s="166">
        <f t="shared" si="24"/>
        <v>1</v>
      </c>
      <c r="U48" s="166">
        <f t="shared" si="24"/>
        <v>1.2</v>
      </c>
      <c r="V48" s="166">
        <f t="shared" si="22"/>
        <v>1</v>
      </c>
      <c r="W48" s="166">
        <f t="shared" si="22"/>
        <v>1.0000000000000002</v>
      </c>
      <c r="X48" s="166">
        <f t="shared" ref="X48" si="25">X36-X45</f>
        <v>0.80000000000000027</v>
      </c>
      <c r="Y48" s="404">
        <f t="shared" si="9"/>
        <v>0.88888888888888928</v>
      </c>
      <c r="Z48" s="415"/>
    </row>
    <row r="49" spans="1:26" x14ac:dyDescent="0.3">
      <c r="A49" s="10"/>
      <c r="B49" s="30" t="s">
        <v>1</v>
      </c>
      <c r="C49" s="159"/>
      <c r="D49" s="159"/>
      <c r="E49" s="159"/>
      <c r="F49" s="159"/>
      <c r="G49" s="159">
        <f>G37-G46</f>
        <v>2.6</v>
      </c>
      <c r="H49" s="159">
        <f t="shared" ref="H49:U49" si="26">H37-H46</f>
        <v>2.6999999999999997</v>
      </c>
      <c r="I49" s="159">
        <f t="shared" si="26"/>
        <v>3</v>
      </c>
      <c r="J49" s="159">
        <f t="shared" si="26"/>
        <v>3.5999999999999996</v>
      </c>
      <c r="K49" s="159">
        <f t="shared" si="26"/>
        <v>3.1</v>
      </c>
      <c r="L49" s="159">
        <f t="shared" si="26"/>
        <v>2.4</v>
      </c>
      <c r="M49" s="159">
        <f t="shared" si="26"/>
        <v>2</v>
      </c>
      <c r="N49" s="159">
        <f t="shared" si="26"/>
        <v>1.9</v>
      </c>
      <c r="O49" s="159">
        <f t="shared" si="26"/>
        <v>2.1</v>
      </c>
      <c r="P49" s="159">
        <f t="shared" si="26"/>
        <v>1.9</v>
      </c>
      <c r="Q49" s="159">
        <f t="shared" si="26"/>
        <v>2.1999999999999997</v>
      </c>
      <c r="R49" s="159">
        <f t="shared" si="26"/>
        <v>2.1</v>
      </c>
      <c r="S49" s="159">
        <f t="shared" si="26"/>
        <v>2.4000000000000004</v>
      </c>
      <c r="T49" s="159">
        <f t="shared" si="26"/>
        <v>2.7</v>
      </c>
      <c r="U49" s="159">
        <f t="shared" si="26"/>
        <v>2.9000000000000004</v>
      </c>
      <c r="V49" s="159">
        <f t="shared" si="22"/>
        <v>2.5000000000000004</v>
      </c>
      <c r="W49" s="159">
        <f t="shared" si="22"/>
        <v>2.3999999999999995</v>
      </c>
      <c r="X49" s="159">
        <f t="shared" ref="X49" si="27">X37-X46</f>
        <v>2.3999999999999995</v>
      </c>
      <c r="Y49" s="404">
        <f t="shared" si="9"/>
        <v>0.99999999999999967</v>
      </c>
      <c r="Z49" s="415"/>
    </row>
    <row r="50" spans="1:26" ht="14.5" x14ac:dyDescent="0.3">
      <c r="A50" s="10"/>
      <c r="B50" s="92" t="s">
        <v>103</v>
      </c>
      <c r="C50" s="117">
        <v>0.2</v>
      </c>
      <c r="D50" s="117">
        <v>0.2</v>
      </c>
      <c r="E50" s="117">
        <v>0.2</v>
      </c>
      <c r="F50" s="117">
        <v>0.3</v>
      </c>
      <c r="G50" s="117">
        <v>0.4</v>
      </c>
      <c r="H50" s="117">
        <v>0.4</v>
      </c>
      <c r="I50" s="117">
        <v>0.5</v>
      </c>
      <c r="J50" s="117">
        <v>0.5</v>
      </c>
      <c r="K50" s="117">
        <v>0.4</v>
      </c>
      <c r="L50" s="117">
        <v>0.4</v>
      </c>
      <c r="M50" s="117">
        <v>0.5</v>
      </c>
      <c r="N50" s="117">
        <v>0.6</v>
      </c>
      <c r="O50" s="117">
        <v>0.7</v>
      </c>
      <c r="P50" s="117">
        <v>0.8</v>
      </c>
      <c r="Q50" s="117">
        <v>1.2</v>
      </c>
      <c r="R50" s="117">
        <v>1.4</v>
      </c>
      <c r="S50" s="117">
        <v>1.8</v>
      </c>
      <c r="T50" s="117">
        <v>2.4</v>
      </c>
      <c r="U50" s="117">
        <v>3.2</v>
      </c>
      <c r="V50" s="117">
        <v>3.9</v>
      </c>
      <c r="W50" s="117">
        <v>5</v>
      </c>
      <c r="X50" s="117">
        <v>7.5</v>
      </c>
      <c r="Y50" s="403">
        <f t="shared" si="9"/>
        <v>4.166666666666667</v>
      </c>
      <c r="Z50" s="415"/>
    </row>
    <row r="51" spans="1:26" x14ac:dyDescent="0.3">
      <c r="A51" s="10"/>
      <c r="B51" s="30" t="s">
        <v>0</v>
      </c>
      <c r="C51" s="170">
        <v>0.1</v>
      </c>
      <c r="D51" s="170">
        <v>0.1</v>
      </c>
      <c r="E51" s="170">
        <v>0.1</v>
      </c>
      <c r="F51" s="170">
        <v>0.2</v>
      </c>
      <c r="G51" s="170">
        <v>0.2</v>
      </c>
      <c r="H51" s="170">
        <v>0.3</v>
      </c>
      <c r="I51" s="170">
        <v>0.3</v>
      </c>
      <c r="J51" s="170">
        <v>0.3</v>
      </c>
      <c r="K51" s="170">
        <v>0.3</v>
      </c>
      <c r="L51" s="79">
        <v>0.2</v>
      </c>
      <c r="M51" s="79">
        <v>0.3</v>
      </c>
      <c r="N51" s="79">
        <v>0.4</v>
      </c>
      <c r="O51" s="90">
        <v>0.4</v>
      </c>
      <c r="P51" s="79">
        <v>0.5</v>
      </c>
      <c r="Q51" s="79">
        <v>0.7</v>
      </c>
      <c r="R51" s="79">
        <v>0.8</v>
      </c>
      <c r="S51" s="79">
        <v>1.1000000000000001</v>
      </c>
      <c r="T51" s="98">
        <v>1.4</v>
      </c>
      <c r="U51" s="171">
        <v>1.9</v>
      </c>
      <c r="V51" s="147">
        <v>2.4</v>
      </c>
      <c r="W51" s="147">
        <v>2.9</v>
      </c>
      <c r="X51" s="147">
        <v>4.3</v>
      </c>
      <c r="Y51" s="404">
        <f t="shared" si="9"/>
        <v>3.9090909090909087</v>
      </c>
      <c r="Z51" s="415" t="s">
        <v>69</v>
      </c>
    </row>
    <row r="52" spans="1:26" x14ac:dyDescent="0.3">
      <c r="A52" s="10"/>
      <c r="B52" s="32" t="s">
        <v>1</v>
      </c>
      <c r="C52" s="172">
        <v>0.3</v>
      </c>
      <c r="D52" s="172">
        <v>0.3</v>
      </c>
      <c r="E52" s="172">
        <v>0.3</v>
      </c>
      <c r="F52" s="172">
        <v>0.5</v>
      </c>
      <c r="G52" s="172">
        <v>0.6</v>
      </c>
      <c r="H52" s="172">
        <v>0.6</v>
      </c>
      <c r="I52" s="172">
        <v>0.8</v>
      </c>
      <c r="J52" s="172">
        <v>0.7</v>
      </c>
      <c r="K52" s="172">
        <v>0.7</v>
      </c>
      <c r="L52" s="173">
        <v>0.6</v>
      </c>
      <c r="M52" s="173">
        <v>0.8</v>
      </c>
      <c r="N52" s="173">
        <v>0.8</v>
      </c>
      <c r="O52" s="174">
        <v>1</v>
      </c>
      <c r="P52" s="97">
        <v>1.2</v>
      </c>
      <c r="Q52" s="97">
        <v>1.6</v>
      </c>
      <c r="R52" s="97">
        <v>1.9</v>
      </c>
      <c r="S52" s="97">
        <v>2.5</v>
      </c>
      <c r="T52" s="98">
        <v>3.4</v>
      </c>
      <c r="U52" s="97">
        <v>4.5</v>
      </c>
      <c r="V52" s="147">
        <v>5.5</v>
      </c>
      <c r="W52" s="147">
        <v>7.1</v>
      </c>
      <c r="X52" s="147">
        <v>10.6</v>
      </c>
      <c r="Y52" s="404">
        <f t="shared" si="9"/>
        <v>4.24</v>
      </c>
      <c r="Z52" s="415" t="s">
        <v>69</v>
      </c>
    </row>
    <row r="53" spans="1:26" x14ac:dyDescent="0.35">
      <c r="A53" s="10"/>
      <c r="B53" s="37" t="s">
        <v>46</v>
      </c>
      <c r="C53" s="175">
        <v>0.1</v>
      </c>
      <c r="D53" s="175">
        <v>0.1</v>
      </c>
      <c r="E53" s="175">
        <v>0.1</v>
      </c>
      <c r="F53" s="175">
        <v>0.1</v>
      </c>
      <c r="G53" s="175">
        <v>0.1</v>
      </c>
      <c r="H53" s="175">
        <v>0.1</v>
      </c>
      <c r="I53" s="175">
        <v>0.2</v>
      </c>
      <c r="J53" s="175">
        <v>0.2</v>
      </c>
      <c r="K53" s="175">
        <v>0.2</v>
      </c>
      <c r="L53" s="175">
        <v>0.2</v>
      </c>
      <c r="M53" s="175">
        <v>0.2</v>
      </c>
      <c r="N53" s="175">
        <v>0.2</v>
      </c>
      <c r="O53" s="175">
        <v>0.3</v>
      </c>
      <c r="P53" s="175">
        <v>0.3</v>
      </c>
      <c r="Q53" s="175">
        <v>0.4</v>
      </c>
      <c r="R53" s="175">
        <v>0.6</v>
      </c>
      <c r="S53" s="175">
        <v>0.7</v>
      </c>
      <c r="T53" s="176">
        <v>1.1000000000000001</v>
      </c>
      <c r="U53" s="183">
        <v>1.7</v>
      </c>
      <c r="V53" s="155">
        <v>2.1</v>
      </c>
      <c r="W53" s="155">
        <v>2.8</v>
      </c>
      <c r="X53" s="155">
        <v>4.7</v>
      </c>
      <c r="Y53" s="405">
        <f t="shared" si="9"/>
        <v>6.7142857142857153</v>
      </c>
      <c r="Z53" s="415" t="s">
        <v>69</v>
      </c>
    </row>
    <row r="54" spans="1:26" x14ac:dyDescent="0.35">
      <c r="A54" s="10"/>
      <c r="B54" s="38" t="s">
        <v>0</v>
      </c>
      <c r="C54" s="170"/>
      <c r="D54" s="170"/>
      <c r="E54" s="170"/>
      <c r="F54" s="170">
        <v>0.1</v>
      </c>
      <c r="G54" s="170">
        <v>0.1</v>
      </c>
      <c r="H54" s="170">
        <v>0.1</v>
      </c>
      <c r="I54" s="170">
        <v>0.1</v>
      </c>
      <c r="J54" s="170">
        <v>0.1</v>
      </c>
      <c r="K54" s="170">
        <v>0.1</v>
      </c>
      <c r="L54" s="170">
        <v>0.1</v>
      </c>
      <c r="M54" s="170">
        <v>0.1</v>
      </c>
      <c r="N54" s="170">
        <v>0.2</v>
      </c>
      <c r="O54" s="170">
        <v>0.2</v>
      </c>
      <c r="P54" s="170">
        <v>0.2</v>
      </c>
      <c r="Q54" s="170">
        <v>0.3</v>
      </c>
      <c r="R54" s="170">
        <v>0.4</v>
      </c>
      <c r="S54" s="170">
        <v>0.5</v>
      </c>
      <c r="T54" s="178">
        <v>0.7</v>
      </c>
      <c r="U54" s="78">
        <v>1.1000000000000001</v>
      </c>
      <c r="V54" s="147">
        <v>1.3</v>
      </c>
      <c r="W54" s="147">
        <v>1.7</v>
      </c>
      <c r="X54" s="147">
        <v>2.8</v>
      </c>
      <c r="Y54" s="404">
        <f t="shared" si="9"/>
        <v>5.6</v>
      </c>
      <c r="Z54" s="415" t="s">
        <v>69</v>
      </c>
    </row>
    <row r="55" spans="1:26" x14ac:dyDescent="0.35">
      <c r="A55" s="10"/>
      <c r="B55" s="39" t="s">
        <v>1</v>
      </c>
      <c r="C55" s="172">
        <v>0.1</v>
      </c>
      <c r="D55" s="172">
        <v>0.1</v>
      </c>
      <c r="E55" s="172">
        <v>0.1</v>
      </c>
      <c r="F55" s="172">
        <v>0.1</v>
      </c>
      <c r="G55" s="172">
        <v>0.2</v>
      </c>
      <c r="H55" s="172">
        <v>0.2</v>
      </c>
      <c r="I55" s="172">
        <v>0.2</v>
      </c>
      <c r="J55" s="172">
        <v>0.2</v>
      </c>
      <c r="K55" s="172">
        <v>0.2</v>
      </c>
      <c r="L55" s="172">
        <v>0.2</v>
      </c>
      <c r="M55" s="172">
        <v>0.3</v>
      </c>
      <c r="N55" s="172">
        <v>0.2</v>
      </c>
      <c r="O55" s="172">
        <v>0.4</v>
      </c>
      <c r="P55" s="172">
        <v>0.4</v>
      </c>
      <c r="Q55" s="172">
        <v>0.6</v>
      </c>
      <c r="R55" s="172">
        <v>0.8</v>
      </c>
      <c r="S55" s="172">
        <v>1</v>
      </c>
      <c r="T55" s="179">
        <v>1.5</v>
      </c>
      <c r="U55" s="80">
        <v>2.2000000000000002</v>
      </c>
      <c r="V55" s="147">
        <v>2.8</v>
      </c>
      <c r="W55" s="147">
        <v>3.8</v>
      </c>
      <c r="X55" s="147">
        <v>6.6</v>
      </c>
      <c r="Y55" s="404">
        <f t="shared" si="9"/>
        <v>6.6</v>
      </c>
      <c r="Z55" s="415" t="s">
        <v>69</v>
      </c>
    </row>
    <row r="56" spans="1:26" x14ac:dyDescent="0.35">
      <c r="A56" s="10"/>
      <c r="B56" s="37" t="s">
        <v>47</v>
      </c>
      <c r="C56" s="175">
        <f>C50-C53</f>
        <v>0.1</v>
      </c>
      <c r="D56" s="175">
        <f t="shared" ref="D56:U56" si="28">D50-D53</f>
        <v>0.1</v>
      </c>
      <c r="E56" s="175">
        <f t="shared" si="28"/>
        <v>0.1</v>
      </c>
      <c r="F56" s="175">
        <f t="shared" si="28"/>
        <v>0.19999999999999998</v>
      </c>
      <c r="G56" s="175">
        <f t="shared" si="28"/>
        <v>0.30000000000000004</v>
      </c>
      <c r="H56" s="175">
        <f t="shared" si="28"/>
        <v>0.30000000000000004</v>
      </c>
      <c r="I56" s="175">
        <f t="shared" si="28"/>
        <v>0.3</v>
      </c>
      <c r="J56" s="175">
        <f t="shared" si="28"/>
        <v>0.3</v>
      </c>
      <c r="K56" s="175">
        <f t="shared" si="28"/>
        <v>0.2</v>
      </c>
      <c r="L56" s="175">
        <f t="shared" si="28"/>
        <v>0.2</v>
      </c>
      <c r="M56" s="175">
        <f t="shared" si="28"/>
        <v>0.3</v>
      </c>
      <c r="N56" s="175">
        <f t="shared" si="28"/>
        <v>0.39999999999999997</v>
      </c>
      <c r="O56" s="175">
        <f t="shared" si="28"/>
        <v>0.39999999999999997</v>
      </c>
      <c r="P56" s="175">
        <f t="shared" si="28"/>
        <v>0.5</v>
      </c>
      <c r="Q56" s="175">
        <f t="shared" si="28"/>
        <v>0.79999999999999993</v>
      </c>
      <c r="R56" s="175">
        <f t="shared" si="28"/>
        <v>0.79999999999999993</v>
      </c>
      <c r="S56" s="175">
        <f t="shared" si="28"/>
        <v>1.1000000000000001</v>
      </c>
      <c r="T56" s="175">
        <f t="shared" si="28"/>
        <v>1.2999999999999998</v>
      </c>
      <c r="U56" s="175">
        <f t="shared" si="28"/>
        <v>1.5000000000000002</v>
      </c>
      <c r="V56" s="175">
        <f t="shared" ref="V56:W58" si="29">V50-V53</f>
        <v>1.7999999999999998</v>
      </c>
      <c r="W56" s="175">
        <f t="shared" si="29"/>
        <v>2.2000000000000002</v>
      </c>
      <c r="X56" s="175">
        <f t="shared" ref="X56" si="30">X50-X53</f>
        <v>2.8</v>
      </c>
      <c r="Y56" s="405">
        <f t="shared" si="9"/>
        <v>2.545454545454545</v>
      </c>
      <c r="Z56" s="415"/>
    </row>
    <row r="57" spans="1:26" x14ac:dyDescent="0.35">
      <c r="A57" s="10"/>
      <c r="B57" s="38" t="s">
        <v>0</v>
      </c>
      <c r="C57" s="151">
        <f>C51-C54</f>
        <v>0.1</v>
      </c>
      <c r="D57" s="151">
        <f t="shared" ref="D57:U57" si="31">D51-D54</f>
        <v>0.1</v>
      </c>
      <c r="E57" s="151">
        <f t="shared" si="31"/>
        <v>0.1</v>
      </c>
      <c r="F57" s="151">
        <f t="shared" si="31"/>
        <v>0.1</v>
      </c>
      <c r="G57" s="151">
        <f t="shared" si="31"/>
        <v>0.1</v>
      </c>
      <c r="H57" s="151">
        <f t="shared" si="31"/>
        <v>0.19999999999999998</v>
      </c>
      <c r="I57" s="151">
        <f t="shared" si="31"/>
        <v>0.19999999999999998</v>
      </c>
      <c r="J57" s="151">
        <f t="shared" si="31"/>
        <v>0.19999999999999998</v>
      </c>
      <c r="K57" s="151">
        <f t="shared" si="31"/>
        <v>0.19999999999999998</v>
      </c>
      <c r="L57" s="151">
        <f t="shared" si="31"/>
        <v>0.1</v>
      </c>
      <c r="M57" s="151">
        <f t="shared" si="31"/>
        <v>0.19999999999999998</v>
      </c>
      <c r="N57" s="151">
        <f t="shared" si="31"/>
        <v>0.2</v>
      </c>
      <c r="O57" s="151">
        <f t="shared" si="31"/>
        <v>0.2</v>
      </c>
      <c r="P57" s="151">
        <f t="shared" si="31"/>
        <v>0.3</v>
      </c>
      <c r="Q57" s="151">
        <f t="shared" si="31"/>
        <v>0.39999999999999997</v>
      </c>
      <c r="R57" s="151">
        <f t="shared" si="31"/>
        <v>0.4</v>
      </c>
      <c r="S57" s="151">
        <f t="shared" si="31"/>
        <v>0.60000000000000009</v>
      </c>
      <c r="T57" s="151">
        <f t="shared" si="31"/>
        <v>0.7</v>
      </c>
      <c r="U57" s="151">
        <f t="shared" si="31"/>
        <v>0.79999999999999982</v>
      </c>
      <c r="V57" s="151">
        <f t="shared" si="29"/>
        <v>1.0999999999999999</v>
      </c>
      <c r="W57" s="151">
        <f t="shared" si="29"/>
        <v>1.2</v>
      </c>
      <c r="X57" s="151">
        <f t="shared" ref="X57" si="32">X51-X54</f>
        <v>1.5</v>
      </c>
      <c r="Y57" s="404">
        <f t="shared" si="9"/>
        <v>2.4999999999999996</v>
      </c>
      <c r="Z57" s="415"/>
    </row>
    <row r="58" spans="1:26" x14ac:dyDescent="0.35">
      <c r="A58" s="10"/>
      <c r="B58" s="39" t="s">
        <v>1</v>
      </c>
      <c r="C58" s="172">
        <f>C52-C55</f>
        <v>0.19999999999999998</v>
      </c>
      <c r="D58" s="172">
        <f t="shared" ref="D58:U58" si="33">D52-D55</f>
        <v>0.19999999999999998</v>
      </c>
      <c r="E58" s="172">
        <f t="shared" si="33"/>
        <v>0.19999999999999998</v>
      </c>
      <c r="F58" s="172">
        <f t="shared" si="33"/>
        <v>0.4</v>
      </c>
      <c r="G58" s="172">
        <f t="shared" si="33"/>
        <v>0.39999999999999997</v>
      </c>
      <c r="H58" s="172">
        <f t="shared" si="33"/>
        <v>0.39999999999999997</v>
      </c>
      <c r="I58" s="172">
        <f t="shared" si="33"/>
        <v>0.60000000000000009</v>
      </c>
      <c r="J58" s="172">
        <f t="shared" si="33"/>
        <v>0.49999999999999994</v>
      </c>
      <c r="K58" s="172">
        <f t="shared" si="33"/>
        <v>0.49999999999999994</v>
      </c>
      <c r="L58" s="172">
        <f t="shared" si="33"/>
        <v>0.39999999999999997</v>
      </c>
      <c r="M58" s="172">
        <f t="shared" si="33"/>
        <v>0.5</v>
      </c>
      <c r="N58" s="172">
        <f t="shared" si="33"/>
        <v>0.60000000000000009</v>
      </c>
      <c r="O58" s="172">
        <f t="shared" si="33"/>
        <v>0.6</v>
      </c>
      <c r="P58" s="172">
        <f t="shared" si="33"/>
        <v>0.79999999999999993</v>
      </c>
      <c r="Q58" s="172">
        <f t="shared" si="33"/>
        <v>1</v>
      </c>
      <c r="R58" s="172">
        <f t="shared" si="33"/>
        <v>1.0999999999999999</v>
      </c>
      <c r="S58" s="172">
        <f t="shared" si="33"/>
        <v>1.5</v>
      </c>
      <c r="T58" s="172">
        <f t="shared" si="33"/>
        <v>1.9</v>
      </c>
      <c r="U58" s="172">
        <f t="shared" si="33"/>
        <v>2.2999999999999998</v>
      </c>
      <c r="V58" s="172">
        <f t="shared" si="29"/>
        <v>2.7</v>
      </c>
      <c r="W58" s="172">
        <f t="shared" si="29"/>
        <v>3.3</v>
      </c>
      <c r="X58" s="172">
        <f t="shared" ref="X58" si="34">X52-X55</f>
        <v>4</v>
      </c>
      <c r="Y58" s="404">
        <f t="shared" si="9"/>
        <v>2.6666666666666665</v>
      </c>
      <c r="Z58" s="64"/>
    </row>
    <row r="59" spans="1:26" ht="26" x14ac:dyDescent="0.35">
      <c r="A59" s="10"/>
      <c r="B59" s="37" t="s">
        <v>86</v>
      </c>
      <c r="C59" s="175"/>
      <c r="D59" s="175"/>
      <c r="E59" s="175"/>
      <c r="F59" s="175"/>
      <c r="G59" s="175"/>
      <c r="H59" s="175"/>
      <c r="I59" s="175"/>
      <c r="J59" s="175"/>
      <c r="K59" s="175"/>
      <c r="L59" s="175"/>
      <c r="M59" s="175"/>
      <c r="N59" s="175"/>
      <c r="O59" s="175"/>
      <c r="P59" s="175"/>
      <c r="Q59" s="175">
        <v>0.1</v>
      </c>
      <c r="R59" s="175">
        <v>0.1</v>
      </c>
      <c r="S59" s="175">
        <v>0.2</v>
      </c>
      <c r="T59" s="176">
        <v>0.3</v>
      </c>
      <c r="U59" s="181">
        <v>0.8</v>
      </c>
      <c r="V59" s="155">
        <v>1.2</v>
      </c>
      <c r="W59" s="155">
        <v>1.8</v>
      </c>
      <c r="X59" s="155">
        <v>3.8</v>
      </c>
      <c r="Y59" s="405">
        <f t="shared" si="9"/>
        <v>18.999999999999996</v>
      </c>
      <c r="Z59" s="64"/>
    </row>
    <row r="60" spans="1:26" x14ac:dyDescent="0.35">
      <c r="A60" s="10"/>
      <c r="B60" s="38" t="s">
        <v>0</v>
      </c>
      <c r="C60" s="151"/>
      <c r="D60" s="151"/>
      <c r="E60" s="151"/>
      <c r="F60" s="151"/>
      <c r="G60" s="151"/>
      <c r="H60" s="151"/>
      <c r="I60" s="151"/>
      <c r="J60" s="151"/>
      <c r="K60" s="151"/>
      <c r="L60" s="151"/>
      <c r="M60" s="151"/>
      <c r="N60" s="151"/>
      <c r="O60" s="151"/>
      <c r="P60" s="151"/>
      <c r="Q60" s="151">
        <v>0</v>
      </c>
      <c r="R60" s="151">
        <v>0.1</v>
      </c>
      <c r="S60" s="151">
        <v>0.1</v>
      </c>
      <c r="T60" s="151">
        <v>0.2</v>
      </c>
      <c r="U60" s="78">
        <v>0.5</v>
      </c>
      <c r="V60" s="147">
        <v>0.8</v>
      </c>
      <c r="W60" s="147">
        <v>1.1000000000000001</v>
      </c>
      <c r="X60" s="147">
        <v>2.2000000000000002</v>
      </c>
      <c r="Y60" s="404">
        <f t="shared" si="9"/>
        <v>22</v>
      </c>
      <c r="Z60" s="64"/>
    </row>
    <row r="61" spans="1:26" x14ac:dyDescent="0.35">
      <c r="A61" s="10"/>
      <c r="B61" s="39" t="s">
        <v>1</v>
      </c>
      <c r="C61" s="172"/>
      <c r="D61" s="172"/>
      <c r="E61" s="172"/>
      <c r="F61" s="172"/>
      <c r="G61" s="172"/>
      <c r="H61" s="172"/>
      <c r="I61" s="172"/>
      <c r="J61" s="172"/>
      <c r="K61" s="172"/>
      <c r="L61" s="172"/>
      <c r="M61" s="172"/>
      <c r="N61" s="172"/>
      <c r="O61" s="172"/>
      <c r="P61" s="172"/>
      <c r="Q61" s="172">
        <v>0.1</v>
      </c>
      <c r="R61" s="172">
        <v>0.1</v>
      </c>
      <c r="S61" s="172">
        <v>0.2</v>
      </c>
      <c r="T61" s="179">
        <v>0.5</v>
      </c>
      <c r="U61" s="96">
        <v>1.2</v>
      </c>
      <c r="V61" s="147">
        <v>1.6</v>
      </c>
      <c r="W61" s="147">
        <v>2.5</v>
      </c>
      <c r="X61" s="147">
        <v>5.3</v>
      </c>
      <c r="Y61" s="404">
        <f t="shared" ref="Y61:Y92" si="35">X61/S61</f>
        <v>26.499999999999996</v>
      </c>
      <c r="Z61" s="64"/>
    </row>
    <row r="62" spans="1:26" ht="26" x14ac:dyDescent="0.35">
      <c r="A62" s="10"/>
      <c r="B62" s="37" t="s">
        <v>85</v>
      </c>
      <c r="C62" s="175"/>
      <c r="D62" s="175"/>
      <c r="E62" s="175"/>
      <c r="F62" s="175"/>
      <c r="G62" s="175"/>
      <c r="H62" s="175"/>
      <c r="I62" s="175"/>
      <c r="J62" s="175"/>
      <c r="K62" s="175"/>
      <c r="L62" s="175"/>
      <c r="M62" s="175"/>
      <c r="N62" s="175"/>
      <c r="O62" s="175"/>
      <c r="P62" s="175"/>
      <c r="Q62" s="175">
        <f t="shared" ref="Q62:V64" si="36">Q50-Q59</f>
        <v>1.0999999999999999</v>
      </c>
      <c r="R62" s="175">
        <f t="shared" si="36"/>
        <v>1.2999999999999998</v>
      </c>
      <c r="S62" s="175">
        <f t="shared" si="36"/>
        <v>1.6</v>
      </c>
      <c r="T62" s="175">
        <f t="shared" si="36"/>
        <v>2.1</v>
      </c>
      <c r="U62" s="175">
        <f t="shared" si="36"/>
        <v>2.4000000000000004</v>
      </c>
      <c r="V62" s="175">
        <f t="shared" si="36"/>
        <v>2.7</v>
      </c>
      <c r="W62" s="175">
        <f t="shared" ref="W62" si="37">W50-W59</f>
        <v>3.2</v>
      </c>
      <c r="X62" s="175">
        <f t="shared" ref="X62" si="38">X50-X59</f>
        <v>3.7</v>
      </c>
      <c r="Y62" s="405">
        <f t="shared" si="35"/>
        <v>2.3125</v>
      </c>
      <c r="Z62" s="64"/>
    </row>
    <row r="63" spans="1:26" x14ac:dyDescent="0.35">
      <c r="A63" s="10"/>
      <c r="B63" s="38" t="s">
        <v>0</v>
      </c>
      <c r="C63" s="151"/>
      <c r="D63" s="151"/>
      <c r="E63" s="151"/>
      <c r="F63" s="151"/>
      <c r="G63" s="151"/>
      <c r="H63" s="151"/>
      <c r="I63" s="151"/>
      <c r="J63" s="151"/>
      <c r="K63" s="151"/>
      <c r="L63" s="151"/>
      <c r="M63" s="151"/>
      <c r="N63" s="151"/>
      <c r="O63" s="151"/>
      <c r="P63" s="151"/>
      <c r="Q63" s="151">
        <f t="shared" si="36"/>
        <v>0.7</v>
      </c>
      <c r="R63" s="151">
        <f t="shared" si="36"/>
        <v>0.70000000000000007</v>
      </c>
      <c r="S63" s="151">
        <f t="shared" si="36"/>
        <v>1</v>
      </c>
      <c r="T63" s="151">
        <f t="shared" si="36"/>
        <v>1.2</v>
      </c>
      <c r="U63" s="151">
        <f t="shared" si="36"/>
        <v>1.4</v>
      </c>
      <c r="V63" s="151">
        <f t="shared" si="36"/>
        <v>1.5999999999999999</v>
      </c>
      <c r="W63" s="151">
        <f t="shared" ref="W63" si="39">W51-W60</f>
        <v>1.7999999999999998</v>
      </c>
      <c r="X63" s="151">
        <f t="shared" ref="X63" si="40">X51-X60</f>
        <v>2.0999999999999996</v>
      </c>
      <c r="Y63" s="404">
        <f t="shared" si="35"/>
        <v>2.0999999999999996</v>
      </c>
      <c r="Z63" s="64"/>
    </row>
    <row r="64" spans="1:26" x14ac:dyDescent="0.35">
      <c r="A64" s="10"/>
      <c r="B64" s="38" t="s">
        <v>1</v>
      </c>
      <c r="C64" s="172"/>
      <c r="D64" s="172"/>
      <c r="E64" s="172"/>
      <c r="F64" s="172"/>
      <c r="G64" s="172"/>
      <c r="H64" s="172"/>
      <c r="I64" s="172"/>
      <c r="J64" s="172"/>
      <c r="K64" s="172"/>
      <c r="L64" s="172"/>
      <c r="M64" s="172"/>
      <c r="N64" s="172"/>
      <c r="O64" s="172"/>
      <c r="P64" s="172"/>
      <c r="Q64" s="172">
        <f t="shared" si="36"/>
        <v>1.5</v>
      </c>
      <c r="R64" s="172">
        <f t="shared" si="36"/>
        <v>1.7999999999999998</v>
      </c>
      <c r="S64" s="172">
        <f t="shared" si="36"/>
        <v>2.2999999999999998</v>
      </c>
      <c r="T64" s="172">
        <f t="shared" si="36"/>
        <v>2.9</v>
      </c>
      <c r="U64" s="172">
        <f t="shared" si="36"/>
        <v>3.3</v>
      </c>
      <c r="V64" s="172">
        <f t="shared" si="36"/>
        <v>3.9</v>
      </c>
      <c r="W64" s="172">
        <f t="shared" ref="W64" si="41">W52-W61</f>
        <v>4.5999999999999996</v>
      </c>
      <c r="X64" s="172">
        <f t="shared" ref="X64" si="42">X52-X61</f>
        <v>5.3</v>
      </c>
      <c r="Y64" s="404">
        <f t="shared" si="35"/>
        <v>2.3043478260869565</v>
      </c>
      <c r="Z64" s="64"/>
    </row>
    <row r="65" spans="1:26" ht="14.5" x14ac:dyDescent="0.3">
      <c r="A65" s="10"/>
      <c r="B65" s="92" t="s">
        <v>48</v>
      </c>
      <c r="C65" s="117">
        <v>0.4</v>
      </c>
      <c r="D65" s="117">
        <v>0.5</v>
      </c>
      <c r="E65" s="117">
        <v>0.6</v>
      </c>
      <c r="F65" s="117">
        <v>0.7</v>
      </c>
      <c r="G65" s="117">
        <v>0.8</v>
      </c>
      <c r="H65" s="117">
        <v>0.9</v>
      </c>
      <c r="I65" s="117">
        <v>1.1000000000000001</v>
      </c>
      <c r="J65" s="117">
        <v>1.3</v>
      </c>
      <c r="K65" s="117">
        <v>1.5</v>
      </c>
      <c r="L65" s="117">
        <v>1.6</v>
      </c>
      <c r="M65" s="117">
        <v>1.8</v>
      </c>
      <c r="N65" s="117">
        <v>2.1</v>
      </c>
      <c r="O65" s="117">
        <v>2.2000000000000002</v>
      </c>
      <c r="P65" s="117">
        <v>2.1</v>
      </c>
      <c r="Q65" s="117">
        <v>2.2000000000000002</v>
      </c>
      <c r="R65" s="117">
        <v>2.5</v>
      </c>
      <c r="S65" s="117">
        <v>2.7</v>
      </c>
      <c r="T65" s="117">
        <v>3.3</v>
      </c>
      <c r="U65" s="117">
        <v>3.6</v>
      </c>
      <c r="V65" s="117">
        <v>3.3</v>
      </c>
      <c r="W65" s="117">
        <v>3</v>
      </c>
      <c r="X65" s="117">
        <v>3.7</v>
      </c>
      <c r="Y65" s="403">
        <f t="shared" si="35"/>
        <v>1.3703703703703702</v>
      </c>
      <c r="Z65" s="64"/>
    </row>
    <row r="66" spans="1:26" x14ac:dyDescent="0.35">
      <c r="A66" s="10"/>
      <c r="B66" s="38" t="s">
        <v>7</v>
      </c>
      <c r="C66" s="151">
        <v>0.3</v>
      </c>
      <c r="D66" s="151">
        <v>0.3</v>
      </c>
      <c r="E66" s="151">
        <v>0.4</v>
      </c>
      <c r="F66" s="151">
        <v>0.5</v>
      </c>
      <c r="G66" s="151">
        <v>0.6</v>
      </c>
      <c r="H66" s="151">
        <v>0.7</v>
      </c>
      <c r="I66" s="151">
        <v>0.8</v>
      </c>
      <c r="J66" s="151">
        <v>1</v>
      </c>
      <c r="K66" s="151">
        <v>1.2</v>
      </c>
      <c r="L66" s="151">
        <v>1.3</v>
      </c>
      <c r="M66" s="151">
        <v>1.5</v>
      </c>
      <c r="N66" s="151">
        <v>1.6</v>
      </c>
      <c r="O66" s="151">
        <v>1.8</v>
      </c>
      <c r="P66" s="151">
        <v>1.7</v>
      </c>
      <c r="Q66" s="151">
        <v>1.9</v>
      </c>
      <c r="R66" s="151">
        <v>2.1</v>
      </c>
      <c r="S66" s="151">
        <v>2.2999999999999998</v>
      </c>
      <c r="T66" s="151">
        <v>2.7</v>
      </c>
      <c r="U66" s="182">
        <v>2.9</v>
      </c>
      <c r="V66" s="147">
        <v>2.7</v>
      </c>
      <c r="W66" s="147">
        <v>2.4</v>
      </c>
      <c r="X66" s="147">
        <v>2.9</v>
      </c>
      <c r="Y66" s="404">
        <f t="shared" si="35"/>
        <v>1.2608695652173914</v>
      </c>
      <c r="Z66" s="64"/>
    </row>
    <row r="67" spans="1:26" x14ac:dyDescent="0.35">
      <c r="A67" s="10"/>
      <c r="B67" s="38" t="s">
        <v>8</v>
      </c>
      <c r="C67" s="151">
        <v>0.5</v>
      </c>
      <c r="D67" s="151">
        <v>0.6</v>
      </c>
      <c r="E67" s="151">
        <v>0.7</v>
      </c>
      <c r="F67" s="151">
        <v>0.9</v>
      </c>
      <c r="G67" s="151">
        <v>0.9</v>
      </c>
      <c r="H67" s="151">
        <v>1.1000000000000001</v>
      </c>
      <c r="I67" s="151">
        <v>1.3</v>
      </c>
      <c r="J67" s="151">
        <v>1.6</v>
      </c>
      <c r="K67" s="151">
        <v>1.7</v>
      </c>
      <c r="L67" s="151">
        <v>2</v>
      </c>
      <c r="M67" s="151">
        <v>2.2000000000000002</v>
      </c>
      <c r="N67" s="151">
        <v>2.6</v>
      </c>
      <c r="O67" s="151">
        <v>2.6</v>
      </c>
      <c r="P67" s="151">
        <v>2.4</v>
      </c>
      <c r="Q67" s="151">
        <v>2.5</v>
      </c>
      <c r="R67" s="151">
        <v>2.8</v>
      </c>
      <c r="S67" s="151">
        <v>3.2</v>
      </c>
      <c r="T67" s="151">
        <v>4</v>
      </c>
      <c r="U67" s="80">
        <v>4.2</v>
      </c>
      <c r="V67" s="147">
        <v>3.9</v>
      </c>
      <c r="W67" s="147">
        <v>3.6</v>
      </c>
      <c r="X67" s="147">
        <v>4.7</v>
      </c>
      <c r="Y67" s="404">
        <f t="shared" si="35"/>
        <v>1.46875</v>
      </c>
      <c r="Z67" s="64"/>
    </row>
    <row r="68" spans="1:26" x14ac:dyDescent="0.35">
      <c r="A68" s="10"/>
      <c r="B68" s="37" t="s">
        <v>49</v>
      </c>
      <c r="C68" s="175">
        <v>0.2</v>
      </c>
      <c r="D68" s="175">
        <v>0.3</v>
      </c>
      <c r="E68" s="175">
        <v>0.4</v>
      </c>
      <c r="F68" s="175">
        <v>0.5</v>
      </c>
      <c r="G68" s="175">
        <v>0.6</v>
      </c>
      <c r="H68" s="175">
        <v>0.7</v>
      </c>
      <c r="I68" s="175">
        <v>0.8</v>
      </c>
      <c r="J68" s="175">
        <v>1</v>
      </c>
      <c r="K68" s="175">
        <v>1.2</v>
      </c>
      <c r="L68" s="175">
        <v>1.3</v>
      </c>
      <c r="M68" s="175">
        <v>1.5</v>
      </c>
      <c r="N68" s="175">
        <v>1.8</v>
      </c>
      <c r="O68" s="175">
        <v>1.9</v>
      </c>
      <c r="P68" s="175">
        <v>1.8</v>
      </c>
      <c r="Q68" s="175">
        <v>1.8</v>
      </c>
      <c r="R68" s="175">
        <v>2.1</v>
      </c>
      <c r="S68" s="175">
        <v>2.2999999999999998</v>
      </c>
      <c r="T68" s="176">
        <v>2.9</v>
      </c>
      <c r="U68" s="181">
        <v>3.1</v>
      </c>
      <c r="V68" s="155">
        <v>2.8</v>
      </c>
      <c r="W68" s="155">
        <v>2.6</v>
      </c>
      <c r="X68" s="155">
        <v>3.4</v>
      </c>
      <c r="Y68" s="405">
        <f t="shared" si="35"/>
        <v>1.4782608695652175</v>
      </c>
      <c r="Z68" s="64"/>
    </row>
    <row r="69" spans="1:26" x14ac:dyDescent="0.35">
      <c r="A69" s="10"/>
      <c r="B69" s="38" t="s">
        <v>0</v>
      </c>
      <c r="C69" s="151">
        <v>0.2</v>
      </c>
      <c r="D69" s="151">
        <v>0.2</v>
      </c>
      <c r="E69" s="151">
        <v>0.3</v>
      </c>
      <c r="F69" s="151">
        <v>0.4</v>
      </c>
      <c r="G69" s="151">
        <v>0.4</v>
      </c>
      <c r="H69" s="151">
        <v>0.5</v>
      </c>
      <c r="I69" s="151">
        <v>0.6</v>
      </c>
      <c r="J69" s="151">
        <v>0.7</v>
      </c>
      <c r="K69" s="151">
        <v>1</v>
      </c>
      <c r="L69" s="151">
        <v>1</v>
      </c>
      <c r="M69" s="151">
        <v>1.2</v>
      </c>
      <c r="N69" s="151">
        <v>1.3</v>
      </c>
      <c r="O69" s="151">
        <v>1.5</v>
      </c>
      <c r="P69" s="151">
        <v>1.4</v>
      </c>
      <c r="Q69" s="151">
        <v>1.5</v>
      </c>
      <c r="R69" s="151">
        <v>1.8</v>
      </c>
      <c r="S69" s="151">
        <v>1.9</v>
      </c>
      <c r="T69" s="151">
        <v>2.2999999999999998</v>
      </c>
      <c r="U69" s="78">
        <v>2.4</v>
      </c>
      <c r="V69" s="147">
        <v>2.2000000000000002</v>
      </c>
      <c r="W69" s="147">
        <v>2</v>
      </c>
      <c r="X69" s="147">
        <v>2.5</v>
      </c>
      <c r="Y69" s="404">
        <f t="shared" si="35"/>
        <v>1.3157894736842106</v>
      </c>
      <c r="Z69" s="64"/>
    </row>
    <row r="70" spans="1:26" x14ac:dyDescent="0.35">
      <c r="A70" s="10"/>
      <c r="B70" s="39" t="s">
        <v>1</v>
      </c>
      <c r="C70" s="151">
        <v>0.3</v>
      </c>
      <c r="D70" s="151">
        <v>0.4</v>
      </c>
      <c r="E70" s="151">
        <v>0.5</v>
      </c>
      <c r="F70" s="151">
        <v>0.7</v>
      </c>
      <c r="G70" s="151">
        <v>0.7</v>
      </c>
      <c r="H70" s="151">
        <v>0.9</v>
      </c>
      <c r="I70" s="151">
        <v>1</v>
      </c>
      <c r="J70" s="151">
        <v>1.3</v>
      </c>
      <c r="K70" s="151">
        <v>1.4</v>
      </c>
      <c r="L70" s="151">
        <v>1.6</v>
      </c>
      <c r="M70" s="151">
        <v>1.8</v>
      </c>
      <c r="N70" s="151">
        <v>2.2000000000000002</v>
      </c>
      <c r="O70" s="151">
        <v>2.2000000000000002</v>
      </c>
      <c r="P70" s="151">
        <v>2.1</v>
      </c>
      <c r="Q70" s="151">
        <v>2.2000000000000002</v>
      </c>
      <c r="R70" s="151">
        <v>2.5</v>
      </c>
      <c r="S70" s="151">
        <v>2.7</v>
      </c>
      <c r="T70" s="151">
        <v>3.5</v>
      </c>
      <c r="U70" s="96">
        <v>3.7</v>
      </c>
      <c r="V70" s="147">
        <v>3.4</v>
      </c>
      <c r="W70" s="147">
        <v>3.1</v>
      </c>
      <c r="X70" s="147">
        <v>4.2</v>
      </c>
      <c r="Y70" s="404">
        <f t="shared" si="35"/>
        <v>1.5555555555555556</v>
      </c>
      <c r="Z70" s="64"/>
    </row>
    <row r="71" spans="1:26" x14ac:dyDescent="0.35">
      <c r="A71" s="10"/>
      <c r="B71" s="37" t="s">
        <v>50</v>
      </c>
      <c r="C71" s="175">
        <f>C65-C68</f>
        <v>0.2</v>
      </c>
      <c r="D71" s="175">
        <f t="shared" ref="D71:U71" si="43">D65-D68</f>
        <v>0.2</v>
      </c>
      <c r="E71" s="175">
        <f t="shared" si="43"/>
        <v>0.19999999999999996</v>
      </c>
      <c r="F71" s="175">
        <f t="shared" si="43"/>
        <v>0.19999999999999996</v>
      </c>
      <c r="G71" s="175">
        <f t="shared" si="43"/>
        <v>0.20000000000000007</v>
      </c>
      <c r="H71" s="175">
        <f t="shared" si="43"/>
        <v>0.20000000000000007</v>
      </c>
      <c r="I71" s="175">
        <f t="shared" si="43"/>
        <v>0.30000000000000004</v>
      </c>
      <c r="J71" s="175">
        <f t="shared" si="43"/>
        <v>0.30000000000000004</v>
      </c>
      <c r="K71" s="175">
        <f t="shared" si="43"/>
        <v>0.30000000000000004</v>
      </c>
      <c r="L71" s="175">
        <f t="shared" si="43"/>
        <v>0.30000000000000004</v>
      </c>
      <c r="M71" s="175">
        <f t="shared" si="43"/>
        <v>0.30000000000000004</v>
      </c>
      <c r="N71" s="175">
        <f t="shared" si="43"/>
        <v>0.30000000000000004</v>
      </c>
      <c r="O71" s="175">
        <f t="shared" si="43"/>
        <v>0.30000000000000027</v>
      </c>
      <c r="P71" s="175">
        <f t="shared" si="43"/>
        <v>0.30000000000000004</v>
      </c>
      <c r="Q71" s="175">
        <f t="shared" si="43"/>
        <v>0.40000000000000013</v>
      </c>
      <c r="R71" s="175">
        <f t="shared" si="43"/>
        <v>0.39999999999999991</v>
      </c>
      <c r="S71" s="175">
        <f t="shared" si="43"/>
        <v>0.40000000000000036</v>
      </c>
      <c r="T71" s="175">
        <f t="shared" si="43"/>
        <v>0.39999999999999991</v>
      </c>
      <c r="U71" s="175">
        <f t="shared" si="43"/>
        <v>0.5</v>
      </c>
      <c r="V71" s="175">
        <f t="shared" ref="V71:W73" si="44">V65-V68</f>
        <v>0.5</v>
      </c>
      <c r="W71" s="175">
        <f t="shared" si="44"/>
        <v>0.39999999999999991</v>
      </c>
      <c r="X71" s="175">
        <f t="shared" ref="X71" si="45">X65-X68</f>
        <v>0.30000000000000027</v>
      </c>
      <c r="Y71" s="405">
        <f t="shared" si="35"/>
        <v>0.75</v>
      </c>
      <c r="Z71" s="64"/>
    </row>
    <row r="72" spans="1:26" x14ac:dyDescent="0.35">
      <c r="A72" s="10"/>
      <c r="B72" s="38" t="s">
        <v>0</v>
      </c>
      <c r="C72" s="151">
        <f>C66-C69</f>
        <v>9.9999999999999978E-2</v>
      </c>
      <c r="D72" s="151">
        <f t="shared" ref="D72:U72" si="46">D66-D69</f>
        <v>9.9999999999999978E-2</v>
      </c>
      <c r="E72" s="151">
        <f t="shared" si="46"/>
        <v>0.10000000000000003</v>
      </c>
      <c r="F72" s="151">
        <f t="shared" si="46"/>
        <v>9.9999999999999978E-2</v>
      </c>
      <c r="G72" s="151">
        <f t="shared" si="46"/>
        <v>0.19999999999999996</v>
      </c>
      <c r="H72" s="151">
        <f t="shared" si="46"/>
        <v>0.19999999999999996</v>
      </c>
      <c r="I72" s="151">
        <f t="shared" si="46"/>
        <v>0.20000000000000007</v>
      </c>
      <c r="J72" s="151">
        <f t="shared" si="46"/>
        <v>0.30000000000000004</v>
      </c>
      <c r="K72" s="151">
        <f t="shared" si="46"/>
        <v>0.19999999999999996</v>
      </c>
      <c r="L72" s="151">
        <f t="shared" si="46"/>
        <v>0.30000000000000004</v>
      </c>
      <c r="M72" s="151">
        <f t="shared" si="46"/>
        <v>0.30000000000000004</v>
      </c>
      <c r="N72" s="151">
        <f t="shared" si="46"/>
        <v>0.30000000000000004</v>
      </c>
      <c r="O72" s="151">
        <f t="shared" si="46"/>
        <v>0.30000000000000004</v>
      </c>
      <c r="P72" s="151">
        <f t="shared" si="46"/>
        <v>0.30000000000000004</v>
      </c>
      <c r="Q72" s="151">
        <f t="shared" si="46"/>
        <v>0.39999999999999991</v>
      </c>
      <c r="R72" s="151">
        <f t="shared" si="46"/>
        <v>0.30000000000000004</v>
      </c>
      <c r="S72" s="151">
        <f t="shared" si="46"/>
        <v>0.39999999999999991</v>
      </c>
      <c r="T72" s="151">
        <f t="shared" si="46"/>
        <v>0.40000000000000036</v>
      </c>
      <c r="U72" s="151">
        <f t="shared" si="46"/>
        <v>0.5</v>
      </c>
      <c r="V72" s="151">
        <f t="shared" si="44"/>
        <v>0.5</v>
      </c>
      <c r="W72" s="151">
        <f t="shared" si="44"/>
        <v>0.39999999999999991</v>
      </c>
      <c r="X72" s="151">
        <f t="shared" ref="X72" si="47">X66-X69</f>
        <v>0.39999999999999991</v>
      </c>
      <c r="Y72" s="404">
        <f t="shared" si="35"/>
        <v>1</v>
      </c>
      <c r="Z72" s="64"/>
    </row>
    <row r="73" spans="1:26" x14ac:dyDescent="0.35">
      <c r="A73" s="10"/>
      <c r="B73" s="39" t="s">
        <v>1</v>
      </c>
      <c r="C73" s="151">
        <f>C67-C70</f>
        <v>0.2</v>
      </c>
      <c r="D73" s="151">
        <f t="shared" ref="D73:U73" si="48">D67-D70</f>
        <v>0.19999999999999996</v>
      </c>
      <c r="E73" s="151">
        <f t="shared" si="48"/>
        <v>0.19999999999999996</v>
      </c>
      <c r="F73" s="151">
        <f t="shared" si="48"/>
        <v>0.20000000000000007</v>
      </c>
      <c r="G73" s="151">
        <f t="shared" si="48"/>
        <v>0.20000000000000007</v>
      </c>
      <c r="H73" s="151">
        <f t="shared" si="48"/>
        <v>0.20000000000000007</v>
      </c>
      <c r="I73" s="151">
        <f t="shared" si="48"/>
        <v>0.30000000000000004</v>
      </c>
      <c r="J73" s="151">
        <f t="shared" si="48"/>
        <v>0.30000000000000004</v>
      </c>
      <c r="K73" s="151">
        <f t="shared" si="48"/>
        <v>0.30000000000000004</v>
      </c>
      <c r="L73" s="151">
        <f t="shared" si="48"/>
        <v>0.39999999999999991</v>
      </c>
      <c r="M73" s="151">
        <f t="shared" si="48"/>
        <v>0.40000000000000013</v>
      </c>
      <c r="N73" s="151">
        <f t="shared" si="48"/>
        <v>0.39999999999999991</v>
      </c>
      <c r="O73" s="151">
        <f t="shared" si="48"/>
        <v>0.39999999999999991</v>
      </c>
      <c r="P73" s="151">
        <f t="shared" si="48"/>
        <v>0.29999999999999982</v>
      </c>
      <c r="Q73" s="151">
        <f t="shared" si="48"/>
        <v>0.29999999999999982</v>
      </c>
      <c r="R73" s="151">
        <f t="shared" si="48"/>
        <v>0.29999999999999982</v>
      </c>
      <c r="S73" s="151">
        <f t="shared" si="48"/>
        <v>0.5</v>
      </c>
      <c r="T73" s="151">
        <f t="shared" si="48"/>
        <v>0.5</v>
      </c>
      <c r="U73" s="151">
        <f t="shared" si="48"/>
        <v>0.5</v>
      </c>
      <c r="V73" s="151">
        <f t="shared" si="44"/>
        <v>0.5</v>
      </c>
      <c r="W73" s="151">
        <f t="shared" si="44"/>
        <v>0.5</v>
      </c>
      <c r="X73" s="151">
        <f t="shared" ref="X73" si="49">X67-X70</f>
        <v>0.5</v>
      </c>
      <c r="Y73" s="404">
        <f t="shared" si="35"/>
        <v>1</v>
      </c>
      <c r="Z73" s="64"/>
    </row>
    <row r="74" spans="1:26" x14ac:dyDescent="0.35">
      <c r="A74" s="10"/>
      <c r="B74" s="37" t="s">
        <v>83</v>
      </c>
      <c r="C74" s="175"/>
      <c r="D74" s="175"/>
      <c r="E74" s="175">
        <v>0.1</v>
      </c>
      <c r="F74" s="175">
        <v>0.1</v>
      </c>
      <c r="G74" s="175">
        <v>0.1</v>
      </c>
      <c r="H74" s="175">
        <v>0.1</v>
      </c>
      <c r="I74" s="175">
        <v>0.1</v>
      </c>
      <c r="J74" s="175">
        <v>0.1</v>
      </c>
      <c r="K74" s="175">
        <v>0.1</v>
      </c>
      <c r="L74" s="175">
        <v>0.2</v>
      </c>
      <c r="M74" s="175">
        <v>0.2</v>
      </c>
      <c r="N74" s="175">
        <v>0.2</v>
      </c>
      <c r="O74" s="175">
        <v>0.2</v>
      </c>
      <c r="P74" s="175">
        <v>0.2</v>
      </c>
      <c r="Q74" s="175">
        <v>0.2</v>
      </c>
      <c r="R74" s="175">
        <v>0.4</v>
      </c>
      <c r="S74" s="175">
        <v>0.6</v>
      </c>
      <c r="T74" s="176">
        <v>1.1000000000000001</v>
      </c>
      <c r="U74" s="183">
        <v>1.5</v>
      </c>
      <c r="V74" s="155">
        <v>1.6</v>
      </c>
      <c r="W74" s="155">
        <v>1.6</v>
      </c>
      <c r="X74" s="155">
        <v>2.5</v>
      </c>
      <c r="Y74" s="405">
        <f t="shared" si="35"/>
        <v>4.166666666666667</v>
      </c>
      <c r="Z74" s="64"/>
    </row>
    <row r="75" spans="1:26" x14ac:dyDescent="0.35">
      <c r="A75" s="10"/>
      <c r="B75" s="38" t="s">
        <v>0</v>
      </c>
      <c r="C75" s="151"/>
      <c r="D75" s="151"/>
      <c r="E75" s="151"/>
      <c r="F75" s="151">
        <v>0.1</v>
      </c>
      <c r="G75" s="151">
        <v>0.1</v>
      </c>
      <c r="H75" s="151">
        <v>0.1</v>
      </c>
      <c r="I75" s="151">
        <v>0.1</v>
      </c>
      <c r="J75" s="151">
        <v>0.1</v>
      </c>
      <c r="K75" s="151">
        <v>0.2</v>
      </c>
      <c r="L75" s="151">
        <v>0.2</v>
      </c>
      <c r="M75" s="151">
        <v>0.2</v>
      </c>
      <c r="N75" s="151">
        <v>0.2</v>
      </c>
      <c r="O75" s="151">
        <v>0.2</v>
      </c>
      <c r="P75" s="151">
        <v>0.2</v>
      </c>
      <c r="Q75" s="151">
        <v>0.2</v>
      </c>
      <c r="R75" s="151">
        <v>0.3</v>
      </c>
      <c r="S75" s="151">
        <v>0.5</v>
      </c>
      <c r="T75" s="151">
        <v>0.7</v>
      </c>
      <c r="U75" s="78">
        <v>1.1000000000000001</v>
      </c>
      <c r="V75" s="147">
        <v>1.1000000000000001</v>
      </c>
      <c r="W75" s="147">
        <v>1.1000000000000001</v>
      </c>
      <c r="X75" s="147">
        <v>1.7</v>
      </c>
      <c r="Y75" s="404">
        <f t="shared" si="35"/>
        <v>3.4</v>
      </c>
      <c r="Z75" s="64"/>
    </row>
    <row r="76" spans="1:26" x14ac:dyDescent="0.35">
      <c r="A76" s="10"/>
      <c r="B76" s="39" t="s">
        <v>1</v>
      </c>
      <c r="C76" s="151"/>
      <c r="D76" s="151"/>
      <c r="E76" s="151">
        <v>0.1</v>
      </c>
      <c r="F76" s="151">
        <v>0.1</v>
      </c>
      <c r="G76" s="151">
        <v>0.1</v>
      </c>
      <c r="H76" s="151">
        <v>0.1</v>
      </c>
      <c r="I76" s="151">
        <v>0.1</v>
      </c>
      <c r="J76" s="151">
        <v>0.2</v>
      </c>
      <c r="K76" s="151">
        <v>0.1</v>
      </c>
      <c r="L76" s="151">
        <v>0.2</v>
      </c>
      <c r="M76" s="151">
        <v>0.2</v>
      </c>
      <c r="N76" s="151">
        <v>0.3</v>
      </c>
      <c r="O76" s="151">
        <v>0.2</v>
      </c>
      <c r="P76" s="151">
        <v>0.2</v>
      </c>
      <c r="Q76" s="151">
        <v>0.3</v>
      </c>
      <c r="R76" s="151">
        <v>0.4</v>
      </c>
      <c r="S76" s="151">
        <v>0.7</v>
      </c>
      <c r="T76" s="151">
        <v>1.4</v>
      </c>
      <c r="U76" s="80">
        <v>2</v>
      </c>
      <c r="V76" s="147">
        <v>2.1</v>
      </c>
      <c r="W76" s="147">
        <v>2.1</v>
      </c>
      <c r="X76" s="147">
        <v>3.3</v>
      </c>
      <c r="Y76" s="404">
        <f t="shared" si="35"/>
        <v>4.7142857142857144</v>
      </c>
      <c r="Z76" s="64"/>
    </row>
    <row r="77" spans="1:26" x14ac:dyDescent="0.35">
      <c r="A77" s="10"/>
      <c r="B77" s="37" t="s">
        <v>84</v>
      </c>
      <c r="C77" s="175"/>
      <c r="D77" s="175"/>
      <c r="E77" s="175">
        <f t="shared" ref="E77:U77" si="50">E65-E74</f>
        <v>0.5</v>
      </c>
      <c r="F77" s="175">
        <f t="shared" si="50"/>
        <v>0.6</v>
      </c>
      <c r="G77" s="175">
        <f t="shared" si="50"/>
        <v>0.70000000000000007</v>
      </c>
      <c r="H77" s="175">
        <f t="shared" si="50"/>
        <v>0.8</v>
      </c>
      <c r="I77" s="175">
        <f t="shared" si="50"/>
        <v>1</v>
      </c>
      <c r="J77" s="175">
        <f t="shared" si="50"/>
        <v>1.2</v>
      </c>
      <c r="K77" s="175">
        <f t="shared" si="50"/>
        <v>1.4</v>
      </c>
      <c r="L77" s="175">
        <f t="shared" si="50"/>
        <v>1.4000000000000001</v>
      </c>
      <c r="M77" s="175">
        <f t="shared" si="50"/>
        <v>1.6</v>
      </c>
      <c r="N77" s="175">
        <f t="shared" si="50"/>
        <v>1.9000000000000001</v>
      </c>
      <c r="O77" s="175">
        <f t="shared" si="50"/>
        <v>2</v>
      </c>
      <c r="P77" s="175">
        <f t="shared" si="50"/>
        <v>1.9000000000000001</v>
      </c>
      <c r="Q77" s="175">
        <f t="shared" si="50"/>
        <v>2</v>
      </c>
      <c r="R77" s="175">
        <f t="shared" si="50"/>
        <v>2.1</v>
      </c>
      <c r="S77" s="175">
        <f t="shared" si="50"/>
        <v>2.1</v>
      </c>
      <c r="T77" s="175">
        <f t="shared" si="50"/>
        <v>2.1999999999999997</v>
      </c>
      <c r="U77" s="175">
        <f t="shared" si="50"/>
        <v>2.1</v>
      </c>
      <c r="V77" s="175">
        <f t="shared" ref="V77:W79" si="51">V65-V74</f>
        <v>1.6999999999999997</v>
      </c>
      <c r="W77" s="175">
        <f t="shared" si="51"/>
        <v>1.4</v>
      </c>
      <c r="X77" s="175">
        <f t="shared" ref="X77" si="52">X65-X74</f>
        <v>1.2000000000000002</v>
      </c>
      <c r="Y77" s="405">
        <f t="shared" si="35"/>
        <v>0.57142857142857151</v>
      </c>
      <c r="Z77" s="64"/>
    </row>
    <row r="78" spans="1:26" x14ac:dyDescent="0.35">
      <c r="A78" s="10"/>
      <c r="B78" s="38" t="s">
        <v>0</v>
      </c>
      <c r="C78" s="151"/>
      <c r="D78" s="151"/>
      <c r="E78" s="151"/>
      <c r="F78" s="151">
        <f t="shared" ref="F78:U78" si="53">F66-F75</f>
        <v>0.4</v>
      </c>
      <c r="G78" s="151">
        <f t="shared" si="53"/>
        <v>0.5</v>
      </c>
      <c r="H78" s="151">
        <f t="shared" si="53"/>
        <v>0.6</v>
      </c>
      <c r="I78" s="151">
        <f t="shared" si="53"/>
        <v>0.70000000000000007</v>
      </c>
      <c r="J78" s="151">
        <f t="shared" si="53"/>
        <v>0.9</v>
      </c>
      <c r="K78" s="151">
        <f t="shared" si="53"/>
        <v>1</v>
      </c>
      <c r="L78" s="151">
        <f t="shared" si="53"/>
        <v>1.1000000000000001</v>
      </c>
      <c r="M78" s="151">
        <f t="shared" si="53"/>
        <v>1.3</v>
      </c>
      <c r="N78" s="151">
        <f t="shared" si="53"/>
        <v>1.4000000000000001</v>
      </c>
      <c r="O78" s="151">
        <f t="shared" si="53"/>
        <v>1.6</v>
      </c>
      <c r="P78" s="151">
        <f t="shared" si="53"/>
        <v>1.5</v>
      </c>
      <c r="Q78" s="151">
        <f t="shared" si="53"/>
        <v>1.7</v>
      </c>
      <c r="R78" s="151">
        <f t="shared" si="53"/>
        <v>1.8</v>
      </c>
      <c r="S78" s="151">
        <f t="shared" si="53"/>
        <v>1.7999999999999998</v>
      </c>
      <c r="T78" s="151">
        <f t="shared" si="53"/>
        <v>2</v>
      </c>
      <c r="U78" s="151">
        <f t="shared" si="53"/>
        <v>1.7999999999999998</v>
      </c>
      <c r="V78" s="151">
        <f t="shared" si="51"/>
        <v>1.6</v>
      </c>
      <c r="W78" s="151">
        <f t="shared" si="51"/>
        <v>1.2999999999999998</v>
      </c>
      <c r="X78" s="151">
        <f t="shared" ref="X78" si="54">X66-X75</f>
        <v>1.2</v>
      </c>
      <c r="Y78" s="404">
        <f t="shared" si="35"/>
        <v>0.66666666666666674</v>
      </c>
      <c r="Z78" s="64"/>
    </row>
    <row r="79" spans="1:26" x14ac:dyDescent="0.35">
      <c r="A79" s="10"/>
      <c r="B79" s="38" t="s">
        <v>1</v>
      </c>
      <c r="C79" s="151"/>
      <c r="D79" s="151"/>
      <c r="E79" s="151">
        <f t="shared" ref="E79:U79" si="55">E67-E76</f>
        <v>0.6</v>
      </c>
      <c r="F79" s="151">
        <f t="shared" si="55"/>
        <v>0.8</v>
      </c>
      <c r="G79" s="151">
        <f t="shared" si="55"/>
        <v>0.8</v>
      </c>
      <c r="H79" s="151">
        <f t="shared" si="55"/>
        <v>1</v>
      </c>
      <c r="I79" s="151">
        <f t="shared" si="55"/>
        <v>1.2</v>
      </c>
      <c r="J79" s="151">
        <f t="shared" si="55"/>
        <v>1.4000000000000001</v>
      </c>
      <c r="K79" s="151">
        <f t="shared" si="55"/>
        <v>1.5999999999999999</v>
      </c>
      <c r="L79" s="151">
        <f t="shared" si="55"/>
        <v>1.8</v>
      </c>
      <c r="M79" s="151">
        <f t="shared" si="55"/>
        <v>2</v>
      </c>
      <c r="N79" s="151">
        <f t="shared" si="55"/>
        <v>2.3000000000000003</v>
      </c>
      <c r="O79" s="151">
        <f t="shared" si="55"/>
        <v>2.4</v>
      </c>
      <c r="P79" s="151">
        <f t="shared" si="55"/>
        <v>2.1999999999999997</v>
      </c>
      <c r="Q79" s="151">
        <f t="shared" si="55"/>
        <v>2.2000000000000002</v>
      </c>
      <c r="R79" s="151">
        <f t="shared" si="55"/>
        <v>2.4</v>
      </c>
      <c r="S79" s="151">
        <f t="shared" si="55"/>
        <v>2.5</v>
      </c>
      <c r="T79" s="151">
        <f t="shared" si="55"/>
        <v>2.6</v>
      </c>
      <c r="U79" s="151">
        <f t="shared" si="55"/>
        <v>2.2000000000000002</v>
      </c>
      <c r="V79" s="151">
        <f t="shared" si="51"/>
        <v>1.7999999999999998</v>
      </c>
      <c r="W79" s="151">
        <f t="shared" si="51"/>
        <v>1.5</v>
      </c>
      <c r="X79" s="151">
        <f t="shared" ref="X79" si="56">X67-X76</f>
        <v>1.4000000000000004</v>
      </c>
      <c r="Y79" s="404">
        <f t="shared" si="35"/>
        <v>0.56000000000000016</v>
      </c>
      <c r="Z79" s="64"/>
    </row>
    <row r="80" spans="1:26" ht="14.5" x14ac:dyDescent="0.3">
      <c r="A80" s="10"/>
      <c r="B80" s="92" t="s">
        <v>21</v>
      </c>
      <c r="C80" s="117">
        <v>0.6</v>
      </c>
      <c r="D80" s="117">
        <v>0.6</v>
      </c>
      <c r="E80" s="117">
        <v>0.7</v>
      </c>
      <c r="F80" s="117">
        <v>0.8</v>
      </c>
      <c r="G80" s="117">
        <v>0.9</v>
      </c>
      <c r="H80" s="117">
        <v>0.9</v>
      </c>
      <c r="I80" s="117">
        <v>0.9</v>
      </c>
      <c r="J80" s="117">
        <v>1</v>
      </c>
      <c r="K80" s="117">
        <v>1.1000000000000001</v>
      </c>
      <c r="L80" s="117">
        <v>1.1000000000000001</v>
      </c>
      <c r="M80" s="117">
        <v>1.2</v>
      </c>
      <c r="N80" s="117">
        <v>1.2</v>
      </c>
      <c r="O80" s="117">
        <v>1.3</v>
      </c>
      <c r="P80" s="117">
        <v>1.3</v>
      </c>
      <c r="Q80" s="117">
        <v>1.4</v>
      </c>
      <c r="R80" s="117">
        <v>1.5</v>
      </c>
      <c r="S80" s="117">
        <v>1.5</v>
      </c>
      <c r="T80" s="117">
        <v>1.4</v>
      </c>
      <c r="U80" s="117">
        <v>1.6</v>
      </c>
      <c r="V80" s="117">
        <v>1.5</v>
      </c>
      <c r="W80" s="117">
        <v>1.5</v>
      </c>
      <c r="X80" s="117">
        <v>1.7</v>
      </c>
      <c r="Y80" s="403">
        <f t="shared" si="35"/>
        <v>1.1333333333333333</v>
      </c>
      <c r="Z80" s="64"/>
    </row>
    <row r="81" spans="1:26" x14ac:dyDescent="0.35">
      <c r="A81" s="10"/>
      <c r="B81" s="38" t="s">
        <v>7</v>
      </c>
      <c r="C81" s="151">
        <v>0.6</v>
      </c>
      <c r="D81" s="151">
        <v>0.7</v>
      </c>
      <c r="E81" s="151">
        <v>0.7</v>
      </c>
      <c r="F81" s="151">
        <v>0.9</v>
      </c>
      <c r="G81" s="151">
        <v>0.9</v>
      </c>
      <c r="H81" s="151">
        <v>1</v>
      </c>
      <c r="I81" s="151">
        <v>1</v>
      </c>
      <c r="J81" s="151">
        <v>1.2</v>
      </c>
      <c r="K81" s="151">
        <v>1.2</v>
      </c>
      <c r="L81" s="151">
        <v>1.3</v>
      </c>
      <c r="M81" s="151">
        <v>1.3</v>
      </c>
      <c r="N81" s="151">
        <v>1.4</v>
      </c>
      <c r="O81" s="151">
        <v>1.5</v>
      </c>
      <c r="P81" s="151">
        <v>1.5</v>
      </c>
      <c r="Q81" s="151">
        <v>1.6</v>
      </c>
      <c r="R81" s="151">
        <v>1.7</v>
      </c>
      <c r="S81" s="151">
        <v>1.7</v>
      </c>
      <c r="T81" s="151">
        <v>1.7</v>
      </c>
      <c r="U81" s="152">
        <v>1.8</v>
      </c>
      <c r="V81" s="147">
        <v>1.7</v>
      </c>
      <c r="W81" s="147">
        <v>1.7</v>
      </c>
      <c r="X81" s="147">
        <v>1.8</v>
      </c>
      <c r="Y81" s="404">
        <f t="shared" si="35"/>
        <v>1.0588235294117647</v>
      </c>
      <c r="Z81" s="64"/>
    </row>
    <row r="82" spans="1:26" x14ac:dyDescent="0.35">
      <c r="A82" s="10"/>
      <c r="B82" s="38" t="s">
        <v>8</v>
      </c>
      <c r="C82" s="151">
        <v>0.6</v>
      </c>
      <c r="D82" s="151">
        <v>0.6</v>
      </c>
      <c r="E82" s="151">
        <v>0.7</v>
      </c>
      <c r="F82" s="151">
        <v>0.7</v>
      </c>
      <c r="G82" s="151">
        <v>0.8</v>
      </c>
      <c r="H82" s="151">
        <v>0.8</v>
      </c>
      <c r="I82" s="151">
        <v>0.9</v>
      </c>
      <c r="J82" s="151">
        <v>0.9</v>
      </c>
      <c r="K82" s="151">
        <v>1</v>
      </c>
      <c r="L82" s="151">
        <v>1</v>
      </c>
      <c r="M82" s="151">
        <v>1.1000000000000001</v>
      </c>
      <c r="N82" s="151">
        <v>1.1000000000000001</v>
      </c>
      <c r="O82" s="151">
        <v>1.1000000000000001</v>
      </c>
      <c r="P82" s="151">
        <v>1.1000000000000001</v>
      </c>
      <c r="Q82" s="151">
        <v>1.1000000000000001</v>
      </c>
      <c r="R82" s="151">
        <v>1.2</v>
      </c>
      <c r="S82" s="151">
        <v>1.2</v>
      </c>
      <c r="T82" s="151">
        <v>1.2</v>
      </c>
      <c r="U82" s="184">
        <v>1.3</v>
      </c>
      <c r="V82" s="147">
        <v>1.2</v>
      </c>
      <c r="W82" s="147">
        <v>1.3</v>
      </c>
      <c r="X82" s="147">
        <v>1.5</v>
      </c>
      <c r="Y82" s="404">
        <f t="shared" si="35"/>
        <v>1.25</v>
      </c>
      <c r="Z82" s="64"/>
    </row>
    <row r="83" spans="1:26" x14ac:dyDescent="0.35">
      <c r="A83" s="10"/>
      <c r="B83" s="37" t="s">
        <v>13</v>
      </c>
      <c r="C83" s="175">
        <v>0.2</v>
      </c>
      <c r="D83" s="175">
        <v>0.3</v>
      </c>
      <c r="E83" s="175">
        <v>0.3</v>
      </c>
      <c r="F83" s="175">
        <v>0.4</v>
      </c>
      <c r="G83" s="175">
        <v>0.4</v>
      </c>
      <c r="H83" s="175">
        <v>0.5</v>
      </c>
      <c r="I83" s="175">
        <v>0.5</v>
      </c>
      <c r="J83" s="175">
        <v>0.5</v>
      </c>
      <c r="K83" s="175">
        <v>0.6</v>
      </c>
      <c r="L83" s="175">
        <v>0.7</v>
      </c>
      <c r="M83" s="175">
        <v>0.7</v>
      </c>
      <c r="N83" s="175">
        <v>0.8</v>
      </c>
      <c r="O83" s="175">
        <v>0.8</v>
      </c>
      <c r="P83" s="175">
        <v>0.8</v>
      </c>
      <c r="Q83" s="175">
        <v>0.8</v>
      </c>
      <c r="R83" s="175">
        <v>0.9</v>
      </c>
      <c r="S83" s="175">
        <v>0.9</v>
      </c>
      <c r="T83" s="176">
        <v>0.9</v>
      </c>
      <c r="U83" s="183">
        <v>1</v>
      </c>
      <c r="V83" s="155">
        <v>0.9</v>
      </c>
      <c r="W83" s="155">
        <v>0.9</v>
      </c>
      <c r="X83" s="155">
        <v>1.1000000000000001</v>
      </c>
      <c r="Y83" s="405">
        <f t="shared" si="35"/>
        <v>1.2222222222222223</v>
      </c>
      <c r="Z83" s="64"/>
    </row>
    <row r="84" spans="1:26" x14ac:dyDescent="0.35">
      <c r="A84" s="10"/>
      <c r="B84" s="38" t="s">
        <v>0</v>
      </c>
      <c r="C84" s="151">
        <v>0.2</v>
      </c>
      <c r="D84" s="151">
        <v>0.3</v>
      </c>
      <c r="E84" s="151">
        <v>0.3</v>
      </c>
      <c r="F84" s="151">
        <v>0.4</v>
      </c>
      <c r="G84" s="151">
        <v>0.5</v>
      </c>
      <c r="H84" s="151">
        <v>0.5</v>
      </c>
      <c r="I84" s="151">
        <v>0.5</v>
      </c>
      <c r="J84" s="151">
        <v>0.6</v>
      </c>
      <c r="K84" s="151">
        <v>0.7</v>
      </c>
      <c r="L84" s="151">
        <v>0.8</v>
      </c>
      <c r="M84" s="151">
        <v>0.8</v>
      </c>
      <c r="N84" s="151">
        <v>0.8</v>
      </c>
      <c r="O84" s="151">
        <v>0.9</v>
      </c>
      <c r="P84" s="151">
        <v>0.9</v>
      </c>
      <c r="Q84" s="151">
        <v>1</v>
      </c>
      <c r="R84" s="151">
        <v>1.1000000000000001</v>
      </c>
      <c r="S84" s="151">
        <v>1.1000000000000001</v>
      </c>
      <c r="T84" s="151">
        <v>1</v>
      </c>
      <c r="U84" s="78">
        <v>1.1000000000000001</v>
      </c>
      <c r="V84" s="147">
        <v>1</v>
      </c>
      <c r="W84" s="147">
        <v>1</v>
      </c>
      <c r="X84" s="147">
        <v>1.2</v>
      </c>
      <c r="Y84" s="404">
        <f t="shared" si="35"/>
        <v>1.0909090909090908</v>
      </c>
      <c r="Z84" s="64"/>
    </row>
    <row r="85" spans="1:26" x14ac:dyDescent="0.35">
      <c r="A85" s="10"/>
      <c r="B85" s="39" t="s">
        <v>1</v>
      </c>
      <c r="C85" s="151">
        <v>0.2</v>
      </c>
      <c r="D85" s="151">
        <v>0.2</v>
      </c>
      <c r="E85" s="151">
        <v>0.3</v>
      </c>
      <c r="F85" s="151">
        <v>0.4</v>
      </c>
      <c r="G85" s="151">
        <v>0.4</v>
      </c>
      <c r="H85" s="151">
        <v>0.4</v>
      </c>
      <c r="I85" s="151">
        <v>0.5</v>
      </c>
      <c r="J85" s="151">
        <v>0.5</v>
      </c>
      <c r="K85" s="151">
        <v>0.5</v>
      </c>
      <c r="L85" s="151">
        <v>0.6</v>
      </c>
      <c r="M85" s="151">
        <v>0.6</v>
      </c>
      <c r="N85" s="151">
        <v>0.6</v>
      </c>
      <c r="O85" s="151">
        <v>0.7</v>
      </c>
      <c r="P85" s="151">
        <v>0.7</v>
      </c>
      <c r="Q85" s="151">
        <v>0.7</v>
      </c>
      <c r="R85" s="151">
        <v>0.8</v>
      </c>
      <c r="S85" s="151">
        <v>0.8</v>
      </c>
      <c r="T85" s="151">
        <v>0.8</v>
      </c>
      <c r="U85" s="80">
        <v>0.9</v>
      </c>
      <c r="V85" s="147">
        <v>0.8</v>
      </c>
      <c r="W85" s="147">
        <v>0.8</v>
      </c>
      <c r="X85" s="147">
        <v>1</v>
      </c>
      <c r="Y85" s="404">
        <f t="shared" si="35"/>
        <v>1.25</v>
      </c>
      <c r="Z85" s="64"/>
    </row>
    <row r="86" spans="1:26" x14ac:dyDescent="0.35">
      <c r="A86" s="10"/>
      <c r="B86" s="37" t="s">
        <v>14</v>
      </c>
      <c r="C86" s="175">
        <f>C80-C83</f>
        <v>0.39999999999999997</v>
      </c>
      <c r="D86" s="175">
        <f t="shared" ref="D86:U86" si="57">D80-D83</f>
        <v>0.3</v>
      </c>
      <c r="E86" s="175">
        <f t="shared" si="57"/>
        <v>0.39999999999999997</v>
      </c>
      <c r="F86" s="175">
        <f t="shared" si="57"/>
        <v>0.4</v>
      </c>
      <c r="G86" s="175">
        <f t="shared" si="57"/>
        <v>0.5</v>
      </c>
      <c r="H86" s="175">
        <f t="shared" si="57"/>
        <v>0.4</v>
      </c>
      <c r="I86" s="175">
        <f t="shared" si="57"/>
        <v>0.4</v>
      </c>
      <c r="J86" s="175">
        <f t="shared" si="57"/>
        <v>0.5</v>
      </c>
      <c r="K86" s="175">
        <f t="shared" si="57"/>
        <v>0.50000000000000011</v>
      </c>
      <c r="L86" s="175">
        <f t="shared" si="57"/>
        <v>0.40000000000000013</v>
      </c>
      <c r="M86" s="175">
        <f t="shared" si="57"/>
        <v>0.5</v>
      </c>
      <c r="N86" s="175">
        <f t="shared" si="57"/>
        <v>0.39999999999999991</v>
      </c>
      <c r="O86" s="175">
        <f t="shared" si="57"/>
        <v>0.5</v>
      </c>
      <c r="P86" s="175">
        <f t="shared" si="57"/>
        <v>0.5</v>
      </c>
      <c r="Q86" s="175">
        <f t="shared" si="57"/>
        <v>0.59999999999999987</v>
      </c>
      <c r="R86" s="175">
        <f t="shared" si="57"/>
        <v>0.6</v>
      </c>
      <c r="S86" s="175">
        <f t="shared" si="57"/>
        <v>0.6</v>
      </c>
      <c r="T86" s="175">
        <f t="shared" si="57"/>
        <v>0.49999999999999989</v>
      </c>
      <c r="U86" s="175">
        <f t="shared" si="57"/>
        <v>0.60000000000000009</v>
      </c>
      <c r="V86" s="175">
        <f t="shared" ref="V86:W88" si="58">V80-V83</f>
        <v>0.6</v>
      </c>
      <c r="W86" s="175">
        <f t="shared" si="58"/>
        <v>0.6</v>
      </c>
      <c r="X86" s="175">
        <f t="shared" ref="X86" si="59">X80-X83</f>
        <v>0.59999999999999987</v>
      </c>
      <c r="Y86" s="405">
        <f t="shared" si="35"/>
        <v>0.99999999999999978</v>
      </c>
      <c r="Z86" s="64"/>
    </row>
    <row r="87" spans="1:26" x14ac:dyDescent="0.35">
      <c r="A87" s="10"/>
      <c r="B87" s="38" t="s">
        <v>0</v>
      </c>
      <c r="C87" s="151">
        <f>C81-C84</f>
        <v>0.39999999999999997</v>
      </c>
      <c r="D87" s="151">
        <f t="shared" ref="D87:U87" si="60">D81-D84</f>
        <v>0.39999999999999997</v>
      </c>
      <c r="E87" s="151">
        <f t="shared" si="60"/>
        <v>0.39999999999999997</v>
      </c>
      <c r="F87" s="151">
        <f t="shared" si="60"/>
        <v>0.5</v>
      </c>
      <c r="G87" s="151">
        <f t="shared" si="60"/>
        <v>0.4</v>
      </c>
      <c r="H87" s="151">
        <f t="shared" si="60"/>
        <v>0.5</v>
      </c>
      <c r="I87" s="151">
        <f t="shared" si="60"/>
        <v>0.5</v>
      </c>
      <c r="J87" s="151">
        <f t="shared" si="60"/>
        <v>0.6</v>
      </c>
      <c r="K87" s="151">
        <f t="shared" si="60"/>
        <v>0.5</v>
      </c>
      <c r="L87" s="151">
        <f t="shared" si="60"/>
        <v>0.5</v>
      </c>
      <c r="M87" s="151">
        <f t="shared" si="60"/>
        <v>0.5</v>
      </c>
      <c r="N87" s="151">
        <f t="shared" si="60"/>
        <v>0.59999999999999987</v>
      </c>
      <c r="O87" s="151">
        <f t="shared" si="60"/>
        <v>0.6</v>
      </c>
      <c r="P87" s="151">
        <f t="shared" si="60"/>
        <v>0.6</v>
      </c>
      <c r="Q87" s="151">
        <f t="shared" si="60"/>
        <v>0.60000000000000009</v>
      </c>
      <c r="R87" s="151">
        <f t="shared" si="60"/>
        <v>0.59999999999999987</v>
      </c>
      <c r="S87" s="151">
        <f t="shared" si="60"/>
        <v>0.59999999999999987</v>
      </c>
      <c r="T87" s="151">
        <f t="shared" si="60"/>
        <v>0.7</v>
      </c>
      <c r="U87" s="151">
        <f t="shared" si="60"/>
        <v>0.7</v>
      </c>
      <c r="V87" s="151">
        <f t="shared" si="58"/>
        <v>0.7</v>
      </c>
      <c r="W87" s="151">
        <f t="shared" si="58"/>
        <v>0.7</v>
      </c>
      <c r="X87" s="151">
        <f t="shared" ref="X87" si="61">X81-X84</f>
        <v>0.60000000000000009</v>
      </c>
      <c r="Y87" s="404">
        <f t="shared" si="35"/>
        <v>1.0000000000000004</v>
      </c>
      <c r="Z87" s="64"/>
    </row>
    <row r="88" spans="1:26" x14ac:dyDescent="0.35">
      <c r="A88" s="10"/>
      <c r="B88" s="39" t="s">
        <v>1</v>
      </c>
      <c r="C88" s="151">
        <f>C82-C85</f>
        <v>0.39999999999999997</v>
      </c>
      <c r="D88" s="151">
        <f t="shared" ref="D88:U88" si="62">D82-D85</f>
        <v>0.39999999999999997</v>
      </c>
      <c r="E88" s="151">
        <f t="shared" si="62"/>
        <v>0.39999999999999997</v>
      </c>
      <c r="F88" s="151">
        <f t="shared" si="62"/>
        <v>0.29999999999999993</v>
      </c>
      <c r="G88" s="151">
        <f t="shared" si="62"/>
        <v>0.4</v>
      </c>
      <c r="H88" s="151">
        <f t="shared" si="62"/>
        <v>0.4</v>
      </c>
      <c r="I88" s="151">
        <f t="shared" si="62"/>
        <v>0.4</v>
      </c>
      <c r="J88" s="151">
        <f t="shared" si="62"/>
        <v>0.4</v>
      </c>
      <c r="K88" s="151">
        <f t="shared" si="62"/>
        <v>0.5</v>
      </c>
      <c r="L88" s="151">
        <f t="shared" si="62"/>
        <v>0.4</v>
      </c>
      <c r="M88" s="151">
        <f t="shared" si="62"/>
        <v>0.50000000000000011</v>
      </c>
      <c r="N88" s="151">
        <f t="shared" si="62"/>
        <v>0.50000000000000011</v>
      </c>
      <c r="O88" s="151">
        <f t="shared" si="62"/>
        <v>0.40000000000000013</v>
      </c>
      <c r="P88" s="151">
        <f t="shared" si="62"/>
        <v>0.40000000000000013</v>
      </c>
      <c r="Q88" s="151">
        <f t="shared" si="62"/>
        <v>0.40000000000000013</v>
      </c>
      <c r="R88" s="151">
        <f t="shared" si="62"/>
        <v>0.39999999999999991</v>
      </c>
      <c r="S88" s="151">
        <f t="shared" si="62"/>
        <v>0.39999999999999991</v>
      </c>
      <c r="T88" s="151">
        <f t="shared" si="62"/>
        <v>0.39999999999999991</v>
      </c>
      <c r="U88" s="420">
        <f t="shared" si="62"/>
        <v>0.4</v>
      </c>
      <c r="V88" s="151">
        <f t="shared" si="58"/>
        <v>0.39999999999999991</v>
      </c>
      <c r="W88" s="151">
        <f t="shared" si="58"/>
        <v>0.5</v>
      </c>
      <c r="X88" s="151">
        <f t="shared" ref="X88" si="63">X82-X85</f>
        <v>0.5</v>
      </c>
      <c r="Y88" s="404">
        <f t="shared" si="35"/>
        <v>1.2500000000000002</v>
      </c>
      <c r="Z88" s="64"/>
    </row>
    <row r="89" spans="1:26" x14ac:dyDescent="0.35">
      <c r="A89" s="10"/>
      <c r="B89" s="37" t="s">
        <v>82</v>
      </c>
      <c r="C89" s="175"/>
      <c r="D89" s="175"/>
      <c r="E89" s="175">
        <v>0.1</v>
      </c>
      <c r="F89" s="175">
        <v>0.1</v>
      </c>
      <c r="G89" s="175">
        <v>0.1</v>
      </c>
      <c r="H89" s="175">
        <v>0.1</v>
      </c>
      <c r="I89" s="175">
        <v>0.1</v>
      </c>
      <c r="J89" s="175">
        <v>0.1</v>
      </c>
      <c r="K89" s="175">
        <v>0.1</v>
      </c>
      <c r="L89" s="175">
        <v>0.1</v>
      </c>
      <c r="M89" s="175">
        <v>0.2</v>
      </c>
      <c r="N89" s="175">
        <v>0.2</v>
      </c>
      <c r="O89" s="175">
        <v>0.1</v>
      </c>
      <c r="P89" s="175">
        <v>0.1</v>
      </c>
      <c r="Q89" s="175">
        <v>0.2</v>
      </c>
      <c r="R89" s="175">
        <v>0.2</v>
      </c>
      <c r="S89" s="175">
        <v>0.3</v>
      </c>
      <c r="T89" s="176">
        <v>0.3</v>
      </c>
      <c r="U89" s="181">
        <v>0.4</v>
      </c>
      <c r="V89" s="155">
        <v>0.4</v>
      </c>
      <c r="W89" s="155">
        <v>0.5</v>
      </c>
      <c r="X89" s="155">
        <v>0.7</v>
      </c>
      <c r="Y89" s="405">
        <f t="shared" si="35"/>
        <v>2.3333333333333335</v>
      </c>
      <c r="Z89" s="64"/>
    </row>
    <row r="90" spans="1:26" x14ac:dyDescent="0.35">
      <c r="A90" s="10"/>
      <c r="B90" s="38" t="s">
        <v>0</v>
      </c>
      <c r="C90" s="151"/>
      <c r="D90" s="151">
        <v>0.1</v>
      </c>
      <c r="E90" s="151">
        <v>0.1</v>
      </c>
      <c r="F90" s="151">
        <v>0.1</v>
      </c>
      <c r="G90" s="151">
        <v>0.1</v>
      </c>
      <c r="H90" s="151">
        <v>0.1</v>
      </c>
      <c r="I90" s="151">
        <v>0.1</v>
      </c>
      <c r="J90" s="151">
        <v>0.1</v>
      </c>
      <c r="K90" s="151">
        <v>0.1</v>
      </c>
      <c r="L90" s="151">
        <v>0.2</v>
      </c>
      <c r="M90" s="151">
        <v>0.2</v>
      </c>
      <c r="N90" s="151">
        <v>0.2</v>
      </c>
      <c r="O90" s="151">
        <v>0.2</v>
      </c>
      <c r="P90" s="151">
        <v>0.2</v>
      </c>
      <c r="Q90" s="151">
        <v>0.2</v>
      </c>
      <c r="R90" s="151">
        <v>0.3</v>
      </c>
      <c r="S90" s="151">
        <v>0.3</v>
      </c>
      <c r="T90" s="151">
        <v>0.3</v>
      </c>
      <c r="U90" s="78">
        <v>0.4</v>
      </c>
      <c r="V90" s="147">
        <v>0.4</v>
      </c>
      <c r="W90" s="147">
        <v>0.5</v>
      </c>
      <c r="X90" s="147">
        <v>0.7</v>
      </c>
      <c r="Y90" s="404">
        <f t="shared" si="35"/>
        <v>2.3333333333333335</v>
      </c>
      <c r="Z90" s="64"/>
    </row>
    <row r="91" spans="1:26" x14ac:dyDescent="0.35">
      <c r="A91" s="10"/>
      <c r="B91" s="39" t="s">
        <v>1</v>
      </c>
      <c r="C91" s="151"/>
      <c r="D91" s="151">
        <v>0</v>
      </c>
      <c r="E91" s="151">
        <v>0</v>
      </c>
      <c r="F91" s="151">
        <v>0.1</v>
      </c>
      <c r="G91" s="151">
        <v>0.1</v>
      </c>
      <c r="H91" s="151">
        <v>0.1</v>
      </c>
      <c r="I91" s="151">
        <v>0.1</v>
      </c>
      <c r="J91" s="151">
        <v>0.1</v>
      </c>
      <c r="K91" s="151">
        <v>0.1</v>
      </c>
      <c r="L91" s="151">
        <v>0.1</v>
      </c>
      <c r="M91" s="151">
        <v>0.1</v>
      </c>
      <c r="N91" s="151">
        <v>0.1</v>
      </c>
      <c r="O91" s="151">
        <v>0.1</v>
      </c>
      <c r="P91" s="151">
        <v>0.1</v>
      </c>
      <c r="Q91" s="151">
        <v>0.2</v>
      </c>
      <c r="R91" s="151">
        <v>0.2</v>
      </c>
      <c r="S91" s="151">
        <v>0.2</v>
      </c>
      <c r="T91" s="151">
        <v>0.3</v>
      </c>
      <c r="U91" s="96">
        <v>0.5</v>
      </c>
      <c r="V91" s="147">
        <v>0.4</v>
      </c>
      <c r="W91" s="147">
        <v>0.5</v>
      </c>
      <c r="X91" s="147">
        <v>0.8</v>
      </c>
      <c r="Y91" s="404">
        <f t="shared" si="35"/>
        <v>4</v>
      </c>
      <c r="Z91" s="64"/>
    </row>
    <row r="92" spans="1:26" x14ac:dyDescent="0.35">
      <c r="A92" s="10"/>
      <c r="B92" s="37" t="s">
        <v>81</v>
      </c>
      <c r="C92" s="175"/>
      <c r="D92" s="175"/>
      <c r="E92" s="175">
        <f t="shared" ref="E92:U92" si="64">E80-E89</f>
        <v>0.6</v>
      </c>
      <c r="F92" s="175">
        <f t="shared" si="64"/>
        <v>0.70000000000000007</v>
      </c>
      <c r="G92" s="175">
        <f t="shared" si="64"/>
        <v>0.8</v>
      </c>
      <c r="H92" s="175">
        <f t="shared" si="64"/>
        <v>0.8</v>
      </c>
      <c r="I92" s="175">
        <f t="shared" si="64"/>
        <v>0.8</v>
      </c>
      <c r="J92" s="175">
        <f t="shared" si="64"/>
        <v>0.9</v>
      </c>
      <c r="K92" s="175">
        <f t="shared" si="64"/>
        <v>1</v>
      </c>
      <c r="L92" s="175">
        <f t="shared" si="64"/>
        <v>1</v>
      </c>
      <c r="M92" s="175">
        <f t="shared" si="64"/>
        <v>1</v>
      </c>
      <c r="N92" s="175">
        <f t="shared" si="64"/>
        <v>1</v>
      </c>
      <c r="O92" s="175">
        <f t="shared" si="64"/>
        <v>1.2</v>
      </c>
      <c r="P92" s="175">
        <f t="shared" si="64"/>
        <v>1.2</v>
      </c>
      <c r="Q92" s="175">
        <f t="shared" si="64"/>
        <v>1.2</v>
      </c>
      <c r="R92" s="175">
        <f t="shared" si="64"/>
        <v>1.3</v>
      </c>
      <c r="S92" s="175">
        <f t="shared" si="64"/>
        <v>1.2</v>
      </c>
      <c r="T92" s="175">
        <f t="shared" si="64"/>
        <v>1.0999999999999999</v>
      </c>
      <c r="U92" s="175">
        <f t="shared" si="64"/>
        <v>1.2000000000000002</v>
      </c>
      <c r="V92" s="175">
        <f t="shared" ref="V92:W94" si="65">V80-V89</f>
        <v>1.1000000000000001</v>
      </c>
      <c r="W92" s="175">
        <f t="shared" si="65"/>
        <v>1</v>
      </c>
      <c r="X92" s="175">
        <f t="shared" ref="X92" si="66">X80-X89</f>
        <v>1</v>
      </c>
      <c r="Y92" s="405">
        <f t="shared" si="35"/>
        <v>0.83333333333333337</v>
      </c>
      <c r="Z92" s="64"/>
    </row>
    <row r="93" spans="1:26" x14ac:dyDescent="0.35">
      <c r="A93" s="10"/>
      <c r="B93" s="38" t="s">
        <v>0</v>
      </c>
      <c r="C93" s="151"/>
      <c r="D93" s="151">
        <f t="shared" ref="D93:U93" si="67">D81-D90</f>
        <v>0.6</v>
      </c>
      <c r="E93" s="151">
        <f t="shared" si="67"/>
        <v>0.6</v>
      </c>
      <c r="F93" s="151">
        <f t="shared" si="67"/>
        <v>0.8</v>
      </c>
      <c r="G93" s="151">
        <f t="shared" si="67"/>
        <v>0.8</v>
      </c>
      <c r="H93" s="151">
        <f t="shared" si="67"/>
        <v>0.9</v>
      </c>
      <c r="I93" s="151">
        <f t="shared" si="67"/>
        <v>0.9</v>
      </c>
      <c r="J93" s="151">
        <f t="shared" si="67"/>
        <v>1.0999999999999999</v>
      </c>
      <c r="K93" s="151">
        <f t="shared" si="67"/>
        <v>1.0999999999999999</v>
      </c>
      <c r="L93" s="151">
        <f t="shared" si="67"/>
        <v>1.1000000000000001</v>
      </c>
      <c r="M93" s="151">
        <f t="shared" si="67"/>
        <v>1.1000000000000001</v>
      </c>
      <c r="N93" s="151">
        <f t="shared" si="67"/>
        <v>1.2</v>
      </c>
      <c r="O93" s="151">
        <f t="shared" si="67"/>
        <v>1.3</v>
      </c>
      <c r="P93" s="151">
        <f t="shared" si="67"/>
        <v>1.3</v>
      </c>
      <c r="Q93" s="151">
        <f t="shared" si="67"/>
        <v>1.4000000000000001</v>
      </c>
      <c r="R93" s="151">
        <f t="shared" si="67"/>
        <v>1.4</v>
      </c>
      <c r="S93" s="151">
        <f t="shared" si="67"/>
        <v>1.4</v>
      </c>
      <c r="T93" s="151">
        <f t="shared" si="67"/>
        <v>1.4</v>
      </c>
      <c r="U93" s="151">
        <f t="shared" si="67"/>
        <v>1.4</v>
      </c>
      <c r="V93" s="151">
        <f t="shared" si="65"/>
        <v>1.2999999999999998</v>
      </c>
      <c r="W93" s="151">
        <f t="shared" si="65"/>
        <v>1.2</v>
      </c>
      <c r="X93" s="151">
        <f t="shared" ref="X93" si="68">X81-X90</f>
        <v>1.1000000000000001</v>
      </c>
      <c r="Y93" s="404">
        <f t="shared" ref="Y93:Y94" si="69">X93/S93</f>
        <v>0.78571428571428581</v>
      </c>
      <c r="Z93" s="64"/>
    </row>
    <row r="94" spans="1:26" x14ac:dyDescent="0.35">
      <c r="A94" s="10"/>
      <c r="B94" s="39" t="s">
        <v>1</v>
      </c>
      <c r="C94" s="151"/>
      <c r="D94" s="151">
        <f t="shared" ref="D94:U94" si="70">D82-D91</f>
        <v>0.6</v>
      </c>
      <c r="E94" s="151">
        <f t="shared" si="70"/>
        <v>0.7</v>
      </c>
      <c r="F94" s="151">
        <f t="shared" si="70"/>
        <v>0.6</v>
      </c>
      <c r="G94" s="151">
        <f t="shared" si="70"/>
        <v>0.70000000000000007</v>
      </c>
      <c r="H94" s="151">
        <f t="shared" si="70"/>
        <v>0.70000000000000007</v>
      </c>
      <c r="I94" s="151">
        <f t="shared" si="70"/>
        <v>0.8</v>
      </c>
      <c r="J94" s="151">
        <f t="shared" si="70"/>
        <v>0.8</v>
      </c>
      <c r="K94" s="151">
        <f t="shared" si="70"/>
        <v>0.9</v>
      </c>
      <c r="L94" s="151">
        <f t="shared" si="70"/>
        <v>0.9</v>
      </c>
      <c r="M94" s="151">
        <f t="shared" si="70"/>
        <v>1</v>
      </c>
      <c r="N94" s="151">
        <f t="shared" si="70"/>
        <v>1</v>
      </c>
      <c r="O94" s="151">
        <f t="shared" si="70"/>
        <v>1</v>
      </c>
      <c r="P94" s="151">
        <f t="shared" si="70"/>
        <v>1</v>
      </c>
      <c r="Q94" s="151">
        <f t="shared" si="70"/>
        <v>0.90000000000000013</v>
      </c>
      <c r="R94" s="151">
        <f t="shared" si="70"/>
        <v>1</v>
      </c>
      <c r="S94" s="151">
        <f t="shared" si="70"/>
        <v>1</v>
      </c>
      <c r="T94" s="151">
        <f t="shared" si="70"/>
        <v>0.89999999999999991</v>
      </c>
      <c r="U94" s="151">
        <f t="shared" si="70"/>
        <v>0.8</v>
      </c>
      <c r="V94" s="151">
        <f t="shared" si="65"/>
        <v>0.79999999999999993</v>
      </c>
      <c r="W94" s="151">
        <f t="shared" si="65"/>
        <v>0.8</v>
      </c>
      <c r="X94" s="151">
        <f t="shared" ref="X94" si="71">X82-X91</f>
        <v>0.7</v>
      </c>
      <c r="Y94" s="404">
        <f t="shared" si="69"/>
        <v>0.7</v>
      </c>
      <c r="Z94" s="64"/>
    </row>
    <row r="95" spans="1:26" x14ac:dyDescent="0.35">
      <c r="A95" s="10"/>
      <c r="B95" s="38"/>
      <c r="C95" s="73"/>
      <c r="D95" s="73"/>
      <c r="E95" s="73"/>
      <c r="F95" s="73"/>
      <c r="G95" s="73"/>
      <c r="H95" s="73"/>
      <c r="I95" s="73"/>
      <c r="J95" s="73"/>
      <c r="K95" s="73"/>
      <c r="L95" s="73"/>
      <c r="M95" s="73"/>
      <c r="N95" s="73"/>
      <c r="O95" s="244"/>
      <c r="P95" s="244"/>
      <c r="Q95" s="10"/>
      <c r="R95" s="73"/>
      <c r="S95" s="73"/>
      <c r="T95" s="64"/>
      <c r="U95" s="64"/>
      <c r="V95" s="73"/>
      <c r="W95" s="73"/>
      <c r="X95" s="73"/>
      <c r="Y95" s="217"/>
      <c r="Z95" s="64"/>
    </row>
    <row r="96" spans="1:26" ht="14.5" x14ac:dyDescent="0.35">
      <c r="A96" s="10"/>
      <c r="B96" s="578" t="s">
        <v>3</v>
      </c>
      <c r="C96" s="578"/>
      <c r="D96" s="578"/>
      <c r="E96" s="578"/>
      <c r="F96" s="578"/>
      <c r="G96" s="578"/>
      <c r="H96" s="578"/>
      <c r="I96" s="578"/>
      <c r="J96" s="578"/>
      <c r="K96" s="578"/>
      <c r="L96" s="578"/>
      <c r="M96" s="578"/>
      <c r="N96" s="578"/>
      <c r="O96" s="579"/>
      <c r="P96" s="245"/>
      <c r="Q96" s="10"/>
      <c r="R96" s="73"/>
      <c r="S96" s="73"/>
      <c r="T96" s="64"/>
      <c r="U96" s="64"/>
      <c r="V96" s="73"/>
      <c r="W96" s="73"/>
      <c r="X96" s="73"/>
      <c r="Y96" s="217"/>
      <c r="Z96" s="64"/>
    </row>
    <row r="97" spans="1:26" ht="14.5" x14ac:dyDescent="0.35">
      <c r="A97" s="10"/>
      <c r="B97" s="580"/>
      <c r="C97" s="580"/>
      <c r="D97" s="580"/>
      <c r="E97" s="580"/>
      <c r="F97" s="580"/>
      <c r="G97" s="580"/>
      <c r="H97" s="580"/>
      <c r="I97" s="580"/>
      <c r="J97" s="580"/>
      <c r="K97" s="580"/>
      <c r="L97" s="580"/>
      <c r="M97" s="580"/>
      <c r="N97" s="580"/>
      <c r="O97" s="581"/>
      <c r="P97" s="246"/>
      <c r="Q97" s="10"/>
      <c r="R97" s="73"/>
      <c r="S97" s="73"/>
      <c r="T97" s="64"/>
      <c r="U97" s="64"/>
      <c r="V97" s="73"/>
      <c r="W97" s="73"/>
      <c r="X97" s="73"/>
      <c r="Y97" s="217"/>
      <c r="Z97" s="64"/>
    </row>
    <row r="98" spans="1:26" x14ac:dyDescent="0.3">
      <c r="A98" s="10"/>
      <c r="B98" s="394" t="s">
        <v>72</v>
      </c>
      <c r="C98" s="247"/>
      <c r="D98" s="247"/>
      <c r="E98" s="247"/>
      <c r="F98" s="247"/>
      <c r="G98" s="247"/>
      <c r="H98" s="247"/>
      <c r="I98" s="247"/>
      <c r="J98" s="247"/>
      <c r="K98" s="247"/>
      <c r="L98" s="247"/>
      <c r="M98" s="247"/>
      <c r="N98" s="247"/>
      <c r="O98" s="247"/>
      <c r="P98" s="247"/>
      <c r="Q98" s="247"/>
      <c r="R98" s="73"/>
      <c r="S98" s="73"/>
      <c r="T98" s="64"/>
      <c r="U98" s="64"/>
      <c r="V98" s="73"/>
      <c r="W98" s="73"/>
      <c r="X98" s="73"/>
      <c r="Y98" s="217"/>
      <c r="Z98" s="64"/>
    </row>
    <row r="99" spans="1:26" x14ac:dyDescent="0.35">
      <c r="A99" s="10"/>
      <c r="B99" s="64"/>
      <c r="C99" s="64"/>
      <c r="D99" s="64"/>
      <c r="E99" s="64"/>
      <c r="F99" s="64"/>
      <c r="G99" s="64"/>
      <c r="H99" s="64"/>
      <c r="I99" s="64"/>
      <c r="J99" s="64"/>
      <c r="K99" s="64"/>
      <c r="L99" s="64"/>
      <c r="M99" s="64"/>
      <c r="N99" s="64"/>
      <c r="O99" s="64"/>
      <c r="P99" s="64"/>
      <c r="Q99" s="64"/>
      <c r="R99" s="73"/>
      <c r="S99" s="73"/>
      <c r="T99" s="64"/>
      <c r="U99" s="64"/>
      <c r="V99" s="73"/>
      <c r="W99" s="73"/>
      <c r="X99" s="73"/>
      <c r="Y99" s="217"/>
      <c r="Z99" s="64"/>
    </row>
    <row r="100" spans="1:26" ht="16.5" x14ac:dyDescent="0.35">
      <c r="A100" s="10"/>
      <c r="B100" s="248" t="s">
        <v>15</v>
      </c>
      <c r="C100" s="64"/>
      <c r="D100" s="64"/>
      <c r="E100" s="64"/>
      <c r="F100" s="64"/>
      <c r="G100" s="64"/>
      <c r="H100" s="64"/>
      <c r="I100" s="64"/>
      <c r="J100" s="64"/>
      <c r="K100" s="64"/>
      <c r="L100" s="64"/>
      <c r="M100" s="64"/>
      <c r="N100" s="64"/>
      <c r="O100" s="64"/>
      <c r="P100" s="64"/>
      <c r="Q100" s="64"/>
      <c r="R100" s="73"/>
      <c r="S100" s="73"/>
      <c r="T100" s="64"/>
      <c r="U100" s="64"/>
      <c r="V100" s="73"/>
      <c r="W100" s="73"/>
      <c r="X100" s="73"/>
      <c r="Y100" s="217"/>
      <c r="Z100" s="64"/>
    </row>
    <row r="101" spans="1:26" ht="16.5" x14ac:dyDescent="0.35">
      <c r="A101" s="10"/>
      <c r="B101" s="248" t="s">
        <v>16</v>
      </c>
      <c r="C101" s="64"/>
      <c r="D101" s="64"/>
      <c r="E101" s="64"/>
      <c r="F101" s="64"/>
      <c r="G101" s="64"/>
      <c r="H101" s="64"/>
      <c r="I101" s="64"/>
      <c r="J101" s="64"/>
      <c r="K101" s="64"/>
      <c r="L101" s="64"/>
      <c r="M101" s="64"/>
      <c r="N101" s="64"/>
      <c r="O101" s="64"/>
      <c r="P101" s="64"/>
      <c r="Q101" s="64"/>
      <c r="R101" s="73"/>
      <c r="S101" s="73"/>
      <c r="T101" s="64"/>
      <c r="U101" s="64"/>
      <c r="V101" s="73"/>
      <c r="W101" s="73"/>
      <c r="X101" s="73"/>
      <c r="Y101" s="217"/>
      <c r="Z101" s="64"/>
    </row>
    <row r="102" spans="1:26" ht="16.5" x14ac:dyDescent="0.35">
      <c r="A102" s="10"/>
      <c r="B102" s="248" t="s">
        <v>51</v>
      </c>
      <c r="C102" s="64"/>
      <c r="D102" s="64"/>
      <c r="E102" s="64"/>
      <c r="F102" s="64"/>
      <c r="G102" s="64"/>
      <c r="H102" s="64"/>
      <c r="I102" s="64"/>
      <c r="J102" s="64"/>
      <c r="K102" s="64"/>
      <c r="L102" s="64"/>
      <c r="M102" s="64"/>
      <c r="N102" s="64"/>
      <c r="O102" s="64"/>
      <c r="P102" s="64"/>
      <c r="Q102" s="64"/>
      <c r="R102" s="73"/>
      <c r="S102" s="73"/>
      <c r="T102" s="64"/>
      <c r="U102" s="64"/>
      <c r="V102" s="73"/>
      <c r="W102" s="73"/>
      <c r="X102" s="73"/>
      <c r="Y102" s="217"/>
      <c r="Z102" s="64"/>
    </row>
    <row r="103" spans="1:26" ht="16.5" x14ac:dyDescent="0.35">
      <c r="A103" s="10"/>
      <c r="B103" s="248" t="s">
        <v>18</v>
      </c>
      <c r="C103" s="64"/>
      <c r="D103" s="64"/>
      <c r="E103" s="64"/>
      <c r="F103" s="64"/>
      <c r="G103" s="64"/>
      <c r="H103" s="64"/>
      <c r="I103" s="64"/>
      <c r="J103" s="64"/>
      <c r="K103" s="64"/>
      <c r="L103" s="64"/>
      <c r="M103" s="64"/>
      <c r="N103" s="64"/>
      <c r="O103" s="64"/>
      <c r="P103" s="64"/>
      <c r="Q103" s="64"/>
      <c r="R103" s="73"/>
      <c r="S103" s="73"/>
      <c r="T103" s="64"/>
      <c r="U103" s="64"/>
      <c r="V103" s="73"/>
      <c r="W103" s="73"/>
      <c r="X103" s="73"/>
      <c r="Y103" s="217"/>
      <c r="Z103" s="64"/>
    </row>
    <row r="104" spans="1:26" ht="16.5" x14ac:dyDescent="0.35">
      <c r="A104" s="10"/>
      <c r="B104" s="248" t="s">
        <v>52</v>
      </c>
      <c r="C104" s="64"/>
      <c r="D104" s="64"/>
      <c r="E104" s="64"/>
      <c r="F104" s="64"/>
      <c r="G104" s="64"/>
      <c r="H104" s="64"/>
      <c r="I104" s="64"/>
      <c r="J104" s="64"/>
      <c r="K104" s="64"/>
      <c r="L104" s="64"/>
      <c r="M104" s="64"/>
      <c r="N104" s="64"/>
      <c r="O104" s="64"/>
      <c r="P104" s="64"/>
      <c r="Q104" s="64"/>
      <c r="R104" s="73"/>
      <c r="S104" s="73"/>
      <c r="T104" s="64"/>
      <c r="U104" s="64"/>
      <c r="V104" s="73"/>
      <c r="W104" s="73"/>
      <c r="X104" s="73"/>
      <c r="Y104" s="217"/>
      <c r="Z104" s="64"/>
    </row>
    <row r="105" spans="1:26" ht="16.5" x14ac:dyDescent="0.35">
      <c r="A105" s="10"/>
      <c r="B105" s="248" t="s">
        <v>19</v>
      </c>
      <c r="C105" s="64"/>
      <c r="D105" s="64"/>
      <c r="E105" s="64"/>
      <c r="F105" s="64"/>
      <c r="G105" s="64"/>
      <c r="H105" s="64"/>
      <c r="I105" s="64"/>
      <c r="J105" s="64"/>
      <c r="K105" s="64"/>
      <c r="L105" s="64"/>
      <c r="M105" s="64"/>
      <c r="N105" s="64"/>
      <c r="O105" s="64"/>
      <c r="P105" s="64"/>
      <c r="Q105" s="64"/>
      <c r="R105" s="73"/>
      <c r="S105" s="73"/>
      <c r="T105" s="64"/>
      <c r="U105" s="64"/>
      <c r="V105" s="73"/>
      <c r="W105" s="73"/>
      <c r="X105" s="73"/>
      <c r="Y105" s="217"/>
      <c r="Z105" s="64"/>
    </row>
    <row r="106" spans="1:26" ht="16.5" x14ac:dyDescent="0.35">
      <c r="A106" s="64"/>
      <c r="B106" s="248" t="s">
        <v>20</v>
      </c>
      <c r="C106" s="64"/>
      <c r="D106" s="64"/>
      <c r="E106" s="64"/>
      <c r="F106" s="64"/>
      <c r="G106" s="64"/>
      <c r="H106" s="64"/>
      <c r="I106" s="64"/>
      <c r="J106" s="64"/>
      <c r="K106" s="64"/>
      <c r="L106" s="64"/>
      <c r="M106" s="64"/>
      <c r="N106" s="64"/>
      <c r="O106" s="64"/>
      <c r="P106" s="64"/>
      <c r="Q106" s="64"/>
      <c r="R106" s="64"/>
      <c r="S106" s="64"/>
      <c r="T106" s="64"/>
      <c r="U106" s="64"/>
      <c r="V106" s="73"/>
      <c r="W106" s="73"/>
      <c r="X106" s="73"/>
      <c r="Y106" s="217"/>
      <c r="Z106" s="64"/>
    </row>
    <row r="107" spans="1:26" ht="16.5" x14ac:dyDescent="0.35">
      <c r="A107" s="64"/>
      <c r="B107" s="248" t="s">
        <v>22</v>
      </c>
      <c r="C107" s="64"/>
      <c r="D107" s="64"/>
      <c r="E107" s="64"/>
      <c r="F107" s="64"/>
      <c r="G107" s="64"/>
      <c r="H107" s="64"/>
      <c r="I107" s="64"/>
      <c r="J107" s="64"/>
      <c r="K107" s="64"/>
      <c r="L107" s="64"/>
      <c r="M107" s="64"/>
      <c r="N107" s="64"/>
      <c r="O107" s="64"/>
      <c r="P107" s="64"/>
      <c r="Q107" s="64"/>
      <c r="R107" s="64"/>
      <c r="S107" s="64"/>
      <c r="T107" s="64"/>
      <c r="U107" s="64"/>
      <c r="V107" s="73"/>
      <c r="W107" s="73"/>
      <c r="X107" s="73"/>
      <c r="Y107" s="217"/>
      <c r="Z107" s="64"/>
    </row>
    <row r="108" spans="1:26" x14ac:dyDescent="0.35">
      <c r="A108" s="64"/>
      <c r="B108" s="64"/>
      <c r="C108" s="64"/>
      <c r="D108" s="64"/>
      <c r="E108" s="64"/>
      <c r="F108" s="64"/>
      <c r="G108" s="64"/>
      <c r="H108" s="64"/>
      <c r="I108" s="64"/>
      <c r="J108" s="64"/>
      <c r="K108" s="64"/>
      <c r="L108" s="64"/>
      <c r="M108" s="64"/>
      <c r="N108" s="64"/>
      <c r="O108" s="64"/>
      <c r="P108" s="64"/>
      <c r="Q108" s="64"/>
      <c r="R108" s="64"/>
      <c r="S108" s="64"/>
      <c r="T108" s="64"/>
      <c r="U108" s="64"/>
      <c r="V108" s="73"/>
      <c r="W108" s="73"/>
      <c r="X108" s="73"/>
      <c r="Y108" s="217"/>
      <c r="Z108" s="64"/>
    </row>
    <row r="114" spans="5:5" x14ac:dyDescent="0.35">
      <c r="E114" s="33"/>
    </row>
    <row r="115" spans="5:5" x14ac:dyDescent="0.35">
      <c r="E115" s="33"/>
    </row>
    <row r="116" spans="5:5" x14ac:dyDescent="0.35">
      <c r="E116" s="33"/>
    </row>
    <row r="117" spans="5:5" x14ac:dyDescent="0.35">
      <c r="E117" s="33"/>
    </row>
    <row r="118" spans="5:5" x14ac:dyDescent="0.35">
      <c r="E118" s="33"/>
    </row>
    <row r="119" spans="5:5" x14ac:dyDescent="0.35">
      <c r="E119" s="33"/>
    </row>
    <row r="120" spans="5:5" x14ac:dyDescent="0.35">
      <c r="E120" s="33"/>
    </row>
    <row r="121" spans="5:5" x14ac:dyDescent="0.35">
      <c r="E121" s="33"/>
    </row>
    <row r="122" spans="5:5" x14ac:dyDescent="0.35">
      <c r="E122" s="33"/>
    </row>
    <row r="123" spans="5:5" x14ac:dyDescent="0.35">
      <c r="E123" s="33"/>
    </row>
    <row r="124" spans="5:5" x14ac:dyDescent="0.35">
      <c r="E124" s="33"/>
    </row>
    <row r="125" spans="5:5" x14ac:dyDescent="0.35">
      <c r="E125" s="33"/>
    </row>
    <row r="126" spans="5:5" x14ac:dyDescent="0.35">
      <c r="E126" s="33"/>
    </row>
    <row r="127" spans="5:5" x14ac:dyDescent="0.35">
      <c r="E127" s="33"/>
    </row>
    <row r="128" spans="5:5" x14ac:dyDescent="0.35">
      <c r="E128" s="33"/>
    </row>
    <row r="129" spans="5:5" x14ac:dyDescent="0.35">
      <c r="E129" s="33"/>
    </row>
    <row r="130" spans="5:5" x14ac:dyDescent="0.35">
      <c r="E130" s="33"/>
    </row>
  </sheetData>
  <mergeCells count="1">
    <mergeCell ref="B96:O97"/>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
  <sheetViews>
    <sheetView zoomScale="80" zoomScaleNormal="80" workbookViewId="0">
      <pane ySplit="7" topLeftCell="A8" activePane="bottomLeft" state="frozen"/>
      <selection pane="bottomLeft" activeCell="J4" sqref="J4"/>
    </sheetView>
  </sheetViews>
  <sheetFormatPr defaultColWidth="8.81640625" defaultRowHeight="14.5" x14ac:dyDescent="0.35"/>
  <cols>
    <col min="1" max="1" width="5" style="3" customWidth="1"/>
    <col min="2" max="2" width="58.453125" style="3" customWidth="1"/>
    <col min="3" max="21" width="5.54296875" style="3" customWidth="1"/>
    <col min="22" max="24" width="5.54296875" style="223" customWidth="1"/>
    <col min="25" max="25" width="11.90625" style="223" customWidth="1"/>
    <col min="26" max="26" width="24.08984375" customWidth="1"/>
  </cols>
  <sheetData>
    <row r="1" spans="1:26" x14ac:dyDescent="0.35">
      <c r="A1" s="5"/>
      <c r="B1" s="2"/>
      <c r="C1" s="2"/>
      <c r="D1" s="2"/>
      <c r="E1" s="2"/>
      <c r="F1" s="2"/>
      <c r="G1" s="2"/>
      <c r="H1" s="2"/>
      <c r="I1" s="2"/>
      <c r="J1" s="2"/>
      <c r="K1" s="2"/>
      <c r="L1" s="2"/>
      <c r="M1" s="2"/>
      <c r="N1" s="2"/>
      <c r="O1" s="2"/>
      <c r="P1" s="2"/>
      <c r="Q1" s="112"/>
      <c r="R1" s="9"/>
      <c r="S1" s="9"/>
      <c r="T1" s="2"/>
      <c r="U1" s="2"/>
      <c r="V1" s="217"/>
      <c r="W1" s="217"/>
      <c r="X1" s="217"/>
      <c r="Y1" s="217"/>
      <c r="Z1" s="75"/>
    </row>
    <row r="2" spans="1:26" ht="21.75" customHeight="1" x14ac:dyDescent="0.35">
      <c r="A2" s="5"/>
      <c r="B2" s="2"/>
      <c r="C2" s="645" t="s">
        <v>61</v>
      </c>
      <c r="D2" s="645"/>
      <c r="E2" s="645"/>
      <c r="F2" s="645"/>
      <c r="G2" s="645"/>
      <c r="H2" s="645"/>
      <c r="I2" s="645"/>
      <c r="J2" s="645"/>
      <c r="K2" s="645"/>
      <c r="L2" s="645"/>
      <c r="M2" s="645"/>
      <c r="N2" s="645"/>
      <c r="O2" s="645"/>
      <c r="P2" s="645"/>
      <c r="Q2" s="645"/>
      <c r="R2" s="645"/>
      <c r="S2" s="645"/>
      <c r="T2" s="645"/>
      <c r="U2" s="645"/>
      <c r="V2" s="645"/>
      <c r="W2" s="645"/>
      <c r="X2" s="645"/>
      <c r="Y2" s="645"/>
      <c r="Z2" s="645"/>
    </row>
    <row r="3" spans="1:26" ht="21.75" customHeight="1" x14ac:dyDescent="0.35">
      <c r="A3" s="5"/>
      <c r="B3" s="4"/>
      <c r="C3" s="645"/>
      <c r="D3" s="645"/>
      <c r="E3" s="645"/>
      <c r="F3" s="645"/>
      <c r="G3" s="645"/>
      <c r="H3" s="645"/>
      <c r="I3" s="645"/>
      <c r="J3" s="645"/>
      <c r="K3" s="645"/>
      <c r="L3" s="645"/>
      <c r="M3" s="645"/>
      <c r="N3" s="645"/>
      <c r="O3" s="645"/>
      <c r="P3" s="645"/>
      <c r="Q3" s="645"/>
      <c r="R3" s="645"/>
      <c r="S3" s="645"/>
      <c r="T3" s="645"/>
      <c r="U3" s="645"/>
      <c r="V3" s="645"/>
      <c r="W3" s="645"/>
      <c r="X3" s="645"/>
      <c r="Y3" s="645"/>
      <c r="Z3" s="645"/>
    </row>
    <row r="4" spans="1:26" ht="18.5" x14ac:dyDescent="0.45">
      <c r="A4" s="5"/>
      <c r="B4" s="4"/>
      <c r="C4" s="12" t="s">
        <v>2</v>
      </c>
      <c r="D4" s="4"/>
      <c r="E4" s="4"/>
      <c r="F4" s="4"/>
      <c r="G4" s="4"/>
      <c r="H4" s="4"/>
      <c r="I4" s="4"/>
      <c r="J4" s="4"/>
      <c r="K4" s="4"/>
      <c r="L4" s="4"/>
      <c r="M4" s="4"/>
      <c r="N4" s="4"/>
      <c r="O4" s="4"/>
      <c r="P4" s="4"/>
      <c r="Q4" s="112"/>
      <c r="R4" s="9"/>
      <c r="S4" s="9"/>
      <c r="T4" s="2"/>
      <c r="U4" s="2"/>
      <c r="V4" s="217"/>
      <c r="W4" s="217"/>
      <c r="X4" s="217"/>
      <c r="Y4" s="217"/>
      <c r="Z4" s="75"/>
    </row>
    <row r="5" spans="1:26" ht="15.5" x14ac:dyDescent="0.35">
      <c r="A5" s="5"/>
      <c r="B5" s="4"/>
      <c r="C5" s="13" t="s">
        <v>4</v>
      </c>
      <c r="D5" s="4"/>
      <c r="E5" s="4"/>
      <c r="F5" s="4"/>
      <c r="G5" s="4"/>
      <c r="H5" s="4"/>
      <c r="I5" s="4"/>
      <c r="J5" s="4"/>
      <c r="K5" s="4"/>
      <c r="L5" s="4"/>
      <c r="M5" s="4"/>
      <c r="N5" s="4"/>
      <c r="O5" s="4"/>
      <c r="P5" s="4"/>
      <c r="Q5" s="112"/>
      <c r="R5" s="9"/>
      <c r="S5" s="9"/>
      <c r="T5" s="2"/>
      <c r="U5" s="2"/>
      <c r="V5" s="217"/>
      <c r="W5" s="217"/>
      <c r="X5" s="217"/>
      <c r="Y5" s="217"/>
      <c r="Z5" s="75"/>
    </row>
    <row r="6" spans="1:26" x14ac:dyDescent="0.35">
      <c r="A6" s="5"/>
      <c r="B6" s="14"/>
      <c r="C6" s="1"/>
      <c r="D6" s="1"/>
      <c r="E6" s="1"/>
      <c r="F6" s="1"/>
      <c r="G6" s="1"/>
      <c r="H6" s="1"/>
      <c r="I6" s="1"/>
      <c r="J6" s="1"/>
      <c r="K6" s="1"/>
      <c r="L6" s="1"/>
      <c r="M6" s="2"/>
      <c r="N6" s="2"/>
      <c r="O6" s="2"/>
      <c r="P6" s="2"/>
      <c r="Q6" s="112"/>
      <c r="R6" s="9"/>
      <c r="S6" s="9"/>
      <c r="T6" s="2"/>
      <c r="U6" s="2"/>
      <c r="V6" s="217"/>
      <c r="W6" s="217"/>
      <c r="X6" s="217"/>
      <c r="Y6" s="217"/>
      <c r="Z6" s="75"/>
    </row>
    <row r="7" spans="1:26" ht="33" customHeight="1"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62">
        <v>2018</v>
      </c>
      <c r="W7" s="62">
        <v>2019</v>
      </c>
      <c r="X7" s="62">
        <v>2020</v>
      </c>
      <c r="Y7" s="102" t="s">
        <v>220</v>
      </c>
      <c r="Z7" s="75"/>
    </row>
    <row r="8" spans="1:26" x14ac:dyDescent="0.35">
      <c r="A8" s="7"/>
      <c r="B8" s="15" t="s">
        <v>30</v>
      </c>
      <c r="C8" s="421">
        <v>1240</v>
      </c>
      <c r="D8" s="421">
        <v>1435</v>
      </c>
      <c r="E8" s="421">
        <v>1700</v>
      </c>
      <c r="F8" s="421">
        <v>2095</v>
      </c>
      <c r="G8" s="421">
        <v>2491</v>
      </c>
      <c r="H8" s="421">
        <v>2751</v>
      </c>
      <c r="I8" s="421">
        <v>2918</v>
      </c>
      <c r="J8" s="421">
        <v>3460</v>
      </c>
      <c r="K8" s="421">
        <v>3550</v>
      </c>
      <c r="L8" s="421">
        <v>3487</v>
      </c>
      <c r="M8" s="421">
        <v>3377</v>
      </c>
      <c r="N8" s="421">
        <v>3571</v>
      </c>
      <c r="O8" s="421">
        <v>3762</v>
      </c>
      <c r="P8" s="421">
        <v>3518</v>
      </c>
      <c r="Q8" s="421">
        <v>3664</v>
      </c>
      <c r="R8" s="421">
        <v>3798</v>
      </c>
      <c r="S8" s="421">
        <v>4235</v>
      </c>
      <c r="T8" s="421">
        <v>5376</v>
      </c>
      <c r="U8" s="421">
        <v>5455</v>
      </c>
      <c r="V8" s="422">
        <v>4633</v>
      </c>
      <c r="W8" s="422">
        <v>4777</v>
      </c>
      <c r="X8" s="422">
        <v>7095</v>
      </c>
      <c r="Y8" s="218">
        <f t="shared" ref="Y8:Y39" si="0">X8/S8</f>
        <v>1.6753246753246753</v>
      </c>
      <c r="Z8" s="75"/>
    </row>
    <row r="9" spans="1:26" x14ac:dyDescent="0.35">
      <c r="A9" s="7"/>
      <c r="B9" s="16" t="s">
        <v>0</v>
      </c>
      <c r="C9" s="423">
        <v>346</v>
      </c>
      <c r="D9" s="423">
        <v>369</v>
      </c>
      <c r="E9" s="423">
        <v>438</v>
      </c>
      <c r="F9" s="423">
        <v>560</v>
      </c>
      <c r="G9" s="423">
        <v>632</v>
      </c>
      <c r="H9" s="423">
        <v>683</v>
      </c>
      <c r="I9" s="423">
        <v>733</v>
      </c>
      <c r="J9" s="423">
        <v>820</v>
      </c>
      <c r="K9" s="423">
        <v>883</v>
      </c>
      <c r="L9" s="423">
        <v>848</v>
      </c>
      <c r="M9" s="423">
        <v>862</v>
      </c>
      <c r="N9" s="423">
        <v>988</v>
      </c>
      <c r="O9" s="423">
        <v>990</v>
      </c>
      <c r="P9" s="423">
        <v>945</v>
      </c>
      <c r="Q9" s="423">
        <v>1028</v>
      </c>
      <c r="R9" s="423">
        <v>1075</v>
      </c>
      <c r="S9" s="423">
        <v>1258</v>
      </c>
      <c r="T9" s="423">
        <v>1483</v>
      </c>
      <c r="U9" s="423">
        <v>1663</v>
      </c>
      <c r="V9" s="424">
        <v>1481</v>
      </c>
      <c r="W9" s="424">
        <v>1459</v>
      </c>
      <c r="X9" s="424">
        <v>1990</v>
      </c>
      <c r="Y9" s="444">
        <f t="shared" si="0"/>
        <v>1.5818759936406994</v>
      </c>
      <c r="Z9" s="75"/>
    </row>
    <row r="10" spans="1:26" x14ac:dyDescent="0.35">
      <c r="A10" s="7"/>
      <c r="B10" s="17" t="s">
        <v>1</v>
      </c>
      <c r="C10" s="423">
        <v>894</v>
      </c>
      <c r="D10" s="423">
        <v>1066</v>
      </c>
      <c r="E10" s="423">
        <v>1262</v>
      </c>
      <c r="F10" s="423">
        <v>1535</v>
      </c>
      <c r="G10" s="423">
        <v>1859</v>
      </c>
      <c r="H10" s="423">
        <v>2068</v>
      </c>
      <c r="I10" s="423">
        <v>2185</v>
      </c>
      <c r="J10" s="423">
        <v>2640</v>
      </c>
      <c r="K10" s="423">
        <v>2667</v>
      </c>
      <c r="L10" s="423">
        <v>2639</v>
      </c>
      <c r="M10" s="423">
        <v>2515</v>
      </c>
      <c r="N10" s="423">
        <v>2583</v>
      </c>
      <c r="O10" s="423">
        <v>2772</v>
      </c>
      <c r="P10" s="423">
        <v>2573</v>
      </c>
      <c r="Q10" s="423">
        <v>2636</v>
      </c>
      <c r="R10" s="423">
        <v>2723</v>
      </c>
      <c r="S10" s="423">
        <v>2977</v>
      </c>
      <c r="T10" s="423">
        <v>3893</v>
      </c>
      <c r="U10" s="423">
        <v>3792</v>
      </c>
      <c r="V10" s="425">
        <v>3152</v>
      </c>
      <c r="W10" s="425">
        <v>3318</v>
      </c>
      <c r="X10" s="425">
        <v>5105</v>
      </c>
      <c r="Y10" s="444">
        <f t="shared" si="0"/>
        <v>1.7148135707087673</v>
      </c>
      <c r="Z10" s="75"/>
    </row>
    <row r="11" spans="1:26" ht="15" x14ac:dyDescent="0.35">
      <c r="A11" s="7"/>
      <c r="B11" s="92" t="s">
        <v>9</v>
      </c>
      <c r="C11" s="442">
        <v>621</v>
      </c>
      <c r="D11" s="442">
        <v>728</v>
      </c>
      <c r="E11" s="442">
        <v>944</v>
      </c>
      <c r="F11" s="442">
        <v>1179</v>
      </c>
      <c r="G11" s="442">
        <v>1399</v>
      </c>
      <c r="H11" s="442">
        <v>1596</v>
      </c>
      <c r="I11" s="442">
        <v>1685</v>
      </c>
      <c r="J11" s="442">
        <v>2096</v>
      </c>
      <c r="K11" s="442">
        <v>2176</v>
      </c>
      <c r="L11" s="442">
        <v>2294</v>
      </c>
      <c r="M11" s="442">
        <v>2229</v>
      </c>
      <c r="N11" s="442">
        <v>2387</v>
      </c>
      <c r="O11" s="442">
        <v>2545</v>
      </c>
      <c r="P11" s="442">
        <v>2344</v>
      </c>
      <c r="Q11" s="442">
        <v>2486</v>
      </c>
      <c r="R11" s="442">
        <v>2706</v>
      </c>
      <c r="S11" s="442">
        <v>3082</v>
      </c>
      <c r="T11" s="442">
        <v>4027</v>
      </c>
      <c r="U11" s="442">
        <v>4094</v>
      </c>
      <c r="V11" s="426">
        <v>3618</v>
      </c>
      <c r="W11" s="426">
        <v>3725</v>
      </c>
      <c r="X11" s="426">
        <v>5986</v>
      </c>
      <c r="Y11" s="569">
        <f t="shared" si="0"/>
        <v>1.9422452952628164</v>
      </c>
      <c r="Z11" s="75"/>
    </row>
    <row r="12" spans="1:26" x14ac:dyDescent="0.35">
      <c r="A12" s="7"/>
      <c r="B12" s="26" t="s">
        <v>0</v>
      </c>
      <c r="C12" s="36">
        <v>141</v>
      </c>
      <c r="D12" s="36">
        <v>140</v>
      </c>
      <c r="E12" s="36">
        <v>203</v>
      </c>
      <c r="F12" s="36">
        <v>269</v>
      </c>
      <c r="G12" s="36">
        <v>306</v>
      </c>
      <c r="H12" s="36">
        <v>333</v>
      </c>
      <c r="I12" s="36">
        <v>371</v>
      </c>
      <c r="J12" s="36">
        <v>444</v>
      </c>
      <c r="K12" s="36">
        <v>491</v>
      </c>
      <c r="L12" s="34">
        <v>482</v>
      </c>
      <c r="M12" s="34">
        <v>521</v>
      </c>
      <c r="N12" s="34">
        <v>603</v>
      </c>
      <c r="O12" s="34">
        <v>624</v>
      </c>
      <c r="P12" s="34">
        <v>574</v>
      </c>
      <c r="Q12" s="34">
        <v>640</v>
      </c>
      <c r="R12" s="34">
        <v>711</v>
      </c>
      <c r="S12" s="34">
        <v>871</v>
      </c>
      <c r="T12" s="35">
        <v>1041</v>
      </c>
      <c r="U12" s="35">
        <v>1209</v>
      </c>
      <c r="V12" s="427">
        <v>1091</v>
      </c>
      <c r="W12" s="427">
        <v>1058</v>
      </c>
      <c r="X12" s="427">
        <v>1584</v>
      </c>
      <c r="Y12" s="444">
        <f t="shared" si="0"/>
        <v>1.8185993111366245</v>
      </c>
      <c r="Z12" s="75"/>
    </row>
    <row r="13" spans="1:26" x14ac:dyDescent="0.35">
      <c r="A13" s="7"/>
      <c r="B13" s="27" t="s">
        <v>1</v>
      </c>
      <c r="C13" s="106">
        <v>480</v>
      </c>
      <c r="D13" s="106">
        <v>588</v>
      </c>
      <c r="E13" s="106">
        <v>741</v>
      </c>
      <c r="F13" s="106">
        <v>910</v>
      </c>
      <c r="G13" s="106">
        <v>1093</v>
      </c>
      <c r="H13" s="106">
        <v>1263</v>
      </c>
      <c r="I13" s="106">
        <v>1314</v>
      </c>
      <c r="J13" s="106">
        <v>1652</v>
      </c>
      <c r="K13" s="106">
        <v>1685</v>
      </c>
      <c r="L13" s="22">
        <v>1812</v>
      </c>
      <c r="M13" s="22">
        <v>1708</v>
      </c>
      <c r="N13" s="22">
        <v>1784</v>
      </c>
      <c r="O13" s="22">
        <v>1921</v>
      </c>
      <c r="P13" s="22">
        <v>1769</v>
      </c>
      <c r="Q13" s="22">
        <v>1846</v>
      </c>
      <c r="R13" s="22">
        <v>1995</v>
      </c>
      <c r="S13" s="22">
        <v>2211</v>
      </c>
      <c r="T13" s="25">
        <v>2986</v>
      </c>
      <c r="U13" s="25">
        <v>2885</v>
      </c>
      <c r="V13" s="424">
        <v>2527</v>
      </c>
      <c r="W13" s="424">
        <v>2667</v>
      </c>
      <c r="X13" s="424">
        <v>4402</v>
      </c>
      <c r="Y13" s="444">
        <f t="shared" si="0"/>
        <v>1.9909543193125283</v>
      </c>
      <c r="Z13" s="75"/>
    </row>
    <row r="14" spans="1:26" ht="15" x14ac:dyDescent="0.35">
      <c r="A14" s="7"/>
      <c r="B14" s="18" t="s">
        <v>10</v>
      </c>
      <c r="C14" s="422">
        <v>228</v>
      </c>
      <c r="D14" s="428">
        <v>288</v>
      </c>
      <c r="E14" s="428">
        <v>489</v>
      </c>
      <c r="F14" s="428">
        <v>641</v>
      </c>
      <c r="G14" s="428">
        <v>833</v>
      </c>
      <c r="H14" s="428">
        <v>1031</v>
      </c>
      <c r="I14" s="428">
        <v>1058</v>
      </c>
      <c r="J14" s="428">
        <v>1388</v>
      </c>
      <c r="K14" s="428">
        <v>1536</v>
      </c>
      <c r="L14" s="428">
        <v>1449</v>
      </c>
      <c r="M14" s="428">
        <v>1406</v>
      </c>
      <c r="N14" s="422">
        <v>1530</v>
      </c>
      <c r="O14" s="422">
        <v>1427</v>
      </c>
      <c r="P14" s="422">
        <v>1120</v>
      </c>
      <c r="Q14" s="422">
        <v>988</v>
      </c>
      <c r="R14" s="422">
        <v>931</v>
      </c>
      <c r="S14" s="422">
        <v>886</v>
      </c>
      <c r="T14" s="422">
        <v>1146</v>
      </c>
      <c r="U14" s="422">
        <v>1050</v>
      </c>
      <c r="V14" s="422">
        <v>790</v>
      </c>
      <c r="W14" s="422">
        <v>672</v>
      </c>
      <c r="X14" s="422">
        <v>812</v>
      </c>
      <c r="Y14" s="456">
        <f t="shared" si="0"/>
        <v>0.91647855530474043</v>
      </c>
      <c r="Z14" s="75"/>
    </row>
    <row r="15" spans="1:26" x14ac:dyDescent="0.35">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424">
        <v>242</v>
      </c>
      <c r="W15" s="424">
        <v>198</v>
      </c>
      <c r="X15" s="424">
        <v>220</v>
      </c>
      <c r="Y15" s="444">
        <f t="shared" si="0"/>
        <v>0.82397003745318353</v>
      </c>
      <c r="Z15" s="75"/>
    </row>
    <row r="16" spans="1:26" x14ac:dyDescent="0.35">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65">
        <v>852</v>
      </c>
      <c r="U16" s="65">
        <v>728</v>
      </c>
      <c r="V16" s="424">
        <v>548</v>
      </c>
      <c r="W16" s="424">
        <v>474</v>
      </c>
      <c r="X16" s="424">
        <v>592</v>
      </c>
      <c r="Y16" s="444">
        <f t="shared" si="0"/>
        <v>0.95638126009693059</v>
      </c>
      <c r="Z16" s="75"/>
    </row>
    <row r="17" spans="1:26" ht="26.5" x14ac:dyDescent="0.35">
      <c r="A17" s="5"/>
      <c r="B17" s="114" t="s">
        <v>98</v>
      </c>
      <c r="C17" s="429"/>
      <c r="D17" s="429">
        <v>11</v>
      </c>
      <c r="E17" s="429">
        <v>12</v>
      </c>
      <c r="F17" s="429">
        <v>21</v>
      </c>
      <c r="G17" s="429">
        <v>31</v>
      </c>
      <c r="H17" s="429">
        <v>28</v>
      </c>
      <c r="I17" s="429">
        <v>31</v>
      </c>
      <c r="J17" s="429">
        <v>52</v>
      </c>
      <c r="K17" s="429">
        <v>41</v>
      </c>
      <c r="L17" s="429">
        <v>55</v>
      </c>
      <c r="M17" s="429">
        <v>58</v>
      </c>
      <c r="N17" s="429">
        <v>65</v>
      </c>
      <c r="O17" s="429">
        <v>62</v>
      </c>
      <c r="P17" s="429">
        <v>42</v>
      </c>
      <c r="Q17" s="429">
        <v>62</v>
      </c>
      <c r="R17" s="429">
        <v>81</v>
      </c>
      <c r="S17" s="429">
        <v>171</v>
      </c>
      <c r="T17" s="430">
        <v>289</v>
      </c>
      <c r="U17" s="430">
        <v>364</v>
      </c>
      <c r="V17" s="431">
        <v>352</v>
      </c>
      <c r="W17" s="431">
        <v>332</v>
      </c>
      <c r="X17" s="431">
        <v>480</v>
      </c>
      <c r="Y17" s="457">
        <f t="shared" si="0"/>
        <v>2.807017543859649</v>
      </c>
      <c r="Z17" s="75"/>
    </row>
    <row r="18" spans="1:26" x14ac:dyDescent="0.35">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424">
        <v>117</v>
      </c>
      <c r="W18" s="424">
        <v>100</v>
      </c>
      <c r="X18" s="424">
        <v>139</v>
      </c>
      <c r="Y18" s="444">
        <f t="shared" si="0"/>
        <v>2.396551724137931</v>
      </c>
      <c r="Z18" s="75"/>
    </row>
    <row r="19" spans="1:26" x14ac:dyDescent="0.35">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65">
        <v>201</v>
      </c>
      <c r="U19" s="65">
        <v>242</v>
      </c>
      <c r="V19" s="425">
        <v>235</v>
      </c>
      <c r="W19" s="425">
        <v>232</v>
      </c>
      <c r="X19" s="425">
        <v>341</v>
      </c>
      <c r="Y19" s="444">
        <f t="shared" si="0"/>
        <v>3.0176991150442478</v>
      </c>
      <c r="Z19" s="75"/>
    </row>
    <row r="20" spans="1:26" ht="15" x14ac:dyDescent="0.35">
      <c r="A20" s="7"/>
      <c r="B20" s="92" t="s">
        <v>97</v>
      </c>
      <c r="C20" s="426">
        <v>33</v>
      </c>
      <c r="D20" s="426">
        <v>40</v>
      </c>
      <c r="E20" s="426">
        <v>54</v>
      </c>
      <c r="F20" s="426">
        <v>84</v>
      </c>
      <c r="G20" s="426">
        <v>107</v>
      </c>
      <c r="H20" s="426">
        <v>121</v>
      </c>
      <c r="I20" s="426">
        <v>130</v>
      </c>
      <c r="J20" s="426">
        <v>278</v>
      </c>
      <c r="K20" s="426">
        <v>175</v>
      </c>
      <c r="L20" s="426">
        <v>190</v>
      </c>
      <c r="M20" s="426">
        <v>203</v>
      </c>
      <c r="N20" s="426">
        <v>229</v>
      </c>
      <c r="O20" s="426">
        <v>220</v>
      </c>
      <c r="P20" s="426">
        <v>172</v>
      </c>
      <c r="Q20" s="426">
        <v>237</v>
      </c>
      <c r="R20" s="426">
        <v>514</v>
      </c>
      <c r="S20" s="426">
        <v>999</v>
      </c>
      <c r="T20" s="426">
        <v>1958</v>
      </c>
      <c r="U20" s="426">
        <v>2655</v>
      </c>
      <c r="V20" s="426">
        <v>2640</v>
      </c>
      <c r="W20" s="426">
        <v>3040</v>
      </c>
      <c r="X20" s="426">
        <v>5393</v>
      </c>
      <c r="Y20" s="569">
        <f t="shared" si="0"/>
        <v>5.3983983983983981</v>
      </c>
      <c r="Z20" s="75"/>
    </row>
    <row r="21" spans="1:26" x14ac:dyDescent="0.35">
      <c r="A21" s="10"/>
      <c r="B21" s="38" t="s">
        <v>0</v>
      </c>
      <c r="C21" s="36"/>
      <c r="D21" s="36">
        <v>13</v>
      </c>
      <c r="E21" s="36">
        <v>15</v>
      </c>
      <c r="F21" s="36">
        <v>22</v>
      </c>
      <c r="G21" s="36">
        <v>34</v>
      </c>
      <c r="H21" s="36">
        <v>26</v>
      </c>
      <c r="I21" s="36">
        <v>25</v>
      </c>
      <c r="J21" s="36">
        <v>66</v>
      </c>
      <c r="K21" s="36">
        <v>47</v>
      </c>
      <c r="L21" s="36">
        <v>48</v>
      </c>
      <c r="M21" s="36">
        <v>53</v>
      </c>
      <c r="N21" s="36">
        <v>77</v>
      </c>
      <c r="O21" s="36">
        <v>60</v>
      </c>
      <c r="P21" s="36">
        <v>35</v>
      </c>
      <c r="Q21" s="36">
        <v>68</v>
      </c>
      <c r="R21" s="36">
        <v>138</v>
      </c>
      <c r="S21" s="36">
        <v>281</v>
      </c>
      <c r="T21" s="36">
        <v>524</v>
      </c>
      <c r="U21" s="36">
        <v>778</v>
      </c>
      <c r="V21" s="427">
        <v>799</v>
      </c>
      <c r="W21" s="427">
        <v>865</v>
      </c>
      <c r="X21" s="427">
        <v>1428</v>
      </c>
      <c r="Y21" s="444">
        <f t="shared" si="0"/>
        <v>5.0818505338078293</v>
      </c>
      <c r="Z21" s="75"/>
    </row>
    <row r="22" spans="1:26" x14ac:dyDescent="0.35">
      <c r="A22" s="10"/>
      <c r="B22" s="38" t="s">
        <v>1</v>
      </c>
      <c r="C22" s="36">
        <v>28</v>
      </c>
      <c r="D22" s="36">
        <v>27</v>
      </c>
      <c r="E22" s="36">
        <v>39</v>
      </c>
      <c r="F22" s="36">
        <v>62</v>
      </c>
      <c r="G22" s="36">
        <v>73</v>
      </c>
      <c r="H22" s="36">
        <v>95</v>
      </c>
      <c r="I22" s="36">
        <v>105</v>
      </c>
      <c r="J22" s="36">
        <v>212</v>
      </c>
      <c r="K22" s="36">
        <v>128</v>
      </c>
      <c r="L22" s="36">
        <v>142</v>
      </c>
      <c r="M22" s="36">
        <v>150</v>
      </c>
      <c r="N22" s="36">
        <v>152</v>
      </c>
      <c r="O22" s="36">
        <v>160</v>
      </c>
      <c r="P22" s="36">
        <v>137</v>
      </c>
      <c r="Q22" s="36">
        <v>169</v>
      </c>
      <c r="R22" s="36">
        <v>376</v>
      </c>
      <c r="S22" s="36">
        <v>718</v>
      </c>
      <c r="T22" s="36">
        <v>1434</v>
      </c>
      <c r="U22" s="36">
        <v>1877</v>
      </c>
      <c r="V22" s="425">
        <v>1841</v>
      </c>
      <c r="W22" s="425">
        <v>2175</v>
      </c>
      <c r="X22" s="425">
        <v>3965</v>
      </c>
      <c r="Y22" s="444">
        <f t="shared" si="0"/>
        <v>5.5222841225626738</v>
      </c>
      <c r="Z22" s="75"/>
    </row>
    <row r="23" spans="1:26" ht="15" x14ac:dyDescent="0.35">
      <c r="A23" s="7"/>
      <c r="B23" s="92" t="s">
        <v>23</v>
      </c>
      <c r="C23" s="426">
        <v>198</v>
      </c>
      <c r="D23" s="426">
        <v>216</v>
      </c>
      <c r="E23" s="426">
        <v>212</v>
      </c>
      <c r="F23" s="426">
        <v>241</v>
      </c>
      <c r="G23" s="426">
        <v>259</v>
      </c>
      <c r="H23" s="426">
        <v>263</v>
      </c>
      <c r="I23" s="426">
        <v>279</v>
      </c>
      <c r="J23" s="426">
        <v>313</v>
      </c>
      <c r="K23" s="426">
        <v>359</v>
      </c>
      <c r="L23" s="426">
        <v>497</v>
      </c>
      <c r="M23" s="426">
        <v>510</v>
      </c>
      <c r="N23" s="426">
        <v>537</v>
      </c>
      <c r="O23" s="426">
        <v>809</v>
      </c>
      <c r="P23" s="426">
        <v>963</v>
      </c>
      <c r="Q23" s="426">
        <v>1263</v>
      </c>
      <c r="R23" s="426">
        <v>1452</v>
      </c>
      <c r="S23" s="426">
        <v>1649</v>
      </c>
      <c r="T23" s="426">
        <v>1728</v>
      </c>
      <c r="U23" s="426">
        <v>1454</v>
      </c>
      <c r="V23" s="426">
        <v>1160</v>
      </c>
      <c r="W23" s="426">
        <v>876</v>
      </c>
      <c r="X23" s="426">
        <v>711</v>
      </c>
      <c r="Y23" s="569">
        <f t="shared" si="0"/>
        <v>0.43117040630685266</v>
      </c>
      <c r="Z23" s="75"/>
    </row>
    <row r="24" spans="1:26" x14ac:dyDescent="0.35">
      <c r="A24" s="5"/>
      <c r="B24" s="30" t="s">
        <v>0</v>
      </c>
      <c r="C24" s="31">
        <v>38</v>
      </c>
      <c r="D24" s="31">
        <v>36</v>
      </c>
      <c r="E24" s="31">
        <v>42</v>
      </c>
      <c r="F24" s="31">
        <v>56</v>
      </c>
      <c r="G24" s="31">
        <v>55</v>
      </c>
      <c r="H24" s="31">
        <v>57</v>
      </c>
      <c r="I24" s="31">
        <v>65</v>
      </c>
      <c r="J24" s="31">
        <v>57</v>
      </c>
      <c r="K24" s="31">
        <v>61</v>
      </c>
      <c r="L24" s="399">
        <v>96</v>
      </c>
      <c r="M24" s="399">
        <v>115</v>
      </c>
      <c r="N24" s="399">
        <v>118</v>
      </c>
      <c r="O24" s="400">
        <v>183</v>
      </c>
      <c r="P24" s="399">
        <v>241</v>
      </c>
      <c r="Q24" s="399">
        <v>322</v>
      </c>
      <c r="R24" s="399">
        <v>373</v>
      </c>
      <c r="S24" s="399">
        <v>477</v>
      </c>
      <c r="T24" s="35">
        <v>453</v>
      </c>
      <c r="U24" s="35">
        <v>423</v>
      </c>
      <c r="V24" s="427">
        <v>339</v>
      </c>
      <c r="W24" s="427">
        <v>280</v>
      </c>
      <c r="X24" s="427">
        <v>230</v>
      </c>
      <c r="Y24" s="444">
        <f t="shared" si="0"/>
        <v>0.48218029350104824</v>
      </c>
      <c r="Z24" s="75"/>
    </row>
    <row r="25" spans="1:26" x14ac:dyDescent="0.35">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65">
        <v>1275</v>
      </c>
      <c r="U25" s="65">
        <v>1031</v>
      </c>
      <c r="V25" s="424">
        <v>821</v>
      </c>
      <c r="W25" s="424">
        <v>596</v>
      </c>
      <c r="X25" s="424">
        <v>481</v>
      </c>
      <c r="Y25" s="444">
        <f t="shared" si="0"/>
        <v>0.41040955631399317</v>
      </c>
      <c r="Z25" s="75"/>
    </row>
    <row r="26" spans="1:26" x14ac:dyDescent="0.35">
      <c r="A26" s="10"/>
      <c r="B26" s="37" t="s">
        <v>96</v>
      </c>
      <c r="C26" s="29"/>
      <c r="D26" s="436"/>
      <c r="E26" s="437"/>
      <c r="F26" s="29"/>
      <c r="G26" s="29"/>
      <c r="H26" s="437"/>
      <c r="I26" s="29"/>
      <c r="J26" s="29">
        <v>14</v>
      </c>
      <c r="K26" s="29"/>
      <c r="L26" s="29"/>
      <c r="M26" s="29"/>
      <c r="N26" s="29"/>
      <c r="O26" s="29"/>
      <c r="P26" s="29"/>
      <c r="Q26" s="29">
        <v>20</v>
      </c>
      <c r="R26" s="29">
        <v>131</v>
      </c>
      <c r="S26" s="29">
        <v>305</v>
      </c>
      <c r="T26" s="29">
        <v>535</v>
      </c>
      <c r="U26" s="29">
        <v>701</v>
      </c>
      <c r="V26" s="431">
        <v>623</v>
      </c>
      <c r="W26" s="431">
        <v>525</v>
      </c>
      <c r="X26" s="431">
        <v>474</v>
      </c>
      <c r="Y26" s="457">
        <f t="shared" si="0"/>
        <v>1.5540983606557377</v>
      </c>
      <c r="Z26" s="75"/>
    </row>
    <row r="27" spans="1:26" x14ac:dyDescent="0.35">
      <c r="A27" s="10"/>
      <c r="B27" s="38" t="s">
        <v>0</v>
      </c>
      <c r="C27" s="31"/>
      <c r="D27" s="31"/>
      <c r="E27" s="31"/>
      <c r="F27" s="31"/>
      <c r="G27" s="31"/>
      <c r="H27" s="31"/>
      <c r="I27" s="31"/>
      <c r="J27" s="31"/>
      <c r="K27" s="31"/>
      <c r="L27" s="31"/>
      <c r="M27" s="31"/>
      <c r="N27" s="31"/>
      <c r="O27" s="31"/>
      <c r="P27" s="31"/>
      <c r="Q27" s="31">
        <v>7</v>
      </c>
      <c r="R27" s="31">
        <v>42</v>
      </c>
      <c r="S27" s="31">
        <v>96</v>
      </c>
      <c r="T27" s="70">
        <v>160</v>
      </c>
      <c r="U27" s="70">
        <v>199</v>
      </c>
      <c r="V27" s="424">
        <v>178</v>
      </c>
      <c r="W27" s="424">
        <v>179</v>
      </c>
      <c r="X27" s="424">
        <v>160</v>
      </c>
      <c r="Y27" s="444">
        <f t="shared" si="0"/>
        <v>1.6666666666666667</v>
      </c>
      <c r="Z27" s="75"/>
    </row>
    <row r="28" spans="1:26" x14ac:dyDescent="0.35">
      <c r="A28" s="10"/>
      <c r="B28" s="38" t="s">
        <v>1</v>
      </c>
      <c r="C28" s="31"/>
      <c r="D28" s="31"/>
      <c r="E28" s="31"/>
      <c r="F28" s="31"/>
      <c r="G28" s="31"/>
      <c r="H28" s="31"/>
      <c r="I28" s="31"/>
      <c r="J28" s="31"/>
      <c r="K28" s="31"/>
      <c r="L28" s="31"/>
      <c r="M28" s="31"/>
      <c r="N28" s="31"/>
      <c r="O28" s="31"/>
      <c r="P28" s="31"/>
      <c r="Q28" s="31">
        <v>13</v>
      </c>
      <c r="R28" s="31">
        <v>89</v>
      </c>
      <c r="S28" s="31">
        <v>209</v>
      </c>
      <c r="T28" s="70">
        <v>375</v>
      </c>
      <c r="U28" s="70">
        <v>502</v>
      </c>
      <c r="V28" s="425">
        <v>445</v>
      </c>
      <c r="W28" s="425">
        <v>346</v>
      </c>
      <c r="X28" s="425">
        <v>314</v>
      </c>
      <c r="Y28" s="444">
        <f t="shared" si="0"/>
        <v>1.5023923444976077</v>
      </c>
      <c r="Z28" s="75"/>
    </row>
    <row r="29" spans="1:26" ht="15" x14ac:dyDescent="0.35">
      <c r="A29" s="7"/>
      <c r="B29" s="92" t="s">
        <v>54</v>
      </c>
      <c r="C29" s="426">
        <v>267</v>
      </c>
      <c r="D29" s="426">
        <v>276</v>
      </c>
      <c r="E29" s="426">
        <v>280</v>
      </c>
      <c r="F29" s="426">
        <v>388</v>
      </c>
      <c r="G29" s="426">
        <v>475</v>
      </c>
      <c r="H29" s="426">
        <v>507</v>
      </c>
      <c r="I29" s="426">
        <v>546</v>
      </c>
      <c r="J29" s="426">
        <v>676</v>
      </c>
      <c r="K29" s="426">
        <v>563</v>
      </c>
      <c r="L29" s="426">
        <v>384</v>
      </c>
      <c r="M29" s="426">
        <v>269</v>
      </c>
      <c r="N29" s="426">
        <v>265</v>
      </c>
      <c r="O29" s="426">
        <v>310</v>
      </c>
      <c r="P29" s="426">
        <v>270</v>
      </c>
      <c r="Q29" s="426">
        <v>273</v>
      </c>
      <c r="R29" s="426">
        <v>334</v>
      </c>
      <c r="S29" s="426">
        <v>442</v>
      </c>
      <c r="T29" s="426">
        <v>757</v>
      </c>
      <c r="U29" s="426">
        <v>924</v>
      </c>
      <c r="V29" s="426">
        <v>859</v>
      </c>
      <c r="W29" s="426">
        <v>850</v>
      </c>
      <c r="X29" s="426">
        <v>1089</v>
      </c>
      <c r="Y29" s="569">
        <f t="shared" si="0"/>
        <v>2.4638009049773757</v>
      </c>
      <c r="Z29" s="75"/>
    </row>
    <row r="30" spans="1:26" x14ac:dyDescent="0.35">
      <c r="A30" s="5"/>
      <c r="B30" s="26" t="s">
        <v>0</v>
      </c>
      <c r="C30" s="432">
        <v>60</v>
      </c>
      <c r="D30" s="432">
        <v>72</v>
      </c>
      <c r="E30" s="432">
        <v>68</v>
      </c>
      <c r="F30" s="432">
        <v>109</v>
      </c>
      <c r="G30" s="432">
        <v>118</v>
      </c>
      <c r="H30" s="432">
        <v>121</v>
      </c>
      <c r="I30" s="432">
        <v>132</v>
      </c>
      <c r="J30" s="432">
        <v>168</v>
      </c>
      <c r="K30" s="432">
        <v>119</v>
      </c>
      <c r="L30" s="399">
        <v>89</v>
      </c>
      <c r="M30" s="399">
        <v>58</v>
      </c>
      <c r="N30" s="399">
        <v>80</v>
      </c>
      <c r="O30" s="400">
        <v>82</v>
      </c>
      <c r="P30" s="399">
        <v>70</v>
      </c>
      <c r="Q30" s="399">
        <v>78</v>
      </c>
      <c r="R30" s="399">
        <v>84</v>
      </c>
      <c r="S30" s="399">
        <v>139</v>
      </c>
      <c r="T30" s="400">
        <v>204</v>
      </c>
      <c r="U30" s="400">
        <v>291</v>
      </c>
      <c r="V30" s="427">
        <v>265</v>
      </c>
      <c r="W30" s="427">
        <v>236</v>
      </c>
      <c r="X30" s="427">
        <v>299</v>
      </c>
      <c r="Y30" s="444">
        <f t="shared" si="0"/>
        <v>2.1510791366906474</v>
      </c>
      <c r="Z30" s="75"/>
    </row>
    <row r="31" spans="1:26" x14ac:dyDescent="0.35">
      <c r="A31" s="5"/>
      <c r="B31" s="27" t="s">
        <v>1</v>
      </c>
      <c r="C31" s="433">
        <v>207</v>
      </c>
      <c r="D31" s="433">
        <v>204</v>
      </c>
      <c r="E31" s="433">
        <v>212</v>
      </c>
      <c r="F31" s="433">
        <v>279</v>
      </c>
      <c r="G31" s="433">
        <v>357</v>
      </c>
      <c r="H31" s="433">
        <v>386</v>
      </c>
      <c r="I31" s="433">
        <v>414</v>
      </c>
      <c r="J31" s="433">
        <v>508</v>
      </c>
      <c r="K31" s="433">
        <v>444</v>
      </c>
      <c r="L31" s="19">
        <v>295</v>
      </c>
      <c r="M31" s="19">
        <v>211</v>
      </c>
      <c r="N31" s="19">
        <v>185</v>
      </c>
      <c r="O31" s="65">
        <v>228</v>
      </c>
      <c r="P31" s="19">
        <v>200</v>
      </c>
      <c r="Q31" s="19">
        <v>195</v>
      </c>
      <c r="R31" s="19">
        <v>250</v>
      </c>
      <c r="S31" s="19">
        <v>303</v>
      </c>
      <c r="T31" s="65">
        <v>553</v>
      </c>
      <c r="U31" s="65">
        <v>633</v>
      </c>
      <c r="V31" s="424">
        <v>594</v>
      </c>
      <c r="W31" s="424">
        <v>614</v>
      </c>
      <c r="X31" s="424">
        <v>790</v>
      </c>
      <c r="Y31" s="444">
        <f t="shared" si="0"/>
        <v>2.6072607260726071</v>
      </c>
      <c r="Z31" s="75"/>
    </row>
    <row r="32" spans="1:26" x14ac:dyDescent="0.35">
      <c r="A32" s="5"/>
      <c r="B32" s="24" t="s">
        <v>6</v>
      </c>
      <c r="C32" s="434">
        <v>147</v>
      </c>
      <c r="D32" s="434">
        <v>164</v>
      </c>
      <c r="E32" s="434">
        <v>167</v>
      </c>
      <c r="F32" s="434">
        <v>223</v>
      </c>
      <c r="G32" s="434">
        <v>266</v>
      </c>
      <c r="H32" s="434">
        <v>312</v>
      </c>
      <c r="I32" s="434">
        <v>345</v>
      </c>
      <c r="J32" s="434">
        <v>424</v>
      </c>
      <c r="K32" s="434">
        <v>365</v>
      </c>
      <c r="L32" s="434">
        <v>280</v>
      </c>
      <c r="M32" s="434">
        <v>208</v>
      </c>
      <c r="N32" s="434">
        <v>209</v>
      </c>
      <c r="O32" s="434">
        <v>242</v>
      </c>
      <c r="P32" s="434">
        <v>227</v>
      </c>
      <c r="Q32" s="434">
        <v>222</v>
      </c>
      <c r="R32" s="434">
        <v>280</v>
      </c>
      <c r="S32" s="434">
        <v>385</v>
      </c>
      <c r="T32" s="435">
        <v>641</v>
      </c>
      <c r="U32" s="435">
        <v>792</v>
      </c>
      <c r="V32" s="431">
        <v>751</v>
      </c>
      <c r="W32" s="431">
        <v>743</v>
      </c>
      <c r="X32" s="431">
        <v>988</v>
      </c>
      <c r="Y32" s="457">
        <f t="shared" si="0"/>
        <v>2.5662337662337662</v>
      </c>
      <c r="Z32" s="75"/>
    </row>
    <row r="33" spans="1:26" x14ac:dyDescent="0.35">
      <c r="A33" s="5"/>
      <c r="B33" s="21" t="s">
        <v>0</v>
      </c>
      <c r="C33" s="105">
        <v>34</v>
      </c>
      <c r="D33" s="105">
        <v>39</v>
      </c>
      <c r="E33" s="105">
        <v>42</v>
      </c>
      <c r="F33" s="105">
        <v>56</v>
      </c>
      <c r="G33" s="105">
        <v>57</v>
      </c>
      <c r="H33" s="105">
        <v>76</v>
      </c>
      <c r="I33" s="105">
        <v>91</v>
      </c>
      <c r="J33" s="105">
        <v>94</v>
      </c>
      <c r="K33" s="105">
        <v>81</v>
      </c>
      <c r="L33" s="22">
        <v>62</v>
      </c>
      <c r="M33" s="22">
        <v>42</v>
      </c>
      <c r="N33" s="22">
        <v>63</v>
      </c>
      <c r="O33" s="25">
        <v>63</v>
      </c>
      <c r="P33" s="22">
        <v>56</v>
      </c>
      <c r="Q33" s="22">
        <v>64</v>
      </c>
      <c r="R33" s="22">
        <v>69</v>
      </c>
      <c r="S33" s="22">
        <v>122</v>
      </c>
      <c r="T33" s="25">
        <v>171</v>
      </c>
      <c r="U33" s="25">
        <v>259</v>
      </c>
      <c r="V33" s="424">
        <v>223</v>
      </c>
      <c r="W33" s="424">
        <v>203</v>
      </c>
      <c r="X33" s="424">
        <v>277</v>
      </c>
      <c r="Y33" s="444">
        <f t="shared" si="0"/>
        <v>2.2704918032786887</v>
      </c>
      <c r="Z33" s="75"/>
    </row>
    <row r="34" spans="1:26" x14ac:dyDescent="0.35">
      <c r="A34" s="5"/>
      <c r="B34" s="17" t="s">
        <v>1</v>
      </c>
      <c r="C34" s="407">
        <v>113</v>
      </c>
      <c r="D34" s="407">
        <v>125</v>
      </c>
      <c r="E34" s="407">
        <v>125</v>
      </c>
      <c r="F34" s="407">
        <v>167</v>
      </c>
      <c r="G34" s="407">
        <v>209</v>
      </c>
      <c r="H34" s="407">
        <v>236</v>
      </c>
      <c r="I34" s="407">
        <v>254</v>
      </c>
      <c r="J34" s="407">
        <v>330</v>
      </c>
      <c r="K34" s="407">
        <v>284</v>
      </c>
      <c r="L34" s="19">
        <v>218</v>
      </c>
      <c r="M34" s="19">
        <v>166</v>
      </c>
      <c r="N34" s="19">
        <v>146</v>
      </c>
      <c r="O34" s="65">
        <v>179</v>
      </c>
      <c r="P34" s="19">
        <v>171</v>
      </c>
      <c r="Q34" s="19">
        <v>158</v>
      </c>
      <c r="R34" s="19">
        <v>211</v>
      </c>
      <c r="S34" s="19">
        <v>263</v>
      </c>
      <c r="T34" s="65">
        <v>470</v>
      </c>
      <c r="U34" s="65">
        <v>533</v>
      </c>
      <c r="V34" s="424">
        <v>528</v>
      </c>
      <c r="W34" s="424">
        <v>540</v>
      </c>
      <c r="X34" s="424">
        <v>711</v>
      </c>
      <c r="Y34" s="444">
        <f t="shared" si="0"/>
        <v>2.7034220532319391</v>
      </c>
      <c r="Z34" s="75"/>
    </row>
    <row r="35" spans="1:26" x14ac:dyDescent="0.35">
      <c r="A35" s="5"/>
      <c r="B35" s="28" t="s">
        <v>95</v>
      </c>
      <c r="C35" s="29"/>
      <c r="D35" s="29"/>
      <c r="E35" s="29"/>
      <c r="F35" s="29"/>
      <c r="G35" s="29">
        <v>14</v>
      </c>
      <c r="H35" s="29">
        <v>12</v>
      </c>
      <c r="I35" s="29">
        <v>19</v>
      </c>
      <c r="J35" s="29">
        <v>54</v>
      </c>
      <c r="K35" s="29">
        <v>23</v>
      </c>
      <c r="L35" s="29">
        <v>18</v>
      </c>
      <c r="M35" s="29">
        <v>14</v>
      </c>
      <c r="N35" s="29">
        <v>10</v>
      </c>
      <c r="O35" s="29">
        <v>12</v>
      </c>
      <c r="P35" s="29">
        <v>12</v>
      </c>
      <c r="Q35" s="29">
        <v>12</v>
      </c>
      <c r="R35" s="29">
        <v>45</v>
      </c>
      <c r="S35" s="29">
        <v>121</v>
      </c>
      <c r="T35" s="69">
        <v>354</v>
      </c>
      <c r="U35" s="69">
        <v>564</v>
      </c>
      <c r="V35" s="431">
        <v>590</v>
      </c>
      <c r="W35" s="431">
        <v>646</v>
      </c>
      <c r="X35" s="431">
        <v>901</v>
      </c>
      <c r="Y35" s="457">
        <f t="shared" si="0"/>
        <v>7.446280991735537</v>
      </c>
      <c r="Z35" s="75"/>
    </row>
    <row r="36" spans="1:26" x14ac:dyDescent="0.35">
      <c r="A36" s="5"/>
      <c r="B36" s="30" t="s">
        <v>0</v>
      </c>
      <c r="C36" s="438"/>
      <c r="D36" s="31"/>
      <c r="E36" s="31"/>
      <c r="F36" s="31"/>
      <c r="G36" s="31"/>
      <c r="H36" s="31"/>
      <c r="I36" s="31"/>
      <c r="J36" s="31"/>
      <c r="K36" s="31"/>
      <c r="L36" s="31"/>
      <c r="M36" s="22"/>
      <c r="N36" s="22"/>
      <c r="O36" s="22"/>
      <c r="P36" s="25"/>
      <c r="Q36" s="22"/>
      <c r="R36" s="22"/>
      <c r="S36" s="22">
        <v>40</v>
      </c>
      <c r="T36" s="22">
        <v>114</v>
      </c>
      <c r="U36" s="22">
        <v>188</v>
      </c>
      <c r="V36" s="424">
        <v>182</v>
      </c>
      <c r="W36" s="424">
        <v>179</v>
      </c>
      <c r="X36" s="424">
        <v>251</v>
      </c>
      <c r="Y36" s="444">
        <f t="shared" si="0"/>
        <v>6.2750000000000004</v>
      </c>
      <c r="Z36" s="75"/>
    </row>
    <row r="37" spans="1:26" x14ac:dyDescent="0.35">
      <c r="A37" s="5"/>
      <c r="B37" s="30" t="s">
        <v>1</v>
      </c>
      <c r="C37" s="31"/>
      <c r="D37" s="31"/>
      <c r="E37" s="31"/>
      <c r="F37" s="31"/>
      <c r="G37" s="31"/>
      <c r="H37" s="31"/>
      <c r="I37" s="31"/>
      <c r="J37" s="31">
        <v>37</v>
      </c>
      <c r="K37" s="31"/>
      <c r="L37" s="34"/>
      <c r="M37" s="34"/>
      <c r="N37" s="34"/>
      <c r="O37" s="35"/>
      <c r="P37" s="19"/>
      <c r="Q37" s="19"/>
      <c r="R37" s="19">
        <v>32</v>
      </c>
      <c r="S37" s="19">
        <v>81</v>
      </c>
      <c r="T37" s="65">
        <v>240</v>
      </c>
      <c r="U37" s="65">
        <v>376</v>
      </c>
      <c r="V37" s="425">
        <v>408</v>
      </c>
      <c r="W37" s="425">
        <v>467</v>
      </c>
      <c r="X37" s="425">
        <v>650</v>
      </c>
      <c r="Y37" s="444">
        <f t="shared" si="0"/>
        <v>8.0246913580246915</v>
      </c>
      <c r="Z37" s="75"/>
    </row>
    <row r="38" spans="1:26" ht="15" x14ac:dyDescent="0.35">
      <c r="A38" s="10"/>
      <c r="B38" s="92" t="s">
        <v>104</v>
      </c>
      <c r="C38" s="426">
        <v>67</v>
      </c>
      <c r="D38" s="426">
        <v>97</v>
      </c>
      <c r="E38" s="426">
        <v>101</v>
      </c>
      <c r="F38" s="426">
        <v>124</v>
      </c>
      <c r="G38" s="426">
        <v>165</v>
      </c>
      <c r="H38" s="426">
        <v>142</v>
      </c>
      <c r="I38" s="426">
        <v>196</v>
      </c>
      <c r="J38" s="426">
        <v>153</v>
      </c>
      <c r="K38" s="426">
        <v>142</v>
      </c>
      <c r="L38" s="426">
        <v>127</v>
      </c>
      <c r="M38" s="426">
        <v>147</v>
      </c>
      <c r="N38" s="426">
        <v>179</v>
      </c>
      <c r="O38" s="426">
        <v>199</v>
      </c>
      <c r="P38" s="426">
        <v>197</v>
      </c>
      <c r="Q38" s="426">
        <v>303</v>
      </c>
      <c r="R38" s="426">
        <v>340</v>
      </c>
      <c r="S38" s="426">
        <v>416</v>
      </c>
      <c r="T38" s="426">
        <v>571</v>
      </c>
      <c r="U38" s="426">
        <v>780</v>
      </c>
      <c r="V38" s="426">
        <v>749</v>
      </c>
      <c r="W38" s="426">
        <v>909</v>
      </c>
      <c r="X38" s="426">
        <v>1316</v>
      </c>
      <c r="Y38" s="569">
        <f t="shared" si="0"/>
        <v>3.1634615384615383</v>
      </c>
      <c r="Z38" s="75"/>
    </row>
    <row r="39" spans="1:26" x14ac:dyDescent="0.35">
      <c r="A39" s="10"/>
      <c r="B39" s="30" t="s">
        <v>0</v>
      </c>
      <c r="C39" s="31">
        <v>26</v>
      </c>
      <c r="D39" s="31">
        <v>31</v>
      </c>
      <c r="E39" s="31">
        <v>36</v>
      </c>
      <c r="F39" s="31">
        <v>34</v>
      </c>
      <c r="G39" s="31">
        <v>51</v>
      </c>
      <c r="H39" s="31">
        <v>43</v>
      </c>
      <c r="I39" s="31">
        <v>47</v>
      </c>
      <c r="J39" s="31">
        <v>46</v>
      </c>
      <c r="K39" s="31">
        <v>51</v>
      </c>
      <c r="L39" s="399">
        <v>31</v>
      </c>
      <c r="M39" s="399">
        <v>46</v>
      </c>
      <c r="N39" s="399">
        <v>73</v>
      </c>
      <c r="O39" s="400">
        <v>63</v>
      </c>
      <c r="P39" s="399">
        <v>63</v>
      </c>
      <c r="Q39" s="399">
        <v>100</v>
      </c>
      <c r="R39" s="399">
        <v>103</v>
      </c>
      <c r="S39" s="399">
        <v>157</v>
      </c>
      <c r="T39" s="35">
        <v>183</v>
      </c>
      <c r="U39" s="35">
        <v>281</v>
      </c>
      <c r="V39" s="427">
        <v>294</v>
      </c>
      <c r="W39" s="427">
        <v>313</v>
      </c>
      <c r="X39" s="427">
        <v>444</v>
      </c>
      <c r="Y39" s="444">
        <f t="shared" si="0"/>
        <v>2.8280254777070062</v>
      </c>
      <c r="Z39" s="75"/>
    </row>
    <row r="40" spans="1:26" x14ac:dyDescent="0.35">
      <c r="A40" s="10"/>
      <c r="B40" s="32" t="s">
        <v>1</v>
      </c>
      <c r="C40" s="33">
        <v>41</v>
      </c>
      <c r="D40" s="33">
        <v>66</v>
      </c>
      <c r="E40" s="33">
        <v>65</v>
      </c>
      <c r="F40" s="33">
        <v>90</v>
      </c>
      <c r="G40" s="33">
        <v>114</v>
      </c>
      <c r="H40" s="33">
        <v>99</v>
      </c>
      <c r="I40" s="33">
        <v>149</v>
      </c>
      <c r="J40" s="33">
        <v>107</v>
      </c>
      <c r="K40" s="33">
        <v>91</v>
      </c>
      <c r="L40" s="34">
        <v>96</v>
      </c>
      <c r="M40" s="34">
        <v>101</v>
      </c>
      <c r="N40" s="34">
        <v>106</v>
      </c>
      <c r="O40" s="35">
        <v>136</v>
      </c>
      <c r="P40" s="19">
        <v>134</v>
      </c>
      <c r="Q40" s="19">
        <v>203</v>
      </c>
      <c r="R40" s="19">
        <v>237</v>
      </c>
      <c r="S40" s="19">
        <v>259</v>
      </c>
      <c r="T40" s="65">
        <v>388</v>
      </c>
      <c r="U40" s="65">
        <v>499</v>
      </c>
      <c r="V40" s="424">
        <v>455</v>
      </c>
      <c r="W40" s="424">
        <v>596</v>
      </c>
      <c r="X40" s="424">
        <v>872</v>
      </c>
      <c r="Y40" s="444">
        <f t="shared" ref="Y40:Y64" si="1">X40/S40</f>
        <v>3.3667953667953667</v>
      </c>
      <c r="Z40" s="75"/>
    </row>
    <row r="41" spans="1:26" x14ac:dyDescent="0.35">
      <c r="A41" s="10"/>
      <c r="B41" s="37" t="s">
        <v>11</v>
      </c>
      <c r="C41" s="29">
        <v>22</v>
      </c>
      <c r="D41" s="29">
        <v>32</v>
      </c>
      <c r="E41" s="29">
        <v>30</v>
      </c>
      <c r="F41" s="29">
        <v>39</v>
      </c>
      <c r="G41" s="29">
        <v>52</v>
      </c>
      <c r="H41" s="29">
        <v>39</v>
      </c>
      <c r="I41" s="29">
        <v>77</v>
      </c>
      <c r="J41" s="29">
        <v>72</v>
      </c>
      <c r="K41" s="29">
        <v>67</v>
      </c>
      <c r="L41" s="29">
        <v>59</v>
      </c>
      <c r="M41" s="29">
        <v>79</v>
      </c>
      <c r="N41" s="29">
        <v>91</v>
      </c>
      <c r="O41" s="29">
        <v>123</v>
      </c>
      <c r="P41" s="29">
        <v>94</v>
      </c>
      <c r="Q41" s="29">
        <v>148</v>
      </c>
      <c r="R41" s="29">
        <v>204</v>
      </c>
      <c r="S41" s="29">
        <v>227</v>
      </c>
      <c r="T41" s="69">
        <v>334</v>
      </c>
      <c r="U41" s="69">
        <v>516</v>
      </c>
      <c r="V41" s="431">
        <v>513</v>
      </c>
      <c r="W41" s="431">
        <v>613</v>
      </c>
      <c r="X41" s="431">
        <v>1022</v>
      </c>
      <c r="Y41" s="457">
        <f t="shared" si="1"/>
        <v>4.5022026431718061</v>
      </c>
      <c r="Z41" s="75"/>
    </row>
    <row r="42" spans="1:26" x14ac:dyDescent="0.35">
      <c r="A42" s="10"/>
      <c r="B42" s="38" t="s">
        <v>0</v>
      </c>
      <c r="C42" s="31"/>
      <c r="D42" s="31"/>
      <c r="E42" s="31"/>
      <c r="F42" s="31"/>
      <c r="G42" s="31"/>
      <c r="H42" s="31"/>
      <c r="I42" s="31"/>
      <c r="J42" s="31"/>
      <c r="K42" s="31"/>
      <c r="L42" s="31"/>
      <c r="M42" s="31">
        <v>21</v>
      </c>
      <c r="N42" s="31">
        <v>36</v>
      </c>
      <c r="O42" s="31">
        <v>32</v>
      </c>
      <c r="P42" s="31">
        <v>34</v>
      </c>
      <c r="Q42" s="31">
        <v>48</v>
      </c>
      <c r="R42" s="31">
        <v>57</v>
      </c>
      <c r="S42" s="31">
        <v>85</v>
      </c>
      <c r="T42" s="70">
        <v>98</v>
      </c>
      <c r="U42" s="70">
        <v>198</v>
      </c>
      <c r="V42" s="424">
        <v>215</v>
      </c>
      <c r="W42" s="424">
        <v>210</v>
      </c>
      <c r="X42" s="424">
        <v>351</v>
      </c>
      <c r="Y42" s="444">
        <f t="shared" si="1"/>
        <v>4.1294117647058828</v>
      </c>
      <c r="Z42" s="75"/>
    </row>
    <row r="43" spans="1:26" x14ac:dyDescent="0.35">
      <c r="A43" s="10"/>
      <c r="B43" s="39" t="s">
        <v>1</v>
      </c>
      <c r="C43" s="33"/>
      <c r="D43" s="33"/>
      <c r="E43" s="33"/>
      <c r="F43" s="33"/>
      <c r="G43" s="33"/>
      <c r="H43" s="33"/>
      <c r="I43" s="33"/>
      <c r="J43" s="33"/>
      <c r="K43" s="33"/>
      <c r="L43" s="33"/>
      <c r="M43" s="33">
        <v>58</v>
      </c>
      <c r="N43" s="33">
        <v>55</v>
      </c>
      <c r="O43" s="33">
        <v>91</v>
      </c>
      <c r="P43" s="33">
        <v>60</v>
      </c>
      <c r="Q43" s="33">
        <v>100</v>
      </c>
      <c r="R43" s="33">
        <v>147</v>
      </c>
      <c r="S43" s="33">
        <v>142</v>
      </c>
      <c r="T43" s="71">
        <v>236</v>
      </c>
      <c r="U43" s="70">
        <v>318</v>
      </c>
      <c r="V43" s="424">
        <v>298</v>
      </c>
      <c r="W43" s="424">
        <v>403</v>
      </c>
      <c r="X43" s="424">
        <v>671</v>
      </c>
      <c r="Y43" s="444">
        <f t="shared" si="1"/>
        <v>4.725352112676056</v>
      </c>
      <c r="Z43" s="75"/>
    </row>
    <row r="44" spans="1:26" ht="26" x14ac:dyDescent="0.35">
      <c r="A44" s="10"/>
      <c r="B44" s="37" t="s">
        <v>94</v>
      </c>
      <c r="C44" s="29"/>
      <c r="D44" s="29"/>
      <c r="E44" s="29"/>
      <c r="F44" s="29"/>
      <c r="G44" s="29"/>
      <c r="H44" s="29"/>
      <c r="I44" s="29"/>
      <c r="J44" s="29"/>
      <c r="K44" s="29"/>
      <c r="L44" s="29"/>
      <c r="M44" s="29"/>
      <c r="N44" s="29"/>
      <c r="O44" s="29"/>
      <c r="P44" s="29"/>
      <c r="Q44" s="29"/>
      <c r="R44" s="29">
        <v>24</v>
      </c>
      <c r="S44" s="29">
        <v>46</v>
      </c>
      <c r="T44" s="69">
        <v>97</v>
      </c>
      <c r="U44" s="69">
        <v>266</v>
      </c>
      <c r="V44" s="431">
        <v>319</v>
      </c>
      <c r="W44" s="431">
        <v>428</v>
      </c>
      <c r="X44" s="431">
        <v>856</v>
      </c>
      <c r="Y44" s="457">
        <f t="shared" si="1"/>
        <v>18.608695652173914</v>
      </c>
      <c r="Z44" s="75"/>
    </row>
    <row r="45" spans="1:26" x14ac:dyDescent="0.35">
      <c r="A45" s="10"/>
      <c r="B45" s="38" t="s">
        <v>0</v>
      </c>
      <c r="C45" s="31"/>
      <c r="D45" s="31"/>
      <c r="E45" s="31"/>
      <c r="F45" s="31"/>
      <c r="G45" s="31"/>
      <c r="H45" s="31"/>
      <c r="I45" s="31"/>
      <c r="J45" s="31"/>
      <c r="K45" s="31"/>
      <c r="L45" s="31"/>
      <c r="M45" s="31"/>
      <c r="N45" s="31"/>
      <c r="O45" s="31"/>
      <c r="P45" s="31"/>
      <c r="Q45" s="31"/>
      <c r="R45" s="31"/>
      <c r="S45" s="31"/>
      <c r="T45" s="70">
        <v>23</v>
      </c>
      <c r="U45" s="70">
        <v>97</v>
      </c>
      <c r="V45" s="424">
        <v>128</v>
      </c>
      <c r="W45" s="424">
        <v>148</v>
      </c>
      <c r="X45" s="424">
        <v>293</v>
      </c>
      <c r="Y45" s="444" t="e">
        <f t="shared" si="1"/>
        <v>#DIV/0!</v>
      </c>
      <c r="Z45" s="75"/>
    </row>
    <row r="46" spans="1:26" x14ac:dyDescent="0.35">
      <c r="A46" s="10"/>
      <c r="B46" s="38" t="s">
        <v>1</v>
      </c>
      <c r="C46" s="31"/>
      <c r="D46" s="31"/>
      <c r="E46" s="31"/>
      <c r="F46" s="31"/>
      <c r="G46" s="31"/>
      <c r="H46" s="31"/>
      <c r="I46" s="31"/>
      <c r="J46" s="31"/>
      <c r="K46" s="31"/>
      <c r="L46" s="31"/>
      <c r="M46" s="31"/>
      <c r="N46" s="31"/>
      <c r="O46" s="31"/>
      <c r="P46" s="31"/>
      <c r="Q46" s="31"/>
      <c r="R46" s="31"/>
      <c r="S46" s="31">
        <v>30</v>
      </c>
      <c r="T46" s="70">
        <v>74</v>
      </c>
      <c r="U46" s="70">
        <v>169</v>
      </c>
      <c r="V46" s="425">
        <v>191</v>
      </c>
      <c r="W46" s="425">
        <v>280</v>
      </c>
      <c r="X46" s="425">
        <v>563</v>
      </c>
      <c r="Y46" s="444">
        <f t="shared" si="1"/>
        <v>18.766666666666666</v>
      </c>
      <c r="Z46" s="75"/>
    </row>
    <row r="47" spans="1:26" ht="15" x14ac:dyDescent="0.35">
      <c r="A47" s="10"/>
      <c r="B47" s="92" t="s">
        <v>17</v>
      </c>
      <c r="C47" s="426">
        <v>53</v>
      </c>
      <c r="D47" s="426">
        <v>90</v>
      </c>
      <c r="E47" s="426">
        <v>133</v>
      </c>
      <c r="F47" s="426">
        <v>178</v>
      </c>
      <c r="G47" s="426">
        <v>212</v>
      </c>
      <c r="H47" s="426">
        <v>271</v>
      </c>
      <c r="I47" s="426">
        <v>322</v>
      </c>
      <c r="J47" s="426">
        <v>442</v>
      </c>
      <c r="K47" s="426">
        <v>515</v>
      </c>
      <c r="L47" s="426">
        <v>550</v>
      </c>
      <c r="M47" s="426">
        <v>571</v>
      </c>
      <c r="N47" s="426">
        <v>658</v>
      </c>
      <c r="O47" s="426">
        <v>614</v>
      </c>
      <c r="P47" s="426">
        <v>511</v>
      </c>
      <c r="Q47" s="426">
        <v>507</v>
      </c>
      <c r="R47" s="426">
        <v>572</v>
      </c>
      <c r="S47" s="426">
        <v>665</v>
      </c>
      <c r="T47" s="426">
        <v>1046</v>
      </c>
      <c r="U47" s="426">
        <v>1031</v>
      </c>
      <c r="V47" s="426">
        <v>899</v>
      </c>
      <c r="W47" s="426">
        <v>727</v>
      </c>
      <c r="X47" s="426">
        <v>1267</v>
      </c>
      <c r="Y47" s="569">
        <f t="shared" si="1"/>
        <v>1.9052631578947368</v>
      </c>
      <c r="Z47" s="75"/>
    </row>
    <row r="48" spans="1:26" x14ac:dyDescent="0.35">
      <c r="A48" s="10"/>
      <c r="B48" s="38" t="s">
        <v>7</v>
      </c>
      <c r="C48" s="36">
        <v>12</v>
      </c>
      <c r="D48" s="36">
        <v>22</v>
      </c>
      <c r="E48" s="36">
        <v>26</v>
      </c>
      <c r="F48" s="36">
        <v>42</v>
      </c>
      <c r="G48" s="36">
        <v>53</v>
      </c>
      <c r="H48" s="36">
        <v>60</v>
      </c>
      <c r="I48" s="36">
        <v>83</v>
      </c>
      <c r="J48" s="36">
        <v>95</v>
      </c>
      <c r="K48" s="36">
        <v>145</v>
      </c>
      <c r="L48" s="36">
        <v>133</v>
      </c>
      <c r="M48" s="36">
        <v>147</v>
      </c>
      <c r="N48" s="36">
        <v>172</v>
      </c>
      <c r="O48" s="36">
        <v>158</v>
      </c>
      <c r="P48" s="36">
        <v>137</v>
      </c>
      <c r="Q48" s="36">
        <v>133</v>
      </c>
      <c r="R48" s="36">
        <v>167</v>
      </c>
      <c r="S48" s="36">
        <v>189</v>
      </c>
      <c r="T48" s="36">
        <v>247</v>
      </c>
      <c r="U48" s="36">
        <v>298</v>
      </c>
      <c r="V48" s="427">
        <v>263</v>
      </c>
      <c r="W48" s="427">
        <v>208</v>
      </c>
      <c r="X48" s="427">
        <v>330</v>
      </c>
      <c r="Y48" s="444">
        <f t="shared" si="1"/>
        <v>1.746031746031746</v>
      </c>
      <c r="Z48" s="75"/>
    </row>
    <row r="49" spans="1:26" x14ac:dyDescent="0.35">
      <c r="A49" s="10"/>
      <c r="B49" s="38" t="s">
        <v>8</v>
      </c>
      <c r="C49" s="36">
        <v>41</v>
      </c>
      <c r="D49" s="36">
        <v>68</v>
      </c>
      <c r="E49" s="36">
        <v>107</v>
      </c>
      <c r="F49" s="36">
        <v>136</v>
      </c>
      <c r="G49" s="36">
        <v>159</v>
      </c>
      <c r="H49" s="36">
        <v>211</v>
      </c>
      <c r="I49" s="36">
        <v>239</v>
      </c>
      <c r="J49" s="36">
        <v>347</v>
      </c>
      <c r="K49" s="36">
        <v>370</v>
      </c>
      <c r="L49" s="36">
        <v>417</v>
      </c>
      <c r="M49" s="36">
        <v>424</v>
      </c>
      <c r="N49" s="36">
        <v>486</v>
      </c>
      <c r="O49" s="36">
        <v>456</v>
      </c>
      <c r="P49" s="36">
        <v>374</v>
      </c>
      <c r="Q49" s="36">
        <v>374</v>
      </c>
      <c r="R49" s="36">
        <v>405</v>
      </c>
      <c r="S49" s="36">
        <v>476</v>
      </c>
      <c r="T49" s="36">
        <v>799</v>
      </c>
      <c r="U49" s="36">
        <v>733</v>
      </c>
      <c r="V49" s="424">
        <v>636</v>
      </c>
      <c r="W49" s="424">
        <v>519</v>
      </c>
      <c r="X49" s="424">
        <v>937</v>
      </c>
      <c r="Y49" s="444">
        <f t="shared" si="1"/>
        <v>1.9684873949579831</v>
      </c>
      <c r="Z49" s="75"/>
    </row>
    <row r="50" spans="1:26" x14ac:dyDescent="0.35">
      <c r="A50" s="10"/>
      <c r="B50" s="37" t="s">
        <v>12</v>
      </c>
      <c r="C50" s="29">
        <v>37</v>
      </c>
      <c r="D50" s="29">
        <v>74</v>
      </c>
      <c r="E50" s="29">
        <v>104</v>
      </c>
      <c r="F50" s="29">
        <v>146</v>
      </c>
      <c r="G50" s="29">
        <v>170</v>
      </c>
      <c r="H50" s="29">
        <v>237</v>
      </c>
      <c r="I50" s="29">
        <v>281</v>
      </c>
      <c r="J50" s="29">
        <v>387</v>
      </c>
      <c r="K50" s="29">
        <v>452</v>
      </c>
      <c r="L50" s="29">
        <v>486</v>
      </c>
      <c r="M50" s="29">
        <v>517</v>
      </c>
      <c r="N50" s="29">
        <v>605</v>
      </c>
      <c r="O50" s="29">
        <v>569</v>
      </c>
      <c r="P50" s="29">
        <v>479</v>
      </c>
      <c r="Q50" s="29">
        <v>452</v>
      </c>
      <c r="R50" s="29">
        <v>514</v>
      </c>
      <c r="S50" s="29">
        <v>602</v>
      </c>
      <c r="T50" s="69">
        <v>931</v>
      </c>
      <c r="U50" s="69">
        <v>942</v>
      </c>
      <c r="V50" s="431">
        <v>812</v>
      </c>
      <c r="W50" s="431">
        <v>662</v>
      </c>
      <c r="X50" s="431">
        <v>1156</v>
      </c>
      <c r="Y50" s="457">
        <f t="shared" si="1"/>
        <v>1.9202657807308969</v>
      </c>
      <c r="Z50" s="75"/>
    </row>
    <row r="51" spans="1:26" x14ac:dyDescent="0.35">
      <c r="A51" s="10"/>
      <c r="B51" s="38" t="s">
        <v>0</v>
      </c>
      <c r="C51" s="36"/>
      <c r="D51" s="36">
        <v>17</v>
      </c>
      <c r="E51" s="36">
        <v>19</v>
      </c>
      <c r="F51" s="36">
        <v>32</v>
      </c>
      <c r="G51" s="36">
        <v>37</v>
      </c>
      <c r="H51" s="36">
        <v>52</v>
      </c>
      <c r="I51" s="36">
        <v>68</v>
      </c>
      <c r="J51" s="36">
        <v>78</v>
      </c>
      <c r="K51" s="36">
        <v>128</v>
      </c>
      <c r="L51" s="36">
        <v>114</v>
      </c>
      <c r="M51" s="36">
        <v>130</v>
      </c>
      <c r="N51" s="36">
        <v>157</v>
      </c>
      <c r="O51" s="36">
        <v>149</v>
      </c>
      <c r="P51" s="36">
        <v>128</v>
      </c>
      <c r="Q51" s="36">
        <v>117</v>
      </c>
      <c r="R51" s="36">
        <v>147</v>
      </c>
      <c r="S51" s="36">
        <v>164</v>
      </c>
      <c r="T51" s="36">
        <v>217</v>
      </c>
      <c r="U51" s="36">
        <v>275</v>
      </c>
      <c r="V51" s="424">
        <v>236</v>
      </c>
      <c r="W51" s="424">
        <v>190</v>
      </c>
      <c r="X51" s="424">
        <v>292</v>
      </c>
      <c r="Y51" s="444">
        <f t="shared" si="1"/>
        <v>1.7804878048780488</v>
      </c>
      <c r="Z51" s="75"/>
    </row>
    <row r="52" spans="1:26" x14ac:dyDescent="0.35">
      <c r="A52" s="10"/>
      <c r="B52" s="39" t="s">
        <v>1</v>
      </c>
      <c r="C52" s="36">
        <v>31</v>
      </c>
      <c r="D52" s="36">
        <v>57</v>
      </c>
      <c r="E52" s="36">
        <v>85</v>
      </c>
      <c r="F52" s="36">
        <v>114</v>
      </c>
      <c r="G52" s="36">
        <v>133</v>
      </c>
      <c r="H52" s="36">
        <v>185</v>
      </c>
      <c r="I52" s="36">
        <v>213</v>
      </c>
      <c r="J52" s="36">
        <v>309</v>
      </c>
      <c r="K52" s="36">
        <v>324</v>
      </c>
      <c r="L52" s="36">
        <v>372</v>
      </c>
      <c r="M52" s="36">
        <v>387</v>
      </c>
      <c r="N52" s="36">
        <v>448</v>
      </c>
      <c r="O52" s="36">
        <v>420</v>
      </c>
      <c r="P52" s="36">
        <v>351</v>
      </c>
      <c r="Q52" s="36">
        <v>335</v>
      </c>
      <c r="R52" s="36">
        <v>367</v>
      </c>
      <c r="S52" s="36">
        <v>438</v>
      </c>
      <c r="T52" s="36">
        <v>714</v>
      </c>
      <c r="U52" s="36">
        <v>667</v>
      </c>
      <c r="V52" s="424">
        <v>576</v>
      </c>
      <c r="W52" s="424">
        <v>472</v>
      </c>
      <c r="X52" s="424">
        <v>864</v>
      </c>
      <c r="Y52" s="444">
        <f t="shared" si="1"/>
        <v>1.9726027397260273</v>
      </c>
      <c r="Z52" s="75"/>
    </row>
    <row r="53" spans="1:26" ht="26" x14ac:dyDescent="0.35">
      <c r="A53" s="10"/>
      <c r="B53" s="37" t="s">
        <v>93</v>
      </c>
      <c r="C53" s="29"/>
      <c r="D53" s="29">
        <v>10</v>
      </c>
      <c r="E53" s="29"/>
      <c r="F53" s="29"/>
      <c r="G53" s="29">
        <v>22</v>
      </c>
      <c r="H53" s="29">
        <v>14</v>
      </c>
      <c r="I53" s="29">
        <v>30</v>
      </c>
      <c r="J53" s="29">
        <v>40</v>
      </c>
      <c r="K53" s="29">
        <v>38</v>
      </c>
      <c r="L53" s="29">
        <v>40</v>
      </c>
      <c r="M53" s="29">
        <v>58</v>
      </c>
      <c r="N53" s="29">
        <v>59</v>
      </c>
      <c r="O53" s="29">
        <v>57</v>
      </c>
      <c r="P53" s="29">
        <v>51</v>
      </c>
      <c r="Q53" s="29">
        <v>56</v>
      </c>
      <c r="R53" s="29">
        <v>89</v>
      </c>
      <c r="S53" s="29">
        <v>152</v>
      </c>
      <c r="T53" s="69">
        <v>377</v>
      </c>
      <c r="U53" s="69">
        <v>509</v>
      </c>
      <c r="V53" s="431">
        <v>522</v>
      </c>
      <c r="W53" s="431">
        <v>486</v>
      </c>
      <c r="X53" s="431">
        <v>1007</v>
      </c>
      <c r="Y53" s="457">
        <f t="shared" si="1"/>
        <v>6.625</v>
      </c>
      <c r="Z53" s="75"/>
    </row>
    <row r="54" spans="1:26" x14ac:dyDescent="0.35">
      <c r="A54" s="10"/>
      <c r="B54" s="38" t="s">
        <v>0</v>
      </c>
      <c r="C54" s="36"/>
      <c r="D54" s="36"/>
      <c r="E54" s="36"/>
      <c r="F54" s="36"/>
      <c r="G54" s="36"/>
      <c r="H54" s="36"/>
      <c r="I54" s="36"/>
      <c r="J54" s="36"/>
      <c r="K54" s="36"/>
      <c r="L54" s="36"/>
      <c r="M54" s="36"/>
      <c r="N54" s="36"/>
      <c r="O54" s="36"/>
      <c r="P54" s="36"/>
      <c r="Q54" s="36"/>
      <c r="R54" s="36">
        <v>25</v>
      </c>
      <c r="S54" s="36">
        <v>43</v>
      </c>
      <c r="T54" s="36">
        <v>92</v>
      </c>
      <c r="U54" s="36">
        <v>153</v>
      </c>
      <c r="V54" s="424">
        <v>162</v>
      </c>
      <c r="W54" s="424">
        <v>140</v>
      </c>
      <c r="X54" s="424">
        <v>257</v>
      </c>
      <c r="Y54" s="444">
        <f t="shared" si="1"/>
        <v>5.9767441860465116</v>
      </c>
      <c r="Z54" s="75"/>
    </row>
    <row r="55" spans="1:26" x14ac:dyDescent="0.35">
      <c r="A55" s="10"/>
      <c r="B55" s="38" t="s">
        <v>1</v>
      </c>
      <c r="C55" s="36"/>
      <c r="D55" s="36"/>
      <c r="E55" s="36"/>
      <c r="F55" s="36"/>
      <c r="G55" s="36"/>
      <c r="H55" s="36"/>
      <c r="I55" s="36">
        <v>22</v>
      </c>
      <c r="J55" s="36">
        <v>36</v>
      </c>
      <c r="K55" s="36">
        <v>25</v>
      </c>
      <c r="L55" s="36">
        <v>32</v>
      </c>
      <c r="M55" s="36">
        <v>40</v>
      </c>
      <c r="N55" s="36">
        <v>43</v>
      </c>
      <c r="O55" s="36">
        <v>44</v>
      </c>
      <c r="P55" s="36">
        <v>37</v>
      </c>
      <c r="Q55" s="36">
        <v>39</v>
      </c>
      <c r="R55" s="36">
        <v>64</v>
      </c>
      <c r="S55" s="36">
        <v>109</v>
      </c>
      <c r="T55" s="36">
        <v>285</v>
      </c>
      <c r="U55" s="36">
        <v>356</v>
      </c>
      <c r="V55" s="425">
        <v>360</v>
      </c>
      <c r="W55" s="425">
        <v>346</v>
      </c>
      <c r="X55" s="425">
        <v>750</v>
      </c>
      <c r="Y55" s="444">
        <f t="shared" si="1"/>
        <v>6.8807339449541285</v>
      </c>
      <c r="Z55" s="75"/>
    </row>
    <row r="56" spans="1:26" ht="15" x14ac:dyDescent="0.35">
      <c r="A56" s="10"/>
      <c r="B56" s="92" t="s">
        <v>21</v>
      </c>
      <c r="C56" s="426">
        <v>59</v>
      </c>
      <c r="D56" s="426">
        <v>68</v>
      </c>
      <c r="E56" s="426">
        <v>88</v>
      </c>
      <c r="F56" s="426">
        <v>102</v>
      </c>
      <c r="G56" s="426">
        <v>115</v>
      </c>
      <c r="H56" s="426">
        <v>147</v>
      </c>
      <c r="I56" s="426">
        <v>152</v>
      </c>
      <c r="J56" s="426">
        <v>126</v>
      </c>
      <c r="K56" s="426">
        <v>150</v>
      </c>
      <c r="L56" s="426">
        <v>157</v>
      </c>
      <c r="M56" s="426">
        <v>177</v>
      </c>
      <c r="N56" s="426">
        <v>198</v>
      </c>
      <c r="O56" s="426">
        <v>183</v>
      </c>
      <c r="P56" s="426">
        <v>159</v>
      </c>
      <c r="Q56" s="426">
        <v>173</v>
      </c>
      <c r="R56" s="426">
        <v>206</v>
      </c>
      <c r="S56" s="426">
        <v>203</v>
      </c>
      <c r="T56" s="426">
        <v>200</v>
      </c>
      <c r="U56" s="426">
        <v>231</v>
      </c>
      <c r="V56" s="426">
        <v>237</v>
      </c>
      <c r="W56" s="426">
        <v>239</v>
      </c>
      <c r="X56" s="426">
        <v>263</v>
      </c>
      <c r="Y56" s="569">
        <f t="shared" si="1"/>
        <v>1.2955665024630543</v>
      </c>
      <c r="Z56" s="75"/>
    </row>
    <row r="57" spans="1:26" x14ac:dyDescent="0.35">
      <c r="A57" s="10"/>
      <c r="B57" s="38" t="s">
        <v>7</v>
      </c>
      <c r="C57" s="36">
        <v>27</v>
      </c>
      <c r="D57" s="36">
        <v>36</v>
      </c>
      <c r="E57" s="36">
        <v>30</v>
      </c>
      <c r="F57" s="36">
        <v>52</v>
      </c>
      <c r="G57" s="36">
        <v>56</v>
      </c>
      <c r="H57" s="36">
        <v>65</v>
      </c>
      <c r="I57" s="36">
        <v>77</v>
      </c>
      <c r="J57" s="36">
        <v>69</v>
      </c>
      <c r="K57" s="36">
        <v>66</v>
      </c>
      <c r="L57" s="36">
        <v>74</v>
      </c>
      <c r="M57" s="36">
        <v>76</v>
      </c>
      <c r="N57" s="36">
        <v>78</v>
      </c>
      <c r="O57" s="36">
        <v>83</v>
      </c>
      <c r="P57" s="36">
        <v>68</v>
      </c>
      <c r="Q57" s="36">
        <v>75</v>
      </c>
      <c r="R57" s="36">
        <v>98</v>
      </c>
      <c r="S57" s="36">
        <v>105</v>
      </c>
      <c r="T57" s="36">
        <v>94</v>
      </c>
      <c r="U57" s="36">
        <v>111</v>
      </c>
      <c r="V57" s="427">
        <v>119</v>
      </c>
      <c r="W57" s="427">
        <v>127</v>
      </c>
      <c r="X57" s="427">
        <v>119</v>
      </c>
      <c r="Y57" s="444">
        <f t="shared" si="1"/>
        <v>1.1333333333333333</v>
      </c>
      <c r="Z57" s="75"/>
    </row>
    <row r="58" spans="1:26" x14ac:dyDescent="0.35">
      <c r="A58" s="10"/>
      <c r="B58" s="38" t="s">
        <v>8</v>
      </c>
      <c r="C58" s="36">
        <v>32</v>
      </c>
      <c r="D58" s="36">
        <v>32</v>
      </c>
      <c r="E58" s="36">
        <v>58</v>
      </c>
      <c r="F58" s="36">
        <v>50</v>
      </c>
      <c r="G58" s="36">
        <v>59</v>
      </c>
      <c r="H58" s="36">
        <v>82</v>
      </c>
      <c r="I58" s="36">
        <v>75</v>
      </c>
      <c r="J58" s="36">
        <v>57</v>
      </c>
      <c r="K58" s="36">
        <v>84</v>
      </c>
      <c r="L58" s="36">
        <v>83</v>
      </c>
      <c r="M58" s="36">
        <v>101</v>
      </c>
      <c r="N58" s="36">
        <v>120</v>
      </c>
      <c r="O58" s="36">
        <v>100</v>
      </c>
      <c r="P58" s="36">
        <v>91</v>
      </c>
      <c r="Q58" s="36">
        <v>98</v>
      </c>
      <c r="R58" s="36">
        <v>108</v>
      </c>
      <c r="S58" s="36">
        <v>98</v>
      </c>
      <c r="T58" s="36">
        <v>106</v>
      </c>
      <c r="U58" s="36">
        <v>120</v>
      </c>
      <c r="V58" s="424">
        <v>118</v>
      </c>
      <c r="W58" s="424">
        <v>112</v>
      </c>
      <c r="X58" s="424">
        <v>144</v>
      </c>
      <c r="Y58" s="444">
        <f t="shared" si="1"/>
        <v>1.4693877551020409</v>
      </c>
      <c r="Z58" s="75"/>
    </row>
    <row r="59" spans="1:26" x14ac:dyDescent="0.35">
      <c r="A59" s="10"/>
      <c r="B59" s="37" t="s">
        <v>13</v>
      </c>
      <c r="C59" s="29">
        <v>13</v>
      </c>
      <c r="D59" s="29">
        <v>20</v>
      </c>
      <c r="E59" s="29">
        <v>38</v>
      </c>
      <c r="F59" s="29">
        <v>44</v>
      </c>
      <c r="G59" s="29">
        <v>57</v>
      </c>
      <c r="H59" s="29">
        <v>69</v>
      </c>
      <c r="I59" s="29">
        <v>79</v>
      </c>
      <c r="J59" s="29">
        <v>52</v>
      </c>
      <c r="K59" s="29">
        <v>88</v>
      </c>
      <c r="L59" s="29">
        <v>94</v>
      </c>
      <c r="M59" s="29">
        <v>103</v>
      </c>
      <c r="N59" s="29">
        <v>126</v>
      </c>
      <c r="O59" s="29">
        <v>114</v>
      </c>
      <c r="P59" s="29">
        <v>90</v>
      </c>
      <c r="Q59" s="29">
        <v>101</v>
      </c>
      <c r="R59" s="29">
        <v>121</v>
      </c>
      <c r="S59" s="29">
        <v>104</v>
      </c>
      <c r="T59" s="69">
        <v>102</v>
      </c>
      <c r="U59" s="69">
        <v>125</v>
      </c>
      <c r="V59" s="431">
        <v>123</v>
      </c>
      <c r="W59" s="431">
        <v>128</v>
      </c>
      <c r="X59" s="431">
        <v>149</v>
      </c>
      <c r="Y59" s="457">
        <f t="shared" si="1"/>
        <v>1.4326923076923077</v>
      </c>
      <c r="Z59" s="75"/>
    </row>
    <row r="60" spans="1:26" x14ac:dyDescent="0.35">
      <c r="A60" s="10"/>
      <c r="B60" s="38" t="s">
        <v>0</v>
      </c>
      <c r="C60" s="36"/>
      <c r="D60" s="36"/>
      <c r="E60" s="36"/>
      <c r="F60" s="36"/>
      <c r="G60" s="36">
        <v>28</v>
      </c>
      <c r="H60" s="36">
        <v>28</v>
      </c>
      <c r="I60" s="36">
        <v>33</v>
      </c>
      <c r="J60" s="36">
        <v>24</v>
      </c>
      <c r="K60" s="36">
        <v>33</v>
      </c>
      <c r="L60" s="36">
        <v>37</v>
      </c>
      <c r="M60" s="36">
        <v>41</v>
      </c>
      <c r="N60" s="36">
        <v>51</v>
      </c>
      <c r="O60" s="36">
        <v>48</v>
      </c>
      <c r="P60" s="36">
        <v>36</v>
      </c>
      <c r="Q60" s="36">
        <v>40</v>
      </c>
      <c r="R60" s="36">
        <v>49</v>
      </c>
      <c r="S60" s="36">
        <v>49</v>
      </c>
      <c r="T60" s="36">
        <v>40</v>
      </c>
      <c r="U60" s="36">
        <v>51</v>
      </c>
      <c r="V60" s="424">
        <v>52</v>
      </c>
      <c r="W60" s="424">
        <v>55</v>
      </c>
      <c r="X60" s="424">
        <v>53</v>
      </c>
      <c r="Y60" s="444">
        <f t="shared" si="1"/>
        <v>1.0816326530612246</v>
      </c>
      <c r="Z60" s="75"/>
    </row>
    <row r="61" spans="1:26" x14ac:dyDescent="0.35">
      <c r="A61" s="10"/>
      <c r="B61" s="39" t="s">
        <v>1</v>
      </c>
      <c r="C61" s="36"/>
      <c r="D61" s="36"/>
      <c r="E61" s="36">
        <v>26</v>
      </c>
      <c r="F61" s="36">
        <v>29</v>
      </c>
      <c r="G61" s="36">
        <v>29</v>
      </c>
      <c r="H61" s="36">
        <v>41</v>
      </c>
      <c r="I61" s="36">
        <v>46</v>
      </c>
      <c r="J61" s="36">
        <v>28</v>
      </c>
      <c r="K61" s="36">
        <v>55</v>
      </c>
      <c r="L61" s="36">
        <v>57</v>
      </c>
      <c r="M61" s="36">
        <v>62</v>
      </c>
      <c r="N61" s="36">
        <v>75</v>
      </c>
      <c r="O61" s="36">
        <v>66</v>
      </c>
      <c r="P61" s="36">
        <v>54</v>
      </c>
      <c r="Q61" s="36">
        <v>61</v>
      </c>
      <c r="R61" s="36">
        <v>72</v>
      </c>
      <c r="S61" s="36">
        <v>55</v>
      </c>
      <c r="T61" s="36">
        <v>62</v>
      </c>
      <c r="U61" s="36">
        <v>74</v>
      </c>
      <c r="V61" s="424">
        <v>71</v>
      </c>
      <c r="W61" s="424">
        <v>73</v>
      </c>
      <c r="X61" s="424">
        <v>96</v>
      </c>
      <c r="Y61" s="444">
        <f t="shared" si="1"/>
        <v>1.7454545454545454</v>
      </c>
      <c r="Z61" s="75"/>
    </row>
    <row r="62" spans="1:26" ht="26" x14ac:dyDescent="0.35">
      <c r="A62" s="10"/>
      <c r="B62" s="37" t="s">
        <v>92</v>
      </c>
      <c r="C62" s="29"/>
      <c r="D62" s="29"/>
      <c r="E62" s="29"/>
      <c r="F62" s="29"/>
      <c r="G62" s="29"/>
      <c r="H62" s="29"/>
      <c r="I62" s="29"/>
      <c r="J62" s="29"/>
      <c r="K62" s="29"/>
      <c r="L62" s="29"/>
      <c r="M62" s="29"/>
      <c r="N62" s="29"/>
      <c r="O62" s="29"/>
      <c r="P62" s="29"/>
      <c r="Q62" s="29">
        <v>23</v>
      </c>
      <c r="R62" s="29">
        <v>30</v>
      </c>
      <c r="S62" s="29">
        <v>38</v>
      </c>
      <c r="T62" s="69">
        <v>35</v>
      </c>
      <c r="U62" s="69">
        <v>71</v>
      </c>
      <c r="V62" s="431">
        <v>81</v>
      </c>
      <c r="W62" s="431">
        <v>86</v>
      </c>
      <c r="X62" s="431">
        <v>122</v>
      </c>
      <c r="Y62" s="457">
        <f t="shared" si="1"/>
        <v>3.2105263157894739</v>
      </c>
      <c r="Z62" s="75"/>
    </row>
    <row r="63" spans="1:26" x14ac:dyDescent="0.35">
      <c r="A63" s="10"/>
      <c r="B63" s="38" t="s">
        <v>0</v>
      </c>
      <c r="C63" s="36"/>
      <c r="D63" s="36"/>
      <c r="E63" s="36"/>
      <c r="F63" s="36"/>
      <c r="G63" s="36"/>
      <c r="H63" s="36"/>
      <c r="I63" s="36"/>
      <c r="J63" s="36"/>
      <c r="K63" s="36"/>
      <c r="L63" s="36"/>
      <c r="M63" s="36"/>
      <c r="N63" s="36"/>
      <c r="O63" s="36"/>
      <c r="P63" s="36"/>
      <c r="Q63" s="36"/>
      <c r="R63" s="36"/>
      <c r="S63" s="36">
        <v>21</v>
      </c>
      <c r="T63" s="36"/>
      <c r="U63" s="36">
        <v>26</v>
      </c>
      <c r="V63" s="424">
        <v>34</v>
      </c>
      <c r="W63" s="424">
        <v>35</v>
      </c>
      <c r="X63" s="424">
        <v>44</v>
      </c>
      <c r="Y63" s="444">
        <f t="shared" si="1"/>
        <v>2.0952380952380953</v>
      </c>
      <c r="Z63" s="75"/>
    </row>
    <row r="64" spans="1:26" x14ac:dyDescent="0.35">
      <c r="A64" s="10"/>
      <c r="B64" s="39" t="s">
        <v>1</v>
      </c>
      <c r="C64" s="36"/>
      <c r="D64" s="36"/>
      <c r="E64" s="36"/>
      <c r="F64" s="36"/>
      <c r="G64" s="36"/>
      <c r="H64" s="36"/>
      <c r="I64" s="36"/>
      <c r="J64" s="36"/>
      <c r="K64" s="36"/>
      <c r="L64" s="36"/>
      <c r="M64" s="36"/>
      <c r="N64" s="36"/>
      <c r="O64" s="36"/>
      <c r="P64" s="36"/>
      <c r="Q64" s="36"/>
      <c r="R64" s="36"/>
      <c r="S64" s="36"/>
      <c r="T64" s="36">
        <v>20</v>
      </c>
      <c r="U64" s="36">
        <v>45</v>
      </c>
      <c r="V64" s="424">
        <v>47</v>
      </c>
      <c r="W64" s="424">
        <v>51</v>
      </c>
      <c r="X64" s="424">
        <v>78</v>
      </c>
      <c r="Y64" s="444" t="e">
        <f t="shared" si="1"/>
        <v>#DIV/0!</v>
      </c>
      <c r="Z64" s="75"/>
    </row>
    <row r="65" spans="1:26" x14ac:dyDescent="0.35">
      <c r="A65" s="5"/>
      <c r="B65" s="30"/>
      <c r="C65" s="1"/>
      <c r="D65" s="1"/>
      <c r="E65" s="1"/>
      <c r="F65" s="1"/>
      <c r="G65" s="1"/>
      <c r="H65" s="1"/>
      <c r="I65" s="1"/>
      <c r="J65" s="1"/>
      <c r="K65" s="1"/>
      <c r="L65" s="1"/>
      <c r="M65" s="1"/>
      <c r="N65" s="1"/>
      <c r="O65" s="8"/>
      <c r="P65" s="8"/>
      <c r="Q65" s="5"/>
      <c r="R65" s="9"/>
      <c r="S65" s="9"/>
      <c r="T65" s="2"/>
      <c r="U65" s="2"/>
      <c r="V65" s="217"/>
      <c r="W65" s="217"/>
      <c r="X65" s="217"/>
      <c r="Y65" s="217"/>
      <c r="Z65" s="75"/>
    </row>
    <row r="66" spans="1:26" x14ac:dyDescent="0.35">
      <c r="A66" s="5"/>
      <c r="B66" s="574" t="s">
        <v>3</v>
      </c>
      <c r="C66" s="574"/>
      <c r="D66" s="574"/>
      <c r="E66" s="574"/>
      <c r="F66" s="574"/>
      <c r="G66" s="574"/>
      <c r="H66" s="574"/>
      <c r="I66" s="574"/>
      <c r="J66" s="574"/>
      <c r="K66" s="574"/>
      <c r="L66" s="574"/>
      <c r="M66" s="574"/>
      <c r="N66" s="574"/>
      <c r="O66" s="575"/>
      <c r="P66" s="110"/>
      <c r="Q66" s="5"/>
      <c r="R66" s="9"/>
      <c r="S66" s="9"/>
      <c r="T66" s="2"/>
      <c r="U66" s="2"/>
      <c r="V66" s="217"/>
      <c r="W66" s="217"/>
      <c r="X66" s="217"/>
      <c r="Y66" s="217"/>
      <c r="Z66" s="75"/>
    </row>
    <row r="67" spans="1:26" x14ac:dyDescent="0.35">
      <c r="A67" s="5"/>
      <c r="B67" s="576"/>
      <c r="C67" s="576"/>
      <c r="D67" s="576"/>
      <c r="E67" s="576"/>
      <c r="F67" s="576"/>
      <c r="G67" s="576"/>
      <c r="H67" s="576"/>
      <c r="I67" s="576"/>
      <c r="J67" s="576"/>
      <c r="K67" s="576"/>
      <c r="L67" s="576"/>
      <c r="M67" s="576"/>
      <c r="N67" s="576"/>
      <c r="O67" s="577"/>
      <c r="P67" s="111"/>
      <c r="Q67" s="5"/>
      <c r="R67" s="9"/>
      <c r="S67" s="9"/>
      <c r="T67" s="2"/>
      <c r="U67" s="2"/>
      <c r="V67" s="217"/>
      <c r="W67" s="217"/>
      <c r="X67" s="217"/>
      <c r="Y67" s="217"/>
      <c r="Z67" s="75"/>
    </row>
    <row r="68" spans="1:26" x14ac:dyDescent="0.35">
      <c r="A68" s="5"/>
      <c r="B68" s="44" t="s">
        <v>66</v>
      </c>
      <c r="C68" s="6"/>
      <c r="D68" s="6"/>
      <c r="E68" s="6"/>
      <c r="F68" s="6"/>
      <c r="G68" s="6"/>
      <c r="H68" s="6"/>
      <c r="I68" s="6"/>
      <c r="J68" s="6"/>
      <c r="K68" s="6"/>
      <c r="L68" s="6"/>
      <c r="M68" s="6"/>
      <c r="N68" s="6"/>
      <c r="O68" s="6"/>
      <c r="P68" s="6"/>
      <c r="Q68" s="6"/>
      <c r="R68" s="9"/>
      <c r="S68" s="9"/>
      <c r="T68" s="2"/>
      <c r="U68" s="2"/>
      <c r="V68" s="217"/>
      <c r="W68" s="217"/>
      <c r="X68" s="217"/>
      <c r="Y68" s="217"/>
      <c r="Z68" s="75"/>
    </row>
    <row r="69" spans="1:26" x14ac:dyDescent="0.35">
      <c r="A69" s="5"/>
      <c r="B69" s="394" t="s">
        <v>72</v>
      </c>
      <c r="C69" s="1"/>
      <c r="D69" s="1"/>
      <c r="E69" s="1"/>
      <c r="F69" s="1"/>
      <c r="G69" s="1"/>
      <c r="H69" s="1"/>
      <c r="I69" s="1"/>
      <c r="J69" s="1"/>
      <c r="K69" s="1"/>
      <c r="L69" s="1"/>
      <c r="M69" s="1"/>
      <c r="N69" s="1"/>
      <c r="O69" s="1"/>
      <c r="P69" s="1"/>
      <c r="Q69" s="1"/>
      <c r="R69" s="9"/>
      <c r="S69" s="9"/>
      <c r="T69" s="2"/>
      <c r="U69" s="2"/>
      <c r="V69" s="217"/>
      <c r="W69" s="217"/>
      <c r="X69" s="217"/>
      <c r="Y69" s="217"/>
      <c r="Z69" s="75"/>
    </row>
    <row r="70" spans="1:26" x14ac:dyDescent="0.35">
      <c r="A70" s="5"/>
      <c r="B70" s="2"/>
      <c r="C70" s="2"/>
      <c r="D70" s="2"/>
      <c r="E70" s="2"/>
      <c r="F70" s="2"/>
      <c r="G70" s="2"/>
      <c r="H70" s="2"/>
      <c r="I70" s="2"/>
      <c r="J70" s="2"/>
      <c r="K70" s="2"/>
      <c r="L70" s="2"/>
      <c r="M70" s="2"/>
      <c r="N70" s="2"/>
      <c r="O70" s="2"/>
      <c r="P70" s="2"/>
      <c r="Q70" s="2"/>
      <c r="R70" s="9"/>
      <c r="S70" s="9"/>
      <c r="T70" s="2"/>
      <c r="U70" s="2"/>
      <c r="V70" s="217"/>
      <c r="W70" s="217"/>
      <c r="X70" s="217"/>
      <c r="Y70" s="217"/>
      <c r="Z70" s="75"/>
    </row>
    <row r="71" spans="1:26" ht="16.5" x14ac:dyDescent="0.35">
      <c r="A71" s="5"/>
      <c r="B71" s="63" t="s">
        <v>15</v>
      </c>
      <c r="C71" s="2"/>
      <c r="D71" s="2"/>
      <c r="E71" s="2"/>
      <c r="F71" s="2"/>
      <c r="G71" s="2"/>
      <c r="H71" s="2"/>
      <c r="I71" s="2"/>
      <c r="J71" s="2"/>
      <c r="K71" s="2"/>
      <c r="L71" s="2"/>
      <c r="M71" s="2"/>
      <c r="N71" s="2"/>
      <c r="O71" s="2"/>
      <c r="P71" s="2"/>
      <c r="Q71" s="2"/>
      <c r="R71" s="9"/>
      <c r="S71" s="9"/>
      <c r="T71" s="2"/>
      <c r="U71" s="2"/>
      <c r="V71" s="217"/>
      <c r="W71" s="217"/>
      <c r="X71" s="217"/>
      <c r="Y71" s="217"/>
      <c r="Z71" s="75"/>
    </row>
    <row r="72" spans="1:26" ht="16.5" x14ac:dyDescent="0.35">
      <c r="A72" s="5"/>
      <c r="B72" s="63" t="s">
        <v>16</v>
      </c>
      <c r="C72" s="2"/>
      <c r="D72" s="2"/>
      <c r="E72" s="2"/>
      <c r="F72" s="2"/>
      <c r="G72" s="2"/>
      <c r="H72" s="2"/>
      <c r="I72" s="2"/>
      <c r="J72" s="2"/>
      <c r="K72" s="2"/>
      <c r="L72" s="2"/>
      <c r="M72" s="2"/>
      <c r="N72" s="2"/>
      <c r="O72" s="2"/>
      <c r="P72" s="2"/>
      <c r="Q72" s="2"/>
      <c r="R72" s="9"/>
      <c r="S72" s="9"/>
      <c r="T72" s="2"/>
      <c r="U72" s="2"/>
      <c r="V72" s="217"/>
      <c r="W72" s="217"/>
      <c r="X72" s="217"/>
      <c r="Y72" s="217"/>
      <c r="Z72" s="75"/>
    </row>
    <row r="73" spans="1:26" ht="16.5" x14ac:dyDescent="0.35">
      <c r="A73" s="5"/>
      <c r="B73" s="63" t="s">
        <v>77</v>
      </c>
      <c r="C73" s="2"/>
      <c r="D73" s="2"/>
      <c r="E73" s="2"/>
      <c r="F73" s="2"/>
      <c r="G73" s="2"/>
      <c r="H73" s="2"/>
      <c r="I73" s="2"/>
      <c r="J73" s="2"/>
      <c r="K73" s="2"/>
      <c r="L73" s="2"/>
      <c r="M73" s="2"/>
      <c r="N73" s="2"/>
      <c r="O73" s="2"/>
      <c r="P73" s="2"/>
      <c r="Q73" s="2"/>
      <c r="R73" s="9"/>
      <c r="S73" s="9"/>
      <c r="T73" s="2"/>
      <c r="U73" s="2"/>
      <c r="V73" s="217"/>
      <c r="W73" s="217"/>
      <c r="X73" s="217"/>
      <c r="Y73" s="217"/>
      <c r="Z73" s="75"/>
    </row>
    <row r="74" spans="1:26" ht="16.5" x14ac:dyDescent="0.35">
      <c r="A74" s="5"/>
      <c r="B74" s="63" t="s">
        <v>18</v>
      </c>
      <c r="C74" s="2"/>
      <c r="D74" s="2"/>
      <c r="E74" s="2"/>
      <c r="F74" s="2"/>
      <c r="G74" s="2"/>
      <c r="H74" s="2"/>
      <c r="I74" s="2"/>
      <c r="J74" s="2"/>
      <c r="K74" s="2"/>
      <c r="L74" s="2"/>
      <c r="M74" s="2"/>
      <c r="N74" s="2"/>
      <c r="O74" s="2"/>
      <c r="P74" s="2"/>
      <c r="Q74" s="2"/>
      <c r="R74" s="9"/>
      <c r="S74" s="9"/>
      <c r="T74" s="2"/>
      <c r="U74" s="2"/>
      <c r="V74" s="217"/>
      <c r="W74" s="217"/>
      <c r="X74" s="217"/>
      <c r="Y74" s="217"/>
      <c r="Z74" s="75"/>
    </row>
    <row r="75" spans="1:26" ht="16.5" x14ac:dyDescent="0.35">
      <c r="A75" s="5"/>
      <c r="B75" s="63" t="s">
        <v>52</v>
      </c>
      <c r="C75" s="2"/>
      <c r="D75" s="2"/>
      <c r="E75" s="2"/>
      <c r="F75" s="2"/>
      <c r="G75" s="2"/>
      <c r="H75" s="2"/>
      <c r="I75" s="2"/>
      <c r="J75" s="2"/>
      <c r="K75" s="2"/>
      <c r="L75" s="2"/>
      <c r="M75" s="2"/>
      <c r="N75" s="2"/>
      <c r="O75" s="2"/>
      <c r="P75" s="2"/>
      <c r="Q75" s="2"/>
      <c r="R75" s="9"/>
      <c r="S75" s="9"/>
      <c r="T75" s="2"/>
      <c r="U75" s="2"/>
      <c r="V75" s="217"/>
      <c r="W75" s="217"/>
      <c r="X75" s="217"/>
      <c r="Y75" s="217"/>
      <c r="Z75" s="75"/>
    </row>
    <row r="76" spans="1:26" ht="16.5" x14ac:dyDescent="0.35">
      <c r="A76" s="5"/>
      <c r="B76" s="63" t="s">
        <v>19</v>
      </c>
      <c r="C76" s="2"/>
      <c r="D76" s="2"/>
      <c r="E76" s="2"/>
      <c r="F76" s="2"/>
      <c r="G76" s="2"/>
      <c r="H76" s="2"/>
      <c r="I76" s="2"/>
      <c r="J76" s="2"/>
      <c r="K76" s="2"/>
      <c r="L76" s="2"/>
      <c r="M76" s="2"/>
      <c r="N76" s="2"/>
      <c r="O76" s="2"/>
      <c r="P76" s="2"/>
      <c r="Q76" s="2"/>
      <c r="R76" s="9"/>
      <c r="S76" s="9"/>
      <c r="T76" s="2"/>
      <c r="U76" s="2"/>
      <c r="V76" s="217"/>
      <c r="W76" s="217"/>
      <c r="X76" s="217"/>
      <c r="Y76" s="217"/>
      <c r="Z76" s="75"/>
    </row>
    <row r="77" spans="1:26" ht="16.5" x14ac:dyDescent="0.35">
      <c r="A77" s="2"/>
      <c r="B77" s="45" t="s">
        <v>20</v>
      </c>
      <c r="C77" s="2"/>
      <c r="D77" s="2"/>
      <c r="E77" s="2"/>
      <c r="F77" s="2"/>
      <c r="G77" s="2"/>
      <c r="H77" s="2"/>
      <c r="I77" s="2"/>
      <c r="J77" s="2"/>
      <c r="K77" s="2"/>
      <c r="L77" s="2"/>
      <c r="M77" s="2"/>
      <c r="N77" s="2"/>
      <c r="O77" s="2"/>
      <c r="P77" s="2"/>
      <c r="Q77" s="2"/>
      <c r="R77" s="2"/>
      <c r="S77" s="2"/>
      <c r="T77" s="2"/>
      <c r="U77" s="2"/>
      <c r="V77" s="217"/>
      <c r="W77" s="217"/>
      <c r="X77" s="217"/>
      <c r="Y77" s="217"/>
      <c r="Z77" s="75"/>
    </row>
    <row r="78" spans="1:26" ht="16.5" x14ac:dyDescent="0.35">
      <c r="A78" s="2"/>
      <c r="B78" s="45" t="s">
        <v>22</v>
      </c>
      <c r="C78" s="2"/>
      <c r="D78" s="2"/>
      <c r="E78" s="2"/>
      <c r="F78" s="2"/>
      <c r="G78" s="2"/>
      <c r="H78" s="2"/>
      <c r="I78" s="2"/>
      <c r="J78" s="2"/>
      <c r="K78" s="2"/>
      <c r="L78" s="2"/>
      <c r="M78" s="2"/>
      <c r="N78" s="2"/>
      <c r="O78" s="2"/>
      <c r="P78" s="2"/>
      <c r="Q78" s="2"/>
      <c r="R78" s="2"/>
      <c r="S78" s="2"/>
      <c r="T78" s="2"/>
      <c r="U78" s="2"/>
      <c r="V78" s="217"/>
      <c r="W78" s="217"/>
      <c r="X78" s="217"/>
      <c r="Y78" s="217"/>
      <c r="Z78" s="75"/>
    </row>
    <row r="79" spans="1:26" x14ac:dyDescent="0.35">
      <c r="A79" s="2"/>
      <c r="B79" s="2"/>
      <c r="C79" s="2"/>
      <c r="D79" s="2"/>
      <c r="E79" s="2"/>
      <c r="F79" s="2"/>
      <c r="G79" s="2"/>
      <c r="H79" s="2"/>
      <c r="I79" s="2"/>
      <c r="J79" s="2"/>
      <c r="K79" s="2"/>
      <c r="L79" s="2"/>
      <c r="M79" s="2"/>
      <c r="N79" s="2"/>
      <c r="O79" s="2"/>
      <c r="P79" s="2"/>
      <c r="Q79" s="2"/>
      <c r="R79" s="2"/>
      <c r="S79" s="2"/>
      <c r="T79" s="2"/>
      <c r="U79" s="2"/>
      <c r="V79" s="217"/>
      <c r="W79" s="217"/>
      <c r="X79" s="217"/>
      <c r="Y79" s="217"/>
      <c r="Z79" s="75"/>
    </row>
    <row r="85" spans="5:5" x14ac:dyDescent="0.35">
      <c r="E85" s="33"/>
    </row>
    <row r="86" spans="5:5" x14ac:dyDescent="0.35">
      <c r="E86" s="33"/>
    </row>
    <row r="87" spans="5:5" x14ac:dyDescent="0.35">
      <c r="E87" s="33"/>
    </row>
    <row r="88" spans="5:5" x14ac:dyDescent="0.35">
      <c r="E88" s="33"/>
    </row>
    <row r="89" spans="5:5" x14ac:dyDescent="0.35">
      <c r="E89" s="33"/>
    </row>
    <row r="90" spans="5:5" x14ac:dyDescent="0.35">
      <c r="E90" s="33"/>
    </row>
    <row r="91" spans="5:5" x14ac:dyDescent="0.35">
      <c r="E91" s="33"/>
    </row>
    <row r="92" spans="5:5" x14ac:dyDescent="0.35">
      <c r="E92" s="33"/>
    </row>
    <row r="93" spans="5:5" x14ac:dyDescent="0.35">
      <c r="E93" s="33"/>
    </row>
    <row r="94" spans="5:5" x14ac:dyDescent="0.35">
      <c r="E94" s="33"/>
    </row>
    <row r="95" spans="5:5" x14ac:dyDescent="0.35">
      <c r="E95" s="33"/>
    </row>
    <row r="96" spans="5:5" x14ac:dyDescent="0.35">
      <c r="E96" s="33"/>
    </row>
    <row r="97" spans="5:5" x14ac:dyDescent="0.35">
      <c r="E97" s="33"/>
    </row>
    <row r="98" spans="5:5" x14ac:dyDescent="0.35">
      <c r="E98" s="33"/>
    </row>
    <row r="99" spans="5:5" x14ac:dyDescent="0.35">
      <c r="E99" s="33"/>
    </row>
    <row r="100" spans="5:5" x14ac:dyDescent="0.35">
      <c r="E100" s="33"/>
    </row>
    <row r="101" spans="5:5" x14ac:dyDescent="0.35">
      <c r="E101" s="33"/>
    </row>
  </sheetData>
  <mergeCells count="2">
    <mergeCell ref="B66:O67"/>
    <mergeCell ref="C2:Z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
  <sheetViews>
    <sheetView zoomScale="70" zoomScaleNormal="70" workbookViewId="0">
      <pane ySplit="7" topLeftCell="A8" activePane="bottomLeft" state="frozen"/>
      <selection pane="bottomLeft" activeCell="V21" sqref="V21"/>
    </sheetView>
  </sheetViews>
  <sheetFormatPr defaultColWidth="8.81640625" defaultRowHeight="14.5" x14ac:dyDescent="0.35"/>
  <cols>
    <col min="1" max="1" width="6.26953125" style="3" customWidth="1"/>
    <col min="2" max="2" width="59.6328125" style="3" customWidth="1"/>
    <col min="3" max="20" width="7" style="3" customWidth="1"/>
    <col min="21" max="21" width="7.26953125" style="74" customWidth="1"/>
    <col min="22" max="24" width="7.26953125" style="2" customWidth="1"/>
    <col min="25" max="25" width="11.453125" style="2" bestFit="1" customWidth="1"/>
  </cols>
  <sheetData>
    <row r="1" spans="1:26" x14ac:dyDescent="0.35">
      <c r="A1" s="5"/>
      <c r="B1" s="2"/>
      <c r="C1" s="2"/>
      <c r="D1" s="2"/>
      <c r="E1" s="2"/>
      <c r="F1" s="2"/>
      <c r="G1" s="2"/>
      <c r="H1" s="2"/>
      <c r="I1" s="2"/>
      <c r="J1" s="2"/>
      <c r="K1" s="2"/>
      <c r="L1" s="2"/>
      <c r="M1" s="2"/>
      <c r="N1" s="2"/>
      <c r="O1" s="2"/>
      <c r="P1" s="2"/>
      <c r="Q1" s="112"/>
      <c r="R1" s="9"/>
      <c r="S1" s="9"/>
      <c r="T1" s="2"/>
      <c r="U1" s="73"/>
      <c r="Z1" s="75"/>
    </row>
    <row r="2" spans="1:26" ht="21.75" customHeight="1" x14ac:dyDescent="0.55000000000000004">
      <c r="A2" s="5"/>
      <c r="B2" s="2"/>
      <c r="C2" s="249" t="s">
        <v>62</v>
      </c>
      <c r="D2" s="113"/>
      <c r="E2" s="113"/>
      <c r="F2" s="113"/>
      <c r="G2" s="113"/>
      <c r="H2" s="113"/>
      <c r="I2" s="113"/>
      <c r="J2" s="113"/>
      <c r="K2" s="113"/>
      <c r="L2" s="113"/>
      <c r="M2" s="113"/>
      <c r="N2" s="113"/>
      <c r="O2" s="113"/>
      <c r="P2" s="2"/>
      <c r="Q2" s="112"/>
      <c r="R2" s="9"/>
      <c r="S2" s="9"/>
      <c r="T2" s="2"/>
      <c r="U2" s="73"/>
      <c r="Z2" s="75"/>
    </row>
    <row r="3" spans="1:26" ht="21.75" customHeight="1" x14ac:dyDescent="0.55000000000000004">
      <c r="A3" s="5"/>
      <c r="B3" s="4"/>
      <c r="C3" s="113"/>
      <c r="D3" s="113"/>
      <c r="E3" s="113"/>
      <c r="F3" s="113"/>
      <c r="G3" s="113"/>
      <c r="H3" s="113"/>
      <c r="I3" s="113"/>
      <c r="J3" s="113"/>
      <c r="K3" s="113"/>
      <c r="L3" s="113"/>
      <c r="M3" s="113"/>
      <c r="N3" s="113"/>
      <c r="O3" s="113"/>
      <c r="P3" s="4"/>
      <c r="Q3" s="112"/>
      <c r="R3" s="9"/>
      <c r="S3" s="9"/>
      <c r="T3" s="2"/>
      <c r="U3" s="73"/>
      <c r="Z3" s="75"/>
    </row>
    <row r="4" spans="1:26" ht="18.5" x14ac:dyDescent="0.45">
      <c r="A4" s="5"/>
      <c r="B4" s="4"/>
      <c r="C4" s="12" t="s">
        <v>2</v>
      </c>
      <c r="D4" s="4"/>
      <c r="E4" s="4"/>
      <c r="F4" s="4"/>
      <c r="G4" s="4"/>
      <c r="H4" s="4"/>
      <c r="I4" s="4"/>
      <c r="J4" s="4"/>
      <c r="K4" s="4"/>
      <c r="L4" s="4"/>
      <c r="M4" s="4"/>
      <c r="N4" s="4"/>
      <c r="O4" s="4"/>
      <c r="P4" s="4"/>
      <c r="Q4" s="112"/>
      <c r="R4" s="9"/>
      <c r="S4" s="9"/>
      <c r="T4" s="2"/>
      <c r="U4" s="73"/>
      <c r="Z4" s="75"/>
    </row>
    <row r="5" spans="1:26" ht="15.5" x14ac:dyDescent="0.35">
      <c r="A5" s="5"/>
      <c r="B5" s="4"/>
      <c r="C5" s="13" t="s">
        <v>4</v>
      </c>
      <c r="D5" s="4"/>
      <c r="E5" s="4"/>
      <c r="F5" s="4"/>
      <c r="G5" s="4"/>
      <c r="H5" s="4"/>
      <c r="I5" s="4"/>
      <c r="J5" s="4"/>
      <c r="K5" s="4"/>
      <c r="L5" s="4"/>
      <c r="M5" s="4"/>
      <c r="N5" s="4"/>
      <c r="O5" s="4"/>
      <c r="P5" s="4"/>
      <c r="Q5" s="112"/>
      <c r="R5" s="9"/>
      <c r="S5" s="9"/>
      <c r="T5" s="2"/>
      <c r="U5" s="73"/>
      <c r="Z5" s="75"/>
    </row>
    <row r="6" spans="1:26" x14ac:dyDescent="0.35">
      <c r="A6" s="5"/>
      <c r="B6" s="14"/>
      <c r="C6" s="1"/>
      <c r="D6" s="1"/>
      <c r="E6" s="1"/>
      <c r="F6" s="1"/>
      <c r="G6" s="1"/>
      <c r="H6" s="1"/>
      <c r="I6" s="1"/>
      <c r="J6" s="1"/>
      <c r="K6" s="1"/>
      <c r="L6" s="1"/>
      <c r="M6" s="2"/>
      <c r="N6" s="2"/>
      <c r="O6" s="2"/>
      <c r="P6" s="2"/>
      <c r="Q6" s="112"/>
      <c r="R6" s="9"/>
      <c r="S6" s="9"/>
      <c r="T6" s="2"/>
      <c r="U6" s="73"/>
      <c r="Z6" s="75"/>
    </row>
    <row r="7" spans="1:26" ht="26"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v>2020</v>
      </c>
      <c r="Y7" s="102" t="s">
        <v>75</v>
      </c>
      <c r="Z7" s="75"/>
    </row>
    <row r="8" spans="1:26" x14ac:dyDescent="0.35">
      <c r="A8" s="7"/>
      <c r="B8" s="15" t="s">
        <v>30</v>
      </c>
      <c r="C8" s="187">
        <v>3.2</v>
      </c>
      <c r="D8" s="187">
        <v>3.7</v>
      </c>
      <c r="E8" s="187">
        <v>4.2</v>
      </c>
      <c r="F8" s="187">
        <v>5.0999999999999996</v>
      </c>
      <c r="G8" s="187">
        <v>6</v>
      </c>
      <c r="H8" s="187">
        <v>6.6</v>
      </c>
      <c r="I8" s="187">
        <v>6.9</v>
      </c>
      <c r="J8" s="187">
        <v>8.1</v>
      </c>
      <c r="K8" s="187">
        <v>8.1999999999999993</v>
      </c>
      <c r="L8" s="187">
        <v>8</v>
      </c>
      <c r="M8" s="187">
        <v>7.7</v>
      </c>
      <c r="N8" s="187">
        <v>8.1999999999999993</v>
      </c>
      <c r="O8" s="187">
        <v>8.6</v>
      </c>
      <c r="P8" s="187">
        <v>8</v>
      </c>
      <c r="Q8" s="187">
        <v>8.3000000000000007</v>
      </c>
      <c r="R8" s="187">
        <v>8.6</v>
      </c>
      <c r="S8" s="187">
        <v>9.6999999999999993</v>
      </c>
      <c r="T8" s="187">
        <v>12.4</v>
      </c>
      <c r="U8" s="72">
        <v>12.6</v>
      </c>
      <c r="V8" s="218">
        <v>10.8</v>
      </c>
      <c r="W8" s="218">
        <v>11.2</v>
      </c>
      <c r="X8" s="218">
        <v>16.7</v>
      </c>
      <c r="Y8" s="218">
        <f t="shared" ref="Y8:Y39" si="0">X8/S8</f>
        <v>1.7216494845360826</v>
      </c>
      <c r="Z8" s="75"/>
    </row>
    <row r="9" spans="1:26" x14ac:dyDescent="0.35">
      <c r="A9" s="7"/>
      <c r="B9" s="16" t="s">
        <v>0</v>
      </c>
      <c r="C9" s="91">
        <v>1.8</v>
      </c>
      <c r="D9" s="91">
        <v>1.9</v>
      </c>
      <c r="E9" s="91">
        <v>2.2000000000000002</v>
      </c>
      <c r="F9" s="91">
        <v>2.8</v>
      </c>
      <c r="G9" s="91">
        <v>3.1</v>
      </c>
      <c r="H9" s="91">
        <v>3.3</v>
      </c>
      <c r="I9" s="91">
        <v>3.5</v>
      </c>
      <c r="J9" s="91">
        <v>3.9</v>
      </c>
      <c r="K9" s="91">
        <v>4.2</v>
      </c>
      <c r="L9" s="91">
        <v>4</v>
      </c>
      <c r="M9" s="91">
        <v>4.0999999999999996</v>
      </c>
      <c r="N9" s="91">
        <v>4.5999999999999996</v>
      </c>
      <c r="O9" s="91">
        <v>4.5999999999999996</v>
      </c>
      <c r="P9" s="91">
        <v>4.4000000000000004</v>
      </c>
      <c r="Q9" s="91">
        <v>4.8</v>
      </c>
      <c r="R9" s="91">
        <v>5</v>
      </c>
      <c r="S9" s="91">
        <v>5.9</v>
      </c>
      <c r="T9" s="91">
        <v>7</v>
      </c>
      <c r="U9" s="103">
        <v>7.9</v>
      </c>
      <c r="V9" s="219">
        <v>7.1</v>
      </c>
      <c r="W9" s="219">
        <v>7</v>
      </c>
      <c r="X9" s="219">
        <v>9.6</v>
      </c>
      <c r="Y9" s="444">
        <f t="shared" si="0"/>
        <v>1.6271186440677965</v>
      </c>
      <c r="Z9" s="75"/>
    </row>
    <row r="10" spans="1:26" ht="12.5" customHeight="1" x14ac:dyDescent="0.35">
      <c r="A10" s="7"/>
      <c r="B10" s="17" t="s">
        <v>1</v>
      </c>
      <c r="C10" s="91">
        <v>4.5</v>
      </c>
      <c r="D10" s="91">
        <v>5.3</v>
      </c>
      <c r="E10" s="91">
        <v>6.1</v>
      </c>
      <c r="F10" s="91">
        <v>7.3</v>
      </c>
      <c r="G10" s="91">
        <v>8.8000000000000007</v>
      </c>
      <c r="H10" s="91">
        <v>9.6</v>
      </c>
      <c r="I10" s="91">
        <v>10</v>
      </c>
      <c r="J10" s="91">
        <v>12</v>
      </c>
      <c r="K10" s="91">
        <v>12</v>
      </c>
      <c r="L10" s="91">
        <v>11.9</v>
      </c>
      <c r="M10" s="91">
        <v>11.3</v>
      </c>
      <c r="N10" s="91">
        <v>11.6</v>
      </c>
      <c r="O10" s="91">
        <v>12.4</v>
      </c>
      <c r="P10" s="91">
        <v>11.4</v>
      </c>
      <c r="Q10" s="91">
        <v>11.7</v>
      </c>
      <c r="R10" s="91">
        <v>12.1</v>
      </c>
      <c r="S10" s="91">
        <v>13.3</v>
      </c>
      <c r="T10" s="91">
        <v>17.5</v>
      </c>
      <c r="U10" s="103">
        <v>17.100000000000001</v>
      </c>
      <c r="V10" s="219">
        <v>14.3</v>
      </c>
      <c r="W10" s="219">
        <v>15.2</v>
      </c>
      <c r="X10" s="219">
        <v>23.5</v>
      </c>
      <c r="Y10" s="444">
        <f t="shared" si="0"/>
        <v>1.7669172932330826</v>
      </c>
      <c r="Z10" s="75"/>
    </row>
    <row r="11" spans="1:26" ht="15" x14ac:dyDescent="0.35">
      <c r="A11" s="7"/>
      <c r="B11" s="18" t="s">
        <v>9</v>
      </c>
      <c r="C11" s="443">
        <v>1.6</v>
      </c>
      <c r="D11" s="443">
        <v>1.9</v>
      </c>
      <c r="E11" s="443">
        <v>2.2999999999999998</v>
      </c>
      <c r="F11" s="443">
        <v>2.9</v>
      </c>
      <c r="G11" s="443">
        <v>3.4</v>
      </c>
      <c r="H11" s="443">
        <v>3.8</v>
      </c>
      <c r="I11" s="443">
        <v>4</v>
      </c>
      <c r="J11" s="443">
        <v>4.9000000000000004</v>
      </c>
      <c r="K11" s="443">
        <v>5</v>
      </c>
      <c r="L11" s="443">
        <v>5.3</v>
      </c>
      <c r="M11" s="443">
        <v>5.0999999999999996</v>
      </c>
      <c r="N11" s="443">
        <v>5.5</v>
      </c>
      <c r="O11" s="443">
        <v>5.8</v>
      </c>
      <c r="P11" s="443">
        <v>5.3</v>
      </c>
      <c r="Q11" s="443">
        <v>5.7</v>
      </c>
      <c r="R11" s="443">
        <v>6.2</v>
      </c>
      <c r="S11" s="443">
        <v>7</v>
      </c>
      <c r="T11" s="443">
        <v>9.3000000000000007</v>
      </c>
      <c r="U11" s="72">
        <v>9.5</v>
      </c>
      <c r="V11" s="218">
        <v>8.4</v>
      </c>
      <c r="W11" s="218">
        <v>8.6999999999999993</v>
      </c>
      <c r="X11" s="218">
        <v>14.1</v>
      </c>
      <c r="Y11" s="456">
        <f t="shared" si="0"/>
        <v>2.0142857142857142</v>
      </c>
      <c r="Z11" s="75"/>
    </row>
    <row r="12" spans="1:26" x14ac:dyDescent="0.35">
      <c r="A12" s="7"/>
      <c r="B12" s="26" t="s">
        <v>0</v>
      </c>
      <c r="C12" s="188">
        <v>0.7</v>
      </c>
      <c r="D12" s="188">
        <v>0.7</v>
      </c>
      <c r="E12" s="188">
        <v>1</v>
      </c>
      <c r="F12" s="188">
        <v>1.4</v>
      </c>
      <c r="G12" s="188">
        <v>1.5</v>
      </c>
      <c r="H12" s="188">
        <v>1.6</v>
      </c>
      <c r="I12" s="188">
        <v>1.8</v>
      </c>
      <c r="J12" s="188">
        <v>2.1</v>
      </c>
      <c r="K12" s="188">
        <v>2.2999999999999998</v>
      </c>
      <c r="L12" s="76">
        <v>2.2999999999999998</v>
      </c>
      <c r="M12" s="76">
        <v>2.5</v>
      </c>
      <c r="N12" s="76">
        <v>2.8</v>
      </c>
      <c r="O12" s="76">
        <v>2.9</v>
      </c>
      <c r="P12" s="76">
        <v>2.7</v>
      </c>
      <c r="Q12" s="76">
        <v>3</v>
      </c>
      <c r="R12" s="76">
        <v>3.3</v>
      </c>
      <c r="S12" s="76">
        <v>4.0999999999999996</v>
      </c>
      <c r="T12" s="77">
        <v>4.9000000000000004</v>
      </c>
      <c r="U12" s="103">
        <v>5.7</v>
      </c>
      <c r="V12" s="219">
        <v>5.2</v>
      </c>
      <c r="W12" s="219">
        <v>5.0999999999999996</v>
      </c>
      <c r="X12" s="219">
        <v>7.6</v>
      </c>
      <c r="Y12" s="444">
        <f t="shared" si="0"/>
        <v>1.8536585365853659</v>
      </c>
      <c r="Z12" s="75"/>
    </row>
    <row r="13" spans="1:26" x14ac:dyDescent="0.35">
      <c r="A13" s="7"/>
      <c r="B13" s="27" t="s">
        <v>1</v>
      </c>
      <c r="C13" s="189">
        <v>2.4</v>
      </c>
      <c r="D13" s="189">
        <v>2.9</v>
      </c>
      <c r="E13" s="189">
        <v>3.6</v>
      </c>
      <c r="F13" s="189">
        <v>4.3</v>
      </c>
      <c r="G13" s="189">
        <v>5.2</v>
      </c>
      <c r="H13" s="189">
        <v>5.9</v>
      </c>
      <c r="I13" s="189">
        <v>6</v>
      </c>
      <c r="J13" s="189">
        <v>7.5</v>
      </c>
      <c r="K13" s="189">
        <v>7.6</v>
      </c>
      <c r="L13" s="190">
        <v>8.1</v>
      </c>
      <c r="M13" s="190">
        <v>7.7</v>
      </c>
      <c r="N13" s="190">
        <v>8</v>
      </c>
      <c r="O13" s="190">
        <v>8.6</v>
      </c>
      <c r="P13" s="190">
        <v>7.9</v>
      </c>
      <c r="Q13" s="190">
        <v>8.1999999999999993</v>
      </c>
      <c r="R13" s="190">
        <v>8.9</v>
      </c>
      <c r="S13" s="190">
        <v>9.8000000000000007</v>
      </c>
      <c r="T13" s="191">
        <v>13.4</v>
      </c>
      <c r="U13" s="103">
        <v>13</v>
      </c>
      <c r="V13" s="219">
        <v>11.5</v>
      </c>
      <c r="W13" s="219">
        <v>12.2</v>
      </c>
      <c r="X13" s="219">
        <v>20.3</v>
      </c>
      <c r="Y13" s="444">
        <f t="shared" si="0"/>
        <v>2.0714285714285712</v>
      </c>
      <c r="Z13" s="75"/>
    </row>
    <row r="14" spans="1:26" ht="15" x14ac:dyDescent="0.35">
      <c r="A14" s="7"/>
      <c r="B14" s="18" t="s">
        <v>10</v>
      </c>
      <c r="C14" s="72">
        <v>0.6</v>
      </c>
      <c r="D14" s="192">
        <v>0.7</v>
      </c>
      <c r="E14" s="192">
        <v>1.2</v>
      </c>
      <c r="F14" s="192">
        <v>1.6</v>
      </c>
      <c r="G14" s="192">
        <v>2</v>
      </c>
      <c r="H14" s="192">
        <v>2.5</v>
      </c>
      <c r="I14" s="192">
        <v>2.5</v>
      </c>
      <c r="J14" s="192">
        <v>3.2</v>
      </c>
      <c r="K14" s="192">
        <v>3.6</v>
      </c>
      <c r="L14" s="192">
        <v>3.3</v>
      </c>
      <c r="M14" s="192">
        <v>3.2</v>
      </c>
      <c r="N14" s="193">
        <v>3.5</v>
      </c>
      <c r="O14" s="193">
        <v>3.3</v>
      </c>
      <c r="P14" s="193">
        <v>2.5</v>
      </c>
      <c r="Q14" s="193">
        <v>2.2000000000000002</v>
      </c>
      <c r="R14" s="193">
        <v>2.1</v>
      </c>
      <c r="S14" s="193">
        <v>2</v>
      </c>
      <c r="T14" s="193">
        <v>2.6</v>
      </c>
      <c r="U14" s="72">
        <v>2.4</v>
      </c>
      <c r="V14" s="218">
        <v>1.8</v>
      </c>
      <c r="W14" s="218">
        <v>1.6</v>
      </c>
      <c r="X14" s="218">
        <v>1.9</v>
      </c>
      <c r="Y14" s="456">
        <f t="shared" si="0"/>
        <v>0.95</v>
      </c>
      <c r="Z14" s="75"/>
    </row>
    <row r="15" spans="1:26" x14ac:dyDescent="0.35">
      <c r="A15" s="5"/>
      <c r="B15" s="16" t="s">
        <v>0</v>
      </c>
      <c r="C15" s="81">
        <v>0.3</v>
      </c>
      <c r="D15" s="81">
        <v>0.4</v>
      </c>
      <c r="E15" s="81">
        <v>0.5</v>
      </c>
      <c r="F15" s="81">
        <v>0.8</v>
      </c>
      <c r="G15" s="81">
        <v>0.9</v>
      </c>
      <c r="H15" s="81">
        <v>1</v>
      </c>
      <c r="I15" s="81">
        <v>1.1000000000000001</v>
      </c>
      <c r="J15" s="81">
        <v>1.4</v>
      </c>
      <c r="K15" s="81">
        <v>1.7</v>
      </c>
      <c r="L15" s="81">
        <v>1.4</v>
      </c>
      <c r="M15" s="81">
        <v>1.6</v>
      </c>
      <c r="N15" s="81">
        <v>1.8</v>
      </c>
      <c r="O15" s="81">
        <v>1.7</v>
      </c>
      <c r="P15" s="81">
        <v>1.3</v>
      </c>
      <c r="Q15" s="81">
        <v>1.1000000000000001</v>
      </c>
      <c r="R15" s="81">
        <v>1.2</v>
      </c>
      <c r="S15" s="81">
        <v>1.2</v>
      </c>
      <c r="T15" s="82">
        <v>1.4</v>
      </c>
      <c r="U15" s="103">
        <v>1.5</v>
      </c>
      <c r="V15" s="219">
        <v>1.2</v>
      </c>
      <c r="W15" s="219">
        <v>0.9</v>
      </c>
      <c r="X15" s="219">
        <v>1.1000000000000001</v>
      </c>
      <c r="Y15" s="444">
        <f t="shared" si="0"/>
        <v>0.91666666666666674</v>
      </c>
      <c r="Z15" s="75"/>
    </row>
    <row r="16" spans="1:26" x14ac:dyDescent="0.35">
      <c r="A16" s="5"/>
      <c r="B16" s="17" t="s">
        <v>1</v>
      </c>
      <c r="C16" s="83">
        <v>0.8</v>
      </c>
      <c r="D16" s="83">
        <v>1.1000000000000001</v>
      </c>
      <c r="E16" s="83">
        <v>1.9</v>
      </c>
      <c r="F16" s="83">
        <v>2.2999999999999998</v>
      </c>
      <c r="G16" s="83">
        <v>3.1</v>
      </c>
      <c r="H16" s="83">
        <v>3.9</v>
      </c>
      <c r="I16" s="83">
        <v>3.8</v>
      </c>
      <c r="J16" s="83">
        <v>5</v>
      </c>
      <c r="K16" s="83">
        <v>5.3</v>
      </c>
      <c r="L16" s="83">
        <v>5.2</v>
      </c>
      <c r="M16" s="83">
        <v>4.8</v>
      </c>
      <c r="N16" s="83">
        <v>5.0999999999999996</v>
      </c>
      <c r="O16" s="83">
        <v>4.7</v>
      </c>
      <c r="P16" s="83">
        <v>3.7</v>
      </c>
      <c r="Q16" s="83">
        <v>3.3</v>
      </c>
      <c r="R16" s="83">
        <v>3</v>
      </c>
      <c r="S16" s="83">
        <v>2.8</v>
      </c>
      <c r="T16" s="84">
        <v>3.8</v>
      </c>
      <c r="U16" s="103">
        <v>3.3</v>
      </c>
      <c r="V16" s="219">
        <v>2.5</v>
      </c>
      <c r="W16" s="219">
        <v>2.2000000000000002</v>
      </c>
      <c r="X16" s="219">
        <v>2.7</v>
      </c>
      <c r="Y16" s="444">
        <f t="shared" si="0"/>
        <v>0.96428571428571441</v>
      </c>
      <c r="Z16" s="75"/>
    </row>
    <row r="17" spans="1:26" x14ac:dyDescent="0.35">
      <c r="A17" s="5"/>
      <c r="B17" s="114" t="s">
        <v>99</v>
      </c>
      <c r="C17" s="194"/>
      <c r="D17" s="194"/>
      <c r="E17" s="194"/>
      <c r="F17" s="194">
        <v>0.1</v>
      </c>
      <c r="G17" s="194">
        <v>0.1</v>
      </c>
      <c r="H17" s="194">
        <v>0.1</v>
      </c>
      <c r="I17" s="194">
        <v>0.1</v>
      </c>
      <c r="J17" s="194">
        <v>0.1</v>
      </c>
      <c r="K17" s="194">
        <v>0.1</v>
      </c>
      <c r="L17" s="194">
        <v>0.1</v>
      </c>
      <c r="M17" s="194">
        <v>0.1</v>
      </c>
      <c r="N17" s="194">
        <v>0.1</v>
      </c>
      <c r="O17" s="194">
        <v>0.1</v>
      </c>
      <c r="P17" s="194">
        <v>0.1</v>
      </c>
      <c r="Q17" s="194">
        <v>0.1</v>
      </c>
      <c r="R17" s="194">
        <v>0.2</v>
      </c>
      <c r="S17" s="194">
        <v>0.4</v>
      </c>
      <c r="T17" s="195">
        <v>0.7</v>
      </c>
      <c r="U17" s="107">
        <v>0.8</v>
      </c>
      <c r="V17" s="221">
        <v>0.8</v>
      </c>
      <c r="W17" s="221">
        <v>0.8</v>
      </c>
      <c r="X17" s="221">
        <v>1.1000000000000001</v>
      </c>
      <c r="Y17" s="457">
        <f t="shared" si="0"/>
        <v>2.75</v>
      </c>
      <c r="Z17" s="75"/>
    </row>
    <row r="18" spans="1:26" x14ac:dyDescent="0.35">
      <c r="A18" s="5"/>
      <c r="B18" s="21" t="s">
        <v>0</v>
      </c>
      <c r="C18" s="81"/>
      <c r="D18" s="81"/>
      <c r="E18" s="81"/>
      <c r="F18" s="81"/>
      <c r="G18" s="81"/>
      <c r="H18" s="81"/>
      <c r="I18" s="81"/>
      <c r="J18" s="81"/>
      <c r="K18" s="81"/>
      <c r="L18" s="81"/>
      <c r="M18" s="81">
        <v>0.1</v>
      </c>
      <c r="N18" s="81">
        <v>0.1</v>
      </c>
      <c r="O18" s="81">
        <v>0.1</v>
      </c>
      <c r="P18" s="81"/>
      <c r="Q18" s="81"/>
      <c r="R18" s="81">
        <v>0.1</v>
      </c>
      <c r="S18" s="81">
        <v>0.3</v>
      </c>
      <c r="T18" s="82">
        <v>0.4</v>
      </c>
      <c r="U18" s="103">
        <v>0.6</v>
      </c>
      <c r="V18" s="219">
        <v>0.6</v>
      </c>
      <c r="W18" s="219">
        <v>0.5</v>
      </c>
      <c r="X18" s="219">
        <v>0.7</v>
      </c>
      <c r="Y18" s="444">
        <f t="shared" si="0"/>
        <v>2.3333333333333335</v>
      </c>
      <c r="Z18" s="75"/>
    </row>
    <row r="19" spans="1:26" x14ac:dyDescent="0.35">
      <c r="A19" s="5"/>
      <c r="B19" s="23" t="s">
        <v>1</v>
      </c>
      <c r="C19" s="83"/>
      <c r="D19" s="83"/>
      <c r="E19" s="83"/>
      <c r="F19" s="83"/>
      <c r="G19" s="83">
        <v>0.1</v>
      </c>
      <c r="H19" s="83"/>
      <c r="I19" s="83">
        <v>0.1</v>
      </c>
      <c r="J19" s="83">
        <v>0.2</v>
      </c>
      <c r="K19" s="83">
        <v>0.1</v>
      </c>
      <c r="L19" s="83">
        <v>0.2</v>
      </c>
      <c r="M19" s="83">
        <v>0.2</v>
      </c>
      <c r="N19" s="83">
        <v>0.2</v>
      </c>
      <c r="O19" s="83">
        <v>0.2</v>
      </c>
      <c r="P19" s="83">
        <v>0.1</v>
      </c>
      <c r="Q19" s="83">
        <v>0.2</v>
      </c>
      <c r="R19" s="83">
        <v>0.2</v>
      </c>
      <c r="S19" s="83">
        <v>0.5</v>
      </c>
      <c r="T19" s="84">
        <v>0.9</v>
      </c>
      <c r="U19" s="103">
        <v>1.1000000000000001</v>
      </c>
      <c r="V19" s="219">
        <v>1.1000000000000001</v>
      </c>
      <c r="W19" s="219">
        <v>1.1000000000000001</v>
      </c>
      <c r="X19" s="219">
        <v>1.6</v>
      </c>
      <c r="Y19" s="444">
        <f t="shared" si="0"/>
        <v>3.2</v>
      </c>
      <c r="Z19" s="75"/>
    </row>
    <row r="20" spans="1:26" ht="15" x14ac:dyDescent="0.35">
      <c r="A20" s="7"/>
      <c r="B20" s="505" t="s">
        <v>78</v>
      </c>
      <c r="C20" s="72">
        <v>0.1</v>
      </c>
      <c r="D20" s="72">
        <v>0.1</v>
      </c>
      <c r="E20" s="72">
        <v>0.1</v>
      </c>
      <c r="F20" s="72">
        <v>0.2</v>
      </c>
      <c r="G20" s="72">
        <v>0.3</v>
      </c>
      <c r="H20" s="72">
        <v>0.3</v>
      </c>
      <c r="I20" s="72">
        <v>0.3</v>
      </c>
      <c r="J20" s="72">
        <v>0.6</v>
      </c>
      <c r="K20" s="72">
        <v>0.4</v>
      </c>
      <c r="L20" s="72">
        <v>0.4</v>
      </c>
      <c r="M20" s="72">
        <v>0.5</v>
      </c>
      <c r="N20" s="72">
        <v>0.5</v>
      </c>
      <c r="O20" s="72">
        <v>0.5</v>
      </c>
      <c r="P20" s="72">
        <v>0.4</v>
      </c>
      <c r="Q20" s="72">
        <v>0.5</v>
      </c>
      <c r="R20" s="72">
        <v>1.2</v>
      </c>
      <c r="S20" s="72">
        <v>2.2999999999999998</v>
      </c>
      <c r="T20" s="72">
        <v>4.5</v>
      </c>
      <c r="U20" s="72">
        <v>6.1</v>
      </c>
      <c r="V20" s="218">
        <v>6.1</v>
      </c>
      <c r="W20" s="218">
        <v>7.1</v>
      </c>
      <c r="X20" s="218">
        <v>12.7</v>
      </c>
      <c r="Y20" s="456">
        <f t="shared" si="0"/>
        <v>5.5217391304347831</v>
      </c>
      <c r="Z20" s="75"/>
    </row>
    <row r="21" spans="1:26" x14ac:dyDescent="0.35">
      <c r="A21" s="10"/>
      <c r="B21" s="38" t="s">
        <v>0</v>
      </c>
      <c r="C21" s="188"/>
      <c r="D21" s="188"/>
      <c r="E21" s="188"/>
      <c r="F21" s="188">
        <v>0.1</v>
      </c>
      <c r="G21" s="188">
        <v>0.2</v>
      </c>
      <c r="H21" s="188">
        <v>0.1</v>
      </c>
      <c r="I21" s="188">
        <v>0.1</v>
      </c>
      <c r="J21" s="188">
        <v>0.3</v>
      </c>
      <c r="K21" s="188">
        <v>0.2</v>
      </c>
      <c r="L21" s="188">
        <v>0.2</v>
      </c>
      <c r="M21" s="188">
        <v>0.2</v>
      </c>
      <c r="N21" s="188">
        <v>0.4</v>
      </c>
      <c r="O21" s="188">
        <v>0.3</v>
      </c>
      <c r="P21" s="188">
        <v>0.2</v>
      </c>
      <c r="Q21" s="188">
        <v>0.3</v>
      </c>
      <c r="R21" s="188">
        <v>0.6</v>
      </c>
      <c r="S21" s="188">
        <v>1.3</v>
      </c>
      <c r="T21" s="188">
        <v>2.5</v>
      </c>
      <c r="U21" s="103">
        <v>3.7</v>
      </c>
      <c r="V21" s="219">
        <v>3.8</v>
      </c>
      <c r="W21" s="219">
        <v>4.0999999999999996</v>
      </c>
      <c r="X21" s="219">
        <v>6.9</v>
      </c>
      <c r="Y21" s="444">
        <f t="shared" si="0"/>
        <v>5.3076923076923075</v>
      </c>
      <c r="Z21" s="75"/>
    </row>
    <row r="22" spans="1:26" x14ac:dyDescent="0.35">
      <c r="A22" s="10"/>
      <c r="B22" s="39" t="s">
        <v>1</v>
      </c>
      <c r="C22" s="188">
        <v>0.1</v>
      </c>
      <c r="D22" s="188">
        <v>0.1</v>
      </c>
      <c r="E22" s="188">
        <v>0.2</v>
      </c>
      <c r="F22" s="188">
        <v>0.3</v>
      </c>
      <c r="G22" s="188">
        <v>0.3</v>
      </c>
      <c r="H22" s="188">
        <v>0.4</v>
      </c>
      <c r="I22" s="188">
        <v>0.5</v>
      </c>
      <c r="J22" s="188">
        <v>1</v>
      </c>
      <c r="K22" s="188">
        <v>0.6</v>
      </c>
      <c r="L22" s="188">
        <v>0.6</v>
      </c>
      <c r="M22" s="188">
        <v>0.7</v>
      </c>
      <c r="N22" s="188">
        <v>0.7</v>
      </c>
      <c r="O22" s="188">
        <v>0.7</v>
      </c>
      <c r="P22" s="188">
        <v>0.6</v>
      </c>
      <c r="Q22" s="188">
        <v>0.8</v>
      </c>
      <c r="R22" s="188">
        <v>1.7</v>
      </c>
      <c r="S22" s="188">
        <v>3.2</v>
      </c>
      <c r="T22" s="188">
        <v>6.4</v>
      </c>
      <c r="U22" s="103">
        <v>8.5</v>
      </c>
      <c r="V22" s="219">
        <v>8.4</v>
      </c>
      <c r="W22" s="219">
        <v>10</v>
      </c>
      <c r="X22" s="219">
        <v>18.2</v>
      </c>
      <c r="Y22" s="444">
        <f t="shared" si="0"/>
        <v>5.6874999999999991</v>
      </c>
      <c r="Z22" s="75"/>
    </row>
    <row r="23" spans="1:26" ht="15" x14ac:dyDescent="0.35">
      <c r="A23" s="7"/>
      <c r="B23" s="18" t="s">
        <v>70</v>
      </c>
      <c r="C23" s="206">
        <v>0.5</v>
      </c>
      <c r="D23" s="206">
        <v>0.6</v>
      </c>
      <c r="E23" s="206">
        <v>0.5</v>
      </c>
      <c r="F23" s="206">
        <v>0.6</v>
      </c>
      <c r="G23" s="206">
        <v>0.6</v>
      </c>
      <c r="H23" s="206">
        <v>0.6</v>
      </c>
      <c r="I23" s="206">
        <v>0.7</v>
      </c>
      <c r="J23" s="206">
        <v>0.7</v>
      </c>
      <c r="K23" s="206">
        <v>0.8</v>
      </c>
      <c r="L23" s="206">
        <v>1.1000000000000001</v>
      </c>
      <c r="M23" s="206">
        <v>1.2</v>
      </c>
      <c r="N23" s="206">
        <v>1.2</v>
      </c>
      <c r="O23" s="206">
        <v>1.8</v>
      </c>
      <c r="P23" s="206">
        <v>2.2000000000000002</v>
      </c>
      <c r="Q23" s="206">
        <v>2.9</v>
      </c>
      <c r="R23" s="206">
        <v>3.3</v>
      </c>
      <c r="S23" s="206">
        <v>3.8</v>
      </c>
      <c r="T23" s="206">
        <v>4</v>
      </c>
      <c r="U23" s="72">
        <v>3.4</v>
      </c>
      <c r="V23" s="218">
        <v>2.7</v>
      </c>
      <c r="W23" s="218">
        <v>2.1</v>
      </c>
      <c r="X23" s="218">
        <v>1.7</v>
      </c>
      <c r="Y23" s="456">
        <f t="shared" si="0"/>
        <v>0.44736842105263158</v>
      </c>
      <c r="Z23" s="75"/>
    </row>
    <row r="24" spans="1:26" x14ac:dyDescent="0.35">
      <c r="A24" s="5"/>
      <c r="B24" s="30" t="s">
        <v>0</v>
      </c>
      <c r="C24" s="85">
        <v>0.2</v>
      </c>
      <c r="D24" s="85">
        <v>0.2</v>
      </c>
      <c r="E24" s="85">
        <v>0.2</v>
      </c>
      <c r="F24" s="85">
        <v>0.3</v>
      </c>
      <c r="G24" s="85">
        <v>0.3</v>
      </c>
      <c r="H24" s="85">
        <v>0.3</v>
      </c>
      <c r="I24" s="85">
        <v>0.3</v>
      </c>
      <c r="J24" s="85">
        <v>0.3</v>
      </c>
      <c r="K24" s="85">
        <v>0.3</v>
      </c>
      <c r="L24" s="190">
        <v>0.5</v>
      </c>
      <c r="M24" s="190">
        <v>0.5</v>
      </c>
      <c r="N24" s="190">
        <v>0.6</v>
      </c>
      <c r="O24" s="191">
        <v>0.9</v>
      </c>
      <c r="P24" s="190">
        <v>1.1000000000000001</v>
      </c>
      <c r="Q24" s="190">
        <v>1.5</v>
      </c>
      <c r="R24" s="190">
        <v>1.7</v>
      </c>
      <c r="S24" s="190">
        <v>2.2000000000000002</v>
      </c>
      <c r="T24" s="77">
        <v>2.1</v>
      </c>
      <c r="U24" s="103">
        <v>2</v>
      </c>
      <c r="V24" s="219">
        <v>1.6</v>
      </c>
      <c r="W24" s="219">
        <v>1.3</v>
      </c>
      <c r="X24" s="219">
        <v>1.1000000000000001</v>
      </c>
      <c r="Y24" s="444">
        <f t="shared" si="0"/>
        <v>0.5</v>
      </c>
      <c r="Z24" s="75"/>
    </row>
    <row r="25" spans="1:26" x14ac:dyDescent="0.35">
      <c r="A25" s="5"/>
      <c r="B25" s="32" t="s">
        <v>1</v>
      </c>
      <c r="C25" s="207">
        <v>0.8</v>
      </c>
      <c r="D25" s="207">
        <v>0.9</v>
      </c>
      <c r="E25" s="207">
        <v>0.8</v>
      </c>
      <c r="F25" s="207">
        <v>0.9</v>
      </c>
      <c r="G25" s="207">
        <v>1</v>
      </c>
      <c r="H25" s="207">
        <v>1</v>
      </c>
      <c r="I25" s="207">
        <v>1</v>
      </c>
      <c r="J25" s="207">
        <v>1.2</v>
      </c>
      <c r="K25" s="207">
        <v>1.3</v>
      </c>
      <c r="L25" s="86">
        <v>1.8</v>
      </c>
      <c r="M25" s="86">
        <v>1.8</v>
      </c>
      <c r="N25" s="86">
        <v>1.9</v>
      </c>
      <c r="O25" s="87">
        <v>2.8</v>
      </c>
      <c r="P25" s="76">
        <v>3.2</v>
      </c>
      <c r="Q25" s="76">
        <v>4.2</v>
      </c>
      <c r="R25" s="76">
        <v>4.8</v>
      </c>
      <c r="S25" s="76">
        <v>5.2</v>
      </c>
      <c r="T25" s="77">
        <v>5.7</v>
      </c>
      <c r="U25" s="103">
        <v>4.7</v>
      </c>
      <c r="V25" s="219">
        <v>3.7</v>
      </c>
      <c r="W25" s="219">
        <v>2.7</v>
      </c>
      <c r="X25" s="219">
        <v>2.2000000000000002</v>
      </c>
      <c r="Y25" s="444">
        <f t="shared" si="0"/>
        <v>0.42307692307692307</v>
      </c>
      <c r="Z25" s="75"/>
    </row>
    <row r="26" spans="1:26" x14ac:dyDescent="0.35">
      <c r="A26" s="10"/>
      <c r="B26" s="37" t="s">
        <v>90</v>
      </c>
      <c r="C26" s="208"/>
      <c r="D26" s="209"/>
      <c r="E26" s="210"/>
      <c r="F26" s="208"/>
      <c r="G26" s="208"/>
      <c r="H26" s="210"/>
      <c r="I26" s="208"/>
      <c r="J26" s="208"/>
      <c r="K26" s="208"/>
      <c r="L26" s="208"/>
      <c r="M26" s="208"/>
      <c r="N26" s="208"/>
      <c r="O26" s="208"/>
      <c r="P26" s="208"/>
      <c r="Q26" s="208">
        <v>0</v>
      </c>
      <c r="R26" s="208">
        <v>0.3</v>
      </c>
      <c r="S26" s="208">
        <v>0.7</v>
      </c>
      <c r="T26" s="208">
        <v>1.2</v>
      </c>
      <c r="U26" s="107">
        <v>1.6</v>
      </c>
      <c r="V26" s="221">
        <v>1.5</v>
      </c>
      <c r="W26" s="221">
        <v>1.2</v>
      </c>
      <c r="X26" s="221">
        <v>1.1000000000000001</v>
      </c>
      <c r="Y26" s="457">
        <f t="shared" si="0"/>
        <v>1.5714285714285716</v>
      </c>
      <c r="Z26" s="75"/>
    </row>
    <row r="27" spans="1:26" x14ac:dyDescent="0.35">
      <c r="A27" s="10"/>
      <c r="B27" s="38" t="s">
        <v>0</v>
      </c>
      <c r="C27" s="85"/>
      <c r="D27" s="85"/>
      <c r="E27" s="85"/>
      <c r="F27" s="85"/>
      <c r="G27" s="85"/>
      <c r="H27" s="85"/>
      <c r="I27" s="85"/>
      <c r="J27" s="85"/>
      <c r="K27" s="85"/>
      <c r="L27" s="85"/>
      <c r="M27" s="85"/>
      <c r="N27" s="85"/>
      <c r="O27" s="85"/>
      <c r="P27" s="85"/>
      <c r="Q27" s="85"/>
      <c r="R27" s="85">
        <v>0.2</v>
      </c>
      <c r="S27" s="85">
        <v>0.4</v>
      </c>
      <c r="T27" s="211">
        <v>0.8</v>
      </c>
      <c r="U27" s="103">
        <v>0.9</v>
      </c>
      <c r="V27" s="219">
        <v>0.8</v>
      </c>
      <c r="W27" s="219">
        <v>0.9</v>
      </c>
      <c r="X27" s="219">
        <v>0.8</v>
      </c>
      <c r="Y27" s="444">
        <f t="shared" si="0"/>
        <v>2</v>
      </c>
      <c r="Z27" s="75"/>
    </row>
    <row r="28" spans="1:26" x14ac:dyDescent="0.35">
      <c r="A28" s="10"/>
      <c r="B28" s="39" t="s">
        <v>1</v>
      </c>
      <c r="C28" s="207"/>
      <c r="D28" s="207"/>
      <c r="E28" s="207"/>
      <c r="F28" s="207"/>
      <c r="G28" s="207"/>
      <c r="H28" s="207"/>
      <c r="I28" s="207"/>
      <c r="J28" s="207"/>
      <c r="K28" s="207"/>
      <c r="L28" s="207"/>
      <c r="M28" s="207"/>
      <c r="N28" s="207"/>
      <c r="O28" s="207"/>
      <c r="P28" s="207"/>
      <c r="Q28" s="207"/>
      <c r="R28" s="207">
        <v>0.4</v>
      </c>
      <c r="S28" s="207">
        <v>0.9</v>
      </c>
      <c r="T28" s="212">
        <v>1.7</v>
      </c>
      <c r="U28" s="103">
        <v>2.2999999999999998</v>
      </c>
      <c r="V28" s="219">
        <v>2</v>
      </c>
      <c r="W28" s="219">
        <v>1.6</v>
      </c>
      <c r="X28" s="219">
        <v>1.4</v>
      </c>
      <c r="Y28" s="444">
        <f t="shared" si="0"/>
        <v>1.5555555555555554</v>
      </c>
      <c r="Z28" s="75"/>
    </row>
    <row r="29" spans="1:26" ht="15" x14ac:dyDescent="0.35">
      <c r="A29" s="7"/>
      <c r="B29" s="18" t="s">
        <v>54</v>
      </c>
      <c r="C29" s="72">
        <v>0.7</v>
      </c>
      <c r="D29" s="72">
        <v>0.7</v>
      </c>
      <c r="E29" s="72">
        <v>0.7</v>
      </c>
      <c r="F29" s="72">
        <v>0.9</v>
      </c>
      <c r="G29" s="72">
        <v>1.1000000000000001</v>
      </c>
      <c r="H29" s="72">
        <v>1.2</v>
      </c>
      <c r="I29" s="72">
        <v>1.3</v>
      </c>
      <c r="J29" s="72">
        <v>1.6</v>
      </c>
      <c r="K29" s="72">
        <v>1.3</v>
      </c>
      <c r="L29" s="72">
        <v>0.9</v>
      </c>
      <c r="M29" s="72">
        <v>0.6</v>
      </c>
      <c r="N29" s="72">
        <v>0.6</v>
      </c>
      <c r="O29" s="72">
        <v>0.7</v>
      </c>
      <c r="P29" s="72">
        <v>0.6</v>
      </c>
      <c r="Q29" s="72">
        <v>0.6</v>
      </c>
      <c r="R29" s="72">
        <v>0.8</v>
      </c>
      <c r="S29" s="72">
        <v>1</v>
      </c>
      <c r="T29" s="72">
        <v>1.7</v>
      </c>
      <c r="U29" s="72">
        <v>2.1</v>
      </c>
      <c r="V29" s="218">
        <v>2</v>
      </c>
      <c r="W29" s="218">
        <v>2</v>
      </c>
      <c r="X29" s="218">
        <v>2.6</v>
      </c>
      <c r="Y29" s="456">
        <f t="shared" si="0"/>
        <v>2.6</v>
      </c>
      <c r="Z29" s="75"/>
    </row>
    <row r="30" spans="1:26" x14ac:dyDescent="0.35">
      <c r="A30" s="5"/>
      <c r="B30" s="26" t="s">
        <v>0</v>
      </c>
      <c r="C30" s="196">
        <v>0.3</v>
      </c>
      <c r="D30" s="196">
        <v>0.4</v>
      </c>
      <c r="E30" s="196">
        <v>0.3</v>
      </c>
      <c r="F30" s="196">
        <v>0.5</v>
      </c>
      <c r="G30" s="196">
        <v>0.6</v>
      </c>
      <c r="H30" s="196">
        <v>0.6</v>
      </c>
      <c r="I30" s="196">
        <v>0.6</v>
      </c>
      <c r="J30" s="196">
        <v>0.8</v>
      </c>
      <c r="K30" s="196">
        <v>0.6</v>
      </c>
      <c r="L30" s="81">
        <v>0.4</v>
      </c>
      <c r="M30" s="81">
        <v>0.3</v>
      </c>
      <c r="N30" s="81">
        <v>0.4</v>
      </c>
      <c r="O30" s="82">
        <v>0.4</v>
      </c>
      <c r="P30" s="81">
        <v>0.3</v>
      </c>
      <c r="Q30" s="81">
        <v>0.4</v>
      </c>
      <c r="R30" s="81">
        <v>0.4</v>
      </c>
      <c r="S30" s="81">
        <v>0.7</v>
      </c>
      <c r="T30" s="82">
        <v>1</v>
      </c>
      <c r="U30" s="103">
        <v>1.4</v>
      </c>
      <c r="V30" s="219">
        <v>1.3</v>
      </c>
      <c r="W30" s="219">
        <v>1.1000000000000001</v>
      </c>
      <c r="X30" s="219">
        <v>1.4</v>
      </c>
      <c r="Y30" s="444">
        <f t="shared" si="0"/>
        <v>2</v>
      </c>
      <c r="Z30" s="75"/>
    </row>
    <row r="31" spans="1:26" x14ac:dyDescent="0.35">
      <c r="A31" s="5"/>
      <c r="B31" s="27" t="s">
        <v>1</v>
      </c>
      <c r="C31" s="197">
        <v>1</v>
      </c>
      <c r="D31" s="197">
        <v>1</v>
      </c>
      <c r="E31" s="197">
        <v>1</v>
      </c>
      <c r="F31" s="197">
        <v>1.3</v>
      </c>
      <c r="G31" s="197">
        <v>1.7</v>
      </c>
      <c r="H31" s="197">
        <v>1.8</v>
      </c>
      <c r="I31" s="197">
        <v>1.9</v>
      </c>
      <c r="J31" s="197">
        <v>2.2999999999999998</v>
      </c>
      <c r="K31" s="197">
        <v>2</v>
      </c>
      <c r="L31" s="83">
        <v>1.3</v>
      </c>
      <c r="M31" s="83">
        <v>0.9</v>
      </c>
      <c r="N31" s="83">
        <v>0.8</v>
      </c>
      <c r="O31" s="84">
        <v>1</v>
      </c>
      <c r="P31" s="83">
        <v>0.9</v>
      </c>
      <c r="Q31" s="83">
        <v>0.9</v>
      </c>
      <c r="R31" s="83">
        <v>1.1000000000000001</v>
      </c>
      <c r="S31" s="83">
        <v>1.3</v>
      </c>
      <c r="T31" s="84">
        <v>2.5</v>
      </c>
      <c r="U31" s="103">
        <v>2.9</v>
      </c>
      <c r="V31" s="219">
        <v>2.7</v>
      </c>
      <c r="W31" s="219">
        <v>2.8</v>
      </c>
      <c r="X31" s="219">
        <v>3.6</v>
      </c>
      <c r="Y31" s="444">
        <f t="shared" si="0"/>
        <v>2.7692307692307692</v>
      </c>
      <c r="Z31" s="75"/>
    </row>
    <row r="32" spans="1:26" x14ac:dyDescent="0.35">
      <c r="A32" s="5"/>
      <c r="B32" s="24" t="s">
        <v>6</v>
      </c>
      <c r="C32" s="198">
        <v>0.4</v>
      </c>
      <c r="D32" s="198">
        <v>0.4</v>
      </c>
      <c r="E32" s="198">
        <v>0.4</v>
      </c>
      <c r="F32" s="198">
        <v>0.5</v>
      </c>
      <c r="G32" s="198">
        <v>0.6</v>
      </c>
      <c r="H32" s="198">
        <v>0.7</v>
      </c>
      <c r="I32" s="198">
        <v>0.8</v>
      </c>
      <c r="J32" s="198">
        <v>1</v>
      </c>
      <c r="K32" s="198">
        <v>0.8</v>
      </c>
      <c r="L32" s="198">
        <v>0.6</v>
      </c>
      <c r="M32" s="198">
        <v>0.5</v>
      </c>
      <c r="N32" s="198">
        <v>0.5</v>
      </c>
      <c r="O32" s="198">
        <v>0.6</v>
      </c>
      <c r="P32" s="198">
        <v>0.5</v>
      </c>
      <c r="Q32" s="198">
        <v>0.5</v>
      </c>
      <c r="R32" s="198">
        <v>0.6</v>
      </c>
      <c r="S32" s="198">
        <v>0.9</v>
      </c>
      <c r="T32" s="199">
        <v>1.5</v>
      </c>
      <c r="U32" s="107">
        <v>1.8</v>
      </c>
      <c r="V32" s="221">
        <v>1.7</v>
      </c>
      <c r="W32" s="221">
        <v>1.7</v>
      </c>
      <c r="X32" s="221">
        <v>2.2999999999999998</v>
      </c>
      <c r="Y32" s="457">
        <f t="shared" si="0"/>
        <v>2.5555555555555554</v>
      </c>
      <c r="Z32" s="75"/>
    </row>
    <row r="33" spans="1:26" x14ac:dyDescent="0.35">
      <c r="A33" s="5"/>
      <c r="B33" s="21" t="s">
        <v>0</v>
      </c>
      <c r="C33" s="196">
        <v>0.2</v>
      </c>
      <c r="D33" s="196">
        <v>0.2</v>
      </c>
      <c r="E33" s="196">
        <v>0.2</v>
      </c>
      <c r="F33" s="196">
        <v>0.3</v>
      </c>
      <c r="G33" s="196">
        <v>0.3</v>
      </c>
      <c r="H33" s="196">
        <v>0.4</v>
      </c>
      <c r="I33" s="196">
        <v>0.4</v>
      </c>
      <c r="J33" s="196">
        <v>0.5</v>
      </c>
      <c r="K33" s="196">
        <v>0.4</v>
      </c>
      <c r="L33" s="81">
        <v>0.3</v>
      </c>
      <c r="M33" s="81">
        <v>0.2</v>
      </c>
      <c r="N33" s="81">
        <v>0.3</v>
      </c>
      <c r="O33" s="82">
        <v>0.3</v>
      </c>
      <c r="P33" s="81">
        <v>0.3</v>
      </c>
      <c r="Q33" s="81">
        <v>0.3</v>
      </c>
      <c r="R33" s="81">
        <v>0.3</v>
      </c>
      <c r="S33" s="81">
        <v>0.6</v>
      </c>
      <c r="T33" s="82">
        <v>0.8</v>
      </c>
      <c r="U33" s="103">
        <v>1.2</v>
      </c>
      <c r="V33" s="219">
        <v>1.1000000000000001</v>
      </c>
      <c r="W33" s="219">
        <v>1</v>
      </c>
      <c r="X33" s="219">
        <v>1.3</v>
      </c>
      <c r="Y33" s="444">
        <f t="shared" si="0"/>
        <v>2.166666666666667</v>
      </c>
      <c r="Z33" s="75"/>
    </row>
    <row r="34" spans="1:26" x14ac:dyDescent="0.35">
      <c r="A34" s="5"/>
      <c r="B34" s="17" t="s">
        <v>1</v>
      </c>
      <c r="C34" s="200">
        <v>0.6</v>
      </c>
      <c r="D34" s="200">
        <v>0.6</v>
      </c>
      <c r="E34" s="200">
        <v>0.6</v>
      </c>
      <c r="F34" s="200">
        <v>0.8</v>
      </c>
      <c r="G34" s="200">
        <v>1</v>
      </c>
      <c r="H34" s="200">
        <v>1.1000000000000001</v>
      </c>
      <c r="I34" s="200">
        <v>1.2</v>
      </c>
      <c r="J34" s="200">
        <v>1.5</v>
      </c>
      <c r="K34" s="200">
        <v>1.3</v>
      </c>
      <c r="L34" s="83">
        <v>1</v>
      </c>
      <c r="M34" s="83">
        <v>0.7</v>
      </c>
      <c r="N34" s="83">
        <v>0.7</v>
      </c>
      <c r="O34" s="84">
        <v>0.8</v>
      </c>
      <c r="P34" s="83">
        <v>0.8</v>
      </c>
      <c r="Q34" s="83">
        <v>0.7</v>
      </c>
      <c r="R34" s="83">
        <v>0.9</v>
      </c>
      <c r="S34" s="83">
        <v>1.2</v>
      </c>
      <c r="T34" s="84">
        <v>2.1</v>
      </c>
      <c r="U34" s="103">
        <v>2.4</v>
      </c>
      <c r="V34" s="219">
        <v>2.4</v>
      </c>
      <c r="W34" s="219">
        <v>2.5</v>
      </c>
      <c r="X34" s="219">
        <v>3.3</v>
      </c>
      <c r="Y34" s="444">
        <f t="shared" si="0"/>
        <v>2.75</v>
      </c>
      <c r="Z34" s="75"/>
    </row>
    <row r="35" spans="1:26" x14ac:dyDescent="0.35">
      <c r="A35" s="5"/>
      <c r="B35" s="28" t="s">
        <v>100</v>
      </c>
      <c r="C35" s="201"/>
      <c r="D35" s="201"/>
      <c r="E35" s="201"/>
      <c r="F35" s="201"/>
      <c r="G35" s="201"/>
      <c r="H35" s="201"/>
      <c r="I35" s="201"/>
      <c r="J35" s="201">
        <v>0.1</v>
      </c>
      <c r="K35" s="201">
        <v>0.1</v>
      </c>
      <c r="L35" s="201"/>
      <c r="M35" s="201"/>
      <c r="N35" s="201"/>
      <c r="O35" s="201"/>
      <c r="P35" s="201"/>
      <c r="Q35" s="201"/>
      <c r="R35" s="201">
        <v>0.1</v>
      </c>
      <c r="S35" s="201">
        <v>0.3</v>
      </c>
      <c r="T35" s="202">
        <v>0.8</v>
      </c>
      <c r="U35" s="107">
        <v>1.3</v>
      </c>
      <c r="V35" s="221">
        <v>1.4</v>
      </c>
      <c r="W35" s="221">
        <v>1.5</v>
      </c>
      <c r="X35" s="221">
        <v>2.1</v>
      </c>
      <c r="Y35" s="457">
        <f t="shared" si="0"/>
        <v>7.0000000000000009</v>
      </c>
      <c r="Z35" s="75"/>
    </row>
    <row r="36" spans="1:26" x14ac:dyDescent="0.35">
      <c r="A36" s="5"/>
      <c r="B36" s="30" t="s">
        <v>0</v>
      </c>
      <c r="C36" s="203"/>
      <c r="D36" s="204"/>
      <c r="E36" s="204"/>
      <c r="F36" s="204"/>
      <c r="G36" s="204"/>
      <c r="H36" s="204"/>
      <c r="I36" s="204"/>
      <c r="J36" s="204"/>
      <c r="K36" s="204"/>
      <c r="L36" s="204"/>
      <c r="M36" s="81"/>
      <c r="N36" s="81"/>
      <c r="O36" s="81"/>
      <c r="P36" s="82"/>
      <c r="Q36" s="81"/>
      <c r="R36" s="81"/>
      <c r="S36" s="81">
        <v>0.2</v>
      </c>
      <c r="T36" s="81">
        <v>0.5</v>
      </c>
      <c r="U36" s="103">
        <v>0.9</v>
      </c>
      <c r="V36" s="219">
        <v>0.9</v>
      </c>
      <c r="W36" s="219">
        <v>0.9</v>
      </c>
      <c r="X36" s="219">
        <v>1.2</v>
      </c>
      <c r="Y36" s="444">
        <f t="shared" si="0"/>
        <v>5.9999999999999991</v>
      </c>
      <c r="Z36" s="75"/>
    </row>
    <row r="37" spans="1:26" x14ac:dyDescent="0.35">
      <c r="A37" s="5"/>
      <c r="B37" s="32" t="s">
        <v>1</v>
      </c>
      <c r="C37" s="205"/>
      <c r="D37" s="205"/>
      <c r="E37" s="205"/>
      <c r="F37" s="205"/>
      <c r="G37" s="205"/>
      <c r="H37" s="205"/>
      <c r="I37" s="205"/>
      <c r="J37" s="205">
        <v>0.2</v>
      </c>
      <c r="K37" s="205"/>
      <c r="L37" s="88"/>
      <c r="M37" s="88"/>
      <c r="N37" s="88"/>
      <c r="O37" s="89"/>
      <c r="P37" s="81"/>
      <c r="Q37" s="81"/>
      <c r="R37" s="81">
        <v>0.1</v>
      </c>
      <c r="S37" s="81">
        <v>0.4</v>
      </c>
      <c r="T37" s="82">
        <v>1.1000000000000001</v>
      </c>
      <c r="U37" s="103">
        <v>1.7</v>
      </c>
      <c r="V37" s="219">
        <v>1.9</v>
      </c>
      <c r="W37" s="219">
        <v>2.1</v>
      </c>
      <c r="X37" s="219">
        <v>3</v>
      </c>
      <c r="Y37" s="444">
        <f t="shared" si="0"/>
        <v>7.5</v>
      </c>
      <c r="Z37" s="75"/>
    </row>
    <row r="38" spans="1:26" ht="15" x14ac:dyDescent="0.35">
      <c r="A38" s="10"/>
      <c r="B38" s="226" t="s">
        <v>104</v>
      </c>
      <c r="C38" s="72">
        <v>0.2</v>
      </c>
      <c r="D38" s="72">
        <v>0.2</v>
      </c>
      <c r="E38" s="72">
        <v>0.3</v>
      </c>
      <c r="F38" s="72">
        <v>0.3</v>
      </c>
      <c r="G38" s="72">
        <v>0.4</v>
      </c>
      <c r="H38" s="72">
        <v>0.3</v>
      </c>
      <c r="I38" s="72">
        <v>0.5</v>
      </c>
      <c r="J38" s="72">
        <v>0.4</v>
      </c>
      <c r="K38" s="72">
        <v>0.3</v>
      </c>
      <c r="L38" s="72">
        <v>0.3</v>
      </c>
      <c r="M38" s="72">
        <v>0.3</v>
      </c>
      <c r="N38" s="72">
        <v>0.4</v>
      </c>
      <c r="O38" s="72">
        <v>0.5</v>
      </c>
      <c r="P38" s="72">
        <v>0.4</v>
      </c>
      <c r="Q38" s="72">
        <v>0.7</v>
      </c>
      <c r="R38" s="72">
        <v>0.8</v>
      </c>
      <c r="S38" s="72">
        <v>0.9</v>
      </c>
      <c r="T38" s="72">
        <v>1.3</v>
      </c>
      <c r="U38" s="72">
        <v>1.8</v>
      </c>
      <c r="V38" s="218">
        <v>1.7</v>
      </c>
      <c r="W38" s="218">
        <v>2.1</v>
      </c>
      <c r="X38" s="218">
        <v>3.1</v>
      </c>
      <c r="Y38" s="456">
        <f t="shared" si="0"/>
        <v>3.4444444444444446</v>
      </c>
      <c r="Z38" s="75"/>
    </row>
    <row r="39" spans="1:26" x14ac:dyDescent="0.35">
      <c r="A39" s="10"/>
      <c r="B39" s="30" t="s">
        <v>0</v>
      </c>
      <c r="C39" s="85">
        <v>0.1</v>
      </c>
      <c r="D39" s="85">
        <v>0.2</v>
      </c>
      <c r="E39" s="85">
        <v>0.2</v>
      </c>
      <c r="F39" s="85">
        <v>0.2</v>
      </c>
      <c r="G39" s="85">
        <v>0.3</v>
      </c>
      <c r="H39" s="85">
        <v>0.2</v>
      </c>
      <c r="I39" s="85">
        <v>0.2</v>
      </c>
      <c r="J39" s="85">
        <v>0.2</v>
      </c>
      <c r="K39" s="85">
        <v>0.2</v>
      </c>
      <c r="L39" s="190">
        <v>0.1</v>
      </c>
      <c r="M39" s="190">
        <v>0.2</v>
      </c>
      <c r="N39" s="190">
        <v>0.3</v>
      </c>
      <c r="O39" s="191">
        <v>0.3</v>
      </c>
      <c r="P39" s="190">
        <v>0.3</v>
      </c>
      <c r="Q39" s="190">
        <v>0.5</v>
      </c>
      <c r="R39" s="190">
        <v>0.5</v>
      </c>
      <c r="S39" s="190">
        <v>0.7</v>
      </c>
      <c r="T39" s="77">
        <v>0.9</v>
      </c>
      <c r="U39" s="103">
        <v>1.3</v>
      </c>
      <c r="V39" s="219">
        <v>1.4</v>
      </c>
      <c r="W39" s="219">
        <v>1.5</v>
      </c>
      <c r="X39" s="219">
        <v>2.1</v>
      </c>
      <c r="Y39" s="444">
        <f t="shared" si="0"/>
        <v>3.0000000000000004</v>
      </c>
      <c r="Z39" s="75"/>
    </row>
    <row r="40" spans="1:26" x14ac:dyDescent="0.35">
      <c r="A40" s="10"/>
      <c r="B40" s="32" t="s">
        <v>1</v>
      </c>
      <c r="C40" s="207">
        <v>0.2</v>
      </c>
      <c r="D40" s="207">
        <v>0.3</v>
      </c>
      <c r="E40" s="207">
        <v>0.3</v>
      </c>
      <c r="F40" s="207">
        <v>0.4</v>
      </c>
      <c r="G40" s="207">
        <v>0.5</v>
      </c>
      <c r="H40" s="207">
        <v>0.5</v>
      </c>
      <c r="I40" s="207">
        <v>0.7</v>
      </c>
      <c r="J40" s="207">
        <v>0.5</v>
      </c>
      <c r="K40" s="207">
        <v>0.4</v>
      </c>
      <c r="L40" s="86">
        <v>0.4</v>
      </c>
      <c r="M40" s="86">
        <v>0.5</v>
      </c>
      <c r="N40" s="86">
        <v>0.5</v>
      </c>
      <c r="O40" s="87">
        <v>0.6</v>
      </c>
      <c r="P40" s="76">
        <v>0.6</v>
      </c>
      <c r="Q40" s="76">
        <v>0.9</v>
      </c>
      <c r="R40" s="76">
        <v>1.1000000000000001</v>
      </c>
      <c r="S40" s="76">
        <v>1.2</v>
      </c>
      <c r="T40" s="77">
        <v>1.7</v>
      </c>
      <c r="U40" s="103">
        <v>2.2999999999999998</v>
      </c>
      <c r="V40" s="219">
        <v>2.1</v>
      </c>
      <c r="W40" s="219">
        <v>2.7</v>
      </c>
      <c r="X40" s="219">
        <v>4</v>
      </c>
      <c r="Y40" s="444">
        <f t="shared" ref="Y40:Y64" si="1">X40/S40</f>
        <v>3.3333333333333335</v>
      </c>
      <c r="Z40" s="75"/>
    </row>
    <row r="41" spans="1:26" x14ac:dyDescent="0.35">
      <c r="A41" s="10"/>
      <c r="B41" s="37" t="s">
        <v>11</v>
      </c>
      <c r="C41" s="208">
        <v>0.1</v>
      </c>
      <c r="D41" s="208">
        <v>0.1</v>
      </c>
      <c r="E41" s="208">
        <v>0.1</v>
      </c>
      <c r="F41" s="208">
        <v>0.1</v>
      </c>
      <c r="G41" s="208">
        <v>0.1</v>
      </c>
      <c r="H41" s="208">
        <v>0.1</v>
      </c>
      <c r="I41" s="208">
        <v>0.2</v>
      </c>
      <c r="J41" s="208">
        <v>0.2</v>
      </c>
      <c r="K41" s="208">
        <v>0.2</v>
      </c>
      <c r="L41" s="208">
        <v>0.1</v>
      </c>
      <c r="M41" s="208">
        <v>0.2</v>
      </c>
      <c r="N41" s="208">
        <v>0.2</v>
      </c>
      <c r="O41" s="208">
        <v>0.3</v>
      </c>
      <c r="P41" s="208">
        <v>0.2</v>
      </c>
      <c r="Q41" s="208">
        <v>0.3</v>
      </c>
      <c r="R41" s="208">
        <v>0.5</v>
      </c>
      <c r="S41" s="208">
        <v>0.5</v>
      </c>
      <c r="T41" s="213">
        <v>0.8</v>
      </c>
      <c r="U41" s="107">
        <v>1.2</v>
      </c>
      <c r="V41" s="221">
        <v>1.2</v>
      </c>
      <c r="W41" s="221">
        <v>1.4</v>
      </c>
      <c r="X41" s="221">
        <v>2.4</v>
      </c>
      <c r="Y41" s="457">
        <f t="shared" si="1"/>
        <v>4.8</v>
      </c>
      <c r="Z41" s="75"/>
    </row>
    <row r="42" spans="1:26" x14ac:dyDescent="0.35">
      <c r="A42" s="10"/>
      <c r="B42" s="38" t="s">
        <v>0</v>
      </c>
      <c r="C42" s="85"/>
      <c r="D42" s="85"/>
      <c r="E42" s="85"/>
      <c r="F42" s="85"/>
      <c r="G42" s="85"/>
      <c r="H42" s="85"/>
      <c r="I42" s="85"/>
      <c r="J42" s="85"/>
      <c r="K42" s="85"/>
      <c r="L42" s="85"/>
      <c r="M42" s="85">
        <v>0.1</v>
      </c>
      <c r="N42" s="85">
        <v>0.2</v>
      </c>
      <c r="O42" s="85">
        <v>0.1</v>
      </c>
      <c r="P42" s="85">
        <v>0.2</v>
      </c>
      <c r="Q42" s="85">
        <v>0.2</v>
      </c>
      <c r="R42" s="85">
        <v>0.3</v>
      </c>
      <c r="S42" s="85">
        <v>0.4</v>
      </c>
      <c r="T42" s="211">
        <v>0.5</v>
      </c>
      <c r="U42" s="103">
        <v>0.9</v>
      </c>
      <c r="V42" s="219">
        <v>1</v>
      </c>
      <c r="W42" s="219">
        <v>1</v>
      </c>
      <c r="X42" s="219">
        <v>1.7</v>
      </c>
      <c r="Y42" s="444">
        <f t="shared" si="1"/>
        <v>4.25</v>
      </c>
      <c r="Z42" s="75"/>
    </row>
    <row r="43" spans="1:26" x14ac:dyDescent="0.35">
      <c r="A43" s="10"/>
      <c r="B43" s="39" t="s">
        <v>1</v>
      </c>
      <c r="C43" s="207"/>
      <c r="D43" s="207">
        <v>0.1</v>
      </c>
      <c r="E43" s="207">
        <v>0.1</v>
      </c>
      <c r="F43" s="207">
        <v>0.1</v>
      </c>
      <c r="G43" s="207">
        <v>0.2</v>
      </c>
      <c r="H43" s="207">
        <v>0.1</v>
      </c>
      <c r="I43" s="207">
        <v>0.3</v>
      </c>
      <c r="J43" s="207">
        <v>0.2</v>
      </c>
      <c r="K43" s="207">
        <v>0.2</v>
      </c>
      <c r="L43" s="207">
        <v>0.2</v>
      </c>
      <c r="M43" s="207">
        <v>0.3</v>
      </c>
      <c r="N43" s="207">
        <v>0.2</v>
      </c>
      <c r="O43" s="207">
        <v>0.4</v>
      </c>
      <c r="P43" s="207">
        <v>0.3</v>
      </c>
      <c r="Q43" s="207">
        <v>0.4</v>
      </c>
      <c r="R43" s="207">
        <v>0.7</v>
      </c>
      <c r="S43" s="207">
        <v>0.6</v>
      </c>
      <c r="T43" s="212">
        <v>1.1000000000000001</v>
      </c>
      <c r="U43" s="272">
        <v>1.4</v>
      </c>
      <c r="V43" s="222">
        <v>1.4</v>
      </c>
      <c r="W43" s="222">
        <v>1.8</v>
      </c>
      <c r="X43" s="222">
        <v>3.1</v>
      </c>
      <c r="Y43" s="444">
        <f t="shared" si="1"/>
        <v>5.166666666666667</v>
      </c>
      <c r="Z43" s="75"/>
    </row>
    <row r="44" spans="1:26" ht="26" x14ac:dyDescent="0.35">
      <c r="A44" s="10"/>
      <c r="B44" s="37" t="s">
        <v>101</v>
      </c>
      <c r="C44" s="188"/>
      <c r="D44" s="188"/>
      <c r="E44" s="188"/>
      <c r="F44" s="188"/>
      <c r="G44" s="188"/>
      <c r="H44" s="188"/>
      <c r="I44" s="188"/>
      <c r="J44" s="188"/>
      <c r="K44" s="188"/>
      <c r="L44" s="188"/>
      <c r="M44" s="188"/>
      <c r="N44" s="188"/>
      <c r="O44" s="188"/>
      <c r="P44" s="188"/>
      <c r="Q44" s="188"/>
      <c r="R44" s="502">
        <v>0.1</v>
      </c>
      <c r="S44" s="502">
        <v>0.1</v>
      </c>
      <c r="T44" s="502">
        <v>0.2</v>
      </c>
      <c r="U44" s="502">
        <v>0.6</v>
      </c>
      <c r="V44" s="503">
        <v>0.7</v>
      </c>
      <c r="W44" s="504">
        <v>1</v>
      </c>
      <c r="X44" s="504">
        <v>2</v>
      </c>
      <c r="Y44" s="457">
        <f t="shared" si="1"/>
        <v>20</v>
      </c>
      <c r="Z44" s="75"/>
    </row>
    <row r="45" spans="1:26" x14ac:dyDescent="0.35">
      <c r="A45" s="10"/>
      <c r="B45" s="38" t="s">
        <v>0</v>
      </c>
      <c r="C45" s="188"/>
      <c r="D45" s="188"/>
      <c r="E45" s="188"/>
      <c r="F45" s="188"/>
      <c r="G45" s="188"/>
      <c r="H45" s="188"/>
      <c r="I45" s="188"/>
      <c r="J45" s="188"/>
      <c r="K45" s="188"/>
      <c r="L45" s="188"/>
      <c r="M45" s="188"/>
      <c r="N45" s="188"/>
      <c r="O45" s="188"/>
      <c r="P45" s="188"/>
      <c r="Q45" s="188"/>
      <c r="R45" s="188"/>
      <c r="S45" s="188"/>
      <c r="T45" s="188">
        <v>0.1</v>
      </c>
      <c r="U45" s="188">
        <v>0.5</v>
      </c>
      <c r="V45" s="273">
        <v>0.6</v>
      </c>
      <c r="W45" s="273">
        <v>0.7</v>
      </c>
      <c r="X45" s="273">
        <v>1.4</v>
      </c>
      <c r="Y45" s="444" t="e">
        <f t="shared" si="1"/>
        <v>#DIV/0!</v>
      </c>
      <c r="Z45" s="75"/>
    </row>
    <row r="46" spans="1:26" x14ac:dyDescent="0.35">
      <c r="A46" s="10"/>
      <c r="B46" s="39" t="s">
        <v>1</v>
      </c>
      <c r="C46" s="188"/>
      <c r="D46" s="188"/>
      <c r="E46" s="188"/>
      <c r="F46" s="188"/>
      <c r="G46" s="188"/>
      <c r="H46" s="188"/>
      <c r="I46" s="188"/>
      <c r="J46" s="188"/>
      <c r="K46" s="188"/>
      <c r="L46" s="188"/>
      <c r="M46" s="188"/>
      <c r="N46" s="188"/>
      <c r="O46" s="188"/>
      <c r="P46" s="188"/>
      <c r="Q46" s="188"/>
      <c r="R46" s="188"/>
      <c r="S46" s="188">
        <v>0.1</v>
      </c>
      <c r="T46" s="188">
        <v>0.3</v>
      </c>
      <c r="U46" s="188">
        <v>0.8</v>
      </c>
      <c r="V46" s="273">
        <v>0.9</v>
      </c>
      <c r="W46" s="273">
        <v>1.3</v>
      </c>
      <c r="X46" s="273">
        <v>2.6</v>
      </c>
      <c r="Y46" s="444">
        <f t="shared" si="1"/>
        <v>26</v>
      </c>
      <c r="Z46" s="75"/>
    </row>
    <row r="47" spans="1:26" ht="15" x14ac:dyDescent="0.35">
      <c r="A47" s="10"/>
      <c r="B47" s="18" t="s">
        <v>17</v>
      </c>
      <c r="C47" s="72">
        <v>0.1</v>
      </c>
      <c r="D47" s="72">
        <v>0.2</v>
      </c>
      <c r="E47" s="72">
        <v>0.3</v>
      </c>
      <c r="F47" s="72">
        <v>0.4</v>
      </c>
      <c r="G47" s="72">
        <v>0.5</v>
      </c>
      <c r="H47" s="72">
        <v>0.6</v>
      </c>
      <c r="I47" s="72">
        <v>0.8</v>
      </c>
      <c r="J47" s="72">
        <v>1</v>
      </c>
      <c r="K47" s="72">
        <v>1.2</v>
      </c>
      <c r="L47" s="72">
        <v>1.3</v>
      </c>
      <c r="M47" s="72">
        <v>1.3</v>
      </c>
      <c r="N47" s="72">
        <v>1.5</v>
      </c>
      <c r="O47" s="72">
        <v>1.4</v>
      </c>
      <c r="P47" s="72">
        <v>1.2</v>
      </c>
      <c r="Q47" s="72">
        <v>1.2</v>
      </c>
      <c r="R47" s="72">
        <v>1.3</v>
      </c>
      <c r="S47" s="72">
        <v>1.5</v>
      </c>
      <c r="T47" s="72">
        <v>2.4</v>
      </c>
      <c r="U47" s="72">
        <v>2.4</v>
      </c>
      <c r="V47" s="218">
        <v>2.1</v>
      </c>
      <c r="W47" s="218">
        <v>1.7</v>
      </c>
      <c r="X47" s="218">
        <v>3</v>
      </c>
      <c r="Y47" s="456">
        <f t="shared" si="1"/>
        <v>2</v>
      </c>
      <c r="Z47" s="75"/>
    </row>
    <row r="48" spans="1:26" x14ac:dyDescent="0.35">
      <c r="A48" s="10"/>
      <c r="B48" s="38" t="s">
        <v>7</v>
      </c>
      <c r="C48" s="188"/>
      <c r="D48" s="188">
        <v>0.1</v>
      </c>
      <c r="E48" s="188">
        <v>0.1</v>
      </c>
      <c r="F48" s="188">
        <v>0.2</v>
      </c>
      <c r="G48" s="188">
        <v>0.3</v>
      </c>
      <c r="H48" s="188">
        <v>0.3</v>
      </c>
      <c r="I48" s="188">
        <v>0.4</v>
      </c>
      <c r="J48" s="188">
        <v>0.5</v>
      </c>
      <c r="K48" s="188">
        <v>0.7</v>
      </c>
      <c r="L48" s="188">
        <v>0.6</v>
      </c>
      <c r="M48" s="188">
        <v>0.7</v>
      </c>
      <c r="N48" s="188">
        <v>0.8</v>
      </c>
      <c r="O48" s="188">
        <v>0.7</v>
      </c>
      <c r="P48" s="188">
        <v>0.6</v>
      </c>
      <c r="Q48" s="188">
        <v>0.6</v>
      </c>
      <c r="R48" s="188">
        <v>0.8</v>
      </c>
      <c r="S48" s="188">
        <v>0.9</v>
      </c>
      <c r="T48" s="188">
        <v>1.2</v>
      </c>
      <c r="U48" s="103">
        <v>1.4</v>
      </c>
      <c r="V48" s="219">
        <v>1.3</v>
      </c>
      <c r="W48" s="219">
        <v>1</v>
      </c>
      <c r="X48" s="219">
        <v>1.6</v>
      </c>
      <c r="Y48" s="444">
        <f t="shared" si="1"/>
        <v>1.7777777777777779</v>
      </c>
      <c r="Z48" s="75"/>
    </row>
    <row r="49" spans="1:26" x14ac:dyDescent="0.35">
      <c r="A49" s="10"/>
      <c r="B49" s="38" t="s">
        <v>8</v>
      </c>
      <c r="C49" s="188">
        <v>0.2</v>
      </c>
      <c r="D49" s="188">
        <v>0.3</v>
      </c>
      <c r="E49" s="188">
        <v>0.5</v>
      </c>
      <c r="F49" s="188">
        <v>0.6</v>
      </c>
      <c r="G49" s="188">
        <v>0.7</v>
      </c>
      <c r="H49" s="188">
        <v>1</v>
      </c>
      <c r="I49" s="188">
        <v>1.1000000000000001</v>
      </c>
      <c r="J49" s="188">
        <v>1.6</v>
      </c>
      <c r="K49" s="188">
        <v>1.7</v>
      </c>
      <c r="L49" s="188">
        <v>1.9</v>
      </c>
      <c r="M49" s="188">
        <v>1.9</v>
      </c>
      <c r="N49" s="188">
        <v>2.2000000000000002</v>
      </c>
      <c r="O49" s="188">
        <v>2</v>
      </c>
      <c r="P49" s="188">
        <v>1.7</v>
      </c>
      <c r="Q49" s="188">
        <v>1.7</v>
      </c>
      <c r="R49" s="188">
        <v>1.8</v>
      </c>
      <c r="S49" s="188">
        <v>2.1</v>
      </c>
      <c r="T49" s="188">
        <v>3.6</v>
      </c>
      <c r="U49" s="103">
        <v>3.3</v>
      </c>
      <c r="V49" s="219">
        <v>2.9</v>
      </c>
      <c r="W49" s="219">
        <v>2.4</v>
      </c>
      <c r="X49" s="219">
        <v>4.3</v>
      </c>
      <c r="Y49" s="444">
        <f t="shared" si="1"/>
        <v>2.0476190476190474</v>
      </c>
      <c r="Z49" s="75"/>
    </row>
    <row r="50" spans="1:26" x14ac:dyDescent="0.35">
      <c r="A50" s="10"/>
      <c r="B50" s="37" t="s">
        <v>12</v>
      </c>
      <c r="C50" s="208">
        <v>0.1</v>
      </c>
      <c r="D50" s="208">
        <v>0.2</v>
      </c>
      <c r="E50" s="208">
        <v>0.3</v>
      </c>
      <c r="F50" s="208">
        <v>0.4</v>
      </c>
      <c r="G50" s="208">
        <v>0.4</v>
      </c>
      <c r="H50" s="208">
        <v>0.6</v>
      </c>
      <c r="I50" s="208">
        <v>0.7</v>
      </c>
      <c r="J50" s="208">
        <v>0.9</v>
      </c>
      <c r="K50" s="208">
        <v>1</v>
      </c>
      <c r="L50" s="208">
        <v>1.1000000000000001</v>
      </c>
      <c r="M50" s="208">
        <v>1.2</v>
      </c>
      <c r="N50" s="208">
        <v>1.4</v>
      </c>
      <c r="O50" s="208">
        <v>1.3</v>
      </c>
      <c r="P50" s="208">
        <v>1.1000000000000001</v>
      </c>
      <c r="Q50" s="208">
        <v>1</v>
      </c>
      <c r="R50" s="208">
        <v>1.2</v>
      </c>
      <c r="S50" s="208">
        <v>1.4</v>
      </c>
      <c r="T50" s="213">
        <v>2.1</v>
      </c>
      <c r="U50" s="107">
        <v>2.2000000000000002</v>
      </c>
      <c r="V50" s="221">
        <v>1.9</v>
      </c>
      <c r="W50" s="221">
        <v>1.6</v>
      </c>
      <c r="X50" s="221">
        <v>2.7</v>
      </c>
      <c r="Y50" s="457">
        <f t="shared" si="1"/>
        <v>1.9285714285714288</v>
      </c>
      <c r="Z50" s="75"/>
    </row>
    <row r="51" spans="1:26" x14ac:dyDescent="0.35">
      <c r="A51" s="10"/>
      <c r="B51" s="38" t="s">
        <v>0</v>
      </c>
      <c r="C51" s="188"/>
      <c r="D51" s="188"/>
      <c r="E51" s="188"/>
      <c r="F51" s="188">
        <v>0.2</v>
      </c>
      <c r="G51" s="188">
        <v>0.2</v>
      </c>
      <c r="H51" s="188">
        <v>0.3</v>
      </c>
      <c r="I51" s="188">
        <v>0.3</v>
      </c>
      <c r="J51" s="188">
        <v>0.4</v>
      </c>
      <c r="K51" s="188">
        <v>0.6</v>
      </c>
      <c r="L51" s="188">
        <v>0.5</v>
      </c>
      <c r="M51" s="188">
        <v>0.6</v>
      </c>
      <c r="N51" s="188">
        <v>0.7</v>
      </c>
      <c r="O51" s="188">
        <v>0.7</v>
      </c>
      <c r="P51" s="188">
        <v>0.6</v>
      </c>
      <c r="Q51" s="188">
        <v>0.5</v>
      </c>
      <c r="R51" s="188">
        <v>0.7</v>
      </c>
      <c r="S51" s="188">
        <v>0.8</v>
      </c>
      <c r="T51" s="188">
        <v>1</v>
      </c>
      <c r="U51" s="103">
        <v>1.3</v>
      </c>
      <c r="V51" s="219">
        <v>1.1000000000000001</v>
      </c>
      <c r="W51" s="219">
        <v>0.9</v>
      </c>
      <c r="X51" s="219">
        <v>1.4</v>
      </c>
      <c r="Y51" s="444">
        <f t="shared" si="1"/>
        <v>1.7499999999999998</v>
      </c>
      <c r="Z51" s="75"/>
    </row>
    <row r="52" spans="1:26" x14ac:dyDescent="0.35">
      <c r="A52" s="10"/>
      <c r="B52" s="39" t="s">
        <v>1</v>
      </c>
      <c r="C52" s="188">
        <v>0.2</v>
      </c>
      <c r="D52" s="188">
        <v>0.3</v>
      </c>
      <c r="E52" s="188">
        <v>0.4</v>
      </c>
      <c r="F52" s="188">
        <v>0.5</v>
      </c>
      <c r="G52" s="188">
        <v>0.6</v>
      </c>
      <c r="H52" s="188">
        <v>0.9</v>
      </c>
      <c r="I52" s="188">
        <v>1</v>
      </c>
      <c r="J52" s="188">
        <v>1.4</v>
      </c>
      <c r="K52" s="188">
        <v>1.5</v>
      </c>
      <c r="L52" s="188">
        <v>1.7</v>
      </c>
      <c r="M52" s="188">
        <v>1.7</v>
      </c>
      <c r="N52" s="188">
        <v>2</v>
      </c>
      <c r="O52" s="188">
        <v>1.9</v>
      </c>
      <c r="P52" s="188">
        <v>1.6</v>
      </c>
      <c r="Q52" s="188">
        <v>1.5</v>
      </c>
      <c r="R52" s="188">
        <v>1.6</v>
      </c>
      <c r="S52" s="188">
        <v>1.9</v>
      </c>
      <c r="T52" s="188">
        <v>3.2</v>
      </c>
      <c r="U52" s="103">
        <v>3</v>
      </c>
      <c r="V52" s="219">
        <v>2.6</v>
      </c>
      <c r="W52" s="219">
        <v>2.2000000000000002</v>
      </c>
      <c r="X52" s="219">
        <v>4</v>
      </c>
      <c r="Y52" s="444">
        <f t="shared" si="1"/>
        <v>2.1052631578947367</v>
      </c>
      <c r="Z52" s="75"/>
    </row>
    <row r="53" spans="1:26" x14ac:dyDescent="0.35">
      <c r="A53" s="10"/>
      <c r="B53" s="37" t="s">
        <v>83</v>
      </c>
      <c r="C53" s="208"/>
      <c r="D53" s="208"/>
      <c r="E53" s="208"/>
      <c r="F53" s="208"/>
      <c r="G53" s="208">
        <v>0.1</v>
      </c>
      <c r="H53" s="208"/>
      <c r="I53" s="208">
        <v>0.1</v>
      </c>
      <c r="J53" s="208">
        <v>0.1</v>
      </c>
      <c r="K53" s="208">
        <v>0.1</v>
      </c>
      <c r="L53" s="208">
        <v>0.1</v>
      </c>
      <c r="M53" s="208">
        <v>0.1</v>
      </c>
      <c r="N53" s="208">
        <v>0.1</v>
      </c>
      <c r="O53" s="208">
        <v>0.1</v>
      </c>
      <c r="P53" s="208">
        <v>0.1</v>
      </c>
      <c r="Q53" s="208">
        <v>0.1</v>
      </c>
      <c r="R53" s="208">
        <v>0.2</v>
      </c>
      <c r="S53" s="208">
        <v>0.3</v>
      </c>
      <c r="T53" s="213">
        <v>0.9</v>
      </c>
      <c r="U53" s="107">
        <v>1.2</v>
      </c>
      <c r="V53" s="221">
        <v>1.2</v>
      </c>
      <c r="W53" s="221">
        <v>1.1000000000000001</v>
      </c>
      <c r="X53" s="221">
        <v>2.4</v>
      </c>
      <c r="Y53" s="457">
        <f t="shared" si="1"/>
        <v>8</v>
      </c>
      <c r="Z53" s="75"/>
    </row>
    <row r="54" spans="1:26" x14ac:dyDescent="0.35">
      <c r="A54" s="10"/>
      <c r="B54" s="38" t="s">
        <v>0</v>
      </c>
      <c r="C54" s="188"/>
      <c r="D54" s="188"/>
      <c r="E54" s="188"/>
      <c r="F54" s="188"/>
      <c r="G54" s="188"/>
      <c r="H54" s="188"/>
      <c r="I54" s="188"/>
      <c r="J54" s="188"/>
      <c r="K54" s="188"/>
      <c r="L54" s="188"/>
      <c r="M54" s="188"/>
      <c r="N54" s="188"/>
      <c r="O54" s="188"/>
      <c r="P54" s="188"/>
      <c r="Q54" s="188"/>
      <c r="R54" s="188">
        <v>0.1</v>
      </c>
      <c r="S54" s="188">
        <v>0.2</v>
      </c>
      <c r="T54" s="188">
        <v>0.4</v>
      </c>
      <c r="U54" s="103">
        <v>0.7</v>
      </c>
      <c r="V54" s="219">
        <v>0.8</v>
      </c>
      <c r="W54" s="219">
        <v>0.7</v>
      </c>
      <c r="X54" s="219">
        <v>1.2</v>
      </c>
      <c r="Y54" s="444">
        <f t="shared" si="1"/>
        <v>5.9999999999999991</v>
      </c>
      <c r="Z54" s="75"/>
    </row>
    <row r="55" spans="1:26" x14ac:dyDescent="0.35">
      <c r="A55" s="10"/>
      <c r="B55" s="39" t="s">
        <v>1</v>
      </c>
      <c r="C55" s="188"/>
      <c r="D55" s="188"/>
      <c r="E55" s="188"/>
      <c r="F55" s="188"/>
      <c r="G55" s="188"/>
      <c r="H55" s="188"/>
      <c r="I55" s="188">
        <v>0.1</v>
      </c>
      <c r="J55" s="188">
        <v>0.2</v>
      </c>
      <c r="K55" s="188">
        <v>0.1</v>
      </c>
      <c r="L55" s="188">
        <v>0.1</v>
      </c>
      <c r="M55" s="188">
        <v>0.2</v>
      </c>
      <c r="N55" s="188">
        <v>0.2</v>
      </c>
      <c r="O55" s="188">
        <v>0.2</v>
      </c>
      <c r="P55" s="188">
        <v>0.2</v>
      </c>
      <c r="Q55" s="188">
        <v>0.2</v>
      </c>
      <c r="R55" s="188">
        <v>0.3</v>
      </c>
      <c r="S55" s="188">
        <v>0.5</v>
      </c>
      <c r="T55" s="188">
        <v>1.3</v>
      </c>
      <c r="U55" s="103">
        <v>1.6</v>
      </c>
      <c r="V55" s="219">
        <v>1.6</v>
      </c>
      <c r="W55" s="219">
        <v>1.6</v>
      </c>
      <c r="X55" s="219">
        <v>3.5</v>
      </c>
      <c r="Y55" s="444">
        <f t="shared" si="1"/>
        <v>7</v>
      </c>
      <c r="Z55" s="75"/>
    </row>
    <row r="56" spans="1:26" ht="15" x14ac:dyDescent="0.35">
      <c r="A56" s="10"/>
      <c r="B56" s="18" t="s">
        <v>21</v>
      </c>
      <c r="C56" s="72">
        <v>0.2</v>
      </c>
      <c r="D56" s="72">
        <v>0.2</v>
      </c>
      <c r="E56" s="72">
        <v>0.2</v>
      </c>
      <c r="F56" s="72">
        <v>0.2</v>
      </c>
      <c r="G56" s="72">
        <v>0.3</v>
      </c>
      <c r="H56" s="72">
        <v>0.4</v>
      </c>
      <c r="I56" s="72">
        <v>0.4</v>
      </c>
      <c r="J56" s="72">
        <v>0.3</v>
      </c>
      <c r="K56" s="72">
        <v>0.3</v>
      </c>
      <c r="L56" s="72">
        <v>0.4</v>
      </c>
      <c r="M56" s="72">
        <v>0.4</v>
      </c>
      <c r="N56" s="72">
        <v>0.5</v>
      </c>
      <c r="O56" s="72">
        <v>0.4</v>
      </c>
      <c r="P56" s="72">
        <v>0.4</v>
      </c>
      <c r="Q56" s="72">
        <v>0.4</v>
      </c>
      <c r="R56" s="72">
        <v>0.5</v>
      </c>
      <c r="S56" s="72">
        <v>0.5</v>
      </c>
      <c r="T56" s="72">
        <v>0.5</v>
      </c>
      <c r="U56" s="72">
        <v>0.5</v>
      </c>
      <c r="V56" s="218">
        <v>0.6</v>
      </c>
      <c r="W56" s="218">
        <v>0.6</v>
      </c>
      <c r="X56" s="218">
        <v>0.6</v>
      </c>
      <c r="Y56" s="456">
        <f t="shared" si="1"/>
        <v>1.2</v>
      </c>
      <c r="Z56" s="75"/>
    </row>
    <row r="57" spans="1:26" x14ac:dyDescent="0.35">
      <c r="A57" s="10"/>
      <c r="B57" s="38" t="s">
        <v>7</v>
      </c>
      <c r="C57" s="188">
        <v>0.1</v>
      </c>
      <c r="D57" s="188">
        <v>0.2</v>
      </c>
      <c r="E57" s="188">
        <v>0.2</v>
      </c>
      <c r="F57" s="188">
        <v>0.3</v>
      </c>
      <c r="G57" s="188">
        <v>0.3</v>
      </c>
      <c r="H57" s="188">
        <v>0.3</v>
      </c>
      <c r="I57" s="188">
        <v>0.4</v>
      </c>
      <c r="J57" s="188">
        <v>0.3</v>
      </c>
      <c r="K57" s="188">
        <v>0.3</v>
      </c>
      <c r="L57" s="188">
        <v>0.3</v>
      </c>
      <c r="M57" s="188">
        <v>0.4</v>
      </c>
      <c r="N57" s="188">
        <v>0.4</v>
      </c>
      <c r="O57" s="188">
        <v>0.4</v>
      </c>
      <c r="P57" s="188">
        <v>0.3</v>
      </c>
      <c r="Q57" s="188">
        <v>0.3</v>
      </c>
      <c r="R57" s="188">
        <v>0.5</v>
      </c>
      <c r="S57" s="188">
        <v>0.5</v>
      </c>
      <c r="T57" s="188">
        <v>0.4</v>
      </c>
      <c r="U57" s="103">
        <v>0.5</v>
      </c>
      <c r="V57" s="219">
        <v>0.6</v>
      </c>
      <c r="W57" s="219">
        <v>0.6</v>
      </c>
      <c r="X57" s="219">
        <v>0.6</v>
      </c>
      <c r="Y57" s="444">
        <f t="shared" si="1"/>
        <v>1.2</v>
      </c>
      <c r="Z57" s="75"/>
    </row>
    <row r="58" spans="1:26" x14ac:dyDescent="0.35">
      <c r="A58" s="10"/>
      <c r="B58" s="38" t="s">
        <v>8</v>
      </c>
      <c r="C58" s="188">
        <v>0.2</v>
      </c>
      <c r="D58" s="188">
        <v>0.2</v>
      </c>
      <c r="E58" s="188">
        <v>0.3</v>
      </c>
      <c r="F58" s="188">
        <v>0.2</v>
      </c>
      <c r="G58" s="188">
        <v>0.3</v>
      </c>
      <c r="H58" s="188">
        <v>0.4</v>
      </c>
      <c r="I58" s="188">
        <v>0.3</v>
      </c>
      <c r="J58" s="188">
        <v>0.3</v>
      </c>
      <c r="K58" s="188">
        <v>0.4</v>
      </c>
      <c r="L58" s="188">
        <v>0.4</v>
      </c>
      <c r="M58" s="188">
        <v>0.5</v>
      </c>
      <c r="N58" s="188">
        <v>0.5</v>
      </c>
      <c r="O58" s="188">
        <v>0.4</v>
      </c>
      <c r="P58" s="188">
        <v>0.4</v>
      </c>
      <c r="Q58" s="188">
        <v>0.4</v>
      </c>
      <c r="R58" s="188">
        <v>0.5</v>
      </c>
      <c r="S58" s="188">
        <v>0.4</v>
      </c>
      <c r="T58" s="188">
        <v>0.5</v>
      </c>
      <c r="U58" s="103">
        <v>0.5</v>
      </c>
      <c r="V58" s="219">
        <v>0.5</v>
      </c>
      <c r="W58" s="219">
        <v>0.5</v>
      </c>
      <c r="X58" s="219">
        <v>0.7</v>
      </c>
      <c r="Y58" s="444">
        <f t="shared" si="1"/>
        <v>1.7499999999999998</v>
      </c>
      <c r="Z58" s="75"/>
    </row>
    <row r="59" spans="1:26" x14ac:dyDescent="0.35">
      <c r="A59" s="10"/>
      <c r="B59" s="37" t="s">
        <v>13</v>
      </c>
      <c r="C59" s="208"/>
      <c r="D59" s="208">
        <v>0.1</v>
      </c>
      <c r="E59" s="208">
        <v>0.1</v>
      </c>
      <c r="F59" s="208">
        <v>0.1</v>
      </c>
      <c r="G59" s="208">
        <v>0.1</v>
      </c>
      <c r="H59" s="208">
        <v>0.2</v>
      </c>
      <c r="I59" s="208">
        <v>0.2</v>
      </c>
      <c r="J59" s="208">
        <v>0.1</v>
      </c>
      <c r="K59" s="208">
        <v>0.2</v>
      </c>
      <c r="L59" s="208">
        <v>0.2</v>
      </c>
      <c r="M59" s="208">
        <v>0.2</v>
      </c>
      <c r="N59" s="208">
        <v>0.3</v>
      </c>
      <c r="O59" s="208">
        <v>0.3</v>
      </c>
      <c r="P59" s="208">
        <v>0.2</v>
      </c>
      <c r="Q59" s="208">
        <v>0.2</v>
      </c>
      <c r="R59" s="208">
        <v>0.3</v>
      </c>
      <c r="S59" s="208">
        <v>0.2</v>
      </c>
      <c r="T59" s="213">
        <v>0.2</v>
      </c>
      <c r="U59" s="107">
        <v>0.3</v>
      </c>
      <c r="V59" s="221">
        <v>0.3</v>
      </c>
      <c r="W59" s="221">
        <v>0.3</v>
      </c>
      <c r="X59" s="221">
        <v>0.4</v>
      </c>
      <c r="Y59" s="457">
        <f t="shared" si="1"/>
        <v>2</v>
      </c>
      <c r="Z59" s="75"/>
    </row>
    <row r="60" spans="1:26" x14ac:dyDescent="0.35">
      <c r="A60" s="10"/>
      <c r="B60" s="38" t="s">
        <v>0</v>
      </c>
      <c r="C60" s="188"/>
      <c r="D60" s="188"/>
      <c r="E60" s="188"/>
      <c r="F60" s="188"/>
      <c r="G60" s="188">
        <v>0.1</v>
      </c>
      <c r="H60" s="188">
        <v>0.1</v>
      </c>
      <c r="I60" s="188">
        <v>0.2</v>
      </c>
      <c r="J60" s="188">
        <v>0.1</v>
      </c>
      <c r="K60" s="188">
        <v>0.2</v>
      </c>
      <c r="L60" s="188">
        <v>0.2</v>
      </c>
      <c r="M60" s="188">
        <v>0.2</v>
      </c>
      <c r="N60" s="188">
        <v>0.2</v>
      </c>
      <c r="O60" s="188">
        <v>0.2</v>
      </c>
      <c r="P60" s="188">
        <v>0.2</v>
      </c>
      <c r="Q60" s="188">
        <v>0.2</v>
      </c>
      <c r="R60" s="188">
        <v>0.2</v>
      </c>
      <c r="S60" s="188">
        <v>0.2</v>
      </c>
      <c r="T60" s="188">
        <v>0.2</v>
      </c>
      <c r="U60" s="103">
        <v>0.2</v>
      </c>
      <c r="V60" s="219">
        <v>0.2</v>
      </c>
      <c r="W60" s="219">
        <v>0.3</v>
      </c>
      <c r="X60" s="219">
        <v>0.3</v>
      </c>
      <c r="Y60" s="444">
        <f t="shared" si="1"/>
        <v>1.4999999999999998</v>
      </c>
      <c r="Z60" s="75"/>
    </row>
    <row r="61" spans="1:26" x14ac:dyDescent="0.35">
      <c r="A61" s="10"/>
      <c r="B61" s="39" t="s">
        <v>1</v>
      </c>
      <c r="C61" s="188"/>
      <c r="D61" s="188"/>
      <c r="E61" s="188">
        <v>0.1</v>
      </c>
      <c r="F61" s="188">
        <v>0.1</v>
      </c>
      <c r="G61" s="188">
        <v>0.1</v>
      </c>
      <c r="H61" s="188">
        <v>0.2</v>
      </c>
      <c r="I61" s="188">
        <v>0.2</v>
      </c>
      <c r="J61" s="188">
        <v>0.1</v>
      </c>
      <c r="K61" s="188">
        <v>0.2</v>
      </c>
      <c r="L61" s="188">
        <v>0.3</v>
      </c>
      <c r="M61" s="188">
        <v>0.3</v>
      </c>
      <c r="N61" s="188">
        <v>0.3</v>
      </c>
      <c r="O61" s="188">
        <v>0.3</v>
      </c>
      <c r="P61" s="188">
        <v>0.2</v>
      </c>
      <c r="Q61" s="188">
        <v>0.3</v>
      </c>
      <c r="R61" s="188">
        <v>0.3</v>
      </c>
      <c r="S61" s="188">
        <v>0.2</v>
      </c>
      <c r="T61" s="188">
        <v>0.3</v>
      </c>
      <c r="U61" s="103">
        <v>0.3</v>
      </c>
      <c r="V61" s="219">
        <v>0.3</v>
      </c>
      <c r="W61" s="219">
        <v>0.3</v>
      </c>
      <c r="X61" s="219">
        <v>0.4</v>
      </c>
      <c r="Y61" s="444">
        <f t="shared" si="1"/>
        <v>2</v>
      </c>
      <c r="Z61" s="75"/>
    </row>
    <row r="62" spans="1:26" x14ac:dyDescent="0.35">
      <c r="A62" s="10"/>
      <c r="B62" s="37" t="s">
        <v>82</v>
      </c>
      <c r="C62" s="208"/>
      <c r="D62" s="208"/>
      <c r="E62" s="208"/>
      <c r="F62" s="208"/>
      <c r="G62" s="208"/>
      <c r="H62" s="208"/>
      <c r="I62" s="208"/>
      <c r="J62" s="208"/>
      <c r="K62" s="208"/>
      <c r="L62" s="208"/>
      <c r="M62" s="208"/>
      <c r="N62" s="208"/>
      <c r="O62" s="208"/>
      <c r="P62" s="208"/>
      <c r="Q62" s="208">
        <v>0.1</v>
      </c>
      <c r="R62" s="208">
        <v>0.1</v>
      </c>
      <c r="S62" s="208">
        <v>0.1</v>
      </c>
      <c r="T62" s="213">
        <v>0.1</v>
      </c>
      <c r="U62" s="107">
        <v>0.2</v>
      </c>
      <c r="V62" s="221">
        <v>0.2</v>
      </c>
      <c r="W62" s="221">
        <v>0.2</v>
      </c>
      <c r="X62" s="221">
        <v>0.3</v>
      </c>
      <c r="Y62" s="457">
        <f t="shared" si="1"/>
        <v>2.9999999999999996</v>
      </c>
      <c r="Z62" s="75"/>
    </row>
    <row r="63" spans="1:26" x14ac:dyDescent="0.35">
      <c r="A63" s="10"/>
      <c r="B63" s="38" t="s">
        <v>0</v>
      </c>
      <c r="C63" s="188"/>
      <c r="D63" s="188"/>
      <c r="E63" s="188"/>
      <c r="F63" s="188"/>
      <c r="G63" s="188"/>
      <c r="H63" s="188"/>
      <c r="I63" s="188"/>
      <c r="J63" s="188"/>
      <c r="K63" s="188"/>
      <c r="L63" s="188"/>
      <c r="M63" s="188"/>
      <c r="N63" s="188"/>
      <c r="O63" s="188"/>
      <c r="P63" s="188"/>
      <c r="Q63" s="188"/>
      <c r="R63" s="188"/>
      <c r="S63" s="188">
        <v>0.1</v>
      </c>
      <c r="T63" s="188"/>
      <c r="U63" s="103">
        <v>0.1</v>
      </c>
      <c r="V63" s="219">
        <v>0.2</v>
      </c>
      <c r="W63" s="219">
        <v>0.2</v>
      </c>
      <c r="X63" s="219">
        <v>0.2</v>
      </c>
      <c r="Y63" s="444">
        <f t="shared" si="1"/>
        <v>2</v>
      </c>
      <c r="Z63" s="75"/>
    </row>
    <row r="64" spans="1:26" x14ac:dyDescent="0.35">
      <c r="A64" s="10"/>
      <c r="B64" s="39" t="s">
        <v>1</v>
      </c>
      <c r="C64" s="188"/>
      <c r="D64" s="188"/>
      <c r="E64" s="188"/>
      <c r="F64" s="188"/>
      <c r="G64" s="188"/>
      <c r="H64" s="188"/>
      <c r="I64" s="188"/>
      <c r="J64" s="188"/>
      <c r="K64" s="188"/>
      <c r="L64" s="188"/>
      <c r="M64" s="188"/>
      <c r="N64" s="188"/>
      <c r="O64" s="188"/>
      <c r="P64" s="188"/>
      <c r="Q64" s="188"/>
      <c r="R64" s="188"/>
      <c r="S64" s="188"/>
      <c r="T64" s="188">
        <v>0.1</v>
      </c>
      <c r="U64" s="103">
        <v>0.2</v>
      </c>
      <c r="V64" s="219">
        <v>0.2</v>
      </c>
      <c r="W64" s="219">
        <v>0.2</v>
      </c>
      <c r="X64" s="219">
        <v>0.4</v>
      </c>
      <c r="Y64" s="444" t="e">
        <f t="shared" si="1"/>
        <v>#DIV/0!</v>
      </c>
      <c r="Z64" s="75"/>
    </row>
    <row r="65" spans="1:26" x14ac:dyDescent="0.35">
      <c r="A65" s="5"/>
      <c r="B65" s="30"/>
      <c r="C65" s="1"/>
      <c r="D65" s="1"/>
      <c r="E65" s="1"/>
      <c r="F65" s="1"/>
      <c r="G65" s="1"/>
      <c r="H65" s="1"/>
      <c r="I65" s="1"/>
      <c r="J65" s="1"/>
      <c r="K65" s="1"/>
      <c r="L65" s="1"/>
      <c r="M65" s="1"/>
      <c r="N65" s="1"/>
      <c r="O65" s="8"/>
      <c r="P65" s="8"/>
      <c r="Q65" s="5"/>
      <c r="R65" s="9"/>
      <c r="S65" s="9"/>
      <c r="T65" s="2"/>
      <c r="U65" s="73"/>
      <c r="Z65" s="75"/>
    </row>
    <row r="66" spans="1:26" x14ac:dyDescent="0.35">
      <c r="A66" s="5"/>
      <c r="B66" s="574" t="s">
        <v>3</v>
      </c>
      <c r="C66" s="574"/>
      <c r="D66" s="574"/>
      <c r="E66" s="574"/>
      <c r="F66" s="574"/>
      <c r="G66" s="574"/>
      <c r="H66" s="574"/>
      <c r="I66" s="574"/>
      <c r="J66" s="574"/>
      <c r="K66" s="574"/>
      <c r="L66" s="574"/>
      <c r="M66" s="574"/>
      <c r="N66" s="574"/>
      <c r="O66" s="575"/>
      <c r="P66" s="115"/>
      <c r="Q66" s="5"/>
      <c r="R66" s="9"/>
      <c r="S66" s="9"/>
      <c r="T66" s="2"/>
      <c r="U66" s="73"/>
      <c r="Z66" s="75"/>
    </row>
    <row r="67" spans="1:26" x14ac:dyDescent="0.35">
      <c r="A67" s="5"/>
      <c r="B67" s="576"/>
      <c r="C67" s="576"/>
      <c r="D67" s="576"/>
      <c r="E67" s="576"/>
      <c r="F67" s="576"/>
      <c r="G67" s="576"/>
      <c r="H67" s="576"/>
      <c r="I67" s="576"/>
      <c r="J67" s="576"/>
      <c r="K67" s="576"/>
      <c r="L67" s="576"/>
      <c r="M67" s="576"/>
      <c r="N67" s="576"/>
      <c r="O67" s="577"/>
      <c r="P67" s="116"/>
      <c r="Q67" s="5"/>
      <c r="R67" s="9"/>
      <c r="S67" s="9"/>
      <c r="T67" s="2"/>
      <c r="U67" s="73"/>
      <c r="Z67" s="75"/>
    </row>
    <row r="68" spans="1:26" x14ac:dyDescent="0.35">
      <c r="A68" s="5"/>
      <c r="B68" s="44" t="s">
        <v>66</v>
      </c>
      <c r="C68" s="42"/>
      <c r="D68" s="42"/>
      <c r="E68" s="42"/>
      <c r="F68" s="42"/>
      <c r="G68" s="42"/>
      <c r="H68" s="42"/>
      <c r="I68" s="42"/>
      <c r="J68" s="42"/>
      <c r="K68" s="42"/>
      <c r="L68" s="42"/>
      <c r="M68" s="42"/>
      <c r="N68" s="42"/>
      <c r="O68" s="43"/>
      <c r="P68" s="43"/>
      <c r="Q68" s="6"/>
      <c r="R68" s="9"/>
      <c r="S68" s="9"/>
      <c r="T68" s="2"/>
      <c r="U68" s="73"/>
      <c r="Z68" s="75"/>
    </row>
    <row r="69" spans="1:26" x14ac:dyDescent="0.35">
      <c r="A69" s="5"/>
      <c r="B69" s="394" t="s">
        <v>72</v>
      </c>
      <c r="C69" s="6"/>
      <c r="D69" s="6"/>
      <c r="E69" s="6"/>
      <c r="F69" s="6"/>
      <c r="G69" s="6"/>
      <c r="H69" s="6"/>
      <c r="I69" s="6"/>
      <c r="J69" s="6"/>
      <c r="K69" s="6"/>
      <c r="L69" s="6"/>
      <c r="M69" s="6"/>
      <c r="N69" s="6"/>
      <c r="O69" s="6"/>
      <c r="P69" s="6"/>
      <c r="Q69" s="6"/>
      <c r="R69" s="9"/>
      <c r="S69" s="9"/>
      <c r="T69" s="2"/>
      <c r="U69" s="73"/>
      <c r="Z69" s="75"/>
    </row>
    <row r="70" spans="1:26" x14ac:dyDescent="0.35">
      <c r="A70" s="5"/>
      <c r="B70" s="2"/>
      <c r="C70" s="2"/>
      <c r="D70" s="2"/>
      <c r="E70" s="2"/>
      <c r="F70" s="2"/>
      <c r="G70" s="2"/>
      <c r="H70" s="2"/>
      <c r="I70" s="2"/>
      <c r="J70" s="2"/>
      <c r="K70" s="2"/>
      <c r="L70" s="2"/>
      <c r="M70" s="2"/>
      <c r="N70" s="2"/>
      <c r="O70" s="2"/>
      <c r="P70" s="2"/>
      <c r="Q70" s="2"/>
      <c r="R70" s="9"/>
      <c r="S70" s="9"/>
      <c r="T70" s="2"/>
      <c r="U70" s="73"/>
      <c r="Z70" s="75"/>
    </row>
    <row r="71" spans="1:26" ht="16.5" x14ac:dyDescent="0.35">
      <c r="A71" s="5"/>
      <c r="B71" s="63" t="s">
        <v>15</v>
      </c>
      <c r="C71" s="2"/>
      <c r="D71" s="2"/>
      <c r="E71" s="2"/>
      <c r="F71" s="2"/>
      <c r="G71" s="2"/>
      <c r="H71" s="2"/>
      <c r="I71" s="2"/>
      <c r="J71" s="2"/>
      <c r="K71" s="2"/>
      <c r="L71" s="2"/>
      <c r="M71" s="2"/>
      <c r="N71" s="2"/>
      <c r="O71" s="2"/>
      <c r="P71" s="2"/>
      <c r="Q71" s="2"/>
      <c r="R71" s="9"/>
      <c r="S71" s="9"/>
      <c r="T71" s="2"/>
      <c r="U71" s="73"/>
      <c r="Z71" s="75"/>
    </row>
    <row r="72" spans="1:26" ht="16.5" x14ac:dyDescent="0.35">
      <c r="A72" s="5"/>
      <c r="B72" s="63" t="s">
        <v>16</v>
      </c>
      <c r="C72" s="2"/>
      <c r="D72" s="2"/>
      <c r="E72" s="2"/>
      <c r="F72" s="2"/>
      <c r="G72" s="2"/>
      <c r="H72" s="2"/>
      <c r="I72" s="2"/>
      <c r="J72" s="2"/>
      <c r="K72" s="2"/>
      <c r="L72" s="2"/>
      <c r="M72" s="2"/>
      <c r="N72" s="2"/>
      <c r="O72" s="2"/>
      <c r="P72" s="2"/>
      <c r="Q72" s="2"/>
      <c r="R72" s="9"/>
      <c r="S72" s="9"/>
      <c r="T72" s="2"/>
      <c r="U72" s="73"/>
      <c r="Z72" s="75"/>
    </row>
    <row r="73" spans="1:26" ht="16.5" x14ac:dyDescent="0.35">
      <c r="A73" s="5"/>
      <c r="B73" s="63" t="s">
        <v>51</v>
      </c>
      <c r="C73" s="2"/>
      <c r="D73" s="2"/>
      <c r="E73" s="2"/>
      <c r="F73" s="2"/>
      <c r="G73" s="2"/>
      <c r="H73" s="2"/>
      <c r="I73" s="2"/>
      <c r="J73" s="2"/>
      <c r="K73" s="2"/>
      <c r="L73" s="2"/>
      <c r="M73" s="2"/>
      <c r="N73" s="2"/>
      <c r="O73" s="2"/>
      <c r="P73" s="2"/>
      <c r="Q73" s="2"/>
      <c r="R73" s="9"/>
      <c r="S73" s="9"/>
      <c r="T73" s="2"/>
      <c r="U73" s="73"/>
      <c r="Z73" s="75"/>
    </row>
    <row r="74" spans="1:26" ht="16.5" x14ac:dyDescent="0.35">
      <c r="A74" s="5"/>
      <c r="B74" s="63" t="s">
        <v>18</v>
      </c>
      <c r="C74" s="2"/>
      <c r="D74" s="2"/>
      <c r="E74" s="2"/>
      <c r="F74" s="2"/>
      <c r="G74" s="2"/>
      <c r="H74" s="2"/>
      <c r="I74" s="2"/>
      <c r="J74" s="2"/>
      <c r="K74" s="2"/>
      <c r="L74" s="2"/>
      <c r="M74" s="2"/>
      <c r="N74" s="2"/>
      <c r="O74" s="2"/>
      <c r="P74" s="2"/>
      <c r="Q74" s="2"/>
      <c r="R74" s="9"/>
      <c r="S74" s="9"/>
      <c r="T74" s="2"/>
      <c r="U74" s="73"/>
      <c r="Z74" s="75"/>
    </row>
    <row r="75" spans="1:26" ht="16.5" x14ac:dyDescent="0.35">
      <c r="A75" s="5"/>
      <c r="B75" s="63" t="s">
        <v>52</v>
      </c>
      <c r="C75" s="2"/>
      <c r="D75" s="2"/>
      <c r="E75" s="2"/>
      <c r="F75" s="2"/>
      <c r="G75" s="2"/>
      <c r="H75" s="2"/>
      <c r="I75" s="2"/>
      <c r="J75" s="2"/>
      <c r="K75" s="2"/>
      <c r="L75" s="2"/>
      <c r="M75" s="2"/>
      <c r="N75" s="2"/>
      <c r="O75" s="2"/>
      <c r="P75" s="2"/>
      <c r="Q75" s="2"/>
      <c r="R75" s="9"/>
      <c r="S75" s="9"/>
      <c r="T75" s="2"/>
      <c r="U75" s="73"/>
      <c r="Z75" s="75"/>
    </row>
    <row r="76" spans="1:26" ht="16.5" x14ac:dyDescent="0.35">
      <c r="A76" s="5"/>
      <c r="B76" s="63" t="s">
        <v>19</v>
      </c>
      <c r="C76" s="2"/>
      <c r="D76" s="2"/>
      <c r="E76" s="2"/>
      <c r="F76" s="2"/>
      <c r="G76" s="2"/>
      <c r="H76" s="2"/>
      <c r="I76" s="2"/>
      <c r="J76" s="2"/>
      <c r="K76" s="2"/>
      <c r="L76" s="2"/>
      <c r="M76" s="2"/>
      <c r="N76" s="2"/>
      <c r="O76" s="2"/>
      <c r="P76" s="2"/>
      <c r="Q76" s="2"/>
      <c r="R76" s="9"/>
      <c r="S76" s="9"/>
      <c r="T76" s="2"/>
      <c r="U76" s="73"/>
      <c r="Z76" s="75"/>
    </row>
    <row r="77" spans="1:26" ht="16.5" x14ac:dyDescent="0.35">
      <c r="A77" s="2"/>
      <c r="B77" s="45" t="s">
        <v>20</v>
      </c>
      <c r="C77" s="2"/>
      <c r="D77" s="2"/>
      <c r="E77" s="2"/>
      <c r="F77" s="2"/>
      <c r="G77" s="2"/>
      <c r="H77" s="2"/>
      <c r="I77" s="2"/>
      <c r="J77" s="2"/>
      <c r="K77" s="2"/>
      <c r="L77" s="2"/>
      <c r="M77" s="2"/>
      <c r="N77" s="2"/>
      <c r="O77" s="2"/>
      <c r="P77" s="2"/>
      <c r="Q77" s="2"/>
      <c r="R77" s="2"/>
      <c r="S77" s="2"/>
      <c r="T77" s="2"/>
      <c r="U77" s="73"/>
      <c r="Z77" s="75"/>
    </row>
    <row r="78" spans="1:26" ht="16.5" x14ac:dyDescent="0.35">
      <c r="A78" s="2"/>
      <c r="B78" s="45" t="s">
        <v>22</v>
      </c>
      <c r="C78" s="2"/>
      <c r="D78" s="2"/>
      <c r="E78" s="2"/>
      <c r="F78" s="2"/>
      <c r="G78" s="2"/>
      <c r="H78" s="2"/>
      <c r="I78" s="2"/>
      <c r="J78" s="2"/>
      <c r="K78" s="2"/>
      <c r="L78" s="2"/>
      <c r="M78" s="2"/>
      <c r="N78" s="2"/>
      <c r="O78" s="2"/>
      <c r="P78" s="2"/>
      <c r="Q78" s="2"/>
      <c r="R78" s="2"/>
      <c r="S78" s="2"/>
      <c r="T78" s="2"/>
      <c r="U78" s="73"/>
      <c r="Z78" s="75"/>
    </row>
    <row r="79" spans="1:26" x14ac:dyDescent="0.35">
      <c r="A79" s="2"/>
      <c r="B79" s="2"/>
      <c r="C79" s="2"/>
      <c r="D79" s="2"/>
      <c r="E79" s="2"/>
      <c r="F79" s="2"/>
      <c r="G79" s="2"/>
      <c r="H79" s="2"/>
      <c r="I79" s="2"/>
      <c r="J79" s="2"/>
      <c r="K79" s="2"/>
      <c r="L79" s="2"/>
      <c r="M79" s="2"/>
      <c r="N79" s="2"/>
      <c r="O79" s="2"/>
      <c r="P79" s="2"/>
      <c r="Q79" s="2"/>
      <c r="R79" s="2"/>
      <c r="S79" s="2"/>
      <c r="T79" s="2"/>
      <c r="U79" s="73"/>
      <c r="Z79" s="75"/>
    </row>
    <row r="80" spans="1:26" x14ac:dyDescent="0.35">
      <c r="V80" s="108"/>
      <c r="W80" s="108"/>
      <c r="X80" s="108"/>
      <c r="Y80" s="108"/>
    </row>
    <row r="81" spans="5:25" x14ac:dyDescent="0.35">
      <c r="V81" s="108"/>
      <c r="W81" s="108"/>
      <c r="X81" s="108"/>
      <c r="Y81" s="108"/>
    </row>
    <row r="82" spans="5:25" x14ac:dyDescent="0.35">
      <c r="V82" s="108"/>
      <c r="W82" s="108"/>
      <c r="X82" s="108"/>
      <c r="Y82" s="108"/>
    </row>
    <row r="83" spans="5:25" x14ac:dyDescent="0.35">
      <c r="V83" s="108"/>
      <c r="W83" s="108"/>
      <c r="X83" s="108"/>
      <c r="Y83" s="108"/>
    </row>
    <row r="84" spans="5:25" x14ac:dyDescent="0.35">
      <c r="V84" s="108"/>
      <c r="W84" s="108"/>
      <c r="X84" s="108"/>
      <c r="Y84" s="108"/>
    </row>
    <row r="85" spans="5:25" x14ac:dyDescent="0.35">
      <c r="E85" s="33"/>
      <c r="V85" s="108"/>
      <c r="W85" s="108"/>
      <c r="X85" s="108"/>
      <c r="Y85" s="108"/>
    </row>
    <row r="86" spans="5:25" x14ac:dyDescent="0.35">
      <c r="E86" s="33"/>
      <c r="V86" s="108"/>
      <c r="W86" s="108"/>
      <c r="X86" s="108"/>
      <c r="Y86" s="108"/>
    </row>
    <row r="87" spans="5:25" x14ac:dyDescent="0.35">
      <c r="E87" s="33"/>
      <c r="V87" s="108"/>
      <c r="W87" s="108"/>
      <c r="X87" s="108"/>
      <c r="Y87" s="108"/>
    </row>
    <row r="88" spans="5:25" x14ac:dyDescent="0.35">
      <c r="E88" s="33"/>
      <c r="V88" s="108"/>
      <c r="W88" s="108"/>
      <c r="X88" s="108"/>
      <c r="Y88" s="108"/>
    </row>
    <row r="89" spans="5:25" x14ac:dyDescent="0.35">
      <c r="E89" s="33"/>
      <c r="V89" s="108"/>
      <c r="W89" s="108"/>
      <c r="X89" s="108"/>
      <c r="Y89" s="108"/>
    </row>
    <row r="90" spans="5:25" x14ac:dyDescent="0.35">
      <c r="E90" s="33"/>
      <c r="V90" s="108"/>
      <c r="W90" s="108"/>
      <c r="X90" s="108"/>
      <c r="Y90" s="108"/>
    </row>
    <row r="91" spans="5:25" x14ac:dyDescent="0.35">
      <c r="E91" s="33"/>
      <c r="V91" s="108"/>
      <c r="W91" s="108"/>
      <c r="X91" s="108"/>
      <c r="Y91" s="108"/>
    </row>
    <row r="92" spans="5:25" x14ac:dyDescent="0.35">
      <c r="E92" s="33"/>
      <c r="V92" s="108"/>
      <c r="W92" s="108"/>
      <c r="X92" s="108"/>
      <c r="Y92" s="108"/>
    </row>
    <row r="93" spans="5:25" x14ac:dyDescent="0.35">
      <c r="E93" s="33"/>
      <c r="V93" s="108"/>
      <c r="W93" s="108"/>
      <c r="X93" s="108"/>
      <c r="Y93" s="108"/>
    </row>
    <row r="94" spans="5:25" x14ac:dyDescent="0.35">
      <c r="E94" s="33"/>
      <c r="V94" s="108"/>
      <c r="W94" s="108"/>
      <c r="X94" s="108"/>
      <c r="Y94" s="108"/>
    </row>
    <row r="95" spans="5:25" x14ac:dyDescent="0.35">
      <c r="E95" s="33"/>
      <c r="V95" s="108"/>
      <c r="W95" s="108"/>
      <c r="X95" s="108"/>
      <c r="Y95" s="108"/>
    </row>
    <row r="96" spans="5:25" x14ac:dyDescent="0.35">
      <c r="E96" s="33"/>
      <c r="V96" s="108"/>
      <c r="W96" s="108"/>
      <c r="X96" s="108"/>
      <c r="Y96" s="108"/>
    </row>
    <row r="97" spans="5:25" x14ac:dyDescent="0.35">
      <c r="E97" s="33"/>
      <c r="V97" s="108"/>
      <c r="W97" s="108"/>
      <c r="X97" s="108"/>
      <c r="Y97" s="108"/>
    </row>
    <row r="98" spans="5:25" x14ac:dyDescent="0.35">
      <c r="E98" s="33"/>
      <c r="V98" s="108"/>
      <c r="W98" s="108"/>
      <c r="X98" s="108"/>
      <c r="Y98" s="108"/>
    </row>
    <row r="99" spans="5:25" x14ac:dyDescent="0.35">
      <c r="E99" s="33"/>
      <c r="V99" s="108"/>
      <c r="W99" s="108"/>
      <c r="X99" s="108"/>
      <c r="Y99" s="108"/>
    </row>
    <row r="100" spans="5:25" x14ac:dyDescent="0.35">
      <c r="E100" s="33"/>
      <c r="V100" s="108"/>
      <c r="W100" s="108"/>
      <c r="X100" s="108"/>
      <c r="Y100" s="108"/>
    </row>
    <row r="101" spans="5:25" x14ac:dyDescent="0.35">
      <c r="E101" s="33"/>
      <c r="V101" s="108"/>
      <c r="W101" s="108"/>
      <c r="X101" s="108"/>
      <c r="Y101" s="108"/>
    </row>
  </sheetData>
  <mergeCells count="1">
    <mergeCell ref="B66:O67"/>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82"/>
  <sheetViews>
    <sheetView zoomScale="80" zoomScaleNormal="80" workbookViewId="0">
      <pane xSplit="2" topLeftCell="C1" activePane="topRight" state="frozen"/>
      <selection pane="topRight" activeCell="D5" sqref="D5"/>
    </sheetView>
  </sheetViews>
  <sheetFormatPr defaultColWidth="8.81640625" defaultRowHeight="14.5" x14ac:dyDescent="0.35"/>
  <cols>
    <col min="2" max="2" width="39.90625" customWidth="1"/>
    <col min="3" max="24" width="6.453125" customWidth="1"/>
    <col min="25" max="25" width="12.54296875" customWidth="1"/>
  </cols>
  <sheetData>
    <row r="1" spans="1:26" x14ac:dyDescent="0.35">
      <c r="A1" s="5"/>
      <c r="B1" s="2"/>
      <c r="C1" s="2"/>
      <c r="D1" s="2"/>
      <c r="E1" s="2"/>
      <c r="F1" s="2"/>
      <c r="G1" s="2"/>
      <c r="H1" s="2"/>
      <c r="I1" s="2"/>
      <c r="J1" s="2"/>
      <c r="K1" s="2"/>
      <c r="L1" s="2"/>
      <c r="M1" s="2"/>
      <c r="N1" s="2"/>
      <c r="O1" s="2"/>
      <c r="P1" s="2"/>
      <c r="Q1" s="582"/>
      <c r="R1" s="583"/>
      <c r="S1" s="583"/>
      <c r="T1" s="2"/>
      <c r="U1" s="2"/>
      <c r="V1" s="73"/>
      <c r="W1" s="73"/>
      <c r="X1" s="73"/>
      <c r="Y1" s="73"/>
      <c r="Z1" s="75"/>
    </row>
    <row r="2" spans="1:26" ht="23.5" x14ac:dyDescent="0.55000000000000004">
      <c r="A2" s="5"/>
      <c r="B2" s="2"/>
      <c r="C2" s="250" t="s">
        <v>55</v>
      </c>
      <c r="D2" s="2"/>
      <c r="E2" s="2"/>
      <c r="F2" s="2"/>
      <c r="G2" s="2"/>
      <c r="H2" s="2"/>
      <c r="I2" s="2"/>
      <c r="J2" s="2"/>
      <c r="K2" s="2"/>
      <c r="L2" s="2"/>
      <c r="M2" s="2"/>
      <c r="N2" s="2"/>
      <c r="O2" s="2"/>
      <c r="P2" s="2"/>
      <c r="Q2" s="582"/>
      <c r="R2" s="583"/>
      <c r="S2" s="583"/>
      <c r="T2" s="2"/>
      <c r="U2" s="2"/>
      <c r="V2" s="73"/>
      <c r="W2" s="73"/>
      <c r="X2" s="73"/>
      <c r="Y2" s="73"/>
      <c r="Z2" s="75"/>
    </row>
    <row r="3" spans="1:26" ht="18.5" x14ac:dyDescent="0.45">
      <c r="A3" s="5"/>
      <c r="B3" s="4"/>
      <c r="C3" s="12" t="s">
        <v>31</v>
      </c>
      <c r="D3" s="4"/>
      <c r="E3" s="4"/>
      <c r="F3" s="4"/>
      <c r="G3" s="4"/>
      <c r="H3" s="4"/>
      <c r="I3" s="4"/>
      <c r="J3" s="4"/>
      <c r="K3" s="4"/>
      <c r="L3" s="4"/>
      <c r="M3" s="4"/>
      <c r="N3" s="4"/>
      <c r="O3" s="4"/>
      <c r="P3" s="4"/>
      <c r="Q3" s="582"/>
      <c r="R3" s="583"/>
      <c r="S3" s="583"/>
      <c r="T3" s="2"/>
      <c r="U3" s="2"/>
      <c r="V3" s="73"/>
      <c r="W3" s="73"/>
      <c r="X3" s="73"/>
      <c r="Y3" s="73"/>
      <c r="Z3" s="75"/>
    </row>
    <row r="4" spans="1:26" ht="18.5" x14ac:dyDescent="0.45">
      <c r="A4" s="5"/>
      <c r="B4" s="4"/>
      <c r="C4" s="12" t="s">
        <v>2</v>
      </c>
      <c r="D4" s="4"/>
      <c r="E4" s="4"/>
      <c r="F4" s="4"/>
      <c r="G4" s="4"/>
      <c r="H4" s="4"/>
      <c r="I4" s="4"/>
      <c r="J4" s="4"/>
      <c r="K4" s="4"/>
      <c r="L4" s="4"/>
      <c r="M4" s="4"/>
      <c r="N4" s="4"/>
      <c r="O4" s="4"/>
      <c r="P4" s="4"/>
      <c r="Q4" s="582"/>
      <c r="R4" s="583"/>
      <c r="S4" s="583"/>
      <c r="T4" s="2"/>
      <c r="U4" s="2"/>
      <c r="V4" s="73"/>
      <c r="W4" s="73"/>
      <c r="X4" s="73"/>
      <c r="Y4" s="73"/>
      <c r="Z4" s="75"/>
    </row>
    <row r="5" spans="1:26" ht="15.5" x14ac:dyDescent="0.35">
      <c r="A5" s="5"/>
      <c r="B5" s="4"/>
      <c r="C5" s="13" t="s">
        <v>4</v>
      </c>
      <c r="D5" s="4"/>
      <c r="E5" s="4"/>
      <c r="F5" s="4"/>
      <c r="G5" s="4"/>
      <c r="H5" s="4"/>
      <c r="I5" s="4"/>
      <c r="J5" s="4"/>
      <c r="K5" s="4"/>
      <c r="L5" s="4"/>
      <c r="M5" s="4"/>
      <c r="N5" s="4"/>
      <c r="O5" s="4"/>
      <c r="P5" s="4"/>
      <c r="Q5" s="582"/>
      <c r="R5" s="583"/>
      <c r="S5" s="583"/>
      <c r="T5" s="2"/>
      <c r="U5" s="2"/>
      <c r="V5" s="73"/>
      <c r="W5" s="73"/>
      <c r="X5" s="73"/>
      <c r="Y5" s="73"/>
      <c r="Z5" s="75"/>
    </row>
    <row r="6" spans="1:26" x14ac:dyDescent="0.35">
      <c r="A6" s="5"/>
      <c r="B6" s="14"/>
      <c r="C6" s="1"/>
      <c r="D6" s="1"/>
      <c r="E6" s="1"/>
      <c r="F6" s="1"/>
      <c r="G6" s="1"/>
      <c r="H6" s="1"/>
      <c r="I6" s="1"/>
      <c r="J6" s="1"/>
      <c r="K6" s="1"/>
      <c r="L6" s="1"/>
      <c r="M6" s="2"/>
      <c r="N6" s="2"/>
      <c r="O6" s="2"/>
      <c r="P6" s="2"/>
      <c r="Q6" s="582"/>
      <c r="R6" s="583"/>
      <c r="S6" s="583"/>
      <c r="T6" s="2"/>
      <c r="U6" s="2"/>
      <c r="V6" s="73"/>
      <c r="W6" s="73"/>
      <c r="X6" s="73"/>
      <c r="Y6" s="73"/>
      <c r="Z6" s="75"/>
    </row>
    <row r="7" spans="1:26" ht="27" customHeight="1"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102">
        <v>2018</v>
      </c>
      <c r="W7" s="102">
        <v>2019</v>
      </c>
      <c r="X7" s="102">
        <v>2020</v>
      </c>
      <c r="Y7" s="102" t="s">
        <v>220</v>
      </c>
      <c r="Z7" s="75"/>
    </row>
    <row r="8" spans="1:26" x14ac:dyDescent="0.35">
      <c r="A8" s="7"/>
      <c r="B8" s="99" t="s">
        <v>5</v>
      </c>
      <c r="C8" s="100">
        <v>6.1</v>
      </c>
      <c r="D8" s="100">
        <v>6.2</v>
      </c>
      <c r="E8" s="100">
        <v>6.8</v>
      </c>
      <c r="F8" s="100">
        <v>8.1999999999999993</v>
      </c>
      <c r="G8" s="100">
        <v>8.9</v>
      </c>
      <c r="H8" s="100">
        <v>9.4</v>
      </c>
      <c r="I8" s="100">
        <v>10.1</v>
      </c>
      <c r="J8" s="100">
        <v>11.5</v>
      </c>
      <c r="K8" s="100">
        <v>11.9</v>
      </c>
      <c r="L8" s="100">
        <v>11.9</v>
      </c>
      <c r="M8" s="100">
        <v>11.9</v>
      </c>
      <c r="N8" s="100">
        <v>12.3</v>
      </c>
      <c r="O8" s="100">
        <v>13.2</v>
      </c>
      <c r="P8" s="100">
        <v>13.1</v>
      </c>
      <c r="Q8" s="100">
        <v>13.8</v>
      </c>
      <c r="R8" s="100">
        <v>14.7</v>
      </c>
      <c r="S8" s="100">
        <v>16.3</v>
      </c>
      <c r="T8" s="100">
        <v>19.8</v>
      </c>
      <c r="U8" s="100">
        <v>21.7</v>
      </c>
      <c r="V8" s="324">
        <v>20.7</v>
      </c>
      <c r="W8" s="324">
        <v>21.6</v>
      </c>
      <c r="X8" s="324">
        <v>28.3</v>
      </c>
      <c r="Y8" s="93">
        <f>X8/S8</f>
        <v>1.7361963190184049</v>
      </c>
      <c r="Z8" s="75"/>
    </row>
    <row r="9" spans="1:26" x14ac:dyDescent="0.35">
      <c r="A9" s="7"/>
      <c r="B9" s="331" t="s">
        <v>0</v>
      </c>
      <c r="C9" s="332">
        <v>3.9</v>
      </c>
      <c r="D9" s="332">
        <v>4.0999999999999996</v>
      </c>
      <c r="E9" s="332">
        <v>4.5999999999999996</v>
      </c>
      <c r="F9" s="332">
        <v>5.8</v>
      </c>
      <c r="G9" s="332">
        <v>6.4</v>
      </c>
      <c r="H9" s="332">
        <v>6.9</v>
      </c>
      <c r="I9" s="332">
        <v>7.3</v>
      </c>
      <c r="J9" s="332">
        <v>8.1999999999999993</v>
      </c>
      <c r="K9" s="332">
        <v>8.8000000000000007</v>
      </c>
      <c r="L9" s="332">
        <v>8.9</v>
      </c>
      <c r="M9" s="332">
        <v>9.1</v>
      </c>
      <c r="N9" s="332">
        <v>9.6</v>
      </c>
      <c r="O9" s="332">
        <v>10.199999999999999</v>
      </c>
      <c r="P9" s="332">
        <v>10.199999999999999</v>
      </c>
      <c r="Q9" s="465">
        <v>10.6</v>
      </c>
      <c r="R9" s="465">
        <v>11.1</v>
      </c>
      <c r="S9" s="465">
        <v>11.8</v>
      </c>
      <c r="T9" s="465">
        <v>13.4</v>
      </c>
      <c r="U9" s="465">
        <v>14.4</v>
      </c>
      <c r="V9" s="466">
        <v>13.6</v>
      </c>
      <c r="W9" s="467">
        <v>13.7</v>
      </c>
      <c r="X9" s="555">
        <v>17.100000000000001</v>
      </c>
      <c r="Y9" s="276">
        <f t="shared" ref="Y9:Y71" si="0">X9/S9</f>
        <v>1.4491525423728815</v>
      </c>
      <c r="Z9" s="75"/>
    </row>
    <row r="10" spans="1:26" x14ac:dyDescent="0.35">
      <c r="A10" s="7"/>
      <c r="B10" s="333" t="s">
        <v>1</v>
      </c>
      <c r="C10" s="282">
        <v>8.1999999999999993</v>
      </c>
      <c r="D10" s="282">
        <v>8.3000000000000007</v>
      </c>
      <c r="E10" s="282">
        <v>9</v>
      </c>
      <c r="F10" s="282">
        <v>10.6</v>
      </c>
      <c r="G10" s="282">
        <v>11.5</v>
      </c>
      <c r="H10" s="282">
        <v>11.8</v>
      </c>
      <c r="I10" s="282">
        <v>12.8</v>
      </c>
      <c r="J10" s="282">
        <v>14.8</v>
      </c>
      <c r="K10" s="282">
        <v>14.9</v>
      </c>
      <c r="L10" s="282">
        <v>14.9</v>
      </c>
      <c r="M10" s="282">
        <v>14.8</v>
      </c>
      <c r="N10" s="282">
        <v>15</v>
      </c>
      <c r="O10" s="282">
        <v>16.100000000000001</v>
      </c>
      <c r="P10" s="282">
        <v>16.100000000000001</v>
      </c>
      <c r="Q10" s="468">
        <v>17</v>
      </c>
      <c r="R10" s="468">
        <v>18.3</v>
      </c>
      <c r="S10" s="468">
        <v>20.8</v>
      </c>
      <c r="T10" s="468">
        <v>26.2</v>
      </c>
      <c r="U10" s="468">
        <v>29.1</v>
      </c>
      <c r="V10" s="469">
        <v>27.9</v>
      </c>
      <c r="W10" s="470">
        <v>29.6</v>
      </c>
      <c r="X10" s="556">
        <v>39.5</v>
      </c>
      <c r="Y10" s="278">
        <f t="shared" si="0"/>
        <v>1.8990384615384615</v>
      </c>
      <c r="Z10" s="75"/>
    </row>
    <row r="11" spans="1:26" x14ac:dyDescent="0.35">
      <c r="A11" s="7"/>
      <c r="B11" s="344" t="s">
        <v>24</v>
      </c>
      <c r="C11" s="345">
        <v>6.2</v>
      </c>
      <c r="D11" s="345">
        <v>6.6</v>
      </c>
      <c r="E11" s="345">
        <v>7.4</v>
      </c>
      <c r="F11" s="345">
        <v>9.1999999999999993</v>
      </c>
      <c r="G11" s="345">
        <v>10.199999999999999</v>
      </c>
      <c r="H11" s="345">
        <v>11</v>
      </c>
      <c r="I11" s="345">
        <v>11.8</v>
      </c>
      <c r="J11" s="345">
        <v>13.6</v>
      </c>
      <c r="K11" s="345">
        <v>14.5</v>
      </c>
      <c r="L11" s="345">
        <v>14.8</v>
      </c>
      <c r="M11" s="345">
        <v>15</v>
      </c>
      <c r="N11" s="345">
        <v>15.7</v>
      </c>
      <c r="O11" s="345">
        <v>16.899999999999999</v>
      </c>
      <c r="P11" s="345">
        <v>16.8</v>
      </c>
      <c r="Q11" s="345">
        <v>17.600000000000001</v>
      </c>
      <c r="R11" s="345">
        <v>19</v>
      </c>
      <c r="S11" s="345">
        <v>21.1</v>
      </c>
      <c r="T11" s="345">
        <v>25.3</v>
      </c>
      <c r="U11" s="345">
        <v>27.5</v>
      </c>
      <c r="V11" s="346">
        <v>25.7</v>
      </c>
      <c r="W11" s="346">
        <v>25.9</v>
      </c>
      <c r="X11" s="346">
        <v>32.799999999999997</v>
      </c>
      <c r="Y11" s="563">
        <f t="shared" si="0"/>
        <v>1.5545023696682463</v>
      </c>
      <c r="Z11" s="75"/>
    </row>
    <row r="12" spans="1:26" x14ac:dyDescent="0.35">
      <c r="A12" s="7"/>
      <c r="B12" s="274" t="s">
        <v>39</v>
      </c>
      <c r="C12" s="275">
        <v>4.3</v>
      </c>
      <c r="D12" s="275">
        <v>4.5</v>
      </c>
      <c r="E12" s="275">
        <v>5.3</v>
      </c>
      <c r="F12" s="275">
        <v>6.8</v>
      </c>
      <c r="G12" s="275">
        <v>7.5</v>
      </c>
      <c r="H12" s="275">
        <v>8.3000000000000007</v>
      </c>
      <c r="I12" s="275">
        <v>8.8000000000000007</v>
      </c>
      <c r="J12" s="275">
        <v>10</v>
      </c>
      <c r="K12" s="275">
        <v>11</v>
      </c>
      <c r="L12" s="275">
        <v>11.4</v>
      </c>
      <c r="M12" s="275">
        <v>11.6</v>
      </c>
      <c r="N12" s="275">
        <v>12.5</v>
      </c>
      <c r="O12" s="275">
        <v>13.3</v>
      </c>
      <c r="P12" s="275">
        <v>13.2</v>
      </c>
      <c r="Q12" s="275">
        <v>13.8</v>
      </c>
      <c r="R12" s="275">
        <v>14.6</v>
      </c>
      <c r="S12" s="275">
        <v>15.8</v>
      </c>
      <c r="T12" s="275">
        <v>17.7</v>
      </c>
      <c r="U12" s="275">
        <v>19.100000000000001</v>
      </c>
      <c r="V12" s="326">
        <v>17.8</v>
      </c>
      <c r="W12" s="326">
        <v>17.5</v>
      </c>
      <c r="X12" s="326">
        <v>21.3</v>
      </c>
      <c r="Y12" s="280">
        <f t="shared" si="0"/>
        <v>1.3481012658227849</v>
      </c>
      <c r="Z12" s="75"/>
    </row>
    <row r="13" spans="1:26" x14ac:dyDescent="0.35">
      <c r="A13" s="7"/>
      <c r="B13" s="277" t="s">
        <v>40</v>
      </c>
      <c r="C13" s="275">
        <v>8</v>
      </c>
      <c r="D13" s="275">
        <v>8.6</v>
      </c>
      <c r="E13" s="275">
        <v>9.6</v>
      </c>
      <c r="F13" s="275">
        <v>11.6</v>
      </c>
      <c r="G13" s="275">
        <v>12.9</v>
      </c>
      <c r="H13" s="275">
        <v>13.7</v>
      </c>
      <c r="I13" s="275">
        <v>14.7</v>
      </c>
      <c r="J13" s="275">
        <v>17.2</v>
      </c>
      <c r="K13" s="275">
        <v>18</v>
      </c>
      <c r="L13" s="275">
        <v>18.3</v>
      </c>
      <c r="M13" s="275">
        <v>18.3</v>
      </c>
      <c r="N13" s="275">
        <v>19</v>
      </c>
      <c r="O13" s="275">
        <v>20.5</v>
      </c>
      <c r="P13" s="275">
        <v>20.399999999999999</v>
      </c>
      <c r="Q13" s="275">
        <v>21.4</v>
      </c>
      <c r="R13" s="275">
        <v>23.2</v>
      </c>
      <c r="S13" s="275">
        <v>26.2</v>
      </c>
      <c r="T13" s="275">
        <v>32.700000000000003</v>
      </c>
      <c r="U13" s="275">
        <v>35.799999999999997</v>
      </c>
      <c r="V13" s="327">
        <v>33.5</v>
      </c>
      <c r="W13" s="327">
        <v>34.200000000000003</v>
      </c>
      <c r="X13" s="327">
        <v>44.2</v>
      </c>
      <c r="Y13" s="278">
        <f t="shared" si="0"/>
        <v>1.687022900763359</v>
      </c>
      <c r="Z13" s="75"/>
    </row>
    <row r="14" spans="1:26" x14ac:dyDescent="0.35">
      <c r="A14" s="7"/>
      <c r="B14" s="28" t="s">
        <v>25</v>
      </c>
      <c r="C14" s="347">
        <v>7.5</v>
      </c>
      <c r="D14" s="347">
        <v>7.3</v>
      </c>
      <c r="E14" s="347">
        <v>7.6</v>
      </c>
      <c r="F14" s="347">
        <v>8.1999999999999993</v>
      </c>
      <c r="G14" s="347">
        <v>8.1999999999999993</v>
      </c>
      <c r="H14" s="347">
        <v>8.3000000000000007</v>
      </c>
      <c r="I14" s="347">
        <v>9.3000000000000007</v>
      </c>
      <c r="J14" s="347">
        <v>10.8</v>
      </c>
      <c r="K14" s="347">
        <v>9.6999999999999993</v>
      </c>
      <c r="L14" s="347">
        <v>8.4</v>
      </c>
      <c r="M14" s="347">
        <v>8.3000000000000007</v>
      </c>
      <c r="N14" s="347">
        <v>8</v>
      </c>
      <c r="O14" s="347">
        <v>8.5</v>
      </c>
      <c r="P14" s="347">
        <v>8.6999999999999993</v>
      </c>
      <c r="Q14" s="347">
        <v>9.6999999999999993</v>
      </c>
      <c r="R14" s="347">
        <v>10.5</v>
      </c>
      <c r="S14" s="347">
        <v>12.2</v>
      </c>
      <c r="T14" s="471">
        <v>17.100000000000001</v>
      </c>
      <c r="U14" s="471">
        <v>20.6</v>
      </c>
      <c r="V14" s="472">
        <v>21.1</v>
      </c>
      <c r="W14" s="473">
        <v>24.5</v>
      </c>
      <c r="X14" s="473">
        <v>35.4</v>
      </c>
      <c r="Y14" s="563">
        <f t="shared" si="0"/>
        <v>2.901639344262295</v>
      </c>
      <c r="Z14" s="75"/>
    </row>
    <row r="15" spans="1:26" x14ac:dyDescent="0.35">
      <c r="A15" s="7"/>
      <c r="B15" s="283" t="s">
        <v>39</v>
      </c>
      <c r="C15" s="284">
        <v>4</v>
      </c>
      <c r="D15" s="284">
        <v>4.2</v>
      </c>
      <c r="E15" s="284">
        <v>4.4000000000000004</v>
      </c>
      <c r="F15" s="284">
        <v>5.0999999999999996</v>
      </c>
      <c r="G15" s="284">
        <v>5.4</v>
      </c>
      <c r="H15" s="284">
        <v>5.6</v>
      </c>
      <c r="I15" s="284">
        <v>6.2</v>
      </c>
      <c r="J15" s="284">
        <v>6.5</v>
      </c>
      <c r="K15" s="284">
        <v>6.5</v>
      </c>
      <c r="L15" s="284">
        <v>5.6</v>
      </c>
      <c r="M15" s="284">
        <v>5.8</v>
      </c>
      <c r="N15" s="284">
        <v>5.9</v>
      </c>
      <c r="O15" s="284">
        <v>6.2</v>
      </c>
      <c r="P15" s="284">
        <v>6.2</v>
      </c>
      <c r="Q15" s="284">
        <v>6.5</v>
      </c>
      <c r="R15" s="284">
        <v>7.3</v>
      </c>
      <c r="S15" s="284">
        <v>7.7</v>
      </c>
      <c r="T15" s="284">
        <v>10.4</v>
      </c>
      <c r="U15" s="284">
        <v>11.7</v>
      </c>
      <c r="V15" s="288">
        <v>11.6</v>
      </c>
      <c r="W15" s="288">
        <v>13.4</v>
      </c>
      <c r="X15" s="288">
        <v>18.8</v>
      </c>
      <c r="Y15" s="280">
        <f t="shared" si="0"/>
        <v>2.4415584415584415</v>
      </c>
      <c r="Z15" s="75"/>
    </row>
    <row r="16" spans="1:26" x14ac:dyDescent="0.35">
      <c r="A16" s="7"/>
      <c r="B16" s="281" t="s">
        <v>40</v>
      </c>
      <c r="C16" s="285">
        <v>11.5</v>
      </c>
      <c r="D16" s="285">
        <v>10.9</v>
      </c>
      <c r="E16" s="285">
        <v>11.2</v>
      </c>
      <c r="F16" s="285">
        <v>11.7</v>
      </c>
      <c r="G16" s="285">
        <v>11.6</v>
      </c>
      <c r="H16" s="285">
        <v>11.4</v>
      </c>
      <c r="I16" s="285">
        <v>13</v>
      </c>
      <c r="J16" s="285">
        <v>15.7</v>
      </c>
      <c r="K16" s="285">
        <v>13.3</v>
      </c>
      <c r="L16" s="285">
        <v>11.6</v>
      </c>
      <c r="M16" s="285">
        <v>11.1</v>
      </c>
      <c r="N16" s="285">
        <v>10.5</v>
      </c>
      <c r="O16" s="285">
        <v>11.3</v>
      </c>
      <c r="P16" s="285">
        <v>11.6</v>
      </c>
      <c r="Q16" s="285">
        <v>13.3</v>
      </c>
      <c r="R16" s="285">
        <v>14.2</v>
      </c>
      <c r="S16" s="285">
        <v>17.3</v>
      </c>
      <c r="T16" s="285">
        <v>24.7</v>
      </c>
      <c r="U16" s="285">
        <v>30.8</v>
      </c>
      <c r="V16" s="328">
        <v>32</v>
      </c>
      <c r="W16" s="328">
        <v>37.200000000000003</v>
      </c>
      <c r="X16" s="328">
        <v>54.1</v>
      </c>
      <c r="Y16" s="278">
        <f t="shared" si="0"/>
        <v>3.1271676300578033</v>
      </c>
      <c r="Z16" s="75"/>
    </row>
    <row r="17" spans="1:26" x14ac:dyDescent="0.35">
      <c r="A17" s="7"/>
      <c r="B17" s="344" t="s">
        <v>71</v>
      </c>
      <c r="C17" s="348">
        <v>1.2</v>
      </c>
      <c r="D17" s="348">
        <v>1</v>
      </c>
      <c r="E17" s="348">
        <v>1.2</v>
      </c>
      <c r="F17" s="348">
        <v>1.4</v>
      </c>
      <c r="G17" s="348">
        <v>1.4</v>
      </c>
      <c r="H17" s="348">
        <v>1.5</v>
      </c>
      <c r="I17" s="348">
        <v>1.7</v>
      </c>
      <c r="J17" s="348">
        <v>1.8</v>
      </c>
      <c r="K17" s="348">
        <v>1.8</v>
      </c>
      <c r="L17" s="348">
        <v>1.7</v>
      </c>
      <c r="M17" s="348">
        <v>1.9</v>
      </c>
      <c r="N17" s="348">
        <v>1.9</v>
      </c>
      <c r="O17" s="348">
        <v>2.2999999999999998</v>
      </c>
      <c r="P17" s="348">
        <v>2.2000000000000002</v>
      </c>
      <c r="Q17" s="348">
        <v>2.2999999999999998</v>
      </c>
      <c r="R17" s="348">
        <v>2.4</v>
      </c>
      <c r="S17" s="348">
        <v>2.7</v>
      </c>
      <c r="T17" s="348">
        <v>3.1</v>
      </c>
      <c r="U17" s="348">
        <v>3.5</v>
      </c>
      <c r="V17" s="349">
        <v>3.7</v>
      </c>
      <c r="W17" s="445">
        <v>3.9</v>
      </c>
      <c r="X17" s="445">
        <v>5.5</v>
      </c>
      <c r="Y17" s="563">
        <f t="shared" si="0"/>
        <v>2.0370370370370368</v>
      </c>
      <c r="Z17" s="75"/>
    </row>
    <row r="18" spans="1:26" x14ac:dyDescent="0.35">
      <c r="A18" s="7"/>
      <c r="B18" s="283" t="s">
        <v>39</v>
      </c>
      <c r="C18" s="334">
        <v>1</v>
      </c>
      <c r="D18" s="335">
        <v>0.8</v>
      </c>
      <c r="E18" s="335">
        <v>0.8</v>
      </c>
      <c r="F18" s="335">
        <v>1</v>
      </c>
      <c r="G18" s="335">
        <v>1.2</v>
      </c>
      <c r="H18" s="335">
        <v>1.1000000000000001</v>
      </c>
      <c r="I18" s="335">
        <v>1.3</v>
      </c>
      <c r="J18" s="335">
        <v>1.5</v>
      </c>
      <c r="K18" s="335">
        <v>1.5</v>
      </c>
      <c r="L18" s="335">
        <v>1.3</v>
      </c>
      <c r="M18" s="335">
        <v>1.3</v>
      </c>
      <c r="N18" s="335">
        <v>1.4</v>
      </c>
      <c r="O18" s="335">
        <v>1.6</v>
      </c>
      <c r="P18" s="335">
        <v>1.4</v>
      </c>
      <c r="Q18" s="335">
        <v>1.5</v>
      </c>
      <c r="R18" s="335">
        <v>1.6</v>
      </c>
      <c r="S18" s="335">
        <v>1.5</v>
      </c>
      <c r="T18" s="335">
        <v>1.7</v>
      </c>
      <c r="U18" s="340">
        <v>1.9</v>
      </c>
      <c r="V18" s="342">
        <v>2.1</v>
      </c>
      <c r="W18" s="446">
        <v>1.9</v>
      </c>
      <c r="X18" s="446">
        <v>2.7</v>
      </c>
      <c r="Y18" s="280">
        <f t="shared" si="0"/>
        <v>1.8</v>
      </c>
      <c r="Z18" s="75"/>
    </row>
    <row r="19" spans="1:26" x14ac:dyDescent="0.35">
      <c r="A19" s="7"/>
      <c r="B19" s="281" t="s">
        <v>40</v>
      </c>
      <c r="C19" s="338">
        <v>1.4</v>
      </c>
      <c r="D19" s="339">
        <v>1.3</v>
      </c>
      <c r="E19" s="339">
        <v>1.5</v>
      </c>
      <c r="F19" s="339">
        <v>1.8</v>
      </c>
      <c r="G19" s="339">
        <v>1.7</v>
      </c>
      <c r="H19" s="339">
        <v>1.9</v>
      </c>
      <c r="I19" s="339">
        <v>2.2000000000000002</v>
      </c>
      <c r="J19" s="339">
        <v>2.2000000000000002</v>
      </c>
      <c r="K19" s="339">
        <v>2.1</v>
      </c>
      <c r="L19" s="339">
        <v>2.1</v>
      </c>
      <c r="M19" s="339">
        <v>2.6</v>
      </c>
      <c r="N19" s="339">
        <v>2.4</v>
      </c>
      <c r="O19" s="474">
        <v>3</v>
      </c>
      <c r="P19" s="339">
        <v>3.1</v>
      </c>
      <c r="Q19" s="339">
        <v>3.2</v>
      </c>
      <c r="R19" s="339">
        <v>3.2</v>
      </c>
      <c r="S19" s="474">
        <v>4</v>
      </c>
      <c r="T19" s="339">
        <v>4.5999999999999996</v>
      </c>
      <c r="U19" s="341">
        <v>5.3</v>
      </c>
      <c r="V19" s="343">
        <v>5.4</v>
      </c>
      <c r="W19" s="447">
        <v>6.1</v>
      </c>
      <c r="X19" s="447">
        <v>8.5</v>
      </c>
      <c r="Y19" s="278">
        <f t="shared" si="0"/>
        <v>2.125</v>
      </c>
      <c r="Z19" s="75"/>
    </row>
    <row r="20" spans="1:26" x14ac:dyDescent="0.35">
      <c r="A20" s="7"/>
      <c r="B20" s="28" t="s">
        <v>26</v>
      </c>
      <c r="C20" s="345">
        <v>5.4</v>
      </c>
      <c r="D20" s="345">
        <v>4.5999999999999996</v>
      </c>
      <c r="E20" s="345">
        <v>4.5</v>
      </c>
      <c r="F20" s="345">
        <v>5.4</v>
      </c>
      <c r="G20" s="345">
        <v>5.6</v>
      </c>
      <c r="H20" s="345">
        <v>5.2</v>
      </c>
      <c r="I20" s="345">
        <v>5.8</v>
      </c>
      <c r="J20" s="345">
        <v>6.3</v>
      </c>
      <c r="K20" s="345">
        <v>5.9</v>
      </c>
      <c r="L20" s="345">
        <v>5.8</v>
      </c>
      <c r="M20" s="345">
        <v>5.8</v>
      </c>
      <c r="N20" s="345">
        <v>5.6</v>
      </c>
      <c r="O20" s="345">
        <v>6.1</v>
      </c>
      <c r="P20" s="345">
        <v>6.3</v>
      </c>
      <c r="Q20" s="345">
        <v>6.7</v>
      </c>
      <c r="R20" s="345">
        <v>6.7</v>
      </c>
      <c r="S20" s="345">
        <v>7.7</v>
      </c>
      <c r="T20" s="345">
        <v>9.5</v>
      </c>
      <c r="U20" s="345">
        <v>10.6</v>
      </c>
      <c r="V20" s="350">
        <v>11</v>
      </c>
      <c r="W20" s="350">
        <v>12.7</v>
      </c>
      <c r="X20" s="350">
        <v>17.600000000000001</v>
      </c>
      <c r="Y20" s="563">
        <f t="shared" si="0"/>
        <v>2.285714285714286</v>
      </c>
      <c r="Z20" s="75"/>
    </row>
    <row r="21" spans="1:26" x14ac:dyDescent="0.35">
      <c r="A21" s="7"/>
      <c r="B21" s="274" t="s">
        <v>39</v>
      </c>
      <c r="C21" s="275">
        <v>2.2000000000000002</v>
      </c>
      <c r="D21" s="275">
        <v>2</v>
      </c>
      <c r="E21" s="275">
        <v>2.2000000000000002</v>
      </c>
      <c r="F21" s="275">
        <v>2.7</v>
      </c>
      <c r="G21" s="275">
        <v>2.9</v>
      </c>
      <c r="H21" s="275">
        <v>2.9</v>
      </c>
      <c r="I21" s="275">
        <v>3</v>
      </c>
      <c r="J21" s="275">
        <v>3.4</v>
      </c>
      <c r="K21" s="275">
        <v>3.1</v>
      </c>
      <c r="L21" s="275">
        <v>3.2</v>
      </c>
      <c r="M21" s="275">
        <v>3.5</v>
      </c>
      <c r="N21" s="275">
        <v>3.6</v>
      </c>
      <c r="O21" s="275">
        <v>4</v>
      </c>
      <c r="P21" s="275">
        <v>4</v>
      </c>
      <c r="Q21" s="275">
        <v>4.0999999999999996</v>
      </c>
      <c r="R21" s="275">
        <v>4.0999999999999996</v>
      </c>
      <c r="S21" s="275">
        <v>4.4000000000000004</v>
      </c>
      <c r="T21" s="275">
        <v>5</v>
      </c>
      <c r="U21" s="275">
        <v>5.0999999999999996</v>
      </c>
      <c r="V21" s="288">
        <v>5.2</v>
      </c>
      <c r="W21" s="288">
        <v>5.7</v>
      </c>
      <c r="X21" s="288">
        <v>7.5</v>
      </c>
      <c r="Y21" s="280">
        <f t="shared" si="0"/>
        <v>1.7045454545454544</v>
      </c>
      <c r="Z21" s="75"/>
    </row>
    <row r="22" spans="1:26" x14ac:dyDescent="0.35">
      <c r="A22" s="7"/>
      <c r="B22" s="286" t="s">
        <v>40</v>
      </c>
      <c r="C22" s="287">
        <v>8.6</v>
      </c>
      <c r="D22" s="287">
        <v>7.1</v>
      </c>
      <c r="E22" s="287">
        <v>6.7</v>
      </c>
      <c r="F22" s="287">
        <v>8</v>
      </c>
      <c r="G22" s="287">
        <v>8.3000000000000007</v>
      </c>
      <c r="H22" s="287">
        <v>7.5</v>
      </c>
      <c r="I22" s="287">
        <v>8.4</v>
      </c>
      <c r="J22" s="287">
        <v>9.1</v>
      </c>
      <c r="K22" s="287">
        <v>8.6999999999999993</v>
      </c>
      <c r="L22" s="287">
        <v>8.4</v>
      </c>
      <c r="M22" s="287">
        <v>8.1999999999999993</v>
      </c>
      <c r="N22" s="287">
        <v>7.6</v>
      </c>
      <c r="O22" s="287">
        <v>8.1</v>
      </c>
      <c r="P22" s="287">
        <v>8.5</v>
      </c>
      <c r="Q22" s="287">
        <v>9.1999999999999993</v>
      </c>
      <c r="R22" s="287">
        <v>9.3000000000000007</v>
      </c>
      <c r="S22" s="287">
        <v>10.9</v>
      </c>
      <c r="T22" s="287">
        <v>13.9</v>
      </c>
      <c r="U22" s="287">
        <v>15.9</v>
      </c>
      <c r="V22" s="329">
        <v>16.600000000000001</v>
      </c>
      <c r="W22" s="448">
        <v>19.5</v>
      </c>
      <c r="X22" s="448">
        <v>27.3</v>
      </c>
      <c r="Y22" s="278">
        <f t="shared" si="0"/>
        <v>2.5045871559633026</v>
      </c>
      <c r="Z22" s="75"/>
    </row>
    <row r="23" spans="1:26" x14ac:dyDescent="0.35">
      <c r="A23" s="7"/>
      <c r="B23" s="344" t="s">
        <v>73</v>
      </c>
      <c r="C23" s="345">
        <v>6</v>
      </c>
      <c r="D23" s="345">
        <v>5.5</v>
      </c>
      <c r="E23" s="345">
        <v>6.9</v>
      </c>
      <c r="F23" s="345">
        <v>8.5</v>
      </c>
      <c r="G23" s="345">
        <v>10.8</v>
      </c>
      <c r="H23" s="345">
        <v>12.5</v>
      </c>
      <c r="I23" s="345">
        <v>13.1</v>
      </c>
      <c r="J23" s="345">
        <v>14.1</v>
      </c>
      <c r="K23" s="345">
        <v>14.2</v>
      </c>
      <c r="L23" s="345">
        <v>15.8</v>
      </c>
      <c r="M23" s="345">
        <v>17.7</v>
      </c>
      <c r="N23" s="345">
        <v>16.8</v>
      </c>
      <c r="O23" s="345">
        <v>18.2</v>
      </c>
      <c r="P23" s="345">
        <v>18.899999999999999</v>
      </c>
      <c r="Q23" s="345">
        <v>18.7</v>
      </c>
      <c r="R23" s="345">
        <v>20.9</v>
      </c>
      <c r="S23" s="475">
        <v>21.2</v>
      </c>
      <c r="T23" s="475">
        <v>24.2</v>
      </c>
      <c r="U23" s="475">
        <v>25.7</v>
      </c>
      <c r="V23" s="476">
        <v>27</v>
      </c>
      <c r="W23" s="476">
        <v>30</v>
      </c>
      <c r="X23" s="476">
        <v>41.9</v>
      </c>
      <c r="Y23" s="563">
        <f t="shared" si="0"/>
        <v>1.9764150943396226</v>
      </c>
      <c r="Z23" s="75"/>
    </row>
    <row r="24" spans="1:26" x14ac:dyDescent="0.35">
      <c r="A24" s="7"/>
      <c r="B24" s="274" t="s">
        <v>39</v>
      </c>
      <c r="C24" s="275">
        <v>5.2</v>
      </c>
      <c r="D24" s="275">
        <v>4.3</v>
      </c>
      <c r="E24" s="275">
        <v>6.5</v>
      </c>
      <c r="F24" s="275">
        <v>7.1</v>
      </c>
      <c r="G24" s="275">
        <v>9.4</v>
      </c>
      <c r="H24" s="275">
        <v>10.4</v>
      </c>
      <c r="I24" s="275">
        <v>11.3</v>
      </c>
      <c r="J24" s="275">
        <v>10.6</v>
      </c>
      <c r="K24" s="275">
        <v>13.8</v>
      </c>
      <c r="L24" s="275">
        <v>12.2</v>
      </c>
      <c r="M24" s="275">
        <v>14</v>
      </c>
      <c r="N24" s="275">
        <v>14.8</v>
      </c>
      <c r="O24" s="275">
        <v>15.9</v>
      </c>
      <c r="P24" s="275">
        <v>17.600000000000001</v>
      </c>
      <c r="Q24" s="275">
        <v>17.5</v>
      </c>
      <c r="R24" s="275">
        <v>16.899999999999999</v>
      </c>
      <c r="S24" s="275">
        <v>16.8</v>
      </c>
      <c r="T24" s="275">
        <v>20.2</v>
      </c>
      <c r="U24" s="275">
        <v>20.100000000000001</v>
      </c>
      <c r="V24" s="439">
        <v>20.2</v>
      </c>
      <c r="W24" s="439">
        <v>23.2</v>
      </c>
      <c r="X24" s="439">
        <v>32</v>
      </c>
      <c r="Y24" s="280">
        <f t="shared" si="0"/>
        <v>1.9047619047619047</v>
      </c>
      <c r="Z24" s="75"/>
    </row>
    <row r="25" spans="1:26" x14ac:dyDescent="0.35">
      <c r="A25" s="7"/>
      <c r="B25" s="277" t="s">
        <v>40</v>
      </c>
      <c r="C25" s="275">
        <v>6.7039999999999997</v>
      </c>
      <c r="D25" s="275">
        <v>6.6609999999999996</v>
      </c>
      <c r="E25" s="275">
        <v>7.4790000000000001</v>
      </c>
      <c r="F25" s="275">
        <v>9.9979999999999993</v>
      </c>
      <c r="G25" s="275">
        <v>12.179</v>
      </c>
      <c r="H25" s="275">
        <v>14.657</v>
      </c>
      <c r="I25" s="275">
        <v>14.907</v>
      </c>
      <c r="J25" s="275">
        <v>17.576000000000001</v>
      </c>
      <c r="K25" s="275">
        <v>14.481999999999999</v>
      </c>
      <c r="L25" s="275">
        <v>19.573</v>
      </c>
      <c r="M25" s="275">
        <v>21.538</v>
      </c>
      <c r="N25" s="275">
        <v>18.951000000000001</v>
      </c>
      <c r="O25" s="275">
        <v>20.481000000000002</v>
      </c>
      <c r="P25" s="275">
        <v>20.128</v>
      </c>
      <c r="Q25" s="275">
        <v>19.850000000000001</v>
      </c>
      <c r="R25" s="275">
        <v>25.007999999999999</v>
      </c>
      <c r="S25" s="275">
        <v>25.795000000000002</v>
      </c>
      <c r="T25" s="275">
        <v>28.327000000000002</v>
      </c>
      <c r="U25" s="275">
        <v>31.504999999999999</v>
      </c>
      <c r="V25" s="440">
        <v>34.009</v>
      </c>
      <c r="W25" s="449">
        <v>36.9</v>
      </c>
      <c r="X25" s="449">
        <v>52.1</v>
      </c>
      <c r="Y25" s="278">
        <f t="shared" si="0"/>
        <v>2.0197712735026165</v>
      </c>
      <c r="Z25" s="75"/>
    </row>
    <row r="26" spans="1:26" ht="15" x14ac:dyDescent="0.35">
      <c r="A26" s="7"/>
      <c r="B26" s="92" t="s">
        <v>9</v>
      </c>
      <c r="C26" s="477">
        <v>2.9</v>
      </c>
      <c r="D26" s="477">
        <v>3</v>
      </c>
      <c r="E26" s="477">
        <v>3.3</v>
      </c>
      <c r="F26" s="477">
        <v>4.0999999999999996</v>
      </c>
      <c r="G26" s="477">
        <v>4.5</v>
      </c>
      <c r="H26" s="477">
        <v>4.7</v>
      </c>
      <c r="I26" s="477">
        <v>5.0999999999999996</v>
      </c>
      <c r="J26" s="477">
        <v>5.9</v>
      </c>
      <c r="K26" s="477">
        <v>6.1</v>
      </c>
      <c r="L26" s="477">
        <v>6.4</v>
      </c>
      <c r="M26" s="477">
        <v>6.6</v>
      </c>
      <c r="N26" s="477">
        <v>6.8</v>
      </c>
      <c r="O26" s="477">
        <v>7.3</v>
      </c>
      <c r="P26" s="477">
        <v>7.4</v>
      </c>
      <c r="Q26" s="477">
        <v>7.9</v>
      </c>
      <c r="R26" s="477">
        <v>9</v>
      </c>
      <c r="S26" s="477">
        <v>10.4</v>
      </c>
      <c r="T26" s="477">
        <v>13.3</v>
      </c>
      <c r="U26" s="477">
        <v>14.9</v>
      </c>
      <c r="V26" s="101">
        <v>14.6</v>
      </c>
      <c r="W26" s="324">
        <v>15.5</v>
      </c>
      <c r="X26" s="324">
        <v>21.4</v>
      </c>
      <c r="Y26" s="93">
        <f t="shared" si="0"/>
        <v>2.0576923076923075</v>
      </c>
      <c r="Z26" s="75"/>
    </row>
    <row r="27" spans="1:26" x14ac:dyDescent="0.35">
      <c r="A27" s="7"/>
      <c r="B27" s="279" t="s">
        <v>0</v>
      </c>
      <c r="C27" s="299">
        <v>1.4</v>
      </c>
      <c r="D27" s="299">
        <v>1.6</v>
      </c>
      <c r="E27" s="299">
        <v>1.9</v>
      </c>
      <c r="F27" s="299">
        <v>2.6</v>
      </c>
      <c r="G27" s="299">
        <v>2.8</v>
      </c>
      <c r="H27" s="299">
        <v>3.1</v>
      </c>
      <c r="I27" s="299">
        <v>3.4</v>
      </c>
      <c r="J27" s="299">
        <v>3.9</v>
      </c>
      <c r="K27" s="299">
        <v>4.3</v>
      </c>
      <c r="L27" s="320">
        <v>4.4000000000000004</v>
      </c>
      <c r="M27" s="320">
        <v>4.5999999999999996</v>
      </c>
      <c r="N27" s="320">
        <v>4.9000000000000004</v>
      </c>
      <c r="O27" s="320">
        <v>5.2</v>
      </c>
      <c r="P27" s="320">
        <v>5.3</v>
      </c>
      <c r="Q27" s="320">
        <v>5.6</v>
      </c>
      <c r="R27" s="320">
        <v>6.3</v>
      </c>
      <c r="S27" s="320">
        <v>7.1</v>
      </c>
      <c r="T27" s="322">
        <v>8.5</v>
      </c>
      <c r="U27" s="366">
        <v>9.4</v>
      </c>
      <c r="V27" s="367">
        <v>9</v>
      </c>
      <c r="W27" s="460">
        <v>9.3000000000000007</v>
      </c>
      <c r="X27" s="557">
        <v>12.3</v>
      </c>
      <c r="Y27" s="280">
        <f t="shared" si="0"/>
        <v>1.7323943661971832</v>
      </c>
      <c r="Z27" s="75"/>
    </row>
    <row r="28" spans="1:26" x14ac:dyDescent="0.35">
      <c r="A28" s="7"/>
      <c r="B28" s="279" t="s">
        <v>1</v>
      </c>
      <c r="C28" s="368">
        <v>4.3</v>
      </c>
      <c r="D28" s="368">
        <v>4.4000000000000004</v>
      </c>
      <c r="E28" s="368">
        <v>4.8</v>
      </c>
      <c r="F28" s="368">
        <v>5.7</v>
      </c>
      <c r="G28" s="368">
        <v>6.1</v>
      </c>
      <c r="H28" s="368">
        <v>6.3</v>
      </c>
      <c r="I28" s="368">
        <v>6.6</v>
      </c>
      <c r="J28" s="368">
        <v>7.8</v>
      </c>
      <c r="K28" s="368">
        <v>8</v>
      </c>
      <c r="L28" s="298">
        <v>8.4</v>
      </c>
      <c r="M28" s="298">
        <v>8.6999999999999993</v>
      </c>
      <c r="N28" s="298">
        <v>8.6999999999999993</v>
      </c>
      <c r="O28" s="298">
        <v>9.4</v>
      </c>
      <c r="P28" s="298">
        <v>9.5</v>
      </c>
      <c r="Q28" s="298">
        <v>10.199999999999999</v>
      </c>
      <c r="R28" s="298">
        <v>11.7</v>
      </c>
      <c r="S28" s="298">
        <v>13.7</v>
      </c>
      <c r="T28" s="369">
        <v>18.100000000000001</v>
      </c>
      <c r="U28" s="298">
        <v>20.399999999999999</v>
      </c>
      <c r="V28" s="370">
        <v>20.100000000000001</v>
      </c>
      <c r="W28" s="461">
        <v>21.7</v>
      </c>
      <c r="X28" s="558">
        <v>30.4</v>
      </c>
      <c r="Y28" s="565">
        <f t="shared" si="0"/>
        <v>2.218978102189781</v>
      </c>
      <c r="Z28" s="75"/>
    </row>
    <row r="29" spans="1:26" x14ac:dyDescent="0.35">
      <c r="A29" s="7"/>
      <c r="B29" s="357" t="s">
        <v>24</v>
      </c>
      <c r="C29" s="351">
        <v>2.8</v>
      </c>
      <c r="D29" s="351">
        <v>3.1</v>
      </c>
      <c r="E29" s="351">
        <v>3.7</v>
      </c>
      <c r="F29" s="351">
        <v>4.7</v>
      </c>
      <c r="G29" s="351">
        <v>5.2</v>
      </c>
      <c r="H29" s="351">
        <v>5.7</v>
      </c>
      <c r="I29" s="351">
        <v>6.2</v>
      </c>
      <c r="J29" s="351">
        <v>7.3</v>
      </c>
      <c r="K29" s="351">
        <v>7.8</v>
      </c>
      <c r="L29" s="352">
        <v>8.1999999999999993</v>
      </c>
      <c r="M29" s="352">
        <v>8.6</v>
      </c>
      <c r="N29" s="352">
        <v>9.1</v>
      </c>
      <c r="O29" s="352">
        <v>9.6999999999999993</v>
      </c>
      <c r="P29" s="352">
        <v>9.8000000000000007</v>
      </c>
      <c r="Q29" s="352">
        <v>10.5</v>
      </c>
      <c r="R29" s="352">
        <v>12</v>
      </c>
      <c r="S29" s="352">
        <v>13.9</v>
      </c>
      <c r="T29" s="352">
        <v>17.5</v>
      </c>
      <c r="U29" s="352">
        <v>19.399999999999999</v>
      </c>
      <c r="V29" s="478">
        <v>18.600000000000001</v>
      </c>
      <c r="W29" s="479">
        <v>19</v>
      </c>
      <c r="X29" s="479">
        <v>25.2</v>
      </c>
      <c r="Y29" s="564">
        <f t="shared" si="0"/>
        <v>1.8129496402877696</v>
      </c>
      <c r="Z29" s="75"/>
    </row>
    <row r="30" spans="1:26" x14ac:dyDescent="0.35">
      <c r="A30" s="7"/>
      <c r="B30" s="279" t="s">
        <v>25</v>
      </c>
      <c r="C30" s="293">
        <v>3.5</v>
      </c>
      <c r="D30" s="293">
        <v>3.5</v>
      </c>
      <c r="E30" s="293">
        <v>3.3</v>
      </c>
      <c r="F30" s="293">
        <v>3.6</v>
      </c>
      <c r="G30" s="293">
        <v>3.5</v>
      </c>
      <c r="H30" s="293">
        <v>3.2</v>
      </c>
      <c r="I30" s="293">
        <v>3.4</v>
      </c>
      <c r="J30" s="293">
        <v>4.2</v>
      </c>
      <c r="K30" s="293">
        <v>3.6</v>
      </c>
      <c r="L30" s="294">
        <v>3.4</v>
      </c>
      <c r="M30" s="294">
        <v>3.6</v>
      </c>
      <c r="N30" s="294">
        <v>3.4</v>
      </c>
      <c r="O30" s="294">
        <v>3.8</v>
      </c>
      <c r="P30" s="294">
        <v>4</v>
      </c>
      <c r="Q30" s="294">
        <v>4.7</v>
      </c>
      <c r="R30" s="294">
        <v>5.6</v>
      </c>
      <c r="S30" s="294">
        <v>6.6</v>
      </c>
      <c r="T30" s="294">
        <v>10.3</v>
      </c>
      <c r="U30" s="294">
        <v>12.9</v>
      </c>
      <c r="V30" s="480">
        <v>14</v>
      </c>
      <c r="W30" s="481">
        <v>17.100000000000001</v>
      </c>
      <c r="X30" s="481">
        <v>26.3</v>
      </c>
      <c r="Y30" s="278">
        <f t="shared" si="0"/>
        <v>3.9848484848484853</v>
      </c>
      <c r="Z30" s="75"/>
    </row>
    <row r="31" spans="1:26" x14ac:dyDescent="0.35">
      <c r="A31" s="7"/>
      <c r="B31" s="279" t="s">
        <v>71</v>
      </c>
      <c r="C31" s="297">
        <v>0.3</v>
      </c>
      <c r="D31" s="297">
        <v>0.3</v>
      </c>
      <c r="E31" s="297">
        <v>0.3</v>
      </c>
      <c r="F31" s="297">
        <v>0.5</v>
      </c>
      <c r="G31" s="297">
        <v>0.3</v>
      </c>
      <c r="H31" s="297">
        <v>0.4</v>
      </c>
      <c r="I31" s="297">
        <v>0.6</v>
      </c>
      <c r="J31" s="297">
        <v>0.5</v>
      </c>
      <c r="K31" s="297">
        <v>0.5</v>
      </c>
      <c r="L31" s="298">
        <v>0.6</v>
      </c>
      <c r="M31" s="298">
        <v>0.6</v>
      </c>
      <c r="N31" s="298">
        <v>0.7</v>
      </c>
      <c r="O31" s="298">
        <v>0.8</v>
      </c>
      <c r="P31" s="298">
        <v>0.9</v>
      </c>
      <c r="Q31" s="298">
        <v>0.8</v>
      </c>
      <c r="R31" s="298">
        <v>0.9</v>
      </c>
      <c r="S31" s="298">
        <v>1.1000000000000001</v>
      </c>
      <c r="T31" s="296">
        <v>1.5</v>
      </c>
      <c r="U31" s="296">
        <v>1.6</v>
      </c>
      <c r="V31" s="356">
        <v>1.5</v>
      </c>
      <c r="W31" s="288">
        <v>1.7</v>
      </c>
      <c r="X31" s="288">
        <v>3</v>
      </c>
      <c r="Y31" s="280">
        <f t="shared" si="0"/>
        <v>2.7272727272727271</v>
      </c>
      <c r="Z31" s="75"/>
    </row>
    <row r="32" spans="1:26" x14ac:dyDescent="0.35">
      <c r="A32" s="7"/>
      <c r="B32" s="279" t="s">
        <v>26</v>
      </c>
      <c r="C32" s="297">
        <v>3.5</v>
      </c>
      <c r="D32" s="297">
        <v>2.7</v>
      </c>
      <c r="E32" s="297">
        <v>2.6</v>
      </c>
      <c r="F32" s="297">
        <v>3.2</v>
      </c>
      <c r="G32" s="297">
        <v>3.2</v>
      </c>
      <c r="H32" s="297">
        <v>2.9</v>
      </c>
      <c r="I32" s="297">
        <v>3</v>
      </c>
      <c r="J32" s="297">
        <v>3.3</v>
      </c>
      <c r="K32" s="297">
        <v>3.2</v>
      </c>
      <c r="L32" s="298">
        <v>3.4</v>
      </c>
      <c r="M32" s="298">
        <v>3.2</v>
      </c>
      <c r="N32" s="298">
        <v>2.9</v>
      </c>
      <c r="O32" s="298">
        <v>3.3</v>
      </c>
      <c r="P32" s="298">
        <v>3.5</v>
      </c>
      <c r="Q32" s="298">
        <v>3.8</v>
      </c>
      <c r="R32" s="298">
        <v>4</v>
      </c>
      <c r="S32" s="298">
        <v>4.5999999999999996</v>
      </c>
      <c r="T32" s="320">
        <v>6.1</v>
      </c>
      <c r="U32" s="320">
        <v>6.8</v>
      </c>
      <c r="V32" s="482">
        <v>7.5</v>
      </c>
      <c r="W32" s="450">
        <v>8.8000000000000007</v>
      </c>
      <c r="X32" s="485">
        <v>13.1</v>
      </c>
      <c r="Y32" s="280">
        <f t="shared" si="0"/>
        <v>2.847826086956522</v>
      </c>
      <c r="Z32" s="75"/>
    </row>
    <row r="33" spans="1:26" x14ac:dyDescent="0.35">
      <c r="A33" s="7"/>
      <c r="B33" s="279" t="s">
        <v>73</v>
      </c>
      <c r="C33" s="299">
        <v>2.9</v>
      </c>
      <c r="D33" s="299">
        <v>2.7</v>
      </c>
      <c r="E33" s="299">
        <v>3.5</v>
      </c>
      <c r="F33" s="299">
        <v>4.0999999999999996</v>
      </c>
      <c r="G33" s="299">
        <v>5.3</v>
      </c>
      <c r="H33" s="299">
        <v>6.2</v>
      </c>
      <c r="I33" s="299">
        <v>6.9</v>
      </c>
      <c r="J33" s="299">
        <v>7.1</v>
      </c>
      <c r="K33" s="299">
        <v>7.8</v>
      </c>
      <c r="L33" s="300">
        <v>9.3000000000000007</v>
      </c>
      <c r="M33" s="301">
        <v>11.3</v>
      </c>
      <c r="N33" s="301">
        <v>9.4</v>
      </c>
      <c r="O33" s="301">
        <v>10.3</v>
      </c>
      <c r="P33" s="301">
        <v>11</v>
      </c>
      <c r="Q33" s="301">
        <v>10.6</v>
      </c>
      <c r="R33" s="301">
        <v>12</v>
      </c>
      <c r="S33" s="301">
        <v>12.1</v>
      </c>
      <c r="T33" s="301">
        <v>13.9</v>
      </c>
      <c r="U33" s="301">
        <v>15.7</v>
      </c>
      <c r="V33" s="483">
        <v>14.2</v>
      </c>
      <c r="W33" s="481">
        <v>17.7</v>
      </c>
      <c r="X33" s="484">
        <v>27.4</v>
      </c>
      <c r="Y33" s="278">
        <f t="shared" si="0"/>
        <v>2.2644628099173554</v>
      </c>
      <c r="Z33" s="75"/>
    </row>
    <row r="34" spans="1:26" ht="15" x14ac:dyDescent="0.35">
      <c r="A34" s="7"/>
      <c r="B34" s="92" t="s">
        <v>10</v>
      </c>
      <c r="C34" s="324">
        <v>1.2</v>
      </c>
      <c r="D34" s="360">
        <v>1.3</v>
      </c>
      <c r="E34" s="360">
        <v>1.7</v>
      </c>
      <c r="F34" s="360">
        <v>2.2999999999999998</v>
      </c>
      <c r="G34" s="360">
        <v>2.6</v>
      </c>
      <c r="H34" s="360">
        <v>2.9</v>
      </c>
      <c r="I34" s="360">
        <v>3.2</v>
      </c>
      <c r="J34" s="360">
        <v>3.9</v>
      </c>
      <c r="K34" s="360">
        <v>4.2</v>
      </c>
      <c r="L34" s="360">
        <v>4.3</v>
      </c>
      <c r="M34" s="360">
        <v>4.4000000000000004</v>
      </c>
      <c r="N34" s="324">
        <v>4.7</v>
      </c>
      <c r="O34" s="324">
        <v>4.9000000000000004</v>
      </c>
      <c r="P34" s="324">
        <v>4.5</v>
      </c>
      <c r="Q34" s="324">
        <v>4.4000000000000004</v>
      </c>
      <c r="R34" s="324">
        <v>4.5999999999999996</v>
      </c>
      <c r="S34" s="324">
        <v>4.7</v>
      </c>
      <c r="T34" s="324">
        <v>5.2</v>
      </c>
      <c r="U34" s="324">
        <v>5.2</v>
      </c>
      <c r="V34" s="324">
        <v>4.5</v>
      </c>
      <c r="W34" s="324">
        <v>4.2</v>
      </c>
      <c r="X34" s="324">
        <v>4.9000000000000004</v>
      </c>
      <c r="Y34" s="93">
        <f>X34/S34</f>
        <v>1.0425531914893618</v>
      </c>
      <c r="Z34" s="75"/>
    </row>
    <row r="35" spans="1:26" x14ac:dyDescent="0.35">
      <c r="A35" s="5"/>
      <c r="B35" s="384" t="s">
        <v>0</v>
      </c>
      <c r="C35" s="318">
        <v>0.7</v>
      </c>
      <c r="D35" s="318">
        <v>0.9</v>
      </c>
      <c r="E35" s="318">
        <v>1.1000000000000001</v>
      </c>
      <c r="F35" s="318">
        <v>1.6</v>
      </c>
      <c r="G35" s="318">
        <v>1.8</v>
      </c>
      <c r="H35" s="318">
        <v>2.1</v>
      </c>
      <c r="I35" s="318">
        <v>2.4</v>
      </c>
      <c r="J35" s="318">
        <v>2.8</v>
      </c>
      <c r="K35" s="318">
        <v>3.2</v>
      </c>
      <c r="L35" s="318">
        <v>3.2</v>
      </c>
      <c r="M35" s="318">
        <v>3.3</v>
      </c>
      <c r="N35" s="318">
        <v>3.6</v>
      </c>
      <c r="O35" s="318">
        <v>3.8</v>
      </c>
      <c r="P35" s="318">
        <v>3.7</v>
      </c>
      <c r="Q35" s="318">
        <v>3.7</v>
      </c>
      <c r="R35" s="318">
        <v>3.9</v>
      </c>
      <c r="S35" s="318">
        <v>4</v>
      </c>
      <c r="T35" s="358">
        <v>4.3</v>
      </c>
      <c r="U35" s="358">
        <v>4.2</v>
      </c>
      <c r="V35" s="367">
        <v>3.7</v>
      </c>
      <c r="W35" s="458">
        <v>3.4</v>
      </c>
      <c r="X35" s="559">
        <v>3.8</v>
      </c>
      <c r="Y35" s="280">
        <f t="shared" si="0"/>
        <v>0.95</v>
      </c>
      <c r="Z35" s="75"/>
    </row>
    <row r="36" spans="1:26" x14ac:dyDescent="0.35">
      <c r="A36" s="5"/>
      <c r="B36" s="385" t="s">
        <v>1</v>
      </c>
      <c r="C36" s="316">
        <v>1.7</v>
      </c>
      <c r="D36" s="316">
        <v>1.8</v>
      </c>
      <c r="E36" s="316">
        <v>2.2000000000000002</v>
      </c>
      <c r="F36" s="316">
        <v>2.9</v>
      </c>
      <c r="G36" s="316">
        <v>3.3</v>
      </c>
      <c r="H36" s="316">
        <v>3.7</v>
      </c>
      <c r="I36" s="316">
        <v>4.0999999999999996</v>
      </c>
      <c r="J36" s="316">
        <v>4.9000000000000004</v>
      </c>
      <c r="K36" s="316">
        <v>5.3</v>
      </c>
      <c r="L36" s="316">
        <v>5.4</v>
      </c>
      <c r="M36" s="316">
        <v>5.5</v>
      </c>
      <c r="N36" s="316">
        <v>5.8</v>
      </c>
      <c r="O36" s="316">
        <v>5.9</v>
      </c>
      <c r="P36" s="316">
        <v>5.3</v>
      </c>
      <c r="Q36" s="316">
        <v>5.0999999999999996</v>
      </c>
      <c r="R36" s="316">
        <v>5.2</v>
      </c>
      <c r="S36" s="316">
        <v>5.4</v>
      </c>
      <c r="T36" s="317">
        <v>6.2</v>
      </c>
      <c r="U36" s="317">
        <v>6.1</v>
      </c>
      <c r="V36" s="371">
        <v>5.3</v>
      </c>
      <c r="W36" s="459">
        <v>5.0999999999999996</v>
      </c>
      <c r="X36" s="560">
        <v>6.1</v>
      </c>
      <c r="Y36" s="565">
        <f t="shared" si="0"/>
        <v>1.1296296296296295</v>
      </c>
      <c r="Z36" s="75"/>
    </row>
    <row r="37" spans="1:26" x14ac:dyDescent="0.35">
      <c r="A37" s="5"/>
      <c r="B37" s="279" t="s">
        <v>24</v>
      </c>
      <c r="C37" s="305">
        <v>1.3</v>
      </c>
      <c r="D37" s="305">
        <v>1.6</v>
      </c>
      <c r="E37" s="305">
        <v>2</v>
      </c>
      <c r="F37" s="305">
        <v>2.8</v>
      </c>
      <c r="G37" s="305">
        <v>3.2</v>
      </c>
      <c r="H37" s="305">
        <v>3.7</v>
      </c>
      <c r="I37" s="305">
        <v>4.0999999999999996</v>
      </c>
      <c r="J37" s="305">
        <v>5</v>
      </c>
      <c r="K37" s="305">
        <v>5.6</v>
      </c>
      <c r="L37" s="305">
        <v>5.7</v>
      </c>
      <c r="M37" s="305">
        <v>5.8</v>
      </c>
      <c r="N37" s="305">
        <v>6.4</v>
      </c>
      <c r="O37" s="305">
        <v>6.6</v>
      </c>
      <c r="P37" s="305">
        <v>6</v>
      </c>
      <c r="Q37" s="305">
        <v>5.9</v>
      </c>
      <c r="R37" s="305">
        <v>6.2</v>
      </c>
      <c r="S37" s="305">
        <v>6.4</v>
      </c>
      <c r="T37" s="305">
        <v>7</v>
      </c>
      <c r="U37" s="303">
        <v>6.9</v>
      </c>
      <c r="V37" s="482">
        <v>6</v>
      </c>
      <c r="W37" s="450">
        <v>5.5</v>
      </c>
      <c r="X37" s="450">
        <v>6.3</v>
      </c>
      <c r="Y37" s="564">
        <f t="shared" si="0"/>
        <v>0.98437499999999989</v>
      </c>
      <c r="Z37" s="75"/>
    </row>
    <row r="38" spans="1:26" x14ac:dyDescent="0.35">
      <c r="A38" s="5"/>
      <c r="B38" s="279" t="s">
        <v>25</v>
      </c>
      <c r="C38" s="306">
        <v>0.8</v>
      </c>
      <c r="D38" s="306">
        <v>0.8</v>
      </c>
      <c r="E38" s="306">
        <v>0.9</v>
      </c>
      <c r="F38" s="306">
        <v>1.2</v>
      </c>
      <c r="G38" s="306">
        <v>1.1000000000000001</v>
      </c>
      <c r="H38" s="306">
        <v>1.4</v>
      </c>
      <c r="I38" s="306">
        <v>1.6</v>
      </c>
      <c r="J38" s="306">
        <v>1.8</v>
      </c>
      <c r="K38" s="306">
        <v>1.8</v>
      </c>
      <c r="L38" s="306">
        <v>1.8</v>
      </c>
      <c r="M38" s="306">
        <v>1.9</v>
      </c>
      <c r="N38" s="306">
        <v>2</v>
      </c>
      <c r="O38" s="306">
        <v>2</v>
      </c>
      <c r="P38" s="306">
        <v>2</v>
      </c>
      <c r="Q38" s="306">
        <v>2.2000000000000002</v>
      </c>
      <c r="R38" s="306">
        <v>2.5</v>
      </c>
      <c r="S38" s="306">
        <v>2.6</v>
      </c>
      <c r="T38" s="306">
        <v>3.3</v>
      </c>
      <c r="U38" s="307">
        <v>3.5</v>
      </c>
      <c r="V38" s="356">
        <v>3.3</v>
      </c>
      <c r="W38" s="288">
        <v>3.5</v>
      </c>
      <c r="X38" s="288">
        <v>4.7</v>
      </c>
      <c r="Y38" s="278">
        <f t="shared" si="0"/>
        <v>1.8076923076923077</v>
      </c>
      <c r="Z38" s="75"/>
    </row>
    <row r="39" spans="1:26" x14ac:dyDescent="0.35">
      <c r="A39" s="5"/>
      <c r="B39" s="279" t="s">
        <v>71</v>
      </c>
      <c r="C39" s="305"/>
      <c r="D39" s="305"/>
      <c r="E39" s="305">
        <v>0.2</v>
      </c>
      <c r="F39" s="305">
        <v>0.3</v>
      </c>
      <c r="G39" s="305">
        <v>0.2</v>
      </c>
      <c r="H39" s="305">
        <v>0.3</v>
      </c>
      <c r="I39" s="305">
        <v>0.4</v>
      </c>
      <c r="J39" s="305">
        <v>0.4</v>
      </c>
      <c r="K39" s="305">
        <v>0.3</v>
      </c>
      <c r="L39" s="305">
        <v>0.4</v>
      </c>
      <c r="M39" s="305">
        <v>0.4</v>
      </c>
      <c r="N39" s="305">
        <v>0.5</v>
      </c>
      <c r="O39" s="305">
        <v>0.5</v>
      </c>
      <c r="P39" s="305">
        <v>0.6</v>
      </c>
      <c r="Q39" s="305">
        <v>0.5</v>
      </c>
      <c r="R39" s="305">
        <v>0.5</v>
      </c>
      <c r="S39" s="305">
        <v>0.5</v>
      </c>
      <c r="T39" s="305">
        <v>0.7</v>
      </c>
      <c r="U39" s="303">
        <v>0.6</v>
      </c>
      <c r="V39" s="354">
        <v>0.5</v>
      </c>
      <c r="W39" s="448">
        <v>0.4</v>
      </c>
      <c r="X39" s="448">
        <v>0.6</v>
      </c>
      <c r="Y39" s="280">
        <f t="shared" si="0"/>
        <v>1.2</v>
      </c>
      <c r="Z39" s="75"/>
    </row>
    <row r="40" spans="1:26" x14ac:dyDescent="0.35">
      <c r="A40" s="5"/>
      <c r="B40" s="279" t="s">
        <v>26</v>
      </c>
      <c r="C40" s="306">
        <v>1.6</v>
      </c>
      <c r="D40" s="306">
        <v>1.1000000000000001</v>
      </c>
      <c r="E40" s="306">
        <v>1.1000000000000001</v>
      </c>
      <c r="F40" s="306">
        <v>1.4</v>
      </c>
      <c r="G40" s="306">
        <v>1.5</v>
      </c>
      <c r="H40" s="306">
        <v>1.4</v>
      </c>
      <c r="I40" s="306">
        <v>1.5</v>
      </c>
      <c r="J40" s="306">
        <v>1.8</v>
      </c>
      <c r="K40" s="306">
        <v>1.9</v>
      </c>
      <c r="L40" s="306">
        <v>1.9</v>
      </c>
      <c r="M40" s="306">
        <v>1.7</v>
      </c>
      <c r="N40" s="306">
        <v>1.7</v>
      </c>
      <c r="O40" s="306">
        <v>1.8</v>
      </c>
      <c r="P40" s="306">
        <v>1.8</v>
      </c>
      <c r="Q40" s="306">
        <v>1.9</v>
      </c>
      <c r="R40" s="306">
        <v>1.8</v>
      </c>
      <c r="S40" s="306">
        <v>1.8</v>
      </c>
      <c r="T40" s="306">
        <v>2.1</v>
      </c>
      <c r="U40" s="365">
        <v>2.2000000000000002</v>
      </c>
      <c r="V40" s="356">
        <v>2</v>
      </c>
      <c r="W40" s="288">
        <v>2</v>
      </c>
      <c r="X40" s="288">
        <v>2.5</v>
      </c>
      <c r="Y40" s="280">
        <f t="shared" si="0"/>
        <v>1.3888888888888888</v>
      </c>
      <c r="Z40" s="75"/>
    </row>
    <row r="41" spans="1:26" x14ac:dyDescent="0.35">
      <c r="A41" s="5"/>
      <c r="B41" s="279" t="s">
        <v>73</v>
      </c>
      <c r="C41" s="305">
        <v>1.3180000000000001</v>
      </c>
      <c r="D41" s="305">
        <v>1.3340000000000001</v>
      </c>
      <c r="E41" s="305">
        <v>1.95</v>
      </c>
      <c r="F41" s="305">
        <v>2.5630000000000002</v>
      </c>
      <c r="G41" s="305">
        <v>3.258</v>
      </c>
      <c r="H41" s="305">
        <v>4.1589999999999998</v>
      </c>
      <c r="I41" s="305">
        <v>4.7489999999999997</v>
      </c>
      <c r="J41" s="305">
        <v>4.7359999999999998</v>
      </c>
      <c r="K41" s="305">
        <v>5.22</v>
      </c>
      <c r="L41" s="305">
        <v>6.1130000000000004</v>
      </c>
      <c r="M41" s="305">
        <v>7.7519999999999998</v>
      </c>
      <c r="N41" s="305">
        <v>7.2169999999999996</v>
      </c>
      <c r="O41" s="305">
        <v>7.0979999999999999</v>
      </c>
      <c r="P41" s="305">
        <v>7.4889999999999999</v>
      </c>
      <c r="Q41" s="305">
        <v>7.0709999999999997</v>
      </c>
      <c r="R41" s="305">
        <v>7.2080000000000002</v>
      </c>
      <c r="S41" s="305">
        <v>6.992</v>
      </c>
      <c r="T41" s="305">
        <v>6.524</v>
      </c>
      <c r="U41" s="303">
        <v>7.2350000000000003</v>
      </c>
      <c r="V41" s="482">
        <v>4.7220000000000004</v>
      </c>
      <c r="W41" s="450">
        <v>5.4</v>
      </c>
      <c r="X41" s="450">
        <v>6.3</v>
      </c>
      <c r="Y41" s="278">
        <f t="shared" si="0"/>
        <v>0.90102974828375282</v>
      </c>
      <c r="Z41" s="75"/>
    </row>
    <row r="42" spans="1:26" ht="15" x14ac:dyDescent="0.35">
      <c r="A42" s="5"/>
      <c r="B42" s="94" t="s">
        <v>97</v>
      </c>
      <c r="C42" s="95">
        <v>0.3</v>
      </c>
      <c r="D42" s="95">
        <v>0.3</v>
      </c>
      <c r="E42" s="95">
        <v>0.3</v>
      </c>
      <c r="F42" s="95">
        <v>0.4</v>
      </c>
      <c r="G42" s="95">
        <v>0.5</v>
      </c>
      <c r="H42" s="95">
        <v>0.6</v>
      </c>
      <c r="I42" s="95">
        <v>0.6</v>
      </c>
      <c r="J42" s="95">
        <v>0.9</v>
      </c>
      <c r="K42" s="95">
        <v>0.7</v>
      </c>
      <c r="L42" s="95">
        <v>0.8</v>
      </c>
      <c r="M42" s="95">
        <v>1</v>
      </c>
      <c r="N42" s="95">
        <v>1</v>
      </c>
      <c r="O42" s="95">
        <v>0.8</v>
      </c>
      <c r="P42" s="95">
        <v>0.8</v>
      </c>
      <c r="Q42" s="95">
        <v>1</v>
      </c>
      <c r="R42" s="95">
        <v>1.8</v>
      </c>
      <c r="S42" s="95">
        <v>3.1</v>
      </c>
      <c r="T42" s="361">
        <v>6.2</v>
      </c>
      <c r="U42" s="95">
        <v>9</v>
      </c>
      <c r="V42" s="324">
        <v>9.9</v>
      </c>
      <c r="W42" s="324">
        <v>11.4</v>
      </c>
      <c r="X42" s="324">
        <v>17.8</v>
      </c>
      <c r="Y42" s="93">
        <f>X42/S42</f>
        <v>5.741935483870968</v>
      </c>
      <c r="Z42" s="75"/>
    </row>
    <row r="43" spans="1:26" x14ac:dyDescent="0.35">
      <c r="A43" s="5"/>
      <c r="B43" s="310" t="s">
        <v>0</v>
      </c>
      <c r="C43" s="372">
        <v>0.2</v>
      </c>
      <c r="D43" s="372">
        <v>0.3</v>
      </c>
      <c r="E43" s="372">
        <v>0.3</v>
      </c>
      <c r="F43" s="372">
        <v>0.4</v>
      </c>
      <c r="G43" s="372">
        <v>0.4</v>
      </c>
      <c r="H43" s="372">
        <v>0.5</v>
      </c>
      <c r="I43" s="372">
        <v>0.5</v>
      </c>
      <c r="J43" s="372">
        <v>0.7</v>
      </c>
      <c r="K43" s="372">
        <v>0.7</v>
      </c>
      <c r="L43" s="372">
        <v>0.7</v>
      </c>
      <c r="M43" s="372">
        <v>0.9</v>
      </c>
      <c r="N43" s="372">
        <v>0.9</v>
      </c>
      <c r="O43" s="372">
        <v>0.8</v>
      </c>
      <c r="P43" s="372">
        <v>0.7</v>
      </c>
      <c r="Q43" s="372">
        <v>0.9</v>
      </c>
      <c r="R43" s="372">
        <v>1.3</v>
      </c>
      <c r="S43" s="372">
        <v>1.9</v>
      </c>
      <c r="T43" s="372">
        <v>3.5</v>
      </c>
      <c r="U43" s="372">
        <v>5</v>
      </c>
      <c r="V43" s="452">
        <v>5.5</v>
      </c>
      <c r="W43" s="462">
        <v>6.3</v>
      </c>
      <c r="X43" s="561">
        <v>9.6</v>
      </c>
      <c r="Y43" s="280">
        <f t="shared" si="0"/>
        <v>5.0526315789473681</v>
      </c>
      <c r="Z43" s="75"/>
    </row>
    <row r="44" spans="1:26" x14ac:dyDescent="0.35">
      <c r="A44" s="5"/>
      <c r="B44" s="308" t="s">
        <v>1</v>
      </c>
      <c r="C44" s="309">
        <v>0.3</v>
      </c>
      <c r="D44" s="309">
        <v>0.3</v>
      </c>
      <c r="E44" s="309">
        <v>0.4</v>
      </c>
      <c r="F44" s="309">
        <v>0.5</v>
      </c>
      <c r="G44" s="309">
        <v>0.5</v>
      </c>
      <c r="H44" s="309">
        <v>0.6</v>
      </c>
      <c r="I44" s="309">
        <v>0.6</v>
      </c>
      <c r="J44" s="309">
        <v>1.1000000000000001</v>
      </c>
      <c r="K44" s="309">
        <v>0.8</v>
      </c>
      <c r="L44" s="309">
        <v>0.8</v>
      </c>
      <c r="M44" s="309">
        <v>1</v>
      </c>
      <c r="N44" s="309">
        <v>1</v>
      </c>
      <c r="O44" s="309">
        <v>0.9</v>
      </c>
      <c r="P44" s="309">
        <v>0.9</v>
      </c>
      <c r="Q44" s="309">
        <v>1.1000000000000001</v>
      </c>
      <c r="R44" s="309">
        <v>2.2000000000000002</v>
      </c>
      <c r="S44" s="309">
        <v>4.2</v>
      </c>
      <c r="T44" s="309">
        <v>8.9</v>
      </c>
      <c r="U44" s="309">
        <v>13</v>
      </c>
      <c r="V44" s="451">
        <v>14.2</v>
      </c>
      <c r="W44" s="463">
        <v>16.600000000000001</v>
      </c>
      <c r="X44" s="562">
        <v>25.9</v>
      </c>
      <c r="Y44" s="565">
        <f t="shared" si="0"/>
        <v>6.1666666666666661</v>
      </c>
      <c r="Z44" s="75"/>
    </row>
    <row r="45" spans="1:26" x14ac:dyDescent="0.35">
      <c r="A45" s="7"/>
      <c r="B45" s="279" t="s">
        <v>24</v>
      </c>
      <c r="C45" s="302">
        <v>0.3</v>
      </c>
      <c r="D45" s="302">
        <v>0.3</v>
      </c>
      <c r="E45" s="302">
        <v>0.4</v>
      </c>
      <c r="F45" s="302">
        <v>0.6</v>
      </c>
      <c r="G45" s="302">
        <v>0.6</v>
      </c>
      <c r="H45" s="302">
        <v>0.7</v>
      </c>
      <c r="I45" s="302">
        <v>0.8</v>
      </c>
      <c r="J45" s="302">
        <v>1.1000000000000001</v>
      </c>
      <c r="K45" s="302">
        <v>1</v>
      </c>
      <c r="L45" s="302">
        <v>1</v>
      </c>
      <c r="M45" s="302">
        <v>1.2</v>
      </c>
      <c r="N45" s="302">
        <v>1.3</v>
      </c>
      <c r="O45" s="302">
        <v>1.2</v>
      </c>
      <c r="P45" s="302">
        <v>1.1000000000000001</v>
      </c>
      <c r="Q45" s="302">
        <v>1.3</v>
      </c>
      <c r="R45" s="302">
        <v>2.4</v>
      </c>
      <c r="S45" s="302">
        <v>4.2</v>
      </c>
      <c r="T45" s="302">
        <v>8.1999999999999993</v>
      </c>
      <c r="U45" s="302">
        <v>11.9</v>
      </c>
      <c r="V45" s="484">
        <v>12.6</v>
      </c>
      <c r="W45" s="450">
        <v>13.8</v>
      </c>
      <c r="X45" s="450">
        <v>20.7</v>
      </c>
      <c r="Y45" s="564">
        <f t="shared" si="0"/>
        <v>4.9285714285714279</v>
      </c>
      <c r="Z45" s="75"/>
    </row>
    <row r="46" spans="1:26" x14ac:dyDescent="0.35">
      <c r="A46" s="7"/>
      <c r="B46" s="279" t="s">
        <v>25</v>
      </c>
      <c r="C46" s="306">
        <v>0.1</v>
      </c>
      <c r="D46" s="306">
        <v>0.1</v>
      </c>
      <c r="E46" s="306">
        <v>0.2</v>
      </c>
      <c r="F46" s="306">
        <v>0.2</v>
      </c>
      <c r="G46" s="306">
        <v>0.1</v>
      </c>
      <c r="H46" s="306">
        <v>0.2</v>
      </c>
      <c r="I46" s="306">
        <v>0.2</v>
      </c>
      <c r="J46" s="306">
        <v>1</v>
      </c>
      <c r="K46" s="306">
        <v>0.2</v>
      </c>
      <c r="L46" s="306">
        <v>0.2</v>
      </c>
      <c r="M46" s="306">
        <v>0.3</v>
      </c>
      <c r="N46" s="306">
        <v>0.4</v>
      </c>
      <c r="O46" s="306">
        <v>0.3</v>
      </c>
      <c r="P46" s="306">
        <v>0.3</v>
      </c>
      <c r="Q46" s="306">
        <v>0.5</v>
      </c>
      <c r="R46" s="306">
        <v>1.1000000000000001</v>
      </c>
      <c r="S46" s="306">
        <v>2.1</v>
      </c>
      <c r="T46" s="306">
        <v>5.6</v>
      </c>
      <c r="U46" s="306">
        <v>9</v>
      </c>
      <c r="V46" s="484">
        <v>11</v>
      </c>
      <c r="W46" s="485">
        <v>14.2</v>
      </c>
      <c r="X46" s="481">
        <v>23.8</v>
      </c>
      <c r="Y46" s="278">
        <f t="shared" si="0"/>
        <v>11.333333333333334</v>
      </c>
      <c r="Z46" s="75"/>
    </row>
    <row r="47" spans="1:26" x14ac:dyDescent="0.35">
      <c r="A47" s="7"/>
      <c r="B47" s="279" t="s">
        <v>71</v>
      </c>
      <c r="C47" s="306"/>
      <c r="D47" s="306"/>
      <c r="E47" s="306"/>
      <c r="F47" s="306"/>
      <c r="G47" s="306"/>
      <c r="H47" s="306"/>
      <c r="I47" s="306"/>
      <c r="J47" s="306"/>
      <c r="K47" s="306"/>
      <c r="L47" s="306"/>
      <c r="M47" s="306"/>
      <c r="N47" s="306"/>
      <c r="O47" s="306">
        <v>0.1</v>
      </c>
      <c r="P47" s="306"/>
      <c r="Q47" s="306">
        <v>0.1</v>
      </c>
      <c r="R47" s="306">
        <v>0.2</v>
      </c>
      <c r="S47" s="306">
        <v>0.2</v>
      </c>
      <c r="T47" s="306">
        <v>0.6</v>
      </c>
      <c r="U47" s="306">
        <v>0.8</v>
      </c>
      <c r="V47" s="330">
        <v>1</v>
      </c>
      <c r="W47" s="330">
        <v>1.2</v>
      </c>
      <c r="X47" s="330">
        <v>2.5</v>
      </c>
      <c r="Y47" s="280">
        <f t="shared" si="0"/>
        <v>12.5</v>
      </c>
      <c r="Z47" s="75"/>
    </row>
    <row r="48" spans="1:26" x14ac:dyDescent="0.35">
      <c r="A48" s="7"/>
      <c r="B48" s="279" t="s">
        <v>26</v>
      </c>
      <c r="C48" s="306">
        <v>0.1</v>
      </c>
      <c r="D48" s="306">
        <v>0.1</v>
      </c>
      <c r="E48" s="306">
        <v>0.1</v>
      </c>
      <c r="F48" s="306">
        <v>0.2</v>
      </c>
      <c r="G48" s="306">
        <v>0.1</v>
      </c>
      <c r="H48" s="306">
        <v>0.2</v>
      </c>
      <c r="I48" s="306">
        <v>0.2</v>
      </c>
      <c r="J48" s="306">
        <v>0.3</v>
      </c>
      <c r="K48" s="306">
        <v>0.2</v>
      </c>
      <c r="L48" s="306">
        <v>0.2</v>
      </c>
      <c r="M48" s="306">
        <v>0.3</v>
      </c>
      <c r="N48" s="306">
        <v>0.2</v>
      </c>
      <c r="O48" s="306">
        <v>0.3</v>
      </c>
      <c r="P48" s="306">
        <v>0.3</v>
      </c>
      <c r="Q48" s="306">
        <v>0.3</v>
      </c>
      <c r="R48" s="306">
        <v>0.6</v>
      </c>
      <c r="S48" s="306">
        <v>0.9</v>
      </c>
      <c r="T48" s="306">
        <v>2.7</v>
      </c>
      <c r="U48" s="306">
        <v>3.7</v>
      </c>
      <c r="V48" s="288">
        <v>4.7</v>
      </c>
      <c r="W48" s="288">
        <v>6.3</v>
      </c>
      <c r="X48" s="288">
        <v>10.7</v>
      </c>
      <c r="Y48" s="280">
        <f t="shared" si="0"/>
        <v>11.888888888888888</v>
      </c>
      <c r="Z48" s="75"/>
    </row>
    <row r="49" spans="1:26" x14ac:dyDescent="0.35">
      <c r="A49" s="7"/>
      <c r="B49" s="279" t="s">
        <v>73</v>
      </c>
      <c r="C49" s="373"/>
      <c r="D49" s="373"/>
      <c r="E49" s="373"/>
      <c r="F49" s="373"/>
      <c r="G49" s="373"/>
      <c r="H49" s="374">
        <v>0.9</v>
      </c>
      <c r="I49" s="374">
        <v>1.1000000000000001</v>
      </c>
      <c r="J49" s="374">
        <v>1.2</v>
      </c>
      <c r="K49" s="374">
        <v>0.9</v>
      </c>
      <c r="L49" s="374">
        <v>1.8</v>
      </c>
      <c r="M49" s="374">
        <v>2.4</v>
      </c>
      <c r="N49" s="374">
        <v>1.2</v>
      </c>
      <c r="O49" s="374">
        <v>1.4</v>
      </c>
      <c r="P49" s="374">
        <v>1.6</v>
      </c>
      <c r="Q49" s="374">
        <v>1.2</v>
      </c>
      <c r="R49" s="374">
        <v>1.7</v>
      </c>
      <c r="S49" s="374">
        <v>2</v>
      </c>
      <c r="T49" s="374">
        <v>4.0999999999999996</v>
      </c>
      <c r="U49" s="374">
        <v>6.5</v>
      </c>
      <c r="V49" s="486">
        <v>7.3</v>
      </c>
      <c r="W49" s="450">
        <v>10.7</v>
      </c>
      <c r="X49" s="450">
        <v>20.8</v>
      </c>
      <c r="Y49" s="278">
        <f t="shared" si="0"/>
        <v>10.4</v>
      </c>
      <c r="Z49" s="75"/>
    </row>
    <row r="50" spans="1:26" ht="15" x14ac:dyDescent="0.35">
      <c r="A50" s="7"/>
      <c r="B50" s="92" t="s">
        <v>23</v>
      </c>
      <c r="C50" s="101">
        <v>0.7</v>
      </c>
      <c r="D50" s="101">
        <v>0.7</v>
      </c>
      <c r="E50" s="101">
        <v>0.6</v>
      </c>
      <c r="F50" s="101">
        <v>0.7</v>
      </c>
      <c r="G50" s="101">
        <v>0.7</v>
      </c>
      <c r="H50" s="101">
        <v>0.6</v>
      </c>
      <c r="I50" s="101">
        <v>0.7</v>
      </c>
      <c r="J50" s="101">
        <v>0.7</v>
      </c>
      <c r="K50" s="101">
        <v>0.8</v>
      </c>
      <c r="L50" s="101">
        <v>1</v>
      </c>
      <c r="M50" s="101">
        <v>1.1000000000000001</v>
      </c>
      <c r="N50" s="101">
        <v>1</v>
      </c>
      <c r="O50" s="101">
        <v>1.4</v>
      </c>
      <c r="P50" s="101">
        <v>1.9</v>
      </c>
      <c r="Q50" s="101">
        <v>2.7</v>
      </c>
      <c r="R50" s="101">
        <v>3.4</v>
      </c>
      <c r="S50" s="101">
        <v>4.0999999999999996</v>
      </c>
      <c r="T50" s="362">
        <v>4.9000000000000004</v>
      </c>
      <c r="U50" s="101">
        <v>4.9000000000000004</v>
      </c>
      <c r="V50" s="324">
        <v>4.7</v>
      </c>
      <c r="W50" s="101">
        <v>4.4000000000000004</v>
      </c>
      <c r="X50" s="101">
        <v>4.0999999999999996</v>
      </c>
      <c r="Y50" s="93">
        <f>X50/S50</f>
        <v>1</v>
      </c>
      <c r="Z50" s="75"/>
    </row>
    <row r="51" spans="1:26" x14ac:dyDescent="0.35">
      <c r="A51" s="5"/>
      <c r="B51" s="310" t="s">
        <v>0</v>
      </c>
      <c r="C51" s="289">
        <v>0.2</v>
      </c>
      <c r="D51" s="289">
        <v>0.2</v>
      </c>
      <c r="E51" s="289">
        <v>0.2</v>
      </c>
      <c r="F51" s="289">
        <v>0.2</v>
      </c>
      <c r="G51" s="289">
        <v>0.2</v>
      </c>
      <c r="H51" s="289">
        <v>0.2</v>
      </c>
      <c r="I51" s="289">
        <v>0.3</v>
      </c>
      <c r="J51" s="289">
        <v>0.2</v>
      </c>
      <c r="K51" s="289">
        <v>0.3</v>
      </c>
      <c r="L51" s="290">
        <v>0.4</v>
      </c>
      <c r="M51" s="290">
        <v>0.4</v>
      </c>
      <c r="N51" s="290">
        <v>0.4</v>
      </c>
      <c r="O51" s="290">
        <v>0.6</v>
      </c>
      <c r="P51" s="290">
        <v>0.8</v>
      </c>
      <c r="Q51" s="290">
        <v>1.2</v>
      </c>
      <c r="R51" s="290">
        <v>1.6</v>
      </c>
      <c r="S51" s="290">
        <v>2</v>
      </c>
      <c r="T51" s="290">
        <v>2.4</v>
      </c>
      <c r="U51" s="291">
        <v>2.5</v>
      </c>
      <c r="V51" s="381">
        <v>2.2999999999999998</v>
      </c>
      <c r="W51" s="460">
        <v>2.2000000000000002</v>
      </c>
      <c r="X51" s="557">
        <v>2</v>
      </c>
      <c r="Y51" s="280">
        <f t="shared" si="0"/>
        <v>1</v>
      </c>
      <c r="Z51" s="75"/>
    </row>
    <row r="52" spans="1:26" x14ac:dyDescent="0.35">
      <c r="A52" s="5"/>
      <c r="B52" s="308" t="s">
        <v>1</v>
      </c>
      <c r="C52" s="313">
        <v>1.2</v>
      </c>
      <c r="D52" s="313">
        <v>1.1000000000000001</v>
      </c>
      <c r="E52" s="313">
        <v>1</v>
      </c>
      <c r="F52" s="313">
        <v>1.2</v>
      </c>
      <c r="G52" s="313">
        <v>1.2</v>
      </c>
      <c r="H52" s="313">
        <v>1.1000000000000001</v>
      </c>
      <c r="I52" s="313">
        <v>1.1000000000000001</v>
      </c>
      <c r="J52" s="313">
        <v>1.2</v>
      </c>
      <c r="K52" s="313">
        <v>1.3</v>
      </c>
      <c r="L52" s="375">
        <v>1.6</v>
      </c>
      <c r="M52" s="375">
        <v>1.8</v>
      </c>
      <c r="N52" s="375">
        <v>1.6</v>
      </c>
      <c r="O52" s="375">
        <v>2.2999999999999998</v>
      </c>
      <c r="P52" s="375">
        <v>3.1</v>
      </c>
      <c r="Q52" s="375">
        <v>4.2</v>
      </c>
      <c r="R52" s="375">
        <v>5.2</v>
      </c>
      <c r="S52" s="375">
        <v>6.3</v>
      </c>
      <c r="T52" s="375">
        <v>7.5</v>
      </c>
      <c r="U52" s="375">
        <v>7.3</v>
      </c>
      <c r="V52" s="382">
        <v>7.1</v>
      </c>
      <c r="W52" s="464">
        <v>6.6</v>
      </c>
      <c r="X52" s="451">
        <v>6.1</v>
      </c>
      <c r="Y52" s="565">
        <f t="shared" si="0"/>
        <v>0.96825396825396826</v>
      </c>
      <c r="Z52" s="75"/>
    </row>
    <row r="53" spans="1:26" x14ac:dyDescent="0.35">
      <c r="A53" s="10"/>
      <c r="B53" s="279" t="s">
        <v>24</v>
      </c>
      <c r="C53" s="314">
        <v>0.7</v>
      </c>
      <c r="D53" s="314">
        <v>0.6</v>
      </c>
      <c r="E53" s="314">
        <v>0.6</v>
      </c>
      <c r="F53" s="314">
        <v>0.7</v>
      </c>
      <c r="G53" s="314">
        <v>0.7</v>
      </c>
      <c r="H53" s="314">
        <v>0.7</v>
      </c>
      <c r="I53" s="314">
        <v>0.7</v>
      </c>
      <c r="J53" s="314">
        <v>0.8</v>
      </c>
      <c r="K53" s="314">
        <v>0.9</v>
      </c>
      <c r="L53" s="314">
        <v>1.2</v>
      </c>
      <c r="M53" s="314">
        <v>1.3</v>
      </c>
      <c r="N53" s="314">
        <v>1.2</v>
      </c>
      <c r="O53" s="314">
        <v>1.8</v>
      </c>
      <c r="P53" s="314">
        <v>2.5</v>
      </c>
      <c r="Q53" s="314">
        <v>3.4</v>
      </c>
      <c r="R53" s="314">
        <v>4.4000000000000004</v>
      </c>
      <c r="S53" s="487">
        <v>5.4</v>
      </c>
      <c r="T53" s="487">
        <v>6.3</v>
      </c>
      <c r="U53" s="487">
        <v>6.1</v>
      </c>
      <c r="V53" s="488">
        <v>5.8</v>
      </c>
      <c r="W53" s="450">
        <v>5.2</v>
      </c>
      <c r="X53" s="450">
        <v>4.8</v>
      </c>
      <c r="Y53" s="564">
        <f t="shared" si="0"/>
        <v>0.88888888888888884</v>
      </c>
      <c r="Z53" s="75"/>
    </row>
    <row r="54" spans="1:26" x14ac:dyDescent="0.35">
      <c r="A54" s="10"/>
      <c r="B54" s="279" t="s">
        <v>25</v>
      </c>
      <c r="C54" s="311">
        <v>0.8</v>
      </c>
      <c r="D54" s="311">
        <v>0.9</v>
      </c>
      <c r="E54" s="311">
        <v>0.8</v>
      </c>
      <c r="F54" s="311">
        <v>0.9</v>
      </c>
      <c r="G54" s="311">
        <v>0.8</v>
      </c>
      <c r="H54" s="311">
        <v>0.6</v>
      </c>
      <c r="I54" s="311">
        <v>0.8</v>
      </c>
      <c r="J54" s="311">
        <v>0.7</v>
      </c>
      <c r="K54" s="311">
        <v>0.8</v>
      </c>
      <c r="L54" s="311">
        <v>0.8</v>
      </c>
      <c r="M54" s="311">
        <v>0.9</v>
      </c>
      <c r="N54" s="311">
        <v>0.8</v>
      </c>
      <c r="O54" s="311">
        <v>1</v>
      </c>
      <c r="P54" s="311">
        <v>1.3</v>
      </c>
      <c r="Q54" s="311">
        <v>2</v>
      </c>
      <c r="R54" s="311">
        <v>2.5</v>
      </c>
      <c r="S54" s="311">
        <v>3.1</v>
      </c>
      <c r="T54" s="311">
        <v>4.5</v>
      </c>
      <c r="U54" s="311">
        <v>4.9000000000000004</v>
      </c>
      <c r="V54" s="378">
        <v>4.9000000000000004</v>
      </c>
      <c r="W54" s="288">
        <v>5</v>
      </c>
      <c r="X54" s="288">
        <v>5</v>
      </c>
      <c r="Y54" s="278">
        <f t="shared" si="0"/>
        <v>1.6129032258064515</v>
      </c>
      <c r="Z54" s="75"/>
    </row>
    <row r="55" spans="1:26" x14ac:dyDescent="0.35">
      <c r="A55" s="73"/>
      <c r="B55" s="279" t="s">
        <v>71</v>
      </c>
      <c r="C55" s="292"/>
      <c r="D55" s="292"/>
      <c r="E55" s="292"/>
      <c r="F55" s="292"/>
      <c r="G55" s="292"/>
      <c r="H55" s="292"/>
      <c r="I55" s="292"/>
      <c r="J55" s="292"/>
      <c r="K55" s="292"/>
      <c r="L55" s="292"/>
      <c r="M55" s="292"/>
      <c r="N55" s="292"/>
      <c r="O55" s="292">
        <v>0.2</v>
      </c>
      <c r="P55" s="292">
        <v>0.2</v>
      </c>
      <c r="Q55" s="292">
        <v>0.3</v>
      </c>
      <c r="R55" s="292">
        <v>0.3</v>
      </c>
      <c r="S55" s="292">
        <v>0.5</v>
      </c>
      <c r="T55" s="292">
        <v>0.5</v>
      </c>
      <c r="U55" s="292">
        <v>0.5</v>
      </c>
      <c r="V55" s="379">
        <v>0.4</v>
      </c>
      <c r="W55" s="304">
        <v>0.5</v>
      </c>
      <c r="X55" s="304">
        <v>0.6</v>
      </c>
      <c r="Y55" s="280">
        <f t="shared" si="0"/>
        <v>1.2</v>
      </c>
      <c r="Z55" s="75"/>
    </row>
    <row r="56" spans="1:26" x14ac:dyDescent="0.35">
      <c r="A56" s="73"/>
      <c r="B56" s="279" t="s">
        <v>26</v>
      </c>
      <c r="C56" s="376">
        <v>1.1000000000000001</v>
      </c>
      <c r="D56" s="376">
        <v>0.9</v>
      </c>
      <c r="E56" s="376">
        <v>0.9</v>
      </c>
      <c r="F56" s="376">
        <v>1</v>
      </c>
      <c r="G56" s="376">
        <v>1</v>
      </c>
      <c r="H56" s="376">
        <v>0.7</v>
      </c>
      <c r="I56" s="376">
        <v>0.8</v>
      </c>
      <c r="J56" s="376">
        <v>0.8</v>
      </c>
      <c r="K56" s="376">
        <v>0.8</v>
      </c>
      <c r="L56" s="376">
        <v>1</v>
      </c>
      <c r="M56" s="376">
        <v>1</v>
      </c>
      <c r="N56" s="376">
        <v>0.8</v>
      </c>
      <c r="O56" s="376">
        <v>1</v>
      </c>
      <c r="P56" s="376">
        <v>1.3</v>
      </c>
      <c r="Q56" s="376">
        <v>1.6</v>
      </c>
      <c r="R56" s="376">
        <v>1.9</v>
      </c>
      <c r="S56" s="376">
        <v>2.2999999999999998</v>
      </c>
      <c r="T56" s="376">
        <v>2.8</v>
      </c>
      <c r="U56" s="376">
        <v>2.9</v>
      </c>
      <c r="V56" s="378">
        <v>3.1</v>
      </c>
      <c r="W56" s="288">
        <v>3.1</v>
      </c>
      <c r="X56" s="288">
        <v>3</v>
      </c>
      <c r="Y56" s="280">
        <f t="shared" si="0"/>
        <v>1.3043478260869565</v>
      </c>
      <c r="Z56" s="75"/>
    </row>
    <row r="57" spans="1:26" x14ac:dyDescent="0.35">
      <c r="A57" s="75"/>
      <c r="B57" s="279" t="s">
        <v>73</v>
      </c>
      <c r="C57" s="337"/>
      <c r="D57" s="337"/>
      <c r="E57" s="337"/>
      <c r="F57" s="337"/>
      <c r="G57" s="337"/>
      <c r="H57" s="337"/>
      <c r="I57" s="337"/>
      <c r="J57" s="337"/>
      <c r="K57" s="292">
        <v>0.9</v>
      </c>
      <c r="L57" s="337"/>
      <c r="M57" s="337">
        <v>1.3</v>
      </c>
      <c r="N57" s="337">
        <v>1.1000000000000001</v>
      </c>
      <c r="O57" s="337">
        <v>1.8</v>
      </c>
      <c r="P57" s="337">
        <v>1.7</v>
      </c>
      <c r="Q57" s="337">
        <v>2.7</v>
      </c>
      <c r="R57" s="337">
        <v>3.7</v>
      </c>
      <c r="S57" s="337">
        <v>4.4000000000000004</v>
      </c>
      <c r="T57" s="489">
        <v>5</v>
      </c>
      <c r="U57" s="383">
        <v>5.2</v>
      </c>
      <c r="V57" s="380">
        <v>5.0999999999999996</v>
      </c>
      <c r="W57" s="448">
        <v>5.5</v>
      </c>
      <c r="X57" s="448">
        <v>5.3</v>
      </c>
      <c r="Y57" s="278">
        <f t="shared" si="0"/>
        <v>1.2045454545454544</v>
      </c>
      <c r="Z57" s="75"/>
    </row>
    <row r="58" spans="1:26" ht="15" x14ac:dyDescent="0.35">
      <c r="A58" s="75"/>
      <c r="B58" s="92" t="s">
        <v>54</v>
      </c>
      <c r="C58" s="101">
        <v>1.4</v>
      </c>
      <c r="D58" s="101">
        <v>1.3</v>
      </c>
      <c r="E58" s="101">
        <v>1.3</v>
      </c>
      <c r="F58" s="101">
        <v>1.6</v>
      </c>
      <c r="G58" s="101">
        <v>1.8</v>
      </c>
      <c r="H58" s="101">
        <v>1.9</v>
      </c>
      <c r="I58" s="101">
        <v>2.1</v>
      </c>
      <c r="J58" s="101">
        <v>2.5</v>
      </c>
      <c r="K58" s="101">
        <v>2.2000000000000002</v>
      </c>
      <c r="L58" s="101">
        <v>1.7</v>
      </c>
      <c r="M58" s="101">
        <v>1.4</v>
      </c>
      <c r="N58" s="101">
        <v>1.3</v>
      </c>
      <c r="O58" s="101">
        <v>1.5</v>
      </c>
      <c r="P58" s="101">
        <v>1.4</v>
      </c>
      <c r="Q58" s="101">
        <v>1.6</v>
      </c>
      <c r="R58" s="101">
        <v>1.7</v>
      </c>
      <c r="S58" s="101">
        <v>2.1</v>
      </c>
      <c r="T58" s="362">
        <v>3.2</v>
      </c>
      <c r="U58" s="101">
        <v>4.3</v>
      </c>
      <c r="V58" s="101">
        <v>4.5</v>
      </c>
      <c r="W58" s="324">
        <v>4.9000000000000004</v>
      </c>
      <c r="X58" s="324">
        <v>6</v>
      </c>
      <c r="Y58" s="93">
        <f>X58/S58</f>
        <v>2.8571428571428572</v>
      </c>
      <c r="Z58" s="75"/>
    </row>
    <row r="59" spans="1:26" x14ac:dyDescent="0.35">
      <c r="A59" s="75"/>
      <c r="B59" s="391" t="s">
        <v>0</v>
      </c>
      <c r="C59" s="387">
        <v>0.6</v>
      </c>
      <c r="D59" s="387">
        <v>0.6</v>
      </c>
      <c r="E59" s="492">
        <v>0.7</v>
      </c>
      <c r="F59" s="387">
        <v>0.8</v>
      </c>
      <c r="G59" s="387">
        <v>0.9</v>
      </c>
      <c r="H59" s="387">
        <v>1</v>
      </c>
      <c r="I59" s="387">
        <v>1.1000000000000001</v>
      </c>
      <c r="J59" s="387">
        <v>1.3</v>
      </c>
      <c r="K59" s="387">
        <v>1.1000000000000001</v>
      </c>
      <c r="L59" s="388">
        <v>0.9</v>
      </c>
      <c r="M59" s="388">
        <v>0.7</v>
      </c>
      <c r="N59" s="388">
        <v>0.7</v>
      </c>
      <c r="O59" s="388">
        <v>0.8</v>
      </c>
      <c r="P59" s="388">
        <v>0.8</v>
      </c>
      <c r="Q59" s="388">
        <v>0.9</v>
      </c>
      <c r="R59" s="388">
        <v>1</v>
      </c>
      <c r="S59" s="388">
        <v>1.2</v>
      </c>
      <c r="T59" s="388">
        <v>1.8</v>
      </c>
      <c r="U59" s="388">
        <v>2.5</v>
      </c>
      <c r="V59" s="367">
        <v>2.6</v>
      </c>
      <c r="W59" s="460">
        <v>2.7</v>
      </c>
      <c r="X59" s="452">
        <v>3.2</v>
      </c>
      <c r="Y59" s="280">
        <f t="shared" si="0"/>
        <v>2.666666666666667</v>
      </c>
      <c r="Z59" s="75"/>
    </row>
    <row r="60" spans="1:26" x14ac:dyDescent="0.35">
      <c r="A60" s="75"/>
      <c r="B60" s="281" t="s">
        <v>1</v>
      </c>
      <c r="C60" s="315">
        <v>2.1</v>
      </c>
      <c r="D60" s="315">
        <v>1.9</v>
      </c>
      <c r="E60" s="493">
        <v>2</v>
      </c>
      <c r="F60" s="315">
        <v>2.4</v>
      </c>
      <c r="G60" s="315">
        <v>2.7</v>
      </c>
      <c r="H60" s="315">
        <v>2.8</v>
      </c>
      <c r="I60" s="315">
        <v>3.1</v>
      </c>
      <c r="J60" s="315">
        <v>3.8</v>
      </c>
      <c r="K60" s="315">
        <v>3.2</v>
      </c>
      <c r="L60" s="392">
        <v>2.5</v>
      </c>
      <c r="M60" s="392">
        <v>2.1</v>
      </c>
      <c r="N60" s="392">
        <v>2</v>
      </c>
      <c r="O60" s="392">
        <v>2.2000000000000002</v>
      </c>
      <c r="P60" s="392">
        <v>2</v>
      </c>
      <c r="Q60" s="392">
        <v>2.2999999999999998</v>
      </c>
      <c r="R60" s="392">
        <v>2.4</v>
      </c>
      <c r="S60" s="392">
        <v>3.1</v>
      </c>
      <c r="T60" s="392">
        <v>4.7</v>
      </c>
      <c r="U60" s="392">
        <v>6.2</v>
      </c>
      <c r="V60" s="371">
        <v>6.4</v>
      </c>
      <c r="W60" s="464">
        <v>7.1</v>
      </c>
      <c r="X60" s="451">
        <v>8.6999999999999993</v>
      </c>
      <c r="Y60" s="565">
        <f t="shared" si="0"/>
        <v>2.8064516129032255</v>
      </c>
      <c r="Z60" s="75"/>
    </row>
    <row r="61" spans="1:26" x14ac:dyDescent="0.35">
      <c r="A61" s="75"/>
      <c r="B61" s="279" t="s">
        <v>24</v>
      </c>
      <c r="C61" s="314">
        <v>1</v>
      </c>
      <c r="D61" s="314">
        <v>1</v>
      </c>
      <c r="E61" s="314">
        <v>1</v>
      </c>
      <c r="F61" s="314">
        <v>1.3</v>
      </c>
      <c r="G61" s="314">
        <v>1.6</v>
      </c>
      <c r="H61" s="314">
        <v>1.7</v>
      </c>
      <c r="I61" s="314">
        <v>1.9</v>
      </c>
      <c r="J61" s="314">
        <v>2.2999999999999998</v>
      </c>
      <c r="K61" s="314">
        <v>2</v>
      </c>
      <c r="L61" s="314">
        <v>1.6</v>
      </c>
      <c r="M61" s="314">
        <v>1.3</v>
      </c>
      <c r="N61" s="314">
        <v>1.2</v>
      </c>
      <c r="O61" s="314">
        <v>1.4</v>
      </c>
      <c r="P61" s="314">
        <v>1.3</v>
      </c>
      <c r="Q61" s="314">
        <v>1.5</v>
      </c>
      <c r="R61" s="314">
        <v>1.7</v>
      </c>
      <c r="S61" s="314">
        <v>2.2000000000000002</v>
      </c>
      <c r="T61" s="314">
        <v>3.4</v>
      </c>
      <c r="U61" s="314">
        <v>4.5999999999999996</v>
      </c>
      <c r="V61" s="353">
        <v>4.5999999999999996</v>
      </c>
      <c r="W61" s="448">
        <v>4.5999999999999996</v>
      </c>
      <c r="X61" s="448">
        <v>5.4</v>
      </c>
      <c r="Y61" s="564">
        <f t="shared" si="0"/>
        <v>2.4545454545454546</v>
      </c>
      <c r="Z61" s="75"/>
    </row>
    <row r="62" spans="1:26" x14ac:dyDescent="0.35">
      <c r="A62" s="75"/>
      <c r="B62" s="279" t="s">
        <v>25</v>
      </c>
      <c r="C62" s="311">
        <v>3.7</v>
      </c>
      <c r="D62" s="311">
        <v>3.3</v>
      </c>
      <c r="E62" s="311">
        <v>3.6</v>
      </c>
      <c r="F62" s="311">
        <v>4</v>
      </c>
      <c r="G62" s="311">
        <v>4.0999999999999996</v>
      </c>
      <c r="H62" s="311">
        <v>4.3</v>
      </c>
      <c r="I62" s="311">
        <v>4.9000000000000004</v>
      </c>
      <c r="J62" s="311">
        <v>5.6</v>
      </c>
      <c r="K62" s="311">
        <v>4.7</v>
      </c>
      <c r="L62" s="311">
        <v>3.4</v>
      </c>
      <c r="M62" s="311">
        <v>3.2</v>
      </c>
      <c r="N62" s="311">
        <v>3.1</v>
      </c>
      <c r="O62" s="311">
        <v>3.1</v>
      </c>
      <c r="P62" s="311">
        <v>3</v>
      </c>
      <c r="Q62" s="311">
        <v>3.4</v>
      </c>
      <c r="R62" s="311">
        <v>3.4</v>
      </c>
      <c r="S62" s="311">
        <v>4</v>
      </c>
      <c r="T62" s="490">
        <v>6.1</v>
      </c>
      <c r="U62" s="490">
        <v>8.3000000000000007</v>
      </c>
      <c r="V62" s="491">
        <v>9</v>
      </c>
      <c r="W62" s="481">
        <v>10.7</v>
      </c>
      <c r="X62" s="481">
        <v>14</v>
      </c>
      <c r="Y62" s="278">
        <f t="shared" si="0"/>
        <v>3.5</v>
      </c>
      <c r="Z62" s="75"/>
    </row>
    <row r="63" spans="1:26" x14ac:dyDescent="0.35">
      <c r="A63" s="75"/>
      <c r="B63" s="279" t="s">
        <v>71</v>
      </c>
      <c r="C63" s="311"/>
      <c r="D63" s="311"/>
      <c r="E63" s="311">
        <v>0.2</v>
      </c>
      <c r="F63" s="311">
        <v>0.2</v>
      </c>
      <c r="G63" s="311">
        <v>0.2</v>
      </c>
      <c r="H63" s="311">
        <v>0.2</v>
      </c>
      <c r="I63" s="311">
        <v>0.2</v>
      </c>
      <c r="J63" s="311">
        <v>0.4</v>
      </c>
      <c r="K63" s="311">
        <v>0.3</v>
      </c>
      <c r="L63" s="311">
        <v>0.2</v>
      </c>
      <c r="M63" s="311">
        <v>0.2</v>
      </c>
      <c r="N63" s="311">
        <v>0.2</v>
      </c>
      <c r="O63" s="311">
        <v>0.2</v>
      </c>
      <c r="P63" s="311">
        <v>0.2</v>
      </c>
      <c r="Q63" s="311">
        <v>0.2</v>
      </c>
      <c r="R63" s="311">
        <v>0.2</v>
      </c>
      <c r="S63" s="311">
        <v>0.3</v>
      </c>
      <c r="T63" s="311">
        <v>0.4</v>
      </c>
      <c r="U63" s="311">
        <v>0.6</v>
      </c>
      <c r="V63" s="390">
        <v>0.6</v>
      </c>
      <c r="W63" s="312">
        <v>0.7</v>
      </c>
      <c r="X63" s="312">
        <v>1</v>
      </c>
      <c r="Y63" s="280">
        <f t="shared" si="0"/>
        <v>3.3333333333333335</v>
      </c>
      <c r="Z63" s="75"/>
    </row>
    <row r="64" spans="1:26" x14ac:dyDescent="0.35">
      <c r="A64" s="75"/>
      <c r="B64" s="279" t="s">
        <v>26</v>
      </c>
      <c r="C64" s="376">
        <v>1.7</v>
      </c>
      <c r="D64" s="376">
        <v>1.3</v>
      </c>
      <c r="E64" s="376">
        <v>1.3</v>
      </c>
      <c r="F64" s="376">
        <v>1.5</v>
      </c>
      <c r="G64" s="376">
        <v>1.6</v>
      </c>
      <c r="H64" s="376">
        <v>1.4</v>
      </c>
      <c r="I64" s="376">
        <v>1.7</v>
      </c>
      <c r="J64" s="376">
        <v>1.9</v>
      </c>
      <c r="K64" s="376">
        <v>1.6</v>
      </c>
      <c r="L64" s="376">
        <v>1.3</v>
      </c>
      <c r="M64" s="376">
        <v>1.1000000000000001</v>
      </c>
      <c r="N64" s="376">
        <v>0.9</v>
      </c>
      <c r="O64" s="376">
        <v>1.1000000000000001</v>
      </c>
      <c r="P64" s="376">
        <v>1</v>
      </c>
      <c r="Q64" s="376">
        <v>1.1000000000000001</v>
      </c>
      <c r="R64" s="376">
        <v>1</v>
      </c>
      <c r="S64" s="376">
        <v>1.3</v>
      </c>
      <c r="T64" s="376">
        <v>2</v>
      </c>
      <c r="U64" s="376">
        <v>2.5</v>
      </c>
      <c r="V64" s="356">
        <v>3</v>
      </c>
      <c r="W64" s="288">
        <v>3.4</v>
      </c>
      <c r="X64" s="288">
        <v>4.4000000000000004</v>
      </c>
      <c r="Y64" s="280">
        <f t="shared" si="0"/>
        <v>3.3846153846153846</v>
      </c>
      <c r="Z64" s="75"/>
    </row>
    <row r="65" spans="1:26" x14ac:dyDescent="0.35">
      <c r="A65" s="75"/>
      <c r="B65" s="279" t="s">
        <v>73</v>
      </c>
      <c r="C65" s="383">
        <v>0.9</v>
      </c>
      <c r="D65" s="441">
        <v>1</v>
      </c>
      <c r="E65" s="441">
        <v>1</v>
      </c>
      <c r="F65" s="441">
        <v>1.1000000000000001</v>
      </c>
      <c r="G65" s="383">
        <v>1.7</v>
      </c>
      <c r="H65" s="383">
        <v>1.6</v>
      </c>
      <c r="I65" s="383">
        <v>2.2999999999999998</v>
      </c>
      <c r="J65" s="383">
        <v>1.6</v>
      </c>
      <c r="K65" s="383">
        <v>2.1</v>
      </c>
      <c r="L65" s="383">
        <v>1.5</v>
      </c>
      <c r="M65" s="383">
        <v>1.8</v>
      </c>
      <c r="N65" s="383">
        <v>1.9</v>
      </c>
      <c r="O65" s="383">
        <v>1.6</v>
      </c>
      <c r="P65" s="383">
        <v>1.5</v>
      </c>
      <c r="Q65" s="383">
        <v>1.3</v>
      </c>
      <c r="R65" s="383">
        <v>1.4</v>
      </c>
      <c r="S65" s="383">
        <v>1.6</v>
      </c>
      <c r="T65" s="383">
        <v>2.1</v>
      </c>
      <c r="U65" s="383">
        <v>2.5</v>
      </c>
      <c r="V65" s="355">
        <v>3.3</v>
      </c>
      <c r="W65" s="448">
        <v>3.7</v>
      </c>
      <c r="X65" s="448">
        <v>5.3</v>
      </c>
      <c r="Y65" s="278">
        <f t="shared" si="0"/>
        <v>3.3124999999999996</v>
      </c>
      <c r="Z65" s="75"/>
    </row>
    <row r="66" spans="1:26" ht="28" x14ac:dyDescent="0.35">
      <c r="A66" s="10"/>
      <c r="B66" s="364" t="s">
        <v>104</v>
      </c>
      <c r="C66" s="324">
        <v>0.2</v>
      </c>
      <c r="D66" s="324">
        <v>0.2</v>
      </c>
      <c r="E66" s="386">
        <v>0.2</v>
      </c>
      <c r="F66" s="324">
        <v>0.3</v>
      </c>
      <c r="G66" s="324">
        <v>0.4</v>
      </c>
      <c r="H66" s="324">
        <v>0.4</v>
      </c>
      <c r="I66" s="324">
        <v>0.5</v>
      </c>
      <c r="J66" s="324">
        <v>0.5</v>
      </c>
      <c r="K66" s="324">
        <v>0.4</v>
      </c>
      <c r="L66" s="324">
        <v>0.4</v>
      </c>
      <c r="M66" s="324">
        <v>0.5</v>
      </c>
      <c r="N66" s="324">
        <v>0.6</v>
      </c>
      <c r="O66" s="324">
        <v>0.7</v>
      </c>
      <c r="P66" s="324">
        <v>0.8</v>
      </c>
      <c r="Q66" s="324">
        <v>1.2</v>
      </c>
      <c r="R66" s="324">
        <v>1.4</v>
      </c>
      <c r="S66" s="324">
        <v>1.8</v>
      </c>
      <c r="T66" s="363">
        <v>2.4</v>
      </c>
      <c r="U66" s="324">
        <v>3.2</v>
      </c>
      <c r="V66" s="324">
        <v>3.9</v>
      </c>
      <c r="W66" s="324">
        <v>5</v>
      </c>
      <c r="X66" s="324">
        <v>7.5</v>
      </c>
      <c r="Y66" s="93">
        <f>X66/S66</f>
        <v>4.166666666666667</v>
      </c>
      <c r="Z66" s="75"/>
    </row>
    <row r="67" spans="1:26" x14ac:dyDescent="0.35">
      <c r="A67" s="10"/>
      <c r="B67" s="279" t="s">
        <v>0</v>
      </c>
      <c r="C67" s="319">
        <v>0.1</v>
      </c>
      <c r="D67" s="319">
        <v>0.1</v>
      </c>
      <c r="E67" s="494">
        <v>0.1</v>
      </c>
      <c r="F67" s="319">
        <v>0.2</v>
      </c>
      <c r="G67" s="319">
        <v>0.2</v>
      </c>
      <c r="H67" s="319">
        <v>0.3</v>
      </c>
      <c r="I67" s="319">
        <v>0.3</v>
      </c>
      <c r="J67" s="319">
        <v>0.3</v>
      </c>
      <c r="K67" s="319">
        <v>0.3</v>
      </c>
      <c r="L67" s="294">
        <v>0.2</v>
      </c>
      <c r="M67" s="294">
        <v>0.3</v>
      </c>
      <c r="N67" s="294">
        <v>0.4</v>
      </c>
      <c r="O67" s="359">
        <v>0.4</v>
      </c>
      <c r="P67" s="294">
        <v>0.5</v>
      </c>
      <c r="Q67" s="294">
        <v>0.7</v>
      </c>
      <c r="R67" s="294">
        <v>0.8</v>
      </c>
      <c r="S67" s="294">
        <v>1.1000000000000001</v>
      </c>
      <c r="T67" s="320">
        <v>1.4</v>
      </c>
      <c r="U67" s="295">
        <v>1.9</v>
      </c>
      <c r="V67" s="367">
        <v>2.4</v>
      </c>
      <c r="W67" s="460">
        <v>2.9</v>
      </c>
      <c r="X67" s="452">
        <v>4.3</v>
      </c>
      <c r="Y67" s="280">
        <f t="shared" si="0"/>
        <v>3.9090909090909087</v>
      </c>
      <c r="Z67" s="75"/>
    </row>
    <row r="68" spans="1:26" x14ac:dyDescent="0.35">
      <c r="A68" s="10"/>
      <c r="B68" s="281" t="s">
        <v>1</v>
      </c>
      <c r="C68" s="321">
        <v>0.3</v>
      </c>
      <c r="D68" s="321">
        <v>0.3</v>
      </c>
      <c r="E68" s="495">
        <v>0.3</v>
      </c>
      <c r="F68" s="321">
        <v>0.5</v>
      </c>
      <c r="G68" s="321">
        <v>0.6</v>
      </c>
      <c r="H68" s="321">
        <v>0.6</v>
      </c>
      <c r="I68" s="321">
        <v>0.8</v>
      </c>
      <c r="J68" s="321">
        <v>0.7</v>
      </c>
      <c r="K68" s="321">
        <v>0.7</v>
      </c>
      <c r="L68" s="320">
        <v>0.6</v>
      </c>
      <c r="M68" s="320">
        <v>0.8</v>
      </c>
      <c r="N68" s="320">
        <v>0.8</v>
      </c>
      <c r="O68" s="322">
        <v>1</v>
      </c>
      <c r="P68" s="298">
        <v>1.2</v>
      </c>
      <c r="Q68" s="298">
        <v>1.6</v>
      </c>
      <c r="R68" s="298">
        <v>1.9</v>
      </c>
      <c r="S68" s="298">
        <v>2.5</v>
      </c>
      <c r="T68" s="298">
        <v>3.4</v>
      </c>
      <c r="U68" s="323">
        <v>4.5</v>
      </c>
      <c r="V68" s="389">
        <v>5.5</v>
      </c>
      <c r="W68" s="464">
        <v>7.1</v>
      </c>
      <c r="X68" s="451">
        <v>10.6</v>
      </c>
      <c r="Y68" s="565">
        <f t="shared" si="0"/>
        <v>4.24</v>
      </c>
      <c r="Z68" s="75"/>
    </row>
    <row r="69" spans="1:26" x14ac:dyDescent="0.35">
      <c r="A69" s="75"/>
      <c r="B69" s="279" t="s">
        <v>24</v>
      </c>
      <c r="C69" s="314">
        <v>0.2</v>
      </c>
      <c r="D69" s="314">
        <v>0.2</v>
      </c>
      <c r="E69" s="314">
        <v>0.2</v>
      </c>
      <c r="F69" s="314">
        <v>0.4</v>
      </c>
      <c r="G69" s="314">
        <v>0.5</v>
      </c>
      <c r="H69" s="314">
        <v>0.5</v>
      </c>
      <c r="I69" s="314">
        <v>0.6</v>
      </c>
      <c r="J69" s="314">
        <v>0.6</v>
      </c>
      <c r="K69" s="314">
        <v>0.6</v>
      </c>
      <c r="L69" s="314">
        <v>0.5</v>
      </c>
      <c r="M69" s="314">
        <v>0.6</v>
      </c>
      <c r="N69" s="314">
        <v>0.7</v>
      </c>
      <c r="O69" s="314">
        <v>0.9</v>
      </c>
      <c r="P69" s="314">
        <v>1</v>
      </c>
      <c r="Q69" s="314">
        <v>1.4</v>
      </c>
      <c r="R69" s="314">
        <v>1.7</v>
      </c>
      <c r="S69" s="314">
        <v>2.2000000000000002</v>
      </c>
      <c r="T69" s="314">
        <v>3</v>
      </c>
      <c r="U69" s="496">
        <v>4.2</v>
      </c>
      <c r="V69" s="497">
        <v>5</v>
      </c>
      <c r="W69" s="450">
        <v>6.4</v>
      </c>
      <c r="X69" s="450">
        <v>9.4</v>
      </c>
      <c r="Y69" s="564">
        <f t="shared" si="0"/>
        <v>4.2727272727272725</v>
      </c>
      <c r="Z69" s="75"/>
    </row>
    <row r="70" spans="1:26" x14ac:dyDescent="0.35">
      <c r="A70" s="75"/>
      <c r="B70" s="279" t="s">
        <v>25</v>
      </c>
      <c r="C70" s="311">
        <v>0.1</v>
      </c>
      <c r="D70" s="311"/>
      <c r="E70" s="311"/>
      <c r="F70" s="311">
        <v>0.1</v>
      </c>
      <c r="G70" s="311">
        <v>0.1</v>
      </c>
      <c r="H70" s="311">
        <v>0.1</v>
      </c>
      <c r="I70" s="311">
        <v>0.2</v>
      </c>
      <c r="J70" s="311">
        <v>0.2</v>
      </c>
      <c r="K70" s="311">
        <v>0.2</v>
      </c>
      <c r="L70" s="311">
        <v>0.2</v>
      </c>
      <c r="M70" s="311">
        <v>0.1</v>
      </c>
      <c r="N70" s="311">
        <v>0.2</v>
      </c>
      <c r="O70" s="311">
        <v>0.2</v>
      </c>
      <c r="P70" s="311">
        <v>0.3</v>
      </c>
      <c r="Q70" s="311">
        <v>0.4</v>
      </c>
      <c r="R70" s="311">
        <v>0.5</v>
      </c>
      <c r="S70" s="311">
        <v>0.8</v>
      </c>
      <c r="T70" s="311">
        <v>1.2</v>
      </c>
      <c r="U70" s="498">
        <v>1.6</v>
      </c>
      <c r="V70" s="491">
        <v>2.2000000000000002</v>
      </c>
      <c r="W70" s="481">
        <v>3</v>
      </c>
      <c r="X70" s="481">
        <v>5.2</v>
      </c>
      <c r="Y70" s="278">
        <f t="shared" si="0"/>
        <v>6.5</v>
      </c>
      <c r="Z70" s="75"/>
    </row>
    <row r="71" spans="1:26" x14ac:dyDescent="0.35">
      <c r="A71" s="75"/>
      <c r="B71" s="279" t="s">
        <v>71</v>
      </c>
      <c r="C71" s="292"/>
      <c r="D71" s="292"/>
      <c r="E71" s="292">
        <v>0.2</v>
      </c>
      <c r="F71" s="292">
        <v>0.2</v>
      </c>
      <c r="G71" s="292">
        <v>0.3</v>
      </c>
      <c r="H71" s="292">
        <v>0.2</v>
      </c>
      <c r="I71" s="292">
        <v>0.3</v>
      </c>
      <c r="J71" s="292">
        <v>0.3</v>
      </c>
      <c r="K71" s="292">
        <v>0.2</v>
      </c>
      <c r="L71" s="292">
        <v>0.3</v>
      </c>
      <c r="M71" s="292">
        <v>0.4</v>
      </c>
      <c r="N71" s="292">
        <v>0.4</v>
      </c>
      <c r="O71" s="292">
        <v>0.4</v>
      </c>
      <c r="P71" s="292">
        <v>0.4</v>
      </c>
      <c r="Q71" s="292">
        <v>0.5</v>
      </c>
      <c r="R71" s="292">
        <v>0.5</v>
      </c>
      <c r="S71" s="292">
        <v>0.7</v>
      </c>
      <c r="T71" s="292">
        <v>0.8</v>
      </c>
      <c r="U71" s="325">
        <v>1</v>
      </c>
      <c r="V71" s="393">
        <v>1.3</v>
      </c>
      <c r="W71" s="304">
        <v>1.5</v>
      </c>
      <c r="X71" s="304">
        <v>2</v>
      </c>
      <c r="Y71" s="280">
        <f t="shared" si="0"/>
        <v>2.8571428571428572</v>
      </c>
      <c r="Z71" s="75"/>
    </row>
    <row r="72" spans="1:26" x14ac:dyDescent="0.35">
      <c r="A72" s="75"/>
      <c r="B72" s="279" t="s">
        <v>26</v>
      </c>
      <c r="C72" s="376">
        <v>0.2</v>
      </c>
      <c r="D72" s="376">
        <v>0.2</v>
      </c>
      <c r="E72" s="376">
        <v>0.2</v>
      </c>
      <c r="F72" s="376">
        <v>0.3</v>
      </c>
      <c r="G72" s="376">
        <v>0.4</v>
      </c>
      <c r="H72" s="376">
        <v>0.4</v>
      </c>
      <c r="I72" s="376">
        <v>0.5</v>
      </c>
      <c r="J72" s="376">
        <v>0.5</v>
      </c>
      <c r="K72" s="376">
        <v>0.4</v>
      </c>
      <c r="L72" s="376">
        <v>0.4</v>
      </c>
      <c r="M72" s="376">
        <v>0.4</v>
      </c>
      <c r="N72" s="376">
        <v>0.5</v>
      </c>
      <c r="O72" s="376">
        <v>0.5</v>
      </c>
      <c r="P72" s="376">
        <v>0.6</v>
      </c>
      <c r="Q72" s="376">
        <v>0.9</v>
      </c>
      <c r="R72" s="376">
        <v>1</v>
      </c>
      <c r="S72" s="376">
        <v>1.4</v>
      </c>
      <c r="T72" s="376">
        <v>1.5</v>
      </c>
      <c r="U72" s="377">
        <v>2</v>
      </c>
      <c r="V72" s="356">
        <v>2.5</v>
      </c>
      <c r="W72" s="288">
        <v>3.1</v>
      </c>
      <c r="X72" s="288">
        <v>4.7</v>
      </c>
      <c r="Y72" s="280">
        <f t="shared" ref="Y72:Y73" si="1">X72/S72</f>
        <v>3.3571428571428577</v>
      </c>
      <c r="Z72" s="75"/>
    </row>
    <row r="73" spans="1:26" x14ac:dyDescent="0.35">
      <c r="A73" s="75"/>
      <c r="B73" s="279" t="s">
        <v>73</v>
      </c>
      <c r="C73" s="336"/>
      <c r="D73" s="337"/>
      <c r="E73" s="337"/>
      <c r="F73" s="337"/>
      <c r="G73" s="337"/>
      <c r="H73" s="337">
        <v>1.3</v>
      </c>
      <c r="I73" s="337">
        <v>1.5</v>
      </c>
      <c r="J73" s="337">
        <v>1.2</v>
      </c>
      <c r="K73" s="337">
        <v>0.9</v>
      </c>
      <c r="L73" s="337">
        <v>1.1000000000000001</v>
      </c>
      <c r="M73" s="337">
        <v>1.2</v>
      </c>
      <c r="N73" s="337">
        <v>1.5</v>
      </c>
      <c r="O73" s="337">
        <v>2.4</v>
      </c>
      <c r="P73" s="337">
        <v>2.6</v>
      </c>
      <c r="Q73" s="337">
        <v>3.5</v>
      </c>
      <c r="R73" s="337">
        <v>4.5</v>
      </c>
      <c r="S73" s="337">
        <v>5.4</v>
      </c>
      <c r="T73" s="337">
        <v>6.9</v>
      </c>
      <c r="U73" s="499">
        <v>8.5</v>
      </c>
      <c r="V73" s="500">
        <v>10.8</v>
      </c>
      <c r="W73" s="450">
        <v>12.9</v>
      </c>
      <c r="X73" s="450">
        <v>17.899999999999999</v>
      </c>
      <c r="Y73" s="278">
        <f t="shared" si="1"/>
        <v>3.3148148148148144</v>
      </c>
      <c r="Z73" s="75"/>
    </row>
    <row r="74" spans="1:26" x14ac:dyDescent="0.35">
      <c r="A74" s="5"/>
      <c r="B74" s="279"/>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6.5" x14ac:dyDescent="0.35">
      <c r="A75" s="5"/>
      <c r="B75" s="63" t="s">
        <v>27</v>
      </c>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6.5" x14ac:dyDescent="0.35">
      <c r="A76" s="5"/>
      <c r="B76" s="63" t="s">
        <v>29</v>
      </c>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6.5" x14ac:dyDescent="0.35">
      <c r="A77" s="75"/>
      <c r="B77" s="63" t="s">
        <v>102</v>
      </c>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6.5" x14ac:dyDescent="0.35">
      <c r="A78" s="75"/>
      <c r="B78" s="63" t="s">
        <v>28</v>
      </c>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6.5" x14ac:dyDescent="0.35">
      <c r="A79" s="75"/>
      <c r="B79" s="63" t="s">
        <v>52</v>
      </c>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6.5" x14ac:dyDescent="0.35">
      <c r="A80" s="75"/>
      <c r="B80" s="63" t="s">
        <v>19</v>
      </c>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x14ac:dyDescent="0.35">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x14ac:dyDescent="0.3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sheetData>
  <mergeCells count="1">
    <mergeCell ref="Q1:S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0BA6-620E-4496-94CC-3D6396797170}">
  <dimension ref="A1:U149"/>
  <sheetViews>
    <sheetView zoomScale="97" workbookViewId="0">
      <selection activeCell="F40" sqref="F40"/>
    </sheetView>
  </sheetViews>
  <sheetFormatPr defaultRowHeight="13" x14ac:dyDescent="0.35"/>
  <cols>
    <col min="1" max="1" width="19.08984375" style="508" customWidth="1"/>
    <col min="2" max="2" width="6.1796875" style="508" bestFit="1" customWidth="1"/>
    <col min="3" max="3" width="13.7265625" style="508" bestFit="1" customWidth="1"/>
    <col min="4" max="4" width="14.81640625" style="508" customWidth="1"/>
    <col min="5" max="5" width="9.453125" style="508" customWidth="1"/>
    <col min="6" max="6" width="4.26953125" style="508" customWidth="1"/>
    <col min="7" max="7" width="5.26953125" style="508" customWidth="1"/>
    <col min="8" max="8" width="4.26953125" style="508" customWidth="1"/>
    <col min="9" max="9" width="8.453125" style="508" customWidth="1"/>
    <col min="10" max="10" width="7.26953125" style="508" customWidth="1"/>
    <col min="11" max="11" width="8.453125" style="508" customWidth="1"/>
    <col min="12" max="12" width="7.26953125" style="508" customWidth="1"/>
    <col min="13" max="13" width="8.453125" style="508" customWidth="1"/>
    <col min="14" max="16" width="4.26953125" style="508" customWidth="1"/>
    <col min="17" max="17" width="3" style="508" customWidth="1"/>
    <col min="18" max="18" width="7.26953125" style="508" customWidth="1"/>
    <col min="19" max="19" width="6.26953125" style="508" customWidth="1"/>
    <col min="20" max="20" width="5.26953125" style="508" customWidth="1"/>
    <col min="21" max="21" width="9.453125" style="508" customWidth="1"/>
    <col min="22" max="16384" width="8.7265625" style="508"/>
  </cols>
  <sheetData>
    <row r="1" spans="1:18" ht="25" customHeight="1" x14ac:dyDescent="0.35">
      <c r="A1" s="566" t="s">
        <v>106</v>
      </c>
      <c r="B1" s="538"/>
      <c r="C1" s="538"/>
      <c r="D1" s="507"/>
      <c r="E1" s="507"/>
      <c r="F1" s="507"/>
      <c r="G1" s="507"/>
      <c r="H1" s="507"/>
      <c r="I1" s="507"/>
      <c r="J1" s="507"/>
      <c r="K1" s="507"/>
      <c r="L1" s="507"/>
      <c r="M1" s="507"/>
      <c r="N1" s="507"/>
      <c r="O1" s="507"/>
      <c r="P1" s="507"/>
      <c r="Q1" s="507"/>
      <c r="R1" s="507"/>
    </row>
    <row r="2" spans="1:18" ht="38" customHeight="1" x14ac:dyDescent="0.35">
      <c r="A2" s="566" t="s">
        <v>105</v>
      </c>
      <c r="B2" s="538"/>
      <c r="C2" s="538"/>
      <c r="D2" s="507"/>
      <c r="E2" s="507"/>
      <c r="F2" s="507"/>
      <c r="G2" s="507"/>
      <c r="H2" s="507"/>
      <c r="I2" s="507"/>
      <c r="J2" s="507"/>
      <c r="K2" s="507"/>
      <c r="L2" s="507"/>
      <c r="M2" s="507"/>
      <c r="N2" s="507"/>
      <c r="O2" s="507"/>
      <c r="P2" s="507"/>
      <c r="Q2" s="507"/>
      <c r="R2" s="507"/>
    </row>
    <row r="3" spans="1:18" ht="12.75" customHeight="1" x14ac:dyDescent="0.35">
      <c r="A3" s="537"/>
      <c r="B3" s="537"/>
      <c r="C3" s="537"/>
      <c r="D3" s="506"/>
      <c r="E3" s="506"/>
      <c r="F3" s="506"/>
      <c r="G3" s="506"/>
      <c r="H3" s="506"/>
      <c r="I3" s="506"/>
      <c r="J3" s="506"/>
      <c r="K3" s="506"/>
      <c r="L3" s="506"/>
      <c r="M3" s="506"/>
      <c r="N3" s="506"/>
      <c r="O3" s="506"/>
      <c r="P3" s="506"/>
      <c r="Q3" s="506"/>
      <c r="R3" s="506"/>
    </row>
    <row r="4" spans="1:18" ht="43.5" customHeight="1" x14ac:dyDescent="0.35">
      <c r="A4" s="539"/>
      <c r="B4" s="540" t="s">
        <v>107</v>
      </c>
      <c r="C4" s="541" t="s">
        <v>108</v>
      </c>
      <c r="D4" s="509"/>
      <c r="E4" s="509"/>
      <c r="F4" s="510"/>
    </row>
    <row r="5" spans="1:18" ht="13" customHeight="1" x14ac:dyDescent="0.3">
      <c r="A5" s="542">
        <v>1980</v>
      </c>
      <c r="B5" s="543">
        <v>6094</v>
      </c>
      <c r="C5" s="544">
        <v>2.7</v>
      </c>
      <c r="D5" s="511"/>
      <c r="E5" s="511"/>
      <c r="F5" s="512"/>
    </row>
    <row r="6" spans="1:18" ht="13" customHeight="1" x14ac:dyDescent="0.3">
      <c r="A6" s="545">
        <v>1981</v>
      </c>
      <c r="B6" s="546">
        <v>6227</v>
      </c>
      <c r="C6" s="547">
        <v>2.7</v>
      </c>
      <c r="D6" s="513"/>
      <c r="E6" s="513"/>
      <c r="F6" s="512"/>
    </row>
    <row r="7" spans="1:18" ht="12.75" customHeight="1" x14ac:dyDescent="0.3">
      <c r="A7" s="545">
        <v>1982</v>
      </c>
      <c r="B7" s="546">
        <v>6299</v>
      </c>
      <c r="C7" s="547">
        <v>2.7</v>
      </c>
      <c r="D7" s="513"/>
      <c r="E7" s="513"/>
      <c r="F7" s="512"/>
    </row>
    <row r="8" spans="1:18" ht="12.75" customHeight="1" x14ac:dyDescent="0.3">
      <c r="A8" s="545">
        <v>1983</v>
      </c>
      <c r="B8" s="546">
        <v>6445</v>
      </c>
      <c r="C8" s="547">
        <v>2.8</v>
      </c>
      <c r="D8" s="513"/>
      <c r="E8" s="513"/>
      <c r="F8" s="512"/>
    </row>
    <row r="9" spans="1:18" ht="13" customHeight="1" x14ac:dyDescent="0.3">
      <c r="A9" s="545">
        <v>1984</v>
      </c>
      <c r="B9" s="546">
        <v>6723</v>
      </c>
      <c r="C9" s="547">
        <v>2.8</v>
      </c>
      <c r="D9" s="513"/>
      <c r="E9" s="513"/>
      <c r="F9" s="512"/>
    </row>
    <row r="10" spans="1:18" ht="12.75" customHeight="1" x14ac:dyDescent="0.3">
      <c r="A10" s="545">
        <v>1985</v>
      </c>
      <c r="B10" s="546">
        <v>7082</v>
      </c>
      <c r="C10" s="547">
        <v>3</v>
      </c>
      <c r="D10" s="513"/>
      <c r="E10" s="513"/>
      <c r="F10" s="512"/>
    </row>
    <row r="11" spans="1:18" ht="12.75" customHeight="1" x14ac:dyDescent="0.3">
      <c r="A11" s="545">
        <v>1986</v>
      </c>
      <c r="B11" s="546">
        <v>7969</v>
      </c>
      <c r="C11" s="547">
        <v>3.3</v>
      </c>
      <c r="D11" s="513"/>
      <c r="E11" s="513"/>
      <c r="F11" s="512"/>
    </row>
    <row r="12" spans="1:18" ht="13" customHeight="1" x14ac:dyDescent="0.3">
      <c r="A12" s="545">
        <v>1987</v>
      </c>
      <c r="B12" s="546">
        <v>7920</v>
      </c>
      <c r="C12" s="547">
        <v>3.3</v>
      </c>
      <c r="D12" s="513"/>
      <c r="E12" s="513"/>
      <c r="F12" s="512"/>
    </row>
    <row r="13" spans="1:18" ht="12.75" customHeight="1" x14ac:dyDescent="0.3">
      <c r="A13" s="545">
        <v>1988</v>
      </c>
      <c r="B13" s="546">
        <v>9031</v>
      </c>
      <c r="C13" s="547">
        <v>3.7</v>
      </c>
      <c r="D13" s="513"/>
      <c r="E13" s="513"/>
      <c r="F13" s="512"/>
    </row>
    <row r="14" spans="1:18" ht="12.75" customHeight="1" x14ac:dyDescent="0.3">
      <c r="A14" s="545">
        <v>1989</v>
      </c>
      <c r="B14" s="546">
        <v>9275</v>
      </c>
      <c r="C14" s="547">
        <v>3.8</v>
      </c>
      <c r="D14" s="513"/>
      <c r="E14" s="513"/>
      <c r="F14" s="512"/>
    </row>
    <row r="15" spans="1:18" ht="13" customHeight="1" x14ac:dyDescent="0.3">
      <c r="A15" s="545">
        <v>1990</v>
      </c>
      <c r="B15" s="546">
        <v>8413</v>
      </c>
      <c r="C15" s="547">
        <v>3.4</v>
      </c>
      <c r="D15" s="513"/>
      <c r="E15" s="513"/>
      <c r="F15" s="512"/>
    </row>
    <row r="16" spans="1:18" ht="12.75" customHeight="1" x14ac:dyDescent="0.3">
      <c r="A16" s="545">
        <v>1991</v>
      </c>
      <c r="B16" s="546">
        <v>9392</v>
      </c>
      <c r="C16" s="547">
        <v>3.7</v>
      </c>
      <c r="D16" s="513"/>
      <c r="E16" s="513"/>
      <c r="F16" s="512"/>
    </row>
    <row r="17" spans="1:6" ht="13" customHeight="1" x14ac:dyDescent="0.3">
      <c r="A17" s="545">
        <v>1992</v>
      </c>
      <c r="B17" s="546">
        <v>10604</v>
      </c>
      <c r="C17" s="547">
        <v>4.0999999999999996</v>
      </c>
      <c r="D17" s="513"/>
      <c r="E17" s="513"/>
      <c r="F17" s="512"/>
    </row>
    <row r="18" spans="1:6" ht="12.75" customHeight="1" x14ac:dyDescent="0.3">
      <c r="A18" s="545">
        <v>1993</v>
      </c>
      <c r="B18" s="546">
        <v>12133</v>
      </c>
      <c r="C18" s="547">
        <v>4.7</v>
      </c>
      <c r="D18" s="513"/>
      <c r="E18" s="513"/>
      <c r="F18" s="512"/>
    </row>
    <row r="19" spans="1:6" ht="12.75" customHeight="1" x14ac:dyDescent="0.3">
      <c r="A19" s="545">
        <v>1994</v>
      </c>
      <c r="B19" s="546">
        <v>12714</v>
      </c>
      <c r="C19" s="547">
        <v>4.8</v>
      </c>
      <c r="D19" s="513"/>
      <c r="E19" s="513"/>
      <c r="F19" s="512"/>
    </row>
    <row r="20" spans="1:6" ht="13" customHeight="1" x14ac:dyDescent="0.3">
      <c r="A20" s="545">
        <v>1995</v>
      </c>
      <c r="B20" s="546">
        <v>12779</v>
      </c>
      <c r="C20" s="547">
        <v>4.8</v>
      </c>
      <c r="D20" s="513"/>
      <c r="E20" s="513"/>
      <c r="F20" s="512"/>
    </row>
    <row r="21" spans="1:6" ht="12.75" customHeight="1" x14ac:dyDescent="0.3">
      <c r="A21" s="545">
        <v>1996</v>
      </c>
      <c r="B21" s="546">
        <v>13227</v>
      </c>
      <c r="C21" s="547">
        <v>4.9000000000000004</v>
      </c>
      <c r="D21" s="513"/>
      <c r="E21" s="513"/>
      <c r="F21" s="512"/>
    </row>
    <row r="22" spans="1:6" ht="12.75" customHeight="1" x14ac:dyDescent="0.3">
      <c r="A22" s="545">
        <v>1997</v>
      </c>
      <c r="B22" s="546">
        <v>14445</v>
      </c>
      <c r="C22" s="547">
        <v>5.3</v>
      </c>
      <c r="D22" s="513"/>
      <c r="E22" s="513"/>
      <c r="F22" s="512"/>
    </row>
    <row r="23" spans="1:6" ht="13" customHeight="1" x14ac:dyDescent="0.3">
      <c r="A23" s="545">
        <v>1998</v>
      </c>
      <c r="B23" s="546">
        <v>15315</v>
      </c>
      <c r="C23" s="547">
        <v>5.5</v>
      </c>
      <c r="D23" s="513"/>
      <c r="E23" s="513"/>
      <c r="F23" s="512"/>
    </row>
    <row r="24" spans="1:6" ht="12.75" customHeight="1" x14ac:dyDescent="0.3">
      <c r="A24" s="545">
        <v>1999</v>
      </c>
      <c r="B24" s="546">
        <v>16849</v>
      </c>
      <c r="C24" s="547">
        <v>6</v>
      </c>
      <c r="D24" s="513"/>
      <c r="E24" s="513"/>
      <c r="F24" s="512"/>
    </row>
    <row r="25" spans="1:6" ht="12.75" customHeight="1" x14ac:dyDescent="0.3">
      <c r="A25" s="545">
        <v>2000</v>
      </c>
      <c r="B25" s="546">
        <v>17415</v>
      </c>
      <c r="C25" s="547">
        <v>6.2</v>
      </c>
      <c r="D25" s="513"/>
      <c r="E25" s="513"/>
      <c r="F25" s="512"/>
    </row>
    <row r="26" spans="1:6" ht="13" customHeight="1" x14ac:dyDescent="0.3">
      <c r="A26" s="545">
        <v>2001</v>
      </c>
      <c r="B26" s="546">
        <v>19394</v>
      </c>
      <c r="C26" s="547">
        <v>6.8</v>
      </c>
      <c r="D26" s="513"/>
      <c r="E26" s="513"/>
      <c r="F26" s="512"/>
    </row>
    <row r="27" spans="1:6" ht="12.75" customHeight="1" x14ac:dyDescent="0.3">
      <c r="A27" s="545">
        <v>2002</v>
      </c>
      <c r="B27" s="546">
        <v>23518</v>
      </c>
      <c r="C27" s="547">
        <v>8.1999999999999993</v>
      </c>
      <c r="D27" s="513"/>
      <c r="E27" s="513"/>
      <c r="F27" s="512"/>
    </row>
    <row r="28" spans="1:6" ht="13" customHeight="1" x14ac:dyDescent="0.3">
      <c r="A28" s="545">
        <v>2003</v>
      </c>
      <c r="B28" s="546">
        <v>25785</v>
      </c>
      <c r="C28" s="547">
        <v>8.9</v>
      </c>
      <c r="D28" s="513"/>
      <c r="E28" s="513"/>
      <c r="F28" s="512"/>
    </row>
    <row r="29" spans="1:6" ht="12.75" customHeight="1" x14ac:dyDescent="0.3">
      <c r="A29" s="545">
        <v>2004</v>
      </c>
      <c r="B29" s="546">
        <v>27424</v>
      </c>
      <c r="C29" s="547">
        <v>9.3000000000000007</v>
      </c>
      <c r="D29" s="513"/>
      <c r="E29" s="513"/>
      <c r="F29" s="512"/>
    </row>
    <row r="30" spans="1:6" ht="12.75" customHeight="1" x14ac:dyDescent="0.3">
      <c r="A30" s="545">
        <v>2005</v>
      </c>
      <c r="B30" s="546">
        <v>29813</v>
      </c>
      <c r="C30" s="547">
        <v>10.1</v>
      </c>
      <c r="D30" s="513"/>
      <c r="E30" s="513"/>
      <c r="F30" s="512"/>
    </row>
    <row r="31" spans="1:6" ht="13" customHeight="1" x14ac:dyDescent="0.3">
      <c r="A31" s="545">
        <v>2006</v>
      </c>
      <c r="B31" s="546">
        <v>34425</v>
      </c>
      <c r="C31" s="547">
        <v>11.5</v>
      </c>
      <c r="D31" s="513"/>
      <c r="E31" s="513"/>
      <c r="F31" s="512"/>
    </row>
    <row r="32" spans="1:6" ht="12.75" customHeight="1" x14ac:dyDescent="0.3">
      <c r="A32" s="545">
        <v>2007</v>
      </c>
      <c r="B32" s="546">
        <v>36010</v>
      </c>
      <c r="C32" s="547">
        <v>11.9</v>
      </c>
      <c r="D32" s="513"/>
      <c r="E32" s="513"/>
      <c r="F32" s="512"/>
    </row>
    <row r="33" spans="1:21" ht="12.75" customHeight="1" x14ac:dyDescent="0.3">
      <c r="A33" s="548">
        <v>2008</v>
      </c>
      <c r="B33" s="549">
        <v>36450</v>
      </c>
      <c r="C33" s="550">
        <v>12</v>
      </c>
      <c r="D33" s="514"/>
      <c r="E33" s="514"/>
      <c r="F33" s="512"/>
    </row>
    <row r="34" spans="1:21" ht="12.75" customHeight="1" x14ac:dyDescent="0.3">
      <c r="A34" s="545">
        <v>2009</v>
      </c>
      <c r="B34" s="567">
        <v>37004</v>
      </c>
      <c r="C34" s="551"/>
      <c r="D34" s="515"/>
      <c r="E34" s="515"/>
      <c r="F34" s="512"/>
    </row>
    <row r="35" spans="1:21" ht="12.75" customHeight="1" x14ac:dyDescent="0.3">
      <c r="A35" s="545">
        <v>2010</v>
      </c>
      <c r="B35" s="567">
        <v>38329</v>
      </c>
      <c r="C35" s="551"/>
      <c r="D35" s="515"/>
      <c r="E35" s="515"/>
      <c r="F35" s="512"/>
    </row>
    <row r="36" spans="1:21" ht="12.75" customHeight="1" x14ac:dyDescent="0.3">
      <c r="A36" s="545">
        <v>2011</v>
      </c>
      <c r="B36" s="567">
        <v>41340</v>
      </c>
      <c r="C36" s="551"/>
      <c r="D36" s="515"/>
      <c r="E36" s="515"/>
      <c r="F36" s="512"/>
    </row>
    <row r="37" spans="1:21" ht="12.75" customHeight="1" x14ac:dyDescent="0.3">
      <c r="A37" s="545">
        <v>2012</v>
      </c>
      <c r="B37" s="567">
        <v>41502</v>
      </c>
      <c r="C37" s="551"/>
      <c r="D37" s="515"/>
      <c r="E37" s="515"/>
      <c r="F37" s="512"/>
    </row>
    <row r="38" spans="1:21" ht="12.75" customHeight="1" x14ac:dyDescent="0.3">
      <c r="A38" s="548">
        <v>2013</v>
      </c>
      <c r="B38" s="567">
        <v>43982</v>
      </c>
      <c r="C38" s="551"/>
      <c r="D38" s="515"/>
      <c r="E38" s="515"/>
      <c r="F38" s="512"/>
    </row>
    <row r="39" spans="1:21" ht="12.75" customHeight="1" x14ac:dyDescent="0.3">
      <c r="A39" s="545">
        <v>2014</v>
      </c>
      <c r="B39" s="567">
        <v>47055</v>
      </c>
      <c r="C39" s="551"/>
      <c r="D39" s="515"/>
      <c r="E39" s="515"/>
      <c r="F39" s="512"/>
    </row>
    <row r="40" spans="1:21" ht="12.75" customHeight="1" x14ac:dyDescent="0.3">
      <c r="A40" s="545">
        <v>2015</v>
      </c>
      <c r="B40" s="567">
        <v>52404</v>
      </c>
      <c r="C40" s="551"/>
      <c r="D40" s="515"/>
      <c r="E40" s="515"/>
      <c r="F40" s="512"/>
    </row>
    <row r="41" spans="1:21" ht="12.75" customHeight="1" x14ac:dyDescent="0.3">
      <c r="A41" s="545">
        <v>2016</v>
      </c>
      <c r="B41" s="567">
        <v>63632</v>
      </c>
      <c r="C41" s="551"/>
      <c r="D41" s="515"/>
      <c r="E41" s="515"/>
      <c r="F41" s="512"/>
    </row>
    <row r="42" spans="1:21" ht="12.75" customHeight="1" x14ac:dyDescent="0.3">
      <c r="A42" s="545">
        <v>2017</v>
      </c>
      <c r="B42" s="567">
        <v>70237</v>
      </c>
      <c r="C42" s="551"/>
      <c r="D42" s="515"/>
      <c r="E42" s="515"/>
      <c r="F42" s="512"/>
    </row>
    <row r="43" spans="1:21" ht="12.75" customHeight="1" x14ac:dyDescent="0.3">
      <c r="A43" s="548">
        <v>2018</v>
      </c>
      <c r="B43" s="567">
        <v>67367</v>
      </c>
      <c r="C43" s="551"/>
      <c r="D43" s="515"/>
      <c r="E43" s="515"/>
      <c r="F43" s="512"/>
    </row>
    <row r="44" spans="1:21" ht="12.75" customHeight="1" x14ac:dyDescent="0.3">
      <c r="A44" s="553">
        <v>2019</v>
      </c>
      <c r="B44" s="568">
        <v>70630</v>
      </c>
      <c r="C44" s="551"/>
      <c r="D44" s="515"/>
      <c r="E44" s="515"/>
      <c r="F44" s="512"/>
    </row>
    <row r="45" spans="1:21" ht="12.75" customHeight="1" x14ac:dyDescent="0.3">
      <c r="A45" s="552"/>
      <c r="B45" s="536">
        <f>SUM(B10:B42)</f>
        <v>852867</v>
      </c>
      <c r="C45" s="551"/>
      <c r="D45" s="517"/>
      <c r="E45" s="517"/>
      <c r="F45" s="517"/>
      <c r="G45" s="518"/>
      <c r="H45" s="518"/>
      <c r="I45" s="517"/>
      <c r="K45" s="517"/>
      <c r="L45" s="519"/>
      <c r="M45" s="519"/>
      <c r="N45" s="519"/>
      <c r="O45" s="515"/>
      <c r="P45" s="515"/>
      <c r="Q45" s="515"/>
      <c r="R45" s="512"/>
    </row>
    <row r="46" spans="1:21" ht="12.75" customHeight="1" x14ac:dyDescent="0.3">
      <c r="A46" s="516"/>
      <c r="B46" s="520"/>
      <c r="C46" s="517"/>
      <c r="D46" s="517"/>
      <c r="E46" s="517"/>
      <c r="F46" s="517"/>
      <c r="G46" s="518"/>
      <c r="H46" s="518"/>
      <c r="I46" s="517"/>
      <c r="K46" s="517"/>
      <c r="L46" s="519"/>
      <c r="M46" s="519"/>
      <c r="N46" s="519"/>
      <c r="O46" s="515"/>
      <c r="P46" s="515"/>
      <c r="Q46" s="515"/>
      <c r="R46" s="512"/>
    </row>
    <row r="47" spans="1:21" ht="144.75" customHeight="1" x14ac:dyDescent="0.35">
      <c r="A47" s="588" t="s">
        <v>109</v>
      </c>
      <c r="B47" s="588"/>
      <c r="C47" s="588"/>
      <c r="D47" s="588"/>
      <c r="E47" s="588"/>
      <c r="F47" s="588"/>
      <c r="G47" s="588"/>
      <c r="H47" s="588"/>
      <c r="I47" s="588"/>
      <c r="J47" s="588"/>
      <c r="K47" s="588"/>
      <c r="L47" s="588"/>
      <c r="M47" s="588"/>
      <c r="N47" s="588"/>
      <c r="O47" s="588"/>
      <c r="P47" s="588"/>
      <c r="Q47" s="588"/>
      <c r="R47" s="588"/>
      <c r="S47" s="588"/>
      <c r="T47" s="588"/>
      <c r="U47" s="588"/>
    </row>
    <row r="48" spans="1:21" ht="12.75" customHeight="1" x14ac:dyDescent="0.35">
      <c r="A48" s="638" t="s">
        <v>110</v>
      </c>
      <c r="B48" s="638"/>
      <c r="C48" s="638"/>
      <c r="D48" s="638"/>
      <c r="E48" s="638"/>
      <c r="F48" s="638"/>
      <c r="G48" s="638"/>
      <c r="H48" s="638"/>
      <c r="I48" s="638"/>
      <c r="J48" s="638"/>
      <c r="K48" s="638"/>
      <c r="L48" s="638"/>
      <c r="M48" s="638"/>
      <c r="N48" s="638"/>
      <c r="O48" s="638"/>
      <c r="P48" s="638"/>
      <c r="Q48" s="638"/>
      <c r="R48" s="638"/>
      <c r="S48" s="638"/>
      <c r="T48" s="638"/>
      <c r="U48" s="638"/>
    </row>
    <row r="49" spans="1:21" ht="84.5" customHeight="1" x14ac:dyDescent="0.35">
      <c r="A49" s="598" t="s">
        <v>111</v>
      </c>
      <c r="B49" s="598"/>
      <c r="C49" s="598"/>
      <c r="D49" s="598"/>
      <c r="E49" s="598"/>
      <c r="F49" s="598"/>
      <c r="G49" s="598"/>
      <c r="H49" s="598"/>
      <c r="I49" s="598"/>
      <c r="J49" s="598"/>
      <c r="K49" s="598"/>
      <c r="L49" s="598"/>
      <c r="M49" s="598"/>
      <c r="N49" s="598"/>
      <c r="O49" s="598"/>
      <c r="P49" s="598"/>
      <c r="Q49" s="598"/>
      <c r="R49" s="598"/>
      <c r="S49" s="598"/>
      <c r="T49" s="598"/>
      <c r="U49" s="598"/>
    </row>
    <row r="50" spans="1:21" ht="21.5" customHeight="1" x14ac:dyDescent="0.35">
      <c r="A50" s="598"/>
      <c r="B50" s="598"/>
      <c r="C50" s="598"/>
      <c r="D50" s="598"/>
      <c r="E50" s="598"/>
      <c r="F50" s="588" t="s">
        <v>112</v>
      </c>
      <c r="G50" s="588"/>
      <c r="H50" s="588"/>
      <c r="I50" s="588"/>
      <c r="J50" s="588"/>
      <c r="K50" s="588"/>
      <c r="L50" s="588"/>
      <c r="M50" s="588"/>
      <c r="N50" s="588"/>
      <c r="O50" s="588"/>
      <c r="P50" s="588"/>
      <c r="Q50" s="588"/>
      <c r="R50" s="588"/>
      <c r="S50" s="588"/>
      <c r="T50" s="588"/>
      <c r="U50" s="588"/>
    </row>
    <row r="51" spans="1:21" ht="29.25" customHeight="1" x14ac:dyDescent="0.25">
      <c r="A51" s="624" t="s">
        <v>113</v>
      </c>
      <c r="B51" s="624"/>
      <c r="C51" s="624"/>
      <c r="D51" s="624"/>
      <c r="E51" s="624"/>
      <c r="F51" s="624" t="s">
        <v>114</v>
      </c>
      <c r="G51" s="624"/>
      <c r="H51" s="624"/>
      <c r="I51" s="624"/>
      <c r="J51" s="639" t="s">
        <v>107</v>
      </c>
      <c r="K51" s="639"/>
      <c r="L51" s="640" t="s">
        <v>115</v>
      </c>
      <c r="M51" s="640"/>
      <c r="N51" s="640"/>
      <c r="O51" s="641" t="s">
        <v>116</v>
      </c>
      <c r="P51" s="641"/>
      <c r="Q51" s="641"/>
      <c r="R51" s="641"/>
      <c r="S51" s="641"/>
      <c r="T51" s="641"/>
      <c r="U51" s="510"/>
    </row>
    <row r="52" spans="1:21" ht="12" customHeight="1" x14ac:dyDescent="0.3">
      <c r="A52" s="642" t="s">
        <v>117</v>
      </c>
      <c r="B52" s="642"/>
      <c r="C52" s="642"/>
      <c r="D52" s="642"/>
      <c r="E52" s="642"/>
      <c r="F52" s="642" t="s">
        <v>118</v>
      </c>
      <c r="G52" s="642"/>
      <c r="H52" s="642"/>
      <c r="I52" s="642"/>
      <c r="J52" s="643">
        <v>41080</v>
      </c>
      <c r="K52" s="643"/>
      <c r="L52" s="644">
        <v>13.4</v>
      </c>
      <c r="M52" s="644"/>
      <c r="N52" s="644"/>
      <c r="O52" s="595"/>
      <c r="P52" s="595"/>
      <c r="Q52" s="595"/>
      <c r="R52" s="595"/>
      <c r="S52" s="595"/>
      <c r="T52" s="595"/>
      <c r="U52" s="512"/>
    </row>
    <row r="53" spans="1:21" ht="10" customHeight="1" x14ac:dyDescent="0.3">
      <c r="A53" s="632" t="s">
        <v>119</v>
      </c>
      <c r="B53" s="632"/>
      <c r="C53" s="632"/>
      <c r="D53" s="632"/>
      <c r="E53" s="632"/>
      <c r="F53" s="633" t="s">
        <v>120</v>
      </c>
      <c r="G53" s="633"/>
      <c r="H53" s="633"/>
      <c r="I53" s="633"/>
      <c r="J53" s="635">
        <v>674</v>
      </c>
      <c r="K53" s="635"/>
      <c r="L53" s="621">
        <v>14.5</v>
      </c>
      <c r="M53" s="621"/>
      <c r="N53" s="621"/>
      <c r="O53" s="622" t="s">
        <v>121</v>
      </c>
      <c r="P53" s="622"/>
      <c r="Q53" s="622"/>
      <c r="R53" s="622"/>
      <c r="S53" s="622"/>
      <c r="T53" s="622"/>
      <c r="U53" s="512"/>
    </row>
    <row r="54" spans="1:21" ht="11" customHeight="1" x14ac:dyDescent="0.3">
      <c r="A54" s="632" t="s">
        <v>122</v>
      </c>
      <c r="B54" s="632"/>
      <c r="C54" s="632"/>
      <c r="D54" s="632"/>
      <c r="E54" s="632"/>
      <c r="F54" s="633" t="s">
        <v>118</v>
      </c>
      <c r="G54" s="633"/>
      <c r="H54" s="633"/>
      <c r="I54" s="633"/>
      <c r="J54" s="635">
        <v>166</v>
      </c>
      <c r="K54" s="635"/>
      <c r="L54" s="621">
        <v>24.2</v>
      </c>
      <c r="M54" s="621"/>
      <c r="N54" s="621"/>
      <c r="O54" s="622" t="s">
        <v>123</v>
      </c>
      <c r="P54" s="622"/>
      <c r="Q54" s="622"/>
      <c r="R54" s="622"/>
      <c r="S54" s="622"/>
      <c r="T54" s="622"/>
      <c r="U54" s="512"/>
    </row>
    <row r="55" spans="1:21" ht="10" customHeight="1" x14ac:dyDescent="0.3">
      <c r="A55" s="632" t="s">
        <v>124</v>
      </c>
      <c r="B55" s="632"/>
      <c r="C55" s="632"/>
      <c r="D55" s="632"/>
      <c r="E55" s="632"/>
      <c r="F55" s="633" t="s">
        <v>118</v>
      </c>
      <c r="G55" s="633"/>
      <c r="H55" s="633"/>
      <c r="I55" s="633"/>
      <c r="J55" s="635">
        <v>951</v>
      </c>
      <c r="K55" s="635"/>
      <c r="L55" s="621">
        <v>15</v>
      </c>
      <c r="M55" s="621"/>
      <c r="N55" s="621"/>
      <c r="O55" s="622" t="s">
        <v>123</v>
      </c>
      <c r="P55" s="622"/>
      <c r="Q55" s="622"/>
      <c r="R55" s="622"/>
      <c r="S55" s="622"/>
      <c r="T55" s="622"/>
      <c r="U55" s="512"/>
    </row>
    <row r="56" spans="1:21" ht="10" customHeight="1" x14ac:dyDescent="0.3">
      <c r="A56" s="632" t="s">
        <v>125</v>
      </c>
      <c r="B56" s="632"/>
      <c r="C56" s="632"/>
      <c r="D56" s="632"/>
      <c r="E56" s="632"/>
      <c r="F56" s="633" t="s">
        <v>120</v>
      </c>
      <c r="G56" s="633"/>
      <c r="H56" s="633"/>
      <c r="I56" s="633"/>
      <c r="J56" s="635">
        <v>410</v>
      </c>
      <c r="K56" s="635"/>
      <c r="L56" s="621">
        <v>14.9</v>
      </c>
      <c r="M56" s="621"/>
      <c r="N56" s="621"/>
      <c r="O56" s="622" t="s">
        <v>121</v>
      </c>
      <c r="P56" s="622"/>
      <c r="Q56" s="622"/>
      <c r="R56" s="622"/>
      <c r="S56" s="622"/>
      <c r="T56" s="622"/>
      <c r="U56" s="512"/>
    </row>
    <row r="57" spans="1:21" ht="10" customHeight="1" x14ac:dyDescent="0.3">
      <c r="A57" s="632" t="s">
        <v>126</v>
      </c>
      <c r="B57" s="632"/>
      <c r="C57" s="632"/>
      <c r="D57" s="632"/>
      <c r="E57" s="632"/>
      <c r="F57" s="633" t="s">
        <v>118</v>
      </c>
      <c r="G57" s="633"/>
      <c r="H57" s="633"/>
      <c r="I57" s="633"/>
      <c r="J57" s="636">
        <v>4334</v>
      </c>
      <c r="K57" s="636"/>
      <c r="L57" s="621">
        <v>11.6</v>
      </c>
      <c r="M57" s="621"/>
      <c r="N57" s="621"/>
      <c r="O57" s="622" t="s">
        <v>127</v>
      </c>
      <c r="P57" s="622"/>
      <c r="Q57" s="622"/>
      <c r="R57" s="622"/>
      <c r="S57" s="622"/>
      <c r="T57" s="622"/>
      <c r="U57" s="512"/>
    </row>
    <row r="58" spans="1:21" ht="10" customHeight="1" x14ac:dyDescent="0.3">
      <c r="A58" s="632" t="s">
        <v>128</v>
      </c>
      <c r="B58" s="632"/>
      <c r="C58" s="632"/>
      <c r="D58" s="632"/>
      <c r="E58" s="632"/>
      <c r="F58" s="633" t="s">
        <v>118</v>
      </c>
      <c r="G58" s="633"/>
      <c r="H58" s="633"/>
      <c r="I58" s="633"/>
      <c r="J58" s="635">
        <v>900</v>
      </c>
      <c r="K58" s="635"/>
      <c r="L58" s="621">
        <v>17.5</v>
      </c>
      <c r="M58" s="621"/>
      <c r="N58" s="621"/>
      <c r="O58" s="622" t="s">
        <v>123</v>
      </c>
      <c r="P58" s="622"/>
      <c r="Q58" s="622"/>
      <c r="R58" s="622"/>
      <c r="S58" s="622"/>
      <c r="T58" s="622"/>
      <c r="U58" s="512"/>
    </row>
    <row r="59" spans="1:21" ht="10" customHeight="1" x14ac:dyDescent="0.3">
      <c r="A59" s="632" t="s">
        <v>129</v>
      </c>
      <c r="B59" s="632"/>
      <c r="C59" s="632"/>
      <c r="D59" s="632"/>
      <c r="E59" s="632"/>
      <c r="F59" s="633" t="s">
        <v>118</v>
      </c>
      <c r="G59" s="633"/>
      <c r="H59" s="633"/>
      <c r="I59" s="633"/>
      <c r="J59" s="635">
        <v>438</v>
      </c>
      <c r="K59" s="635"/>
      <c r="L59" s="621">
        <v>12.2</v>
      </c>
      <c r="M59" s="621"/>
      <c r="N59" s="621"/>
      <c r="O59" s="622" t="s">
        <v>121</v>
      </c>
      <c r="P59" s="622"/>
      <c r="Q59" s="622"/>
      <c r="R59" s="622"/>
      <c r="S59" s="622"/>
      <c r="T59" s="622"/>
      <c r="U59" s="512"/>
    </row>
    <row r="60" spans="1:21" ht="10" customHeight="1" x14ac:dyDescent="0.3">
      <c r="A60" s="632" t="s">
        <v>130</v>
      </c>
      <c r="B60" s="632"/>
      <c r="C60" s="632"/>
      <c r="D60" s="632"/>
      <c r="E60" s="632"/>
      <c r="F60" s="633" t="s">
        <v>118</v>
      </c>
      <c r="G60" s="633"/>
      <c r="H60" s="633"/>
      <c r="I60" s="633"/>
      <c r="J60" s="635">
        <v>141</v>
      </c>
      <c r="K60" s="635"/>
      <c r="L60" s="621">
        <v>16.3</v>
      </c>
      <c r="M60" s="621"/>
      <c r="N60" s="621"/>
      <c r="O60" s="622" t="s">
        <v>121</v>
      </c>
      <c r="P60" s="622"/>
      <c r="Q60" s="622"/>
      <c r="R60" s="622"/>
      <c r="S60" s="622"/>
      <c r="T60" s="622"/>
      <c r="U60" s="512"/>
    </row>
    <row r="61" spans="1:21" ht="10" customHeight="1" x14ac:dyDescent="0.3">
      <c r="A61" s="632" t="s">
        <v>131</v>
      </c>
      <c r="B61" s="632"/>
      <c r="C61" s="632"/>
      <c r="D61" s="632"/>
      <c r="E61" s="632"/>
      <c r="F61" s="633" t="s">
        <v>132</v>
      </c>
      <c r="G61" s="633"/>
      <c r="H61" s="633"/>
      <c r="I61" s="633"/>
      <c r="J61" s="634">
        <v>66</v>
      </c>
      <c r="K61" s="634"/>
      <c r="L61" s="621">
        <v>10.8</v>
      </c>
      <c r="M61" s="621"/>
      <c r="N61" s="621"/>
      <c r="O61" s="622" t="s">
        <v>121</v>
      </c>
      <c r="P61" s="622"/>
      <c r="Q61" s="622"/>
      <c r="R61" s="622"/>
      <c r="S61" s="622"/>
      <c r="T61" s="622"/>
      <c r="U61" s="512"/>
    </row>
    <row r="62" spans="1:21" ht="10" customHeight="1" x14ac:dyDescent="0.3">
      <c r="A62" s="632" t="s">
        <v>133</v>
      </c>
      <c r="B62" s="632"/>
      <c r="C62" s="632"/>
      <c r="D62" s="632"/>
      <c r="E62" s="632"/>
      <c r="F62" s="633" t="s">
        <v>118</v>
      </c>
      <c r="G62" s="633"/>
      <c r="H62" s="633"/>
      <c r="I62" s="633"/>
      <c r="J62" s="636">
        <v>3266</v>
      </c>
      <c r="K62" s="636"/>
      <c r="L62" s="621">
        <v>18</v>
      </c>
      <c r="M62" s="621"/>
      <c r="N62" s="621"/>
      <c r="O62" s="622" t="s">
        <v>123</v>
      </c>
      <c r="P62" s="622"/>
      <c r="Q62" s="622"/>
      <c r="R62" s="622"/>
      <c r="S62" s="622"/>
      <c r="T62" s="622"/>
      <c r="U62" s="512"/>
    </row>
    <row r="63" spans="1:21" ht="11" customHeight="1" x14ac:dyDescent="0.3">
      <c r="A63" s="632" t="s">
        <v>134</v>
      </c>
      <c r="B63" s="632"/>
      <c r="C63" s="632"/>
      <c r="D63" s="632"/>
      <c r="E63" s="632"/>
      <c r="F63" s="633" t="s">
        <v>135</v>
      </c>
      <c r="G63" s="633"/>
      <c r="H63" s="633"/>
      <c r="I63" s="633"/>
      <c r="J63" s="636">
        <v>1049</v>
      </c>
      <c r="K63" s="636"/>
      <c r="L63" s="637" t="s">
        <v>136</v>
      </c>
      <c r="M63" s="637"/>
      <c r="N63" s="637"/>
      <c r="O63" s="622" t="s">
        <v>137</v>
      </c>
      <c r="P63" s="622"/>
      <c r="Q63" s="622"/>
      <c r="R63" s="622"/>
      <c r="S63" s="622"/>
      <c r="T63" s="622"/>
      <c r="U63" s="512"/>
    </row>
    <row r="64" spans="1:21" ht="10" customHeight="1" x14ac:dyDescent="0.3">
      <c r="A64" s="632" t="s">
        <v>138</v>
      </c>
      <c r="B64" s="632"/>
      <c r="C64" s="632"/>
      <c r="D64" s="632"/>
      <c r="E64" s="632"/>
      <c r="F64" s="633" t="s">
        <v>118</v>
      </c>
      <c r="G64" s="633"/>
      <c r="H64" s="633"/>
      <c r="I64" s="633"/>
      <c r="J64" s="635">
        <v>159</v>
      </c>
      <c r="K64" s="635"/>
      <c r="L64" s="621">
        <v>12.1</v>
      </c>
      <c r="M64" s="621"/>
      <c r="N64" s="621"/>
      <c r="O64" s="622" t="s">
        <v>121</v>
      </c>
      <c r="P64" s="622"/>
      <c r="Q64" s="622"/>
      <c r="R64" s="622"/>
      <c r="S64" s="622"/>
      <c r="T64" s="622"/>
      <c r="U64" s="512"/>
    </row>
    <row r="65" spans="1:21" ht="10" customHeight="1" x14ac:dyDescent="0.3">
      <c r="A65" s="632" t="s">
        <v>139</v>
      </c>
      <c r="B65" s="632"/>
      <c r="C65" s="632"/>
      <c r="D65" s="632"/>
      <c r="E65" s="632"/>
      <c r="F65" s="633" t="s">
        <v>120</v>
      </c>
      <c r="G65" s="633"/>
      <c r="H65" s="633"/>
      <c r="I65" s="633"/>
      <c r="J65" s="635">
        <v>184</v>
      </c>
      <c r="K65" s="635"/>
      <c r="L65" s="621">
        <v>12.3</v>
      </c>
      <c r="M65" s="621"/>
      <c r="N65" s="621"/>
      <c r="O65" s="622" t="s">
        <v>121</v>
      </c>
      <c r="P65" s="622"/>
      <c r="Q65" s="622"/>
      <c r="R65" s="622"/>
      <c r="S65" s="622"/>
      <c r="T65" s="622"/>
      <c r="U65" s="512"/>
    </row>
    <row r="66" spans="1:21" ht="11" customHeight="1" x14ac:dyDescent="0.3">
      <c r="A66" s="632" t="s">
        <v>140</v>
      </c>
      <c r="B66" s="632"/>
      <c r="C66" s="632"/>
      <c r="D66" s="632"/>
      <c r="E66" s="632"/>
      <c r="F66" s="633" t="s">
        <v>118</v>
      </c>
      <c r="G66" s="633"/>
      <c r="H66" s="633"/>
      <c r="I66" s="633"/>
      <c r="J66" s="636">
        <v>1526</v>
      </c>
      <c r="K66" s="636"/>
      <c r="L66" s="621">
        <v>11.8</v>
      </c>
      <c r="M66" s="621"/>
      <c r="N66" s="621"/>
      <c r="O66" s="622" t="s">
        <v>127</v>
      </c>
      <c r="P66" s="622"/>
      <c r="Q66" s="622"/>
      <c r="R66" s="622"/>
      <c r="S66" s="622"/>
      <c r="T66" s="622"/>
      <c r="U66" s="512"/>
    </row>
    <row r="67" spans="1:21" ht="10" customHeight="1" x14ac:dyDescent="0.3">
      <c r="A67" s="632" t="s">
        <v>141</v>
      </c>
      <c r="B67" s="632"/>
      <c r="C67" s="632"/>
      <c r="D67" s="632"/>
      <c r="E67" s="632"/>
      <c r="F67" s="633" t="s">
        <v>118</v>
      </c>
      <c r="G67" s="633"/>
      <c r="H67" s="633"/>
      <c r="I67" s="633"/>
      <c r="J67" s="635">
        <v>951</v>
      </c>
      <c r="K67" s="635"/>
      <c r="L67" s="621">
        <v>15.1</v>
      </c>
      <c r="M67" s="621"/>
      <c r="N67" s="621"/>
      <c r="O67" s="622" t="s">
        <v>123</v>
      </c>
      <c r="P67" s="622"/>
      <c r="Q67" s="622"/>
      <c r="R67" s="622"/>
      <c r="S67" s="622"/>
      <c r="T67" s="622"/>
      <c r="U67" s="512"/>
    </row>
    <row r="68" spans="1:21" ht="10" customHeight="1" x14ac:dyDescent="0.3">
      <c r="A68" s="632" t="s">
        <v>142</v>
      </c>
      <c r="B68" s="632"/>
      <c r="C68" s="632"/>
      <c r="D68" s="632"/>
      <c r="E68" s="632"/>
      <c r="F68" s="633" t="s">
        <v>120</v>
      </c>
      <c r="G68" s="633"/>
      <c r="H68" s="633"/>
      <c r="I68" s="633"/>
      <c r="J68" s="635">
        <v>279</v>
      </c>
      <c r="K68" s="635"/>
      <c r="L68" s="621">
        <v>9.5</v>
      </c>
      <c r="M68" s="621"/>
      <c r="N68" s="621"/>
      <c r="O68" s="622" t="s">
        <v>127</v>
      </c>
      <c r="P68" s="622"/>
      <c r="Q68" s="622"/>
      <c r="R68" s="622"/>
      <c r="S68" s="622"/>
      <c r="T68" s="622"/>
      <c r="U68" s="512"/>
    </row>
    <row r="69" spans="1:21" ht="10" customHeight="1" x14ac:dyDescent="0.3">
      <c r="A69" s="632" t="s">
        <v>143</v>
      </c>
      <c r="B69" s="632"/>
      <c r="C69" s="632"/>
      <c r="D69" s="632"/>
      <c r="E69" s="632"/>
      <c r="F69" s="633" t="s">
        <v>120</v>
      </c>
      <c r="G69" s="633"/>
      <c r="H69" s="633"/>
      <c r="I69" s="633"/>
      <c r="J69" s="635">
        <v>259</v>
      </c>
      <c r="K69" s="635"/>
      <c r="L69" s="621">
        <v>9.4</v>
      </c>
      <c r="M69" s="621"/>
      <c r="N69" s="621"/>
      <c r="O69" s="622" t="s">
        <v>127</v>
      </c>
      <c r="P69" s="622"/>
      <c r="Q69" s="622"/>
      <c r="R69" s="622"/>
      <c r="S69" s="622"/>
      <c r="T69" s="622"/>
      <c r="U69" s="512"/>
    </row>
    <row r="70" spans="1:21" ht="10" customHeight="1" x14ac:dyDescent="0.3">
      <c r="A70" s="632" t="s">
        <v>144</v>
      </c>
      <c r="B70" s="632"/>
      <c r="C70" s="632"/>
      <c r="D70" s="632"/>
      <c r="E70" s="632"/>
      <c r="F70" s="633" t="s">
        <v>118</v>
      </c>
      <c r="G70" s="633"/>
      <c r="H70" s="633"/>
      <c r="I70" s="633"/>
      <c r="J70" s="635">
        <v>860</v>
      </c>
      <c r="K70" s="635"/>
      <c r="L70" s="621">
        <v>20.2</v>
      </c>
      <c r="M70" s="621"/>
      <c r="N70" s="621"/>
      <c r="O70" s="622" t="s">
        <v>123</v>
      </c>
      <c r="P70" s="622"/>
      <c r="Q70" s="622"/>
      <c r="R70" s="622"/>
      <c r="S70" s="622"/>
      <c r="T70" s="622"/>
      <c r="U70" s="512"/>
    </row>
    <row r="71" spans="1:21" ht="10" customHeight="1" x14ac:dyDescent="0.3">
      <c r="A71" s="632" t="s">
        <v>145</v>
      </c>
      <c r="B71" s="632"/>
      <c r="C71" s="632"/>
      <c r="D71" s="632"/>
      <c r="E71" s="632"/>
      <c r="F71" s="633" t="s">
        <v>120</v>
      </c>
      <c r="G71" s="633"/>
      <c r="H71" s="633"/>
      <c r="I71" s="633"/>
      <c r="J71" s="635">
        <v>695</v>
      </c>
      <c r="K71" s="635"/>
      <c r="L71" s="621">
        <v>16.100000000000001</v>
      </c>
      <c r="M71" s="621"/>
      <c r="N71" s="621"/>
      <c r="O71" s="622" t="s">
        <v>123</v>
      </c>
      <c r="P71" s="622"/>
      <c r="Q71" s="622"/>
      <c r="R71" s="622"/>
      <c r="S71" s="622"/>
      <c r="T71" s="622"/>
      <c r="U71" s="512"/>
    </row>
    <row r="72" spans="1:21" ht="10" customHeight="1" x14ac:dyDescent="0.3">
      <c r="A72" s="632" t="s">
        <v>146</v>
      </c>
      <c r="B72" s="632"/>
      <c r="C72" s="632"/>
      <c r="D72" s="632"/>
      <c r="E72" s="632"/>
      <c r="F72" s="633" t="s">
        <v>118</v>
      </c>
      <c r="G72" s="633"/>
      <c r="H72" s="633"/>
      <c r="I72" s="633"/>
      <c r="J72" s="635">
        <v>199</v>
      </c>
      <c r="K72" s="635"/>
      <c r="L72" s="621">
        <v>14.9</v>
      </c>
      <c r="M72" s="621"/>
      <c r="N72" s="621"/>
      <c r="O72" s="622" t="s">
        <v>121</v>
      </c>
      <c r="P72" s="622"/>
      <c r="Q72" s="622"/>
      <c r="R72" s="622"/>
      <c r="S72" s="622"/>
      <c r="T72" s="622"/>
      <c r="U72" s="512"/>
    </row>
    <row r="73" spans="1:21" ht="10" customHeight="1" x14ac:dyDescent="0.3">
      <c r="A73" s="632" t="s">
        <v>147</v>
      </c>
      <c r="B73" s="632"/>
      <c r="C73" s="632"/>
      <c r="D73" s="632"/>
      <c r="E73" s="632"/>
      <c r="F73" s="633" t="s">
        <v>118</v>
      </c>
      <c r="G73" s="633"/>
      <c r="H73" s="633"/>
      <c r="I73" s="633"/>
      <c r="J73" s="635">
        <v>748</v>
      </c>
      <c r="K73" s="635"/>
      <c r="L73" s="621">
        <v>12.8</v>
      </c>
      <c r="M73" s="621"/>
      <c r="N73" s="621"/>
      <c r="O73" s="622" t="s">
        <v>121</v>
      </c>
      <c r="P73" s="622"/>
      <c r="Q73" s="622"/>
      <c r="R73" s="622"/>
      <c r="S73" s="622"/>
      <c r="T73" s="622"/>
      <c r="U73" s="512"/>
    </row>
    <row r="74" spans="1:21" ht="10" customHeight="1" x14ac:dyDescent="0.3">
      <c r="A74" s="632" t="s">
        <v>148</v>
      </c>
      <c r="B74" s="632"/>
      <c r="C74" s="632"/>
      <c r="D74" s="632"/>
      <c r="E74" s="632"/>
      <c r="F74" s="633" t="s">
        <v>118</v>
      </c>
      <c r="G74" s="633"/>
      <c r="H74" s="633"/>
      <c r="I74" s="633"/>
      <c r="J74" s="635">
        <v>867</v>
      </c>
      <c r="K74" s="635"/>
      <c r="L74" s="621">
        <v>12.9</v>
      </c>
      <c r="M74" s="621"/>
      <c r="N74" s="621"/>
      <c r="O74" s="622" t="s">
        <v>121</v>
      </c>
      <c r="P74" s="622"/>
      <c r="Q74" s="622"/>
      <c r="R74" s="622"/>
      <c r="S74" s="622"/>
      <c r="T74" s="622"/>
      <c r="U74" s="512"/>
    </row>
    <row r="75" spans="1:21" ht="10" customHeight="1" x14ac:dyDescent="0.3">
      <c r="A75" s="632" t="s">
        <v>149</v>
      </c>
      <c r="B75" s="632"/>
      <c r="C75" s="632"/>
      <c r="D75" s="632"/>
      <c r="E75" s="632"/>
      <c r="F75" s="633" t="s">
        <v>118</v>
      </c>
      <c r="G75" s="633"/>
      <c r="H75" s="633"/>
      <c r="I75" s="633"/>
      <c r="J75" s="636">
        <v>1399</v>
      </c>
      <c r="K75" s="636"/>
      <c r="L75" s="621">
        <v>13.7</v>
      </c>
      <c r="M75" s="621"/>
      <c r="N75" s="621"/>
      <c r="O75" s="622" t="s">
        <v>121</v>
      </c>
      <c r="P75" s="622"/>
      <c r="Q75" s="622"/>
      <c r="R75" s="622"/>
      <c r="S75" s="622"/>
      <c r="T75" s="622"/>
      <c r="U75" s="512"/>
    </row>
    <row r="76" spans="1:21" ht="10" customHeight="1" x14ac:dyDescent="0.3">
      <c r="A76" s="632" t="s">
        <v>150</v>
      </c>
      <c r="B76" s="632"/>
      <c r="C76" s="632"/>
      <c r="D76" s="632"/>
      <c r="E76" s="632"/>
      <c r="F76" s="633" t="s">
        <v>118</v>
      </c>
      <c r="G76" s="633"/>
      <c r="H76" s="633"/>
      <c r="I76" s="633"/>
      <c r="J76" s="635">
        <v>518</v>
      </c>
      <c r="K76" s="635"/>
      <c r="L76" s="621">
        <v>9.6</v>
      </c>
      <c r="M76" s="621"/>
      <c r="N76" s="621"/>
      <c r="O76" s="622" t="s">
        <v>127</v>
      </c>
      <c r="P76" s="622"/>
      <c r="Q76" s="622"/>
      <c r="R76" s="622"/>
      <c r="S76" s="622"/>
      <c r="T76" s="622"/>
      <c r="U76" s="512"/>
    </row>
    <row r="77" spans="1:21" ht="10" customHeight="1" x14ac:dyDescent="0.3">
      <c r="A77" s="632" t="s">
        <v>151</v>
      </c>
      <c r="B77" s="632"/>
      <c r="C77" s="632"/>
      <c r="D77" s="632"/>
      <c r="E77" s="632"/>
      <c r="F77" s="633" t="s">
        <v>120</v>
      </c>
      <c r="G77" s="633"/>
      <c r="H77" s="633"/>
      <c r="I77" s="633"/>
      <c r="J77" s="635">
        <v>347</v>
      </c>
      <c r="K77" s="635"/>
      <c r="L77" s="621">
        <v>12.2</v>
      </c>
      <c r="M77" s="621"/>
      <c r="N77" s="621"/>
      <c r="O77" s="622" t="s">
        <v>121</v>
      </c>
      <c r="P77" s="622"/>
      <c r="Q77" s="622"/>
      <c r="R77" s="622"/>
      <c r="S77" s="622"/>
      <c r="T77" s="622"/>
      <c r="U77" s="512"/>
    </row>
    <row r="78" spans="1:21" ht="10" customHeight="1" x14ac:dyDescent="0.3">
      <c r="A78" s="632" t="s">
        <v>152</v>
      </c>
      <c r="B78" s="632"/>
      <c r="C78" s="632"/>
      <c r="D78" s="632"/>
      <c r="E78" s="632"/>
      <c r="F78" s="633" t="s">
        <v>120</v>
      </c>
      <c r="G78" s="633"/>
      <c r="H78" s="633"/>
      <c r="I78" s="633"/>
      <c r="J78" s="635">
        <v>867</v>
      </c>
      <c r="K78" s="635"/>
      <c r="L78" s="621">
        <v>14.8</v>
      </c>
      <c r="M78" s="621"/>
      <c r="N78" s="621"/>
      <c r="O78" s="622" t="s">
        <v>123</v>
      </c>
      <c r="P78" s="622"/>
      <c r="Q78" s="622"/>
      <c r="R78" s="622"/>
      <c r="S78" s="622"/>
      <c r="T78" s="622"/>
      <c r="U78" s="512"/>
    </row>
    <row r="79" spans="1:21" ht="11" customHeight="1" x14ac:dyDescent="0.3">
      <c r="A79" s="632" t="s">
        <v>153</v>
      </c>
      <c r="B79" s="632"/>
      <c r="C79" s="632"/>
      <c r="D79" s="632"/>
      <c r="E79" s="632"/>
      <c r="F79" s="633" t="s">
        <v>120</v>
      </c>
      <c r="G79" s="633"/>
      <c r="H79" s="633"/>
      <c r="I79" s="633"/>
      <c r="J79" s="635">
        <v>164</v>
      </c>
      <c r="K79" s="635"/>
      <c r="L79" s="621">
        <v>17.3</v>
      </c>
      <c r="M79" s="621"/>
      <c r="N79" s="621"/>
      <c r="O79" s="622" t="s">
        <v>123</v>
      </c>
      <c r="P79" s="622"/>
      <c r="Q79" s="622"/>
      <c r="R79" s="622"/>
      <c r="S79" s="622"/>
      <c r="T79" s="622"/>
      <c r="U79" s="512"/>
    </row>
    <row r="80" spans="1:21" ht="9.75" customHeight="1" x14ac:dyDescent="0.3">
      <c r="A80" s="632" t="s">
        <v>154</v>
      </c>
      <c r="B80" s="632"/>
      <c r="C80" s="632"/>
      <c r="D80" s="632"/>
      <c r="E80" s="632"/>
      <c r="F80" s="633" t="s">
        <v>120</v>
      </c>
      <c r="G80" s="633"/>
      <c r="H80" s="633"/>
      <c r="I80" s="633"/>
      <c r="J80" s="635">
        <v>132</v>
      </c>
      <c r="K80" s="635"/>
      <c r="L80" s="621">
        <v>7.6</v>
      </c>
      <c r="M80" s="621"/>
      <c r="N80" s="621"/>
      <c r="O80" s="622" t="s">
        <v>127</v>
      </c>
      <c r="P80" s="622"/>
      <c r="Q80" s="622"/>
      <c r="R80" s="622"/>
      <c r="S80" s="622"/>
      <c r="T80" s="622"/>
      <c r="U80" s="512"/>
    </row>
    <row r="81" spans="1:21" ht="10" customHeight="1" x14ac:dyDescent="0.3">
      <c r="A81" s="632" t="s">
        <v>155</v>
      </c>
      <c r="B81" s="632"/>
      <c r="C81" s="632"/>
      <c r="D81" s="632"/>
      <c r="E81" s="632"/>
      <c r="F81" s="633" t="s">
        <v>118</v>
      </c>
      <c r="G81" s="633"/>
      <c r="H81" s="633"/>
      <c r="I81" s="633"/>
      <c r="J81" s="635">
        <v>556</v>
      </c>
      <c r="K81" s="635"/>
      <c r="L81" s="621">
        <v>21</v>
      </c>
      <c r="M81" s="621"/>
      <c r="N81" s="621"/>
      <c r="O81" s="622" t="s">
        <v>123</v>
      </c>
      <c r="P81" s="622"/>
      <c r="Q81" s="622"/>
      <c r="R81" s="622"/>
      <c r="S81" s="622"/>
      <c r="T81" s="622"/>
      <c r="U81" s="512"/>
    </row>
    <row r="82" spans="1:21" ht="11" customHeight="1" x14ac:dyDescent="0.3">
      <c r="A82" s="632" t="s">
        <v>156</v>
      </c>
      <c r="B82" s="632"/>
      <c r="C82" s="632"/>
      <c r="D82" s="632"/>
      <c r="E82" s="632"/>
      <c r="F82" s="633" t="s">
        <v>118</v>
      </c>
      <c r="G82" s="633"/>
      <c r="H82" s="633"/>
      <c r="I82" s="633"/>
      <c r="J82" s="635">
        <v>153</v>
      </c>
      <c r="K82" s="635"/>
      <c r="L82" s="621">
        <v>11.2</v>
      </c>
      <c r="M82" s="621"/>
      <c r="N82" s="621"/>
      <c r="O82" s="622" t="s">
        <v>121</v>
      </c>
      <c r="P82" s="622"/>
      <c r="Q82" s="622"/>
      <c r="R82" s="622"/>
      <c r="S82" s="622"/>
      <c r="T82" s="622"/>
      <c r="U82" s="512"/>
    </row>
    <row r="83" spans="1:21" ht="10" customHeight="1" x14ac:dyDescent="0.3">
      <c r="A83" s="632" t="s">
        <v>157</v>
      </c>
      <c r="B83" s="632"/>
      <c r="C83" s="632"/>
      <c r="D83" s="632"/>
      <c r="E83" s="632"/>
      <c r="F83" s="633" t="s">
        <v>118</v>
      </c>
      <c r="G83" s="633"/>
      <c r="H83" s="633"/>
      <c r="I83" s="633"/>
      <c r="J83" s="635">
        <v>829</v>
      </c>
      <c r="K83" s="635"/>
      <c r="L83" s="621">
        <v>9.4</v>
      </c>
      <c r="M83" s="621"/>
      <c r="N83" s="621"/>
      <c r="O83" s="622" t="s">
        <v>127</v>
      </c>
      <c r="P83" s="622"/>
      <c r="Q83" s="622"/>
      <c r="R83" s="622"/>
      <c r="S83" s="622"/>
      <c r="T83" s="622"/>
      <c r="U83" s="512"/>
    </row>
    <row r="84" spans="1:21" ht="10" customHeight="1" x14ac:dyDescent="0.3">
      <c r="A84" s="632" t="s">
        <v>158</v>
      </c>
      <c r="B84" s="632"/>
      <c r="C84" s="632"/>
      <c r="D84" s="632"/>
      <c r="E84" s="632"/>
      <c r="F84" s="633" t="s">
        <v>118</v>
      </c>
      <c r="G84" s="633"/>
      <c r="H84" s="633"/>
      <c r="I84" s="633"/>
      <c r="J84" s="635">
        <v>590</v>
      </c>
      <c r="K84" s="635"/>
      <c r="L84" s="621">
        <v>30.8</v>
      </c>
      <c r="M84" s="621"/>
      <c r="N84" s="621"/>
      <c r="O84" s="622" t="s">
        <v>123</v>
      </c>
      <c r="P84" s="622"/>
      <c r="Q84" s="622"/>
      <c r="R84" s="622"/>
      <c r="S84" s="622"/>
      <c r="T84" s="622"/>
      <c r="U84" s="512"/>
    </row>
    <row r="85" spans="1:21" ht="10" customHeight="1" x14ac:dyDescent="0.3">
      <c r="A85" s="632" t="s">
        <v>159</v>
      </c>
      <c r="B85" s="632"/>
      <c r="C85" s="632"/>
      <c r="D85" s="632"/>
      <c r="E85" s="632"/>
      <c r="F85" s="633" t="s">
        <v>118</v>
      </c>
      <c r="G85" s="633"/>
      <c r="H85" s="633"/>
      <c r="I85" s="633"/>
      <c r="J85" s="636">
        <v>1910</v>
      </c>
      <c r="K85" s="636"/>
      <c r="L85" s="621">
        <v>9.5</v>
      </c>
      <c r="M85" s="621"/>
      <c r="N85" s="621"/>
      <c r="O85" s="622" t="s">
        <v>127</v>
      </c>
      <c r="P85" s="622"/>
      <c r="Q85" s="622"/>
      <c r="R85" s="622"/>
      <c r="S85" s="622"/>
      <c r="T85" s="622"/>
      <c r="U85" s="512"/>
    </row>
    <row r="86" spans="1:21" ht="10" customHeight="1" x14ac:dyDescent="0.3">
      <c r="A86" s="632" t="s">
        <v>160</v>
      </c>
      <c r="B86" s="632"/>
      <c r="C86" s="632"/>
      <c r="D86" s="632"/>
      <c r="E86" s="632"/>
      <c r="F86" s="633" t="s">
        <v>120</v>
      </c>
      <c r="G86" s="633"/>
      <c r="H86" s="633"/>
      <c r="I86" s="633"/>
      <c r="J86" s="636">
        <v>1296</v>
      </c>
      <c r="K86" s="636"/>
      <c r="L86" s="621">
        <v>14</v>
      </c>
      <c r="M86" s="621"/>
      <c r="N86" s="621"/>
      <c r="O86" s="622" t="s">
        <v>121</v>
      </c>
      <c r="P86" s="622"/>
      <c r="Q86" s="622"/>
      <c r="R86" s="622"/>
      <c r="S86" s="622"/>
      <c r="T86" s="622"/>
      <c r="U86" s="512"/>
    </row>
    <row r="87" spans="1:21" ht="11" customHeight="1" x14ac:dyDescent="0.3">
      <c r="A87" s="632" t="s">
        <v>161</v>
      </c>
      <c r="B87" s="632"/>
      <c r="C87" s="632"/>
      <c r="D87" s="632"/>
      <c r="E87" s="632"/>
      <c r="F87" s="633" t="s">
        <v>120</v>
      </c>
      <c r="G87" s="633"/>
      <c r="H87" s="633"/>
      <c r="I87" s="633"/>
      <c r="J87" s="634">
        <v>57</v>
      </c>
      <c r="K87" s="634"/>
      <c r="L87" s="621">
        <v>9.5</v>
      </c>
      <c r="M87" s="621"/>
      <c r="N87" s="621"/>
      <c r="O87" s="622" t="s">
        <v>127</v>
      </c>
      <c r="P87" s="622"/>
      <c r="Q87" s="622"/>
      <c r="R87" s="622"/>
      <c r="S87" s="622"/>
      <c r="T87" s="622"/>
      <c r="U87" s="512"/>
    </row>
    <row r="88" spans="1:21" ht="10" customHeight="1" x14ac:dyDescent="0.3">
      <c r="A88" s="632" t="s">
        <v>162</v>
      </c>
      <c r="B88" s="632"/>
      <c r="C88" s="632"/>
      <c r="D88" s="632"/>
      <c r="E88" s="632"/>
      <c r="F88" s="633" t="s">
        <v>118</v>
      </c>
      <c r="G88" s="633"/>
      <c r="H88" s="633"/>
      <c r="I88" s="633"/>
      <c r="J88" s="636">
        <v>1924</v>
      </c>
      <c r="K88" s="636"/>
      <c r="L88" s="621">
        <v>16.7</v>
      </c>
      <c r="M88" s="621"/>
      <c r="N88" s="621"/>
      <c r="O88" s="622" t="s">
        <v>123</v>
      </c>
      <c r="P88" s="622"/>
      <c r="Q88" s="622"/>
      <c r="R88" s="622"/>
      <c r="S88" s="622"/>
      <c r="T88" s="622"/>
      <c r="U88" s="512"/>
    </row>
    <row r="89" spans="1:21" ht="10" customHeight="1" x14ac:dyDescent="0.3">
      <c r="A89" s="632" t="s">
        <v>163</v>
      </c>
      <c r="B89" s="632"/>
      <c r="C89" s="632"/>
      <c r="D89" s="632"/>
      <c r="E89" s="632"/>
      <c r="F89" s="633" t="s">
        <v>120</v>
      </c>
      <c r="G89" s="633"/>
      <c r="H89" s="633"/>
      <c r="I89" s="633"/>
      <c r="J89" s="635">
        <v>644</v>
      </c>
      <c r="K89" s="635"/>
      <c r="L89" s="621">
        <v>18.100000000000001</v>
      </c>
      <c r="M89" s="621"/>
      <c r="N89" s="621"/>
      <c r="O89" s="622" t="s">
        <v>123</v>
      </c>
      <c r="P89" s="622"/>
      <c r="Q89" s="622"/>
      <c r="R89" s="622"/>
      <c r="S89" s="622"/>
      <c r="T89" s="622"/>
      <c r="U89" s="512"/>
    </row>
    <row r="90" spans="1:21" ht="10" customHeight="1" x14ac:dyDescent="0.3">
      <c r="A90" s="632" t="s">
        <v>164</v>
      </c>
      <c r="B90" s="632"/>
      <c r="C90" s="632"/>
      <c r="D90" s="632"/>
      <c r="E90" s="632"/>
      <c r="F90" s="633" t="s">
        <v>118</v>
      </c>
      <c r="G90" s="633"/>
      <c r="H90" s="633"/>
      <c r="I90" s="633"/>
      <c r="J90" s="635">
        <v>538</v>
      </c>
      <c r="K90" s="635"/>
      <c r="L90" s="621">
        <v>13.8</v>
      </c>
      <c r="M90" s="621"/>
      <c r="N90" s="621"/>
      <c r="O90" s="622" t="s">
        <v>121</v>
      </c>
      <c r="P90" s="622"/>
      <c r="Q90" s="622"/>
      <c r="R90" s="622"/>
      <c r="S90" s="622"/>
      <c r="T90" s="622"/>
      <c r="U90" s="512"/>
    </row>
    <row r="91" spans="1:21" ht="10" customHeight="1" x14ac:dyDescent="0.3">
      <c r="A91" s="632" t="s">
        <v>165</v>
      </c>
      <c r="B91" s="632"/>
      <c r="C91" s="632"/>
      <c r="D91" s="632"/>
      <c r="E91" s="632"/>
      <c r="F91" s="633" t="s">
        <v>118</v>
      </c>
      <c r="G91" s="633"/>
      <c r="H91" s="633"/>
      <c r="I91" s="633"/>
      <c r="J91" s="636">
        <v>2031</v>
      </c>
      <c r="K91" s="636"/>
      <c r="L91" s="621">
        <v>16.399999999999999</v>
      </c>
      <c r="M91" s="621"/>
      <c r="N91" s="621"/>
      <c r="O91" s="622" t="s">
        <v>123</v>
      </c>
      <c r="P91" s="622"/>
      <c r="Q91" s="622"/>
      <c r="R91" s="622"/>
      <c r="S91" s="622"/>
      <c r="T91" s="622"/>
      <c r="U91" s="512"/>
    </row>
    <row r="92" spans="1:21" ht="11" customHeight="1" x14ac:dyDescent="0.3">
      <c r="A92" s="632" t="s">
        <v>166</v>
      </c>
      <c r="B92" s="632"/>
      <c r="C92" s="632"/>
      <c r="D92" s="632"/>
      <c r="E92" s="632"/>
      <c r="F92" s="633" t="s">
        <v>118</v>
      </c>
      <c r="G92" s="633"/>
      <c r="H92" s="633"/>
      <c r="I92" s="633"/>
      <c r="J92" s="635">
        <v>212</v>
      </c>
      <c r="K92" s="635"/>
      <c r="L92" s="621">
        <v>19.899999999999999</v>
      </c>
      <c r="M92" s="621"/>
      <c r="N92" s="621"/>
      <c r="O92" s="622" t="s">
        <v>123</v>
      </c>
      <c r="P92" s="622"/>
      <c r="Q92" s="622"/>
      <c r="R92" s="622"/>
      <c r="S92" s="622"/>
      <c r="T92" s="622"/>
      <c r="U92" s="512"/>
    </row>
    <row r="93" spans="1:21" ht="10" customHeight="1" x14ac:dyDescent="0.3">
      <c r="A93" s="632" t="s">
        <v>167</v>
      </c>
      <c r="B93" s="632"/>
      <c r="C93" s="632"/>
      <c r="D93" s="632"/>
      <c r="E93" s="632"/>
      <c r="F93" s="633" t="s">
        <v>120</v>
      </c>
      <c r="G93" s="633"/>
      <c r="H93" s="633"/>
      <c r="I93" s="633"/>
      <c r="J93" s="635">
        <v>618</v>
      </c>
      <c r="K93" s="635"/>
      <c r="L93" s="621">
        <v>13.8</v>
      </c>
      <c r="M93" s="621"/>
      <c r="N93" s="621"/>
      <c r="O93" s="622" t="s">
        <v>121</v>
      </c>
      <c r="P93" s="622"/>
      <c r="Q93" s="622"/>
      <c r="R93" s="622"/>
      <c r="S93" s="622"/>
      <c r="T93" s="622"/>
      <c r="U93" s="512"/>
    </row>
    <row r="94" spans="1:21" ht="10" customHeight="1" x14ac:dyDescent="0.3">
      <c r="A94" s="632" t="s">
        <v>168</v>
      </c>
      <c r="B94" s="632"/>
      <c r="C94" s="632"/>
      <c r="D94" s="632"/>
      <c r="E94" s="632"/>
      <c r="F94" s="633" t="s">
        <v>120</v>
      </c>
      <c r="G94" s="633"/>
      <c r="H94" s="633"/>
      <c r="I94" s="633"/>
      <c r="J94" s="634">
        <v>72</v>
      </c>
      <c r="K94" s="634"/>
      <c r="L94" s="621">
        <v>9.6</v>
      </c>
      <c r="M94" s="621"/>
      <c r="N94" s="621"/>
      <c r="O94" s="622" t="s">
        <v>127</v>
      </c>
      <c r="P94" s="622"/>
      <c r="Q94" s="622"/>
      <c r="R94" s="622"/>
      <c r="S94" s="622"/>
      <c r="T94" s="622"/>
      <c r="U94" s="512"/>
    </row>
    <row r="95" spans="1:21" ht="10" customHeight="1" x14ac:dyDescent="0.3">
      <c r="A95" s="632" t="s">
        <v>169</v>
      </c>
      <c r="B95" s="632"/>
      <c r="C95" s="632"/>
      <c r="D95" s="632"/>
      <c r="E95" s="632"/>
      <c r="F95" s="633" t="s">
        <v>120</v>
      </c>
      <c r="G95" s="633"/>
      <c r="H95" s="633"/>
      <c r="I95" s="633"/>
      <c r="J95" s="636">
        <v>1039</v>
      </c>
      <c r="K95" s="636"/>
      <c r="L95" s="621">
        <v>16.399999999999999</v>
      </c>
      <c r="M95" s="621"/>
      <c r="N95" s="621"/>
      <c r="O95" s="622" t="s">
        <v>123</v>
      </c>
      <c r="P95" s="622"/>
      <c r="Q95" s="622"/>
      <c r="R95" s="622"/>
      <c r="S95" s="622"/>
      <c r="T95" s="622"/>
      <c r="U95" s="512"/>
    </row>
    <row r="96" spans="1:21" ht="10" customHeight="1" x14ac:dyDescent="0.3">
      <c r="A96" s="632" t="s">
        <v>170</v>
      </c>
      <c r="B96" s="632"/>
      <c r="C96" s="632"/>
      <c r="D96" s="632"/>
      <c r="E96" s="632"/>
      <c r="F96" s="633" t="s">
        <v>120</v>
      </c>
      <c r="G96" s="633"/>
      <c r="H96" s="633"/>
      <c r="I96" s="633"/>
      <c r="J96" s="636">
        <v>2248</v>
      </c>
      <c r="K96" s="636"/>
      <c r="L96" s="621">
        <v>9.4</v>
      </c>
      <c r="M96" s="621"/>
      <c r="N96" s="621"/>
      <c r="O96" s="622" t="s">
        <v>127</v>
      </c>
      <c r="P96" s="622"/>
      <c r="Q96" s="622"/>
      <c r="R96" s="622"/>
      <c r="S96" s="622"/>
      <c r="T96" s="622"/>
      <c r="U96" s="512"/>
    </row>
    <row r="97" spans="1:21" ht="11" customHeight="1" x14ac:dyDescent="0.3">
      <c r="A97" s="632" t="s">
        <v>171</v>
      </c>
      <c r="B97" s="632"/>
      <c r="C97" s="632"/>
      <c r="D97" s="632"/>
      <c r="E97" s="632"/>
      <c r="F97" s="633" t="s">
        <v>118</v>
      </c>
      <c r="G97" s="633"/>
      <c r="H97" s="633"/>
      <c r="I97" s="633"/>
      <c r="J97" s="635">
        <v>526</v>
      </c>
      <c r="K97" s="635"/>
      <c r="L97" s="621">
        <v>20.8</v>
      </c>
      <c r="M97" s="621"/>
      <c r="N97" s="621"/>
      <c r="O97" s="622" t="s">
        <v>123</v>
      </c>
      <c r="P97" s="622"/>
      <c r="Q97" s="622"/>
      <c r="R97" s="622"/>
      <c r="S97" s="622"/>
      <c r="T97" s="622"/>
      <c r="U97" s="512"/>
    </row>
    <row r="98" spans="1:21" ht="10" customHeight="1" x14ac:dyDescent="0.3">
      <c r="A98" s="632" t="s">
        <v>172</v>
      </c>
      <c r="B98" s="632"/>
      <c r="C98" s="632"/>
      <c r="D98" s="632"/>
      <c r="E98" s="632"/>
      <c r="F98" s="633" t="s">
        <v>118</v>
      </c>
      <c r="G98" s="633"/>
      <c r="H98" s="633"/>
      <c r="I98" s="633"/>
      <c r="J98" s="634">
        <v>83</v>
      </c>
      <c r="K98" s="634"/>
      <c r="L98" s="621">
        <v>12.3</v>
      </c>
      <c r="M98" s="621"/>
      <c r="N98" s="621"/>
      <c r="O98" s="622" t="s">
        <v>121</v>
      </c>
      <c r="P98" s="622"/>
      <c r="Q98" s="622"/>
      <c r="R98" s="622"/>
      <c r="S98" s="622"/>
      <c r="T98" s="622"/>
      <c r="U98" s="512"/>
    </row>
    <row r="99" spans="1:21" ht="10" customHeight="1" x14ac:dyDescent="0.3">
      <c r="A99" s="632" t="s">
        <v>173</v>
      </c>
      <c r="B99" s="632"/>
      <c r="C99" s="632"/>
      <c r="D99" s="632"/>
      <c r="E99" s="632"/>
      <c r="F99" s="633" t="s">
        <v>120</v>
      </c>
      <c r="G99" s="633"/>
      <c r="H99" s="633"/>
      <c r="I99" s="633"/>
      <c r="J99" s="635">
        <v>802</v>
      </c>
      <c r="K99" s="635"/>
      <c r="L99" s="621">
        <v>10.1</v>
      </c>
      <c r="M99" s="621"/>
      <c r="N99" s="621"/>
      <c r="O99" s="622" t="s">
        <v>127</v>
      </c>
      <c r="P99" s="622"/>
      <c r="Q99" s="622"/>
      <c r="R99" s="622"/>
      <c r="S99" s="622"/>
      <c r="T99" s="622"/>
      <c r="U99" s="512"/>
    </row>
    <row r="100" spans="1:21" ht="10" customHeight="1" x14ac:dyDescent="0.3">
      <c r="A100" s="632" t="s">
        <v>174</v>
      </c>
      <c r="B100" s="632"/>
      <c r="C100" s="632"/>
      <c r="D100" s="632"/>
      <c r="E100" s="632"/>
      <c r="F100" s="633" t="s">
        <v>118</v>
      </c>
      <c r="G100" s="633"/>
      <c r="H100" s="633"/>
      <c r="I100" s="633"/>
      <c r="J100" s="636">
        <v>1122</v>
      </c>
      <c r="K100" s="636"/>
      <c r="L100" s="621">
        <v>16.399999999999999</v>
      </c>
      <c r="M100" s="621"/>
      <c r="N100" s="621"/>
      <c r="O100" s="622" t="s">
        <v>123</v>
      </c>
      <c r="P100" s="622"/>
      <c r="Q100" s="622"/>
      <c r="R100" s="622"/>
      <c r="S100" s="622"/>
      <c r="T100" s="622"/>
      <c r="U100" s="512"/>
    </row>
    <row r="101" spans="1:21" ht="10" customHeight="1" x14ac:dyDescent="0.3">
      <c r="A101" s="632" t="s">
        <v>175</v>
      </c>
      <c r="B101" s="632"/>
      <c r="C101" s="632"/>
      <c r="D101" s="632"/>
      <c r="E101" s="632"/>
      <c r="F101" s="633" t="s">
        <v>118</v>
      </c>
      <c r="G101" s="633"/>
      <c r="H101" s="633"/>
      <c r="I101" s="633"/>
      <c r="J101" s="635">
        <v>492</v>
      </c>
      <c r="K101" s="635"/>
      <c r="L101" s="621">
        <v>27.6</v>
      </c>
      <c r="M101" s="621"/>
      <c r="N101" s="621"/>
      <c r="O101" s="622" t="s">
        <v>123</v>
      </c>
      <c r="P101" s="622"/>
      <c r="Q101" s="622"/>
      <c r="R101" s="622"/>
      <c r="S101" s="622"/>
      <c r="T101" s="622"/>
      <c r="U101" s="512"/>
    </row>
    <row r="102" spans="1:21" ht="11" customHeight="1" x14ac:dyDescent="0.3">
      <c r="A102" s="632" t="s">
        <v>176</v>
      </c>
      <c r="B102" s="632"/>
      <c r="C102" s="632"/>
      <c r="D102" s="632"/>
      <c r="E102" s="632"/>
      <c r="F102" s="633" t="s">
        <v>118</v>
      </c>
      <c r="G102" s="633"/>
      <c r="H102" s="633"/>
      <c r="I102" s="633"/>
      <c r="J102" s="635">
        <v>691</v>
      </c>
      <c r="K102" s="635"/>
      <c r="L102" s="621">
        <v>12</v>
      </c>
      <c r="M102" s="621"/>
      <c r="N102" s="621"/>
      <c r="O102" s="622" t="s">
        <v>127</v>
      </c>
      <c r="P102" s="622"/>
      <c r="Q102" s="622"/>
      <c r="R102" s="622"/>
      <c r="S102" s="622"/>
      <c r="T102" s="622"/>
      <c r="U102" s="512"/>
    </row>
    <row r="103" spans="1:21" ht="10.25" customHeight="1" x14ac:dyDescent="0.3">
      <c r="A103" s="623" t="s">
        <v>177</v>
      </c>
      <c r="B103" s="623"/>
      <c r="C103" s="623"/>
      <c r="D103" s="623"/>
      <c r="E103" s="623"/>
      <c r="F103" s="624" t="s">
        <v>120</v>
      </c>
      <c r="G103" s="624"/>
      <c r="H103" s="624"/>
      <c r="I103" s="624"/>
      <c r="J103" s="625">
        <v>98</v>
      </c>
      <c r="K103" s="625"/>
      <c r="L103" s="626">
        <v>18.600000000000001</v>
      </c>
      <c r="M103" s="626"/>
      <c r="N103" s="626"/>
      <c r="O103" s="627" t="s">
        <v>123</v>
      </c>
      <c r="P103" s="627"/>
      <c r="Q103" s="627"/>
      <c r="R103" s="627"/>
      <c r="S103" s="627"/>
      <c r="T103" s="627"/>
      <c r="U103" s="512"/>
    </row>
    <row r="104" spans="1:21" ht="92.5" customHeight="1" x14ac:dyDescent="0.35">
      <c r="A104" s="588" t="s">
        <v>178</v>
      </c>
      <c r="B104" s="588"/>
      <c r="C104" s="588"/>
      <c r="D104" s="588"/>
      <c r="E104" s="588"/>
      <c r="F104" s="588"/>
      <c r="G104" s="588"/>
      <c r="H104" s="588"/>
      <c r="I104" s="588"/>
      <c r="J104" s="588"/>
      <c r="K104" s="588"/>
      <c r="L104" s="588"/>
      <c r="M104" s="588"/>
      <c r="N104" s="588"/>
      <c r="O104" s="588"/>
      <c r="P104" s="588"/>
      <c r="Q104" s="588"/>
      <c r="R104" s="588"/>
      <c r="S104" s="588"/>
      <c r="T104" s="588"/>
      <c r="U104" s="588"/>
    </row>
    <row r="105" spans="1:21" ht="132.5" customHeight="1" x14ac:dyDescent="0.35">
      <c r="A105" s="598" t="s">
        <v>179</v>
      </c>
      <c r="B105" s="598"/>
      <c r="C105" s="598"/>
      <c r="D105" s="598"/>
      <c r="E105" s="598"/>
      <c r="F105" s="598"/>
      <c r="G105" s="598"/>
      <c r="H105" s="598"/>
      <c r="I105" s="598"/>
      <c r="J105" s="598"/>
      <c r="K105" s="598"/>
      <c r="L105" s="598"/>
      <c r="M105" s="598"/>
      <c r="N105" s="598"/>
      <c r="O105" s="598"/>
      <c r="P105" s="598"/>
      <c r="Q105" s="598"/>
      <c r="R105" s="598"/>
      <c r="S105" s="598"/>
      <c r="T105" s="598"/>
      <c r="U105" s="598"/>
    </row>
    <row r="106" spans="1:21" ht="42.75" customHeight="1" x14ac:dyDescent="0.3">
      <c r="A106" s="628" t="s">
        <v>180</v>
      </c>
      <c r="B106" s="628"/>
      <c r="C106" s="628"/>
      <c r="D106" s="628"/>
      <c r="E106" s="585" t="s">
        <v>181</v>
      </c>
      <c r="F106" s="585"/>
      <c r="G106" s="585"/>
      <c r="H106" s="629" t="s">
        <v>182</v>
      </c>
      <c r="I106" s="629"/>
      <c r="J106" s="629"/>
      <c r="K106" s="629"/>
      <c r="L106" s="629"/>
      <c r="M106" s="629"/>
      <c r="N106" s="629"/>
      <c r="O106" s="629"/>
      <c r="P106" s="588"/>
      <c r="Q106" s="588"/>
      <c r="R106" s="588"/>
      <c r="S106" s="588"/>
      <c r="T106" s="588"/>
      <c r="U106" s="588"/>
    </row>
    <row r="107" spans="1:21" ht="20" customHeight="1" x14ac:dyDescent="0.35">
      <c r="A107" s="630"/>
      <c r="B107" s="630"/>
      <c r="C107" s="630"/>
      <c r="D107" s="630"/>
      <c r="E107" s="630"/>
      <c r="F107" s="630"/>
      <c r="G107" s="630"/>
      <c r="H107" s="631" t="s">
        <v>183</v>
      </c>
      <c r="I107" s="631"/>
      <c r="J107" s="631"/>
      <c r="K107" s="631"/>
      <c r="L107" s="631"/>
      <c r="M107" s="631"/>
      <c r="N107" s="631"/>
      <c r="O107" s="631"/>
      <c r="P107" s="598"/>
      <c r="Q107" s="598"/>
      <c r="R107" s="598"/>
      <c r="S107" s="598"/>
      <c r="T107" s="598"/>
      <c r="U107" s="598"/>
    </row>
    <row r="108" spans="1:21" ht="16" customHeight="1" x14ac:dyDescent="0.3">
      <c r="A108" s="602">
        <v>1999</v>
      </c>
      <c r="B108" s="602"/>
      <c r="C108" s="602"/>
      <c r="D108" s="602"/>
      <c r="E108" s="614">
        <v>4030</v>
      </c>
      <c r="F108" s="614"/>
      <c r="G108" s="614"/>
      <c r="H108" s="615" t="s">
        <v>184</v>
      </c>
      <c r="I108" s="615"/>
      <c r="J108" s="615"/>
      <c r="K108" s="615"/>
      <c r="L108" s="615"/>
      <c r="M108" s="615"/>
      <c r="N108" s="615"/>
      <c r="O108" s="615"/>
      <c r="P108" s="589"/>
      <c r="Q108" s="589"/>
      <c r="R108" s="589"/>
      <c r="S108" s="589"/>
      <c r="T108" s="589"/>
      <c r="U108" s="589"/>
    </row>
    <row r="109" spans="1:21" ht="14.25" customHeight="1" x14ac:dyDescent="0.3">
      <c r="A109" s="602">
        <v>2000</v>
      </c>
      <c r="B109" s="602"/>
      <c r="C109" s="602"/>
      <c r="D109" s="602"/>
      <c r="E109" s="614">
        <v>4400</v>
      </c>
      <c r="F109" s="614"/>
      <c r="G109" s="614"/>
      <c r="H109" s="615" t="s">
        <v>185</v>
      </c>
      <c r="I109" s="615"/>
      <c r="J109" s="615"/>
      <c r="K109" s="615"/>
      <c r="L109" s="615"/>
      <c r="M109" s="615"/>
      <c r="N109" s="615"/>
      <c r="O109" s="615"/>
      <c r="P109" s="589"/>
      <c r="Q109" s="589"/>
      <c r="R109" s="589"/>
      <c r="S109" s="589"/>
      <c r="T109" s="589"/>
      <c r="U109" s="589"/>
    </row>
    <row r="110" spans="1:21" ht="14.25" customHeight="1" x14ac:dyDescent="0.3">
      <c r="A110" s="602">
        <v>2001</v>
      </c>
      <c r="B110" s="602"/>
      <c r="C110" s="602"/>
      <c r="D110" s="602"/>
      <c r="E110" s="614">
        <v>5528</v>
      </c>
      <c r="F110" s="614"/>
      <c r="G110" s="614"/>
      <c r="H110" s="615" t="s">
        <v>186</v>
      </c>
      <c r="I110" s="615"/>
      <c r="J110" s="615"/>
      <c r="K110" s="615"/>
      <c r="L110" s="615"/>
      <c r="M110" s="615"/>
      <c r="N110" s="615"/>
      <c r="O110" s="615"/>
      <c r="P110" s="589"/>
      <c r="Q110" s="589"/>
      <c r="R110" s="589"/>
      <c r="S110" s="589"/>
      <c r="T110" s="589"/>
      <c r="U110" s="589"/>
    </row>
    <row r="111" spans="1:21" ht="14.25" customHeight="1" x14ac:dyDescent="0.3">
      <c r="A111" s="602">
        <v>2002</v>
      </c>
      <c r="B111" s="602"/>
      <c r="C111" s="602"/>
      <c r="D111" s="602"/>
      <c r="E111" s="614">
        <v>7456</v>
      </c>
      <c r="F111" s="614"/>
      <c r="G111" s="614"/>
      <c r="H111" s="615" t="s">
        <v>187</v>
      </c>
      <c r="I111" s="615"/>
      <c r="J111" s="615"/>
      <c r="K111" s="615"/>
      <c r="L111" s="615"/>
      <c r="M111" s="615"/>
      <c r="N111" s="615"/>
      <c r="O111" s="615"/>
      <c r="P111" s="589"/>
      <c r="Q111" s="589"/>
      <c r="R111" s="589"/>
      <c r="S111" s="589"/>
      <c r="T111" s="589"/>
      <c r="U111" s="589"/>
    </row>
    <row r="112" spans="1:21" ht="14.25" customHeight="1" x14ac:dyDescent="0.3">
      <c r="A112" s="602">
        <v>2003</v>
      </c>
      <c r="B112" s="602"/>
      <c r="C112" s="602"/>
      <c r="D112" s="602"/>
      <c r="E112" s="614">
        <v>8517</v>
      </c>
      <c r="F112" s="614"/>
      <c r="G112" s="614"/>
      <c r="H112" s="615" t="s">
        <v>188</v>
      </c>
      <c r="I112" s="615"/>
      <c r="J112" s="615"/>
      <c r="K112" s="615"/>
      <c r="L112" s="615"/>
      <c r="M112" s="615"/>
      <c r="N112" s="615"/>
      <c r="O112" s="615"/>
      <c r="P112" s="589"/>
      <c r="Q112" s="589"/>
      <c r="R112" s="589"/>
      <c r="S112" s="589"/>
      <c r="T112" s="589"/>
      <c r="U112" s="589"/>
    </row>
    <row r="113" spans="1:21" ht="14.25" customHeight="1" x14ac:dyDescent="0.3">
      <c r="A113" s="602">
        <v>2004</v>
      </c>
      <c r="B113" s="602"/>
      <c r="C113" s="602"/>
      <c r="D113" s="602"/>
      <c r="E113" s="614">
        <v>9857</v>
      </c>
      <c r="F113" s="614"/>
      <c r="G113" s="614"/>
      <c r="H113" s="615" t="s">
        <v>189</v>
      </c>
      <c r="I113" s="615"/>
      <c r="J113" s="615"/>
      <c r="K113" s="615"/>
      <c r="L113" s="615"/>
      <c r="M113" s="615"/>
      <c r="N113" s="615"/>
      <c r="O113" s="615"/>
      <c r="P113" s="589"/>
      <c r="Q113" s="589"/>
      <c r="R113" s="589"/>
      <c r="S113" s="589"/>
      <c r="T113" s="589"/>
      <c r="U113" s="589"/>
    </row>
    <row r="114" spans="1:21" ht="14.25" customHeight="1" x14ac:dyDescent="0.3">
      <c r="A114" s="602">
        <v>2005</v>
      </c>
      <c r="B114" s="602"/>
      <c r="C114" s="602"/>
      <c r="D114" s="602"/>
      <c r="E114" s="614">
        <v>10928</v>
      </c>
      <c r="F114" s="614"/>
      <c r="G114" s="614"/>
      <c r="H114" s="615" t="s">
        <v>190</v>
      </c>
      <c r="I114" s="615"/>
      <c r="J114" s="615"/>
      <c r="K114" s="615"/>
      <c r="L114" s="615"/>
      <c r="M114" s="615"/>
      <c r="N114" s="615"/>
      <c r="O114" s="615"/>
      <c r="P114" s="589"/>
      <c r="Q114" s="589"/>
      <c r="R114" s="589"/>
      <c r="S114" s="589"/>
      <c r="T114" s="589"/>
      <c r="U114" s="589"/>
    </row>
    <row r="115" spans="1:21" ht="14.25" customHeight="1" x14ac:dyDescent="0.3">
      <c r="A115" s="602">
        <v>2006</v>
      </c>
      <c r="B115" s="602"/>
      <c r="C115" s="602"/>
      <c r="D115" s="602"/>
      <c r="E115" s="614">
        <v>13723</v>
      </c>
      <c r="F115" s="614"/>
      <c r="G115" s="614"/>
      <c r="H115" s="615" t="s">
        <v>191</v>
      </c>
      <c r="I115" s="615"/>
      <c r="J115" s="615"/>
      <c r="K115" s="615"/>
      <c r="L115" s="615"/>
      <c r="M115" s="615"/>
      <c r="N115" s="615"/>
      <c r="O115" s="615"/>
      <c r="P115" s="589"/>
      <c r="Q115" s="589"/>
      <c r="R115" s="589"/>
      <c r="S115" s="589"/>
      <c r="T115" s="589"/>
      <c r="U115" s="589"/>
    </row>
    <row r="116" spans="1:21" ht="14.25" customHeight="1" x14ac:dyDescent="0.3">
      <c r="A116" s="602">
        <v>2007</v>
      </c>
      <c r="B116" s="602"/>
      <c r="C116" s="602"/>
      <c r="D116" s="602"/>
      <c r="E116" s="614">
        <v>14408</v>
      </c>
      <c r="F116" s="614"/>
      <c r="G116" s="614"/>
      <c r="H116" s="615" t="s">
        <v>192</v>
      </c>
      <c r="I116" s="615"/>
      <c r="J116" s="615"/>
      <c r="K116" s="615"/>
      <c r="L116" s="615"/>
      <c r="M116" s="615"/>
      <c r="N116" s="615"/>
      <c r="O116" s="615"/>
      <c r="P116" s="589"/>
      <c r="Q116" s="589"/>
      <c r="R116" s="589"/>
      <c r="S116" s="589"/>
      <c r="T116" s="589"/>
      <c r="U116" s="589"/>
    </row>
    <row r="117" spans="1:21" ht="14.25" customHeight="1" x14ac:dyDescent="0.3">
      <c r="A117" s="605">
        <v>2008</v>
      </c>
      <c r="B117" s="605"/>
      <c r="C117" s="605"/>
      <c r="D117" s="605"/>
      <c r="E117" s="617">
        <v>14800</v>
      </c>
      <c r="F117" s="617"/>
      <c r="G117" s="617"/>
      <c r="H117" s="618" t="s">
        <v>193</v>
      </c>
      <c r="I117" s="618"/>
      <c r="J117" s="618"/>
      <c r="K117" s="618"/>
      <c r="L117" s="618"/>
      <c r="M117" s="618"/>
      <c r="N117" s="618"/>
      <c r="O117" s="618"/>
      <c r="P117" s="589"/>
      <c r="Q117" s="589"/>
      <c r="R117" s="589"/>
      <c r="S117" s="589"/>
      <c r="T117" s="589"/>
      <c r="U117" s="589"/>
    </row>
    <row r="118" spans="1:21" ht="29.25" customHeight="1" x14ac:dyDescent="0.35">
      <c r="A118" s="619" t="s">
        <v>194</v>
      </c>
      <c r="B118" s="619"/>
      <c r="C118" s="619"/>
      <c r="D118" s="619"/>
      <c r="E118" s="620" t="s">
        <v>195</v>
      </c>
      <c r="F118" s="620"/>
      <c r="G118" s="620"/>
      <c r="H118" s="619" t="s">
        <v>196</v>
      </c>
      <c r="I118" s="619"/>
      <c r="J118" s="619"/>
      <c r="K118" s="619"/>
      <c r="L118" s="619"/>
      <c r="M118" s="619"/>
      <c r="N118" s="619"/>
      <c r="O118" s="619"/>
      <c r="P118" s="598"/>
      <c r="Q118" s="598"/>
      <c r="R118" s="598"/>
      <c r="S118" s="598"/>
      <c r="T118" s="598"/>
      <c r="U118" s="598"/>
    </row>
    <row r="119" spans="1:21" ht="141" customHeight="1" x14ac:dyDescent="0.35">
      <c r="A119" s="588" t="s">
        <v>197</v>
      </c>
      <c r="B119" s="588"/>
      <c r="C119" s="588"/>
      <c r="D119" s="588"/>
      <c r="E119" s="588"/>
      <c r="F119" s="588"/>
      <c r="G119" s="588"/>
      <c r="H119" s="588"/>
      <c r="I119" s="588"/>
      <c r="J119" s="588"/>
      <c r="K119" s="588"/>
      <c r="L119" s="588"/>
      <c r="M119" s="588"/>
      <c r="N119" s="588"/>
      <c r="O119" s="588"/>
      <c r="P119" s="588"/>
      <c r="Q119" s="588"/>
      <c r="R119" s="588"/>
      <c r="S119" s="588"/>
      <c r="T119" s="588"/>
      <c r="U119" s="588"/>
    </row>
    <row r="120" spans="1:21" ht="14.25" customHeight="1" x14ac:dyDescent="0.35">
      <c r="A120" s="599" t="s">
        <v>110</v>
      </c>
      <c r="B120" s="599"/>
      <c r="C120" s="599"/>
      <c r="D120" s="599"/>
      <c r="E120" s="599"/>
      <c r="F120" s="599"/>
      <c r="G120" s="599"/>
      <c r="H120" s="599"/>
      <c r="I120" s="599"/>
      <c r="J120" s="599"/>
      <c r="K120" s="599"/>
      <c r="L120" s="599"/>
      <c r="M120" s="599"/>
      <c r="N120" s="599"/>
      <c r="O120" s="599"/>
      <c r="P120" s="599"/>
      <c r="Q120" s="599"/>
      <c r="R120" s="599"/>
      <c r="S120" s="599"/>
      <c r="T120" s="599"/>
      <c r="U120" s="599"/>
    </row>
    <row r="121" spans="1:21" ht="26" customHeight="1" x14ac:dyDescent="0.35">
      <c r="A121" s="599" t="s">
        <v>106</v>
      </c>
      <c r="B121" s="599"/>
      <c r="C121" s="599"/>
      <c r="D121" s="599"/>
      <c r="E121" s="599"/>
      <c r="F121" s="599"/>
      <c r="G121" s="599"/>
      <c r="H121" s="599"/>
      <c r="I121" s="599"/>
      <c r="J121" s="599"/>
      <c r="K121" s="599"/>
      <c r="L121" s="599"/>
      <c r="M121" s="599"/>
      <c r="N121" s="599"/>
      <c r="O121" s="599"/>
      <c r="P121" s="599"/>
      <c r="Q121" s="599"/>
      <c r="R121" s="599"/>
      <c r="S121" s="599"/>
      <c r="T121" s="599"/>
      <c r="U121" s="599"/>
    </row>
    <row r="122" spans="1:21" ht="59" customHeight="1" x14ac:dyDescent="0.35">
      <c r="A122" s="599" t="s">
        <v>198</v>
      </c>
      <c r="B122" s="599"/>
      <c r="C122" s="599"/>
      <c r="D122" s="599"/>
      <c r="E122" s="599"/>
      <c r="F122" s="599"/>
      <c r="G122" s="599"/>
      <c r="H122" s="599"/>
      <c r="I122" s="599"/>
      <c r="J122" s="599"/>
      <c r="K122" s="599"/>
      <c r="L122" s="599"/>
      <c r="M122" s="599"/>
      <c r="N122" s="599"/>
      <c r="O122" s="599"/>
      <c r="P122" s="599"/>
      <c r="Q122" s="599"/>
      <c r="R122" s="599"/>
      <c r="S122" s="599"/>
      <c r="T122" s="599"/>
      <c r="U122" s="599"/>
    </row>
    <row r="123" spans="1:21" ht="29.5" customHeight="1" x14ac:dyDescent="0.35">
      <c r="A123" s="611" t="s">
        <v>199</v>
      </c>
      <c r="B123" s="611"/>
      <c r="C123" s="611"/>
      <c r="D123" s="611"/>
      <c r="E123" s="611"/>
      <c r="F123" s="611"/>
      <c r="G123" s="611"/>
      <c r="H123" s="611"/>
      <c r="I123" s="611"/>
      <c r="J123" s="611"/>
      <c r="K123" s="611"/>
      <c r="L123" s="611"/>
      <c r="M123" s="611"/>
      <c r="N123" s="611"/>
      <c r="O123" s="611"/>
      <c r="P123" s="611"/>
      <c r="Q123" s="611"/>
      <c r="R123" s="611"/>
      <c r="S123" s="611"/>
      <c r="T123" s="611"/>
      <c r="U123" s="611"/>
    </row>
    <row r="124" spans="1:21" ht="42" customHeight="1" x14ac:dyDescent="0.35">
      <c r="A124" s="612" t="s">
        <v>180</v>
      </c>
      <c r="B124" s="612"/>
      <c r="C124" s="612"/>
      <c r="D124" s="612"/>
      <c r="E124" s="613" t="s">
        <v>200</v>
      </c>
      <c r="F124" s="613"/>
      <c r="G124" s="613"/>
      <c r="H124" s="613"/>
      <c r="I124" s="616" t="s">
        <v>201</v>
      </c>
      <c r="J124" s="616"/>
      <c r="K124" s="616"/>
      <c r="L124" s="613" t="s">
        <v>202</v>
      </c>
      <c r="M124" s="613"/>
      <c r="N124" s="613"/>
      <c r="O124" s="613"/>
      <c r="P124" s="613"/>
      <c r="Q124" s="588"/>
      <c r="R124" s="588"/>
      <c r="S124" s="588"/>
      <c r="T124" s="588"/>
      <c r="U124" s="588"/>
    </row>
    <row r="125" spans="1:21" ht="17" customHeight="1" x14ac:dyDescent="0.3">
      <c r="A125" s="595"/>
      <c r="B125" s="595"/>
      <c r="C125" s="595"/>
      <c r="D125" s="595"/>
      <c r="E125" s="595"/>
      <c r="F125" s="595"/>
      <c r="G125" s="595"/>
      <c r="H125" s="595"/>
      <c r="I125" s="610" t="s">
        <v>183</v>
      </c>
      <c r="J125" s="610"/>
      <c r="K125" s="610"/>
      <c r="L125" s="595"/>
      <c r="M125" s="595"/>
      <c r="N125" s="595"/>
      <c r="O125" s="595"/>
      <c r="P125" s="595"/>
      <c r="Q125" s="589"/>
      <c r="R125" s="589"/>
      <c r="S125" s="589"/>
      <c r="T125" s="589"/>
      <c r="U125" s="589"/>
    </row>
    <row r="126" spans="1:21" ht="14.25" customHeight="1" x14ac:dyDescent="0.3">
      <c r="A126" s="602">
        <v>1999</v>
      </c>
      <c r="B126" s="602"/>
      <c r="C126" s="602"/>
      <c r="D126" s="602"/>
      <c r="E126" s="603">
        <v>2749</v>
      </c>
      <c r="F126" s="603"/>
      <c r="G126" s="603"/>
      <c r="H126" s="603"/>
      <c r="I126" s="608">
        <v>784</v>
      </c>
      <c r="J126" s="608"/>
      <c r="K126" s="608"/>
      <c r="L126" s="609">
        <v>730</v>
      </c>
      <c r="M126" s="609"/>
      <c r="N126" s="609"/>
      <c r="O126" s="609"/>
      <c r="P126" s="609"/>
      <c r="Q126" s="589"/>
      <c r="R126" s="589"/>
      <c r="S126" s="589"/>
      <c r="T126" s="589"/>
      <c r="U126" s="589"/>
    </row>
    <row r="127" spans="1:21" ht="14.25" customHeight="1" x14ac:dyDescent="0.3">
      <c r="A127" s="602">
        <v>2000</v>
      </c>
      <c r="B127" s="602"/>
      <c r="C127" s="602"/>
      <c r="D127" s="602"/>
      <c r="E127" s="603">
        <v>2917</v>
      </c>
      <c r="F127" s="603"/>
      <c r="G127" s="603"/>
      <c r="H127" s="603"/>
      <c r="I127" s="608">
        <v>986</v>
      </c>
      <c r="J127" s="608"/>
      <c r="K127" s="608"/>
      <c r="L127" s="609">
        <v>782</v>
      </c>
      <c r="M127" s="609"/>
      <c r="N127" s="609"/>
      <c r="O127" s="609"/>
      <c r="P127" s="609"/>
      <c r="Q127" s="589"/>
      <c r="R127" s="589"/>
      <c r="S127" s="589"/>
      <c r="T127" s="589"/>
      <c r="U127" s="589"/>
    </row>
    <row r="128" spans="1:21" ht="14.25" customHeight="1" x14ac:dyDescent="0.3">
      <c r="A128" s="602">
        <v>2001</v>
      </c>
      <c r="B128" s="602"/>
      <c r="C128" s="602"/>
      <c r="D128" s="602"/>
      <c r="E128" s="603">
        <v>3479</v>
      </c>
      <c r="F128" s="603"/>
      <c r="G128" s="603"/>
      <c r="H128" s="603"/>
      <c r="I128" s="604">
        <v>1456</v>
      </c>
      <c r="J128" s="604"/>
      <c r="K128" s="604"/>
      <c r="L128" s="609">
        <v>957</v>
      </c>
      <c r="M128" s="609"/>
      <c r="N128" s="609"/>
      <c r="O128" s="609"/>
      <c r="P128" s="609"/>
      <c r="Q128" s="589"/>
      <c r="R128" s="589"/>
      <c r="S128" s="589"/>
      <c r="T128" s="589"/>
      <c r="U128" s="589"/>
    </row>
    <row r="129" spans="1:21" ht="14.25" customHeight="1" x14ac:dyDescent="0.3">
      <c r="A129" s="602">
        <v>2002</v>
      </c>
      <c r="B129" s="602"/>
      <c r="C129" s="602"/>
      <c r="D129" s="602"/>
      <c r="E129" s="603">
        <v>4416</v>
      </c>
      <c r="F129" s="603"/>
      <c r="G129" s="603"/>
      <c r="H129" s="603"/>
      <c r="I129" s="604">
        <v>2358</v>
      </c>
      <c r="J129" s="604"/>
      <c r="K129" s="604"/>
      <c r="L129" s="603">
        <v>1295</v>
      </c>
      <c r="M129" s="603"/>
      <c r="N129" s="603"/>
      <c r="O129" s="603"/>
      <c r="P129" s="603"/>
      <c r="Q129" s="589"/>
      <c r="R129" s="589"/>
      <c r="S129" s="589"/>
      <c r="T129" s="589"/>
      <c r="U129" s="589"/>
    </row>
    <row r="130" spans="1:21" ht="14.25" customHeight="1" x14ac:dyDescent="0.3">
      <c r="A130" s="602">
        <v>2003</v>
      </c>
      <c r="B130" s="602"/>
      <c r="C130" s="602"/>
      <c r="D130" s="602"/>
      <c r="E130" s="603">
        <v>4867</v>
      </c>
      <c r="F130" s="603"/>
      <c r="G130" s="603"/>
      <c r="H130" s="603"/>
      <c r="I130" s="604">
        <v>2972</v>
      </c>
      <c r="J130" s="604"/>
      <c r="K130" s="604"/>
      <c r="L130" s="603">
        <v>1400</v>
      </c>
      <c r="M130" s="603"/>
      <c r="N130" s="603"/>
      <c r="O130" s="603"/>
      <c r="P130" s="603"/>
      <c r="Q130" s="589"/>
      <c r="R130" s="589"/>
      <c r="S130" s="589"/>
      <c r="T130" s="589"/>
      <c r="U130" s="589"/>
    </row>
    <row r="131" spans="1:21" ht="14.25" customHeight="1" x14ac:dyDescent="0.3">
      <c r="A131" s="602">
        <v>2004</v>
      </c>
      <c r="B131" s="602"/>
      <c r="C131" s="602"/>
      <c r="D131" s="602"/>
      <c r="E131" s="603">
        <v>5231</v>
      </c>
      <c r="F131" s="603"/>
      <c r="G131" s="603"/>
      <c r="H131" s="603"/>
      <c r="I131" s="604">
        <v>3845</v>
      </c>
      <c r="J131" s="604"/>
      <c r="K131" s="604"/>
      <c r="L131" s="603">
        <v>1664</v>
      </c>
      <c r="M131" s="603"/>
      <c r="N131" s="603"/>
      <c r="O131" s="603"/>
      <c r="P131" s="603"/>
      <c r="Q131" s="589"/>
      <c r="R131" s="589"/>
      <c r="S131" s="589"/>
      <c r="T131" s="589"/>
      <c r="U131" s="589"/>
    </row>
    <row r="132" spans="1:21" ht="14.25" customHeight="1" x14ac:dyDescent="0.3">
      <c r="A132" s="602">
        <v>2005</v>
      </c>
      <c r="B132" s="602"/>
      <c r="C132" s="602"/>
      <c r="D132" s="602"/>
      <c r="E132" s="603">
        <v>5774</v>
      </c>
      <c r="F132" s="603"/>
      <c r="G132" s="603"/>
      <c r="H132" s="603"/>
      <c r="I132" s="604">
        <v>4460</v>
      </c>
      <c r="J132" s="604"/>
      <c r="K132" s="604"/>
      <c r="L132" s="603">
        <v>1742</v>
      </c>
      <c r="M132" s="603"/>
      <c r="N132" s="603"/>
      <c r="O132" s="603"/>
      <c r="P132" s="603"/>
      <c r="Q132" s="589"/>
      <c r="R132" s="589"/>
      <c r="S132" s="589"/>
      <c r="T132" s="589"/>
      <c r="U132" s="589"/>
    </row>
    <row r="133" spans="1:21" ht="14.25" customHeight="1" x14ac:dyDescent="0.3">
      <c r="A133" s="602">
        <v>2006</v>
      </c>
      <c r="B133" s="602"/>
      <c r="C133" s="602"/>
      <c r="D133" s="602"/>
      <c r="E133" s="603">
        <v>7017</v>
      </c>
      <c r="F133" s="603"/>
      <c r="G133" s="603"/>
      <c r="H133" s="603"/>
      <c r="I133" s="604">
        <v>5406</v>
      </c>
      <c r="J133" s="604"/>
      <c r="K133" s="604"/>
      <c r="L133" s="603">
        <v>2707</v>
      </c>
      <c r="M133" s="603"/>
      <c r="N133" s="603"/>
      <c r="O133" s="603"/>
      <c r="P133" s="603"/>
      <c r="Q133" s="589"/>
      <c r="R133" s="589"/>
      <c r="S133" s="589"/>
      <c r="T133" s="589"/>
      <c r="U133" s="589"/>
    </row>
    <row r="134" spans="1:21" ht="14.25" customHeight="1" x14ac:dyDescent="0.3">
      <c r="A134" s="602">
        <v>2007</v>
      </c>
      <c r="B134" s="602"/>
      <c r="C134" s="602"/>
      <c r="D134" s="602"/>
      <c r="E134" s="603">
        <v>8158</v>
      </c>
      <c r="F134" s="603"/>
      <c r="G134" s="603"/>
      <c r="H134" s="603"/>
      <c r="I134" s="604">
        <v>5518</v>
      </c>
      <c r="J134" s="604"/>
      <c r="K134" s="604"/>
      <c r="L134" s="603">
        <v>2213</v>
      </c>
      <c r="M134" s="603"/>
      <c r="N134" s="603"/>
      <c r="O134" s="603"/>
      <c r="P134" s="603"/>
      <c r="Q134" s="589"/>
      <c r="R134" s="589"/>
      <c r="S134" s="589"/>
      <c r="T134" s="589"/>
      <c r="U134" s="589"/>
    </row>
    <row r="135" spans="1:21" ht="14.25" customHeight="1" x14ac:dyDescent="0.3">
      <c r="A135" s="605">
        <v>2008</v>
      </c>
      <c r="B135" s="605"/>
      <c r="C135" s="605"/>
      <c r="D135" s="605"/>
      <c r="E135" s="606">
        <v>9119</v>
      </c>
      <c r="F135" s="606"/>
      <c r="G135" s="606"/>
      <c r="H135" s="606"/>
      <c r="I135" s="607">
        <v>4924</v>
      </c>
      <c r="J135" s="607"/>
      <c r="K135" s="607"/>
      <c r="L135" s="606">
        <v>2306</v>
      </c>
      <c r="M135" s="606"/>
      <c r="N135" s="606"/>
      <c r="O135" s="606"/>
      <c r="P135" s="606"/>
      <c r="Q135" s="589"/>
      <c r="R135" s="589"/>
      <c r="S135" s="589"/>
      <c r="T135" s="589"/>
      <c r="U135" s="589"/>
    </row>
    <row r="136" spans="1:21" ht="141" customHeight="1" x14ac:dyDescent="0.35">
      <c r="A136" s="599" t="s">
        <v>203</v>
      </c>
      <c r="B136" s="599"/>
      <c r="C136" s="599"/>
      <c r="D136" s="599"/>
      <c r="E136" s="599"/>
      <c r="F136" s="599"/>
      <c r="G136" s="599"/>
      <c r="H136" s="599"/>
      <c r="I136" s="599"/>
      <c r="J136" s="599"/>
      <c r="K136" s="599"/>
      <c r="L136" s="599"/>
      <c r="M136" s="599"/>
      <c r="N136" s="599"/>
      <c r="O136" s="599"/>
      <c r="P136" s="599"/>
      <c r="Q136" s="599"/>
      <c r="R136" s="599"/>
      <c r="S136" s="599"/>
      <c r="T136" s="599"/>
      <c r="U136" s="599"/>
    </row>
    <row r="137" spans="1:21" ht="14.25" customHeight="1" x14ac:dyDescent="0.35">
      <c r="A137" s="599" t="s">
        <v>110</v>
      </c>
      <c r="B137" s="599"/>
      <c r="C137" s="599"/>
      <c r="D137" s="599"/>
      <c r="E137" s="599"/>
      <c r="F137" s="599"/>
      <c r="G137" s="599"/>
      <c r="H137" s="599"/>
      <c r="I137" s="599"/>
      <c r="J137" s="599"/>
      <c r="K137" s="599"/>
      <c r="L137" s="599"/>
      <c r="M137" s="599"/>
      <c r="N137" s="599"/>
      <c r="O137" s="599"/>
      <c r="P137" s="599"/>
      <c r="Q137" s="599"/>
      <c r="R137" s="599"/>
      <c r="S137" s="599"/>
      <c r="T137" s="599"/>
      <c r="U137" s="599"/>
    </row>
    <row r="138" spans="1:21" ht="26" customHeight="1" x14ac:dyDescent="0.35">
      <c r="A138" s="599" t="s">
        <v>106</v>
      </c>
      <c r="B138" s="599"/>
      <c r="C138" s="599"/>
      <c r="D138" s="599"/>
      <c r="E138" s="599"/>
      <c r="F138" s="599"/>
      <c r="G138" s="599"/>
      <c r="H138" s="599"/>
      <c r="I138" s="599"/>
      <c r="J138" s="599"/>
      <c r="K138" s="599"/>
      <c r="L138" s="599"/>
      <c r="M138" s="599"/>
      <c r="N138" s="599"/>
      <c r="O138" s="599"/>
      <c r="P138" s="599"/>
      <c r="Q138" s="599"/>
      <c r="R138" s="599"/>
      <c r="S138" s="599"/>
      <c r="T138" s="599"/>
      <c r="U138" s="599"/>
    </row>
    <row r="139" spans="1:21" ht="36.5" customHeight="1" x14ac:dyDescent="0.35">
      <c r="A139" s="599" t="s">
        <v>204</v>
      </c>
      <c r="B139" s="599"/>
      <c r="C139" s="599"/>
      <c r="D139" s="599"/>
      <c r="E139" s="599"/>
      <c r="F139" s="599"/>
      <c r="G139" s="599"/>
      <c r="H139" s="599"/>
      <c r="I139" s="599"/>
      <c r="J139" s="599"/>
      <c r="K139" s="599"/>
      <c r="L139" s="599"/>
      <c r="M139" s="599"/>
      <c r="N139" s="599"/>
      <c r="O139" s="599"/>
      <c r="P139" s="599"/>
      <c r="Q139" s="599"/>
      <c r="R139" s="599"/>
      <c r="S139" s="599"/>
      <c r="T139" s="599"/>
      <c r="U139" s="599"/>
    </row>
    <row r="140" spans="1:21" ht="15" customHeight="1" x14ac:dyDescent="0.3">
      <c r="A140" s="595"/>
      <c r="B140" s="595"/>
      <c r="C140" s="595"/>
      <c r="D140" s="595"/>
      <c r="E140" s="595"/>
      <c r="F140" s="595"/>
      <c r="G140" s="596">
        <v>1999</v>
      </c>
      <c r="H140" s="596"/>
      <c r="I140" s="521">
        <v>2000</v>
      </c>
      <c r="J140" s="521">
        <v>2001</v>
      </c>
      <c r="K140" s="522">
        <v>2002</v>
      </c>
      <c r="L140" s="523">
        <v>2003</v>
      </c>
      <c r="M140" s="523">
        <v>2004</v>
      </c>
      <c r="N140" s="597">
        <v>2005</v>
      </c>
      <c r="O140" s="597"/>
      <c r="P140" s="597">
        <v>2006</v>
      </c>
      <c r="Q140" s="597"/>
      <c r="R140" s="523">
        <v>2007</v>
      </c>
      <c r="S140" s="524">
        <v>2008</v>
      </c>
      <c r="T140" s="598"/>
      <c r="U140" s="512"/>
    </row>
    <row r="141" spans="1:21" ht="18" customHeight="1" x14ac:dyDescent="0.3">
      <c r="A141" s="599" t="s">
        <v>205</v>
      </c>
      <c r="B141" s="599"/>
      <c r="C141" s="599"/>
      <c r="D141" s="599"/>
      <c r="E141" s="599"/>
      <c r="F141" s="599"/>
      <c r="G141" s="589"/>
      <c r="H141" s="589"/>
      <c r="I141" s="512"/>
      <c r="J141" s="600" t="s">
        <v>206</v>
      </c>
      <c r="K141" s="600"/>
      <c r="L141" s="525" t="s">
        <v>207</v>
      </c>
      <c r="M141" s="601" t="s">
        <v>208</v>
      </c>
      <c r="N141" s="601"/>
      <c r="O141" s="601"/>
      <c r="P141" s="601"/>
      <c r="Q141" s="601"/>
      <c r="R141" s="512"/>
      <c r="S141" s="512"/>
      <c r="T141" s="598"/>
      <c r="U141" s="512"/>
    </row>
    <row r="142" spans="1:21" ht="15" customHeight="1" x14ac:dyDescent="0.3">
      <c r="A142" s="526" t="s">
        <v>209</v>
      </c>
      <c r="B142" s="593">
        <v>15</v>
      </c>
      <c r="C142" s="593"/>
      <c r="D142" s="593"/>
      <c r="E142" s="593"/>
      <c r="F142" s="593"/>
      <c r="G142" s="590">
        <v>0.1</v>
      </c>
      <c r="H142" s="590"/>
      <c r="I142" s="527">
        <v>0.1</v>
      </c>
      <c r="J142" s="527">
        <v>0.2</v>
      </c>
      <c r="K142" s="528">
        <v>0.2</v>
      </c>
      <c r="L142" s="529">
        <v>0.2</v>
      </c>
      <c r="M142" s="530">
        <v>0.2</v>
      </c>
      <c r="N142" s="594">
        <v>0.2</v>
      </c>
      <c r="O142" s="594"/>
      <c r="P142" s="592">
        <v>0.2</v>
      </c>
      <c r="Q142" s="592"/>
      <c r="R142" s="529">
        <v>0.2</v>
      </c>
      <c r="S142" s="594">
        <v>0.2</v>
      </c>
      <c r="T142" s="594"/>
      <c r="U142" s="512"/>
    </row>
    <row r="143" spans="1:21" ht="14.25" customHeight="1" x14ac:dyDescent="0.3">
      <c r="A143" s="526" t="s">
        <v>210</v>
      </c>
      <c r="B143" s="589"/>
      <c r="C143" s="589"/>
      <c r="D143" s="589"/>
      <c r="E143" s="589"/>
      <c r="F143" s="589"/>
      <c r="G143" s="590">
        <v>3.2</v>
      </c>
      <c r="H143" s="590"/>
      <c r="I143" s="527">
        <v>3.7</v>
      </c>
      <c r="J143" s="527">
        <v>4.3</v>
      </c>
      <c r="K143" s="528">
        <v>5.2</v>
      </c>
      <c r="L143" s="529">
        <v>6</v>
      </c>
      <c r="M143" s="529">
        <v>6.6</v>
      </c>
      <c r="N143" s="592">
        <v>6.9</v>
      </c>
      <c r="O143" s="592"/>
      <c r="P143" s="592">
        <v>8.1999999999999993</v>
      </c>
      <c r="Q143" s="592"/>
      <c r="R143" s="529">
        <v>8.4</v>
      </c>
      <c r="S143" s="592">
        <v>8.1999999999999993</v>
      </c>
      <c r="T143" s="592"/>
      <c r="U143" s="512"/>
    </row>
    <row r="144" spans="1:21" ht="14.25" customHeight="1" x14ac:dyDescent="0.3">
      <c r="A144" s="526" t="s">
        <v>211</v>
      </c>
      <c r="B144" s="589"/>
      <c r="C144" s="589"/>
      <c r="D144" s="589"/>
      <c r="E144" s="589"/>
      <c r="F144" s="589"/>
      <c r="G144" s="590">
        <v>8.1</v>
      </c>
      <c r="H144" s="590"/>
      <c r="I144" s="527">
        <v>7.9</v>
      </c>
      <c r="J144" s="527">
        <v>8.6</v>
      </c>
      <c r="K144" s="528">
        <v>10.3</v>
      </c>
      <c r="L144" s="531">
        <v>11.3</v>
      </c>
      <c r="M144" s="531">
        <v>11.7</v>
      </c>
      <c r="N144" s="591">
        <v>13.3</v>
      </c>
      <c r="O144" s="591"/>
      <c r="P144" s="591">
        <v>15.7</v>
      </c>
      <c r="Q144" s="591"/>
      <c r="R144" s="531">
        <v>16.399999999999999</v>
      </c>
      <c r="S144" s="591">
        <v>16.5</v>
      </c>
      <c r="T144" s="591"/>
      <c r="U144" s="512"/>
    </row>
    <row r="145" spans="1:21" ht="14.25" customHeight="1" x14ac:dyDescent="0.3">
      <c r="A145" s="526" t="s">
        <v>212</v>
      </c>
      <c r="B145" s="589"/>
      <c r="C145" s="589"/>
      <c r="D145" s="589"/>
      <c r="E145" s="589"/>
      <c r="F145" s="589"/>
      <c r="G145" s="590">
        <v>14</v>
      </c>
      <c r="H145" s="590"/>
      <c r="I145" s="527">
        <v>14.3</v>
      </c>
      <c r="J145" s="527">
        <v>15.5</v>
      </c>
      <c r="K145" s="528">
        <v>18</v>
      </c>
      <c r="L145" s="531">
        <v>18.8</v>
      </c>
      <c r="M145" s="531">
        <v>19.100000000000001</v>
      </c>
      <c r="N145" s="591">
        <v>19.399999999999999</v>
      </c>
      <c r="O145" s="591"/>
      <c r="P145" s="591">
        <v>21.5</v>
      </c>
      <c r="Q145" s="591"/>
      <c r="R145" s="531">
        <v>21.2</v>
      </c>
      <c r="S145" s="591">
        <v>20.9</v>
      </c>
      <c r="T145" s="591"/>
      <c r="U145" s="512"/>
    </row>
    <row r="146" spans="1:21" ht="14.25" customHeight="1" x14ac:dyDescent="0.3">
      <c r="A146" s="526" t="s">
        <v>213</v>
      </c>
      <c r="B146" s="589"/>
      <c r="C146" s="589"/>
      <c r="D146" s="589"/>
      <c r="E146" s="589"/>
      <c r="F146" s="589"/>
      <c r="G146" s="590">
        <v>11.1</v>
      </c>
      <c r="H146" s="590"/>
      <c r="I146" s="527">
        <v>11.6</v>
      </c>
      <c r="J146" s="527">
        <v>13.1</v>
      </c>
      <c r="K146" s="528">
        <v>16.100000000000001</v>
      </c>
      <c r="L146" s="531">
        <v>18</v>
      </c>
      <c r="M146" s="531">
        <v>19.3</v>
      </c>
      <c r="N146" s="591">
        <v>21.1</v>
      </c>
      <c r="O146" s="591"/>
      <c r="P146" s="591">
        <v>24.1</v>
      </c>
      <c r="Q146" s="591"/>
      <c r="R146" s="531">
        <v>25.1</v>
      </c>
      <c r="S146" s="591">
        <v>25.3</v>
      </c>
      <c r="T146" s="591"/>
      <c r="U146" s="512"/>
    </row>
    <row r="147" spans="1:21" ht="14.25" customHeight="1" x14ac:dyDescent="0.3">
      <c r="A147" s="526" t="s">
        <v>214</v>
      </c>
      <c r="B147" s="589"/>
      <c r="C147" s="589"/>
      <c r="D147" s="589"/>
      <c r="E147" s="589"/>
      <c r="F147" s="589"/>
      <c r="G147" s="590">
        <v>4.2</v>
      </c>
      <c r="H147" s="590"/>
      <c r="I147" s="527">
        <v>4.2</v>
      </c>
      <c r="J147" s="527">
        <v>4.7</v>
      </c>
      <c r="K147" s="528">
        <v>6</v>
      </c>
      <c r="L147" s="529">
        <v>7</v>
      </c>
      <c r="M147" s="529">
        <v>7.9</v>
      </c>
      <c r="N147" s="592">
        <v>9.1</v>
      </c>
      <c r="O147" s="592"/>
      <c r="P147" s="591">
        <v>10.6</v>
      </c>
      <c r="Q147" s="591"/>
      <c r="R147" s="531">
        <v>12.4</v>
      </c>
      <c r="S147" s="591">
        <v>13</v>
      </c>
      <c r="T147" s="591"/>
      <c r="U147" s="512"/>
    </row>
    <row r="148" spans="1:21" ht="14.5" customHeight="1" x14ac:dyDescent="0.3">
      <c r="A148" s="584" t="s">
        <v>215</v>
      </c>
      <c r="B148" s="584"/>
      <c r="C148" s="584"/>
      <c r="D148" s="585" t="s">
        <v>216</v>
      </c>
      <c r="E148" s="585"/>
      <c r="F148" s="585"/>
      <c r="G148" s="586">
        <v>2.7</v>
      </c>
      <c r="H148" s="586"/>
      <c r="I148" s="532">
        <v>2.4</v>
      </c>
      <c r="J148" s="532">
        <v>2.6</v>
      </c>
      <c r="K148" s="533">
        <v>3</v>
      </c>
      <c r="L148" s="534">
        <v>3</v>
      </c>
      <c r="M148" s="534">
        <v>3</v>
      </c>
      <c r="N148" s="587">
        <v>3.3</v>
      </c>
      <c r="O148" s="587"/>
      <c r="P148" s="587">
        <v>3.5</v>
      </c>
      <c r="Q148" s="587"/>
      <c r="R148" s="534">
        <v>3.8</v>
      </c>
      <c r="S148" s="535">
        <v>4.0999999999999996</v>
      </c>
      <c r="T148" s="512"/>
      <c r="U148" s="512"/>
    </row>
    <row r="149" spans="1:21" ht="47.5" customHeight="1" x14ac:dyDescent="0.35">
      <c r="A149" s="588" t="s">
        <v>217</v>
      </c>
      <c r="B149" s="588"/>
      <c r="C149" s="588"/>
      <c r="D149" s="588"/>
      <c r="E149" s="588"/>
      <c r="F149" s="588"/>
      <c r="G149" s="588"/>
      <c r="H149" s="588"/>
      <c r="I149" s="588"/>
      <c r="J149" s="588"/>
      <c r="K149" s="588"/>
      <c r="L149" s="588"/>
      <c r="M149" s="588"/>
      <c r="N149" s="588"/>
      <c r="O149" s="588"/>
      <c r="P149" s="588"/>
      <c r="Q149" s="588"/>
      <c r="R149" s="588"/>
      <c r="S149" s="588"/>
      <c r="T149" s="588"/>
      <c r="U149" s="588"/>
    </row>
  </sheetData>
  <mergeCells count="438">
    <mergeCell ref="A47:U47"/>
    <mergeCell ref="A48:U48"/>
    <mergeCell ref="J51:K51"/>
    <mergeCell ref="L51:N51"/>
    <mergeCell ref="O51:T51"/>
    <mergeCell ref="A53:E53"/>
    <mergeCell ref="F53:I53"/>
    <mergeCell ref="J53:K53"/>
    <mergeCell ref="L53:N53"/>
    <mergeCell ref="O53:T53"/>
    <mergeCell ref="A52:E52"/>
    <mergeCell ref="F52:I52"/>
    <mergeCell ref="J52:K52"/>
    <mergeCell ref="L52:N52"/>
    <mergeCell ref="O52:T52"/>
    <mergeCell ref="A49:U49"/>
    <mergeCell ref="A50:E50"/>
    <mergeCell ref="F50:U50"/>
    <mergeCell ref="A51:E51"/>
    <mergeCell ref="F51:I51"/>
    <mergeCell ref="A54:E54"/>
    <mergeCell ref="F54:I54"/>
    <mergeCell ref="J54:K54"/>
    <mergeCell ref="L54:N54"/>
    <mergeCell ref="O54:T54"/>
    <mergeCell ref="A55:E55"/>
    <mergeCell ref="F55:I55"/>
    <mergeCell ref="J55:K55"/>
    <mergeCell ref="L55:N55"/>
    <mergeCell ref="O55:T55"/>
    <mergeCell ref="A56:E56"/>
    <mergeCell ref="F56:I56"/>
    <mergeCell ref="J56:K56"/>
    <mergeCell ref="L56:N56"/>
    <mergeCell ref="O56:T56"/>
    <mergeCell ref="A57:E57"/>
    <mergeCell ref="F57:I57"/>
    <mergeCell ref="J57:K57"/>
    <mergeCell ref="L57:N57"/>
    <mergeCell ref="O57:T57"/>
    <mergeCell ref="A58:E58"/>
    <mergeCell ref="F58:I58"/>
    <mergeCell ref="J58:K58"/>
    <mergeCell ref="L58:N58"/>
    <mergeCell ref="O58:T58"/>
    <mergeCell ref="A59:E59"/>
    <mergeCell ref="F59:I59"/>
    <mergeCell ref="J59:K59"/>
    <mergeCell ref="L59:N59"/>
    <mergeCell ref="O59:T59"/>
    <mergeCell ref="A60:E60"/>
    <mergeCell ref="F60:I60"/>
    <mergeCell ref="J60:K60"/>
    <mergeCell ref="L60:N60"/>
    <mergeCell ref="O60:T60"/>
    <mergeCell ref="A61:E61"/>
    <mergeCell ref="F61:I61"/>
    <mergeCell ref="J61:K61"/>
    <mergeCell ref="L61:N61"/>
    <mergeCell ref="O61:T61"/>
    <mergeCell ref="A62:E62"/>
    <mergeCell ref="F62:I62"/>
    <mergeCell ref="J62:K62"/>
    <mergeCell ref="L62:N62"/>
    <mergeCell ref="O62:T62"/>
    <mergeCell ref="A63:E63"/>
    <mergeCell ref="F63:I63"/>
    <mergeCell ref="J63:K63"/>
    <mergeCell ref="L63:N63"/>
    <mergeCell ref="O63:T63"/>
    <mergeCell ref="A64:E64"/>
    <mergeCell ref="F64:I64"/>
    <mergeCell ref="J64:K64"/>
    <mergeCell ref="L64:N64"/>
    <mergeCell ref="O64:T64"/>
    <mergeCell ref="A65:E65"/>
    <mergeCell ref="F65:I65"/>
    <mergeCell ref="J65:K65"/>
    <mergeCell ref="L65:N65"/>
    <mergeCell ref="O65:T65"/>
    <mergeCell ref="A66:E66"/>
    <mergeCell ref="F66:I66"/>
    <mergeCell ref="J66:K66"/>
    <mergeCell ref="L66:N66"/>
    <mergeCell ref="O66:T66"/>
    <mergeCell ref="A67:E67"/>
    <mergeCell ref="F67:I67"/>
    <mergeCell ref="J67:K67"/>
    <mergeCell ref="L67:N67"/>
    <mergeCell ref="O67:T67"/>
    <mergeCell ref="A68:E68"/>
    <mergeCell ref="F68:I68"/>
    <mergeCell ref="J68:K68"/>
    <mergeCell ref="L68:N68"/>
    <mergeCell ref="O68:T68"/>
    <mergeCell ref="A69:E69"/>
    <mergeCell ref="F69:I69"/>
    <mergeCell ref="J69:K69"/>
    <mergeCell ref="L69:N69"/>
    <mergeCell ref="O69:T69"/>
    <mergeCell ref="A70:E70"/>
    <mergeCell ref="F70:I70"/>
    <mergeCell ref="J70:K70"/>
    <mergeCell ref="L70:N70"/>
    <mergeCell ref="O70:T70"/>
    <mergeCell ref="A71:E71"/>
    <mergeCell ref="F71:I71"/>
    <mergeCell ref="J71:K71"/>
    <mergeCell ref="L71:N71"/>
    <mergeCell ref="O71:T71"/>
    <mergeCell ref="A72:E72"/>
    <mergeCell ref="F72:I72"/>
    <mergeCell ref="J72:K72"/>
    <mergeCell ref="L72:N72"/>
    <mergeCell ref="O72:T72"/>
    <mergeCell ref="A73:E73"/>
    <mergeCell ref="F73:I73"/>
    <mergeCell ref="J73:K73"/>
    <mergeCell ref="L73:N73"/>
    <mergeCell ref="O73:T73"/>
    <mergeCell ref="A74:E74"/>
    <mergeCell ref="F74:I74"/>
    <mergeCell ref="J74:K74"/>
    <mergeCell ref="L74:N74"/>
    <mergeCell ref="O74:T74"/>
    <mergeCell ref="A75:E75"/>
    <mergeCell ref="F75:I75"/>
    <mergeCell ref="J75:K75"/>
    <mergeCell ref="L75:N75"/>
    <mergeCell ref="O75:T75"/>
    <mergeCell ref="A76:E76"/>
    <mergeCell ref="F76:I76"/>
    <mergeCell ref="J76:K76"/>
    <mergeCell ref="L76:N76"/>
    <mergeCell ref="O76:T76"/>
    <mergeCell ref="A77:E77"/>
    <mergeCell ref="F77:I77"/>
    <mergeCell ref="J77:K77"/>
    <mergeCell ref="L77:N77"/>
    <mergeCell ref="O77:T77"/>
    <mergeCell ref="A78:E78"/>
    <mergeCell ref="F78:I78"/>
    <mergeCell ref="J78:K78"/>
    <mergeCell ref="L78:N78"/>
    <mergeCell ref="O78:T78"/>
    <mergeCell ref="A79:E79"/>
    <mergeCell ref="F79:I79"/>
    <mergeCell ref="J79:K79"/>
    <mergeCell ref="L79:N79"/>
    <mergeCell ref="O79:T79"/>
    <mergeCell ref="A80:E80"/>
    <mergeCell ref="F80:I80"/>
    <mergeCell ref="J80:K80"/>
    <mergeCell ref="L80:N80"/>
    <mergeCell ref="O80:T80"/>
    <mergeCell ref="A81:E81"/>
    <mergeCell ref="F81:I81"/>
    <mergeCell ref="J81:K81"/>
    <mergeCell ref="L81:N81"/>
    <mergeCell ref="O81:T81"/>
    <mergeCell ref="A82:E82"/>
    <mergeCell ref="F82:I82"/>
    <mergeCell ref="J82:K82"/>
    <mergeCell ref="L82:N82"/>
    <mergeCell ref="O82:T82"/>
    <mergeCell ref="A83:E83"/>
    <mergeCell ref="F83:I83"/>
    <mergeCell ref="J83:K83"/>
    <mergeCell ref="L83:N83"/>
    <mergeCell ref="O83:T83"/>
    <mergeCell ref="A84:E84"/>
    <mergeCell ref="F84:I84"/>
    <mergeCell ref="J84:K84"/>
    <mergeCell ref="L84:N84"/>
    <mergeCell ref="O84:T84"/>
    <mergeCell ref="A85:E85"/>
    <mergeCell ref="F85:I85"/>
    <mergeCell ref="J85:K85"/>
    <mergeCell ref="L85:N85"/>
    <mergeCell ref="O85:T85"/>
    <mergeCell ref="A86:E86"/>
    <mergeCell ref="F86:I86"/>
    <mergeCell ref="J86:K86"/>
    <mergeCell ref="L86:N86"/>
    <mergeCell ref="O86:T86"/>
    <mergeCell ref="A87:E87"/>
    <mergeCell ref="F87:I87"/>
    <mergeCell ref="J87:K87"/>
    <mergeCell ref="L87:N87"/>
    <mergeCell ref="O87:T87"/>
    <mergeCell ref="A88:E88"/>
    <mergeCell ref="F88:I88"/>
    <mergeCell ref="J88:K88"/>
    <mergeCell ref="L88:N88"/>
    <mergeCell ref="O88:T88"/>
    <mergeCell ref="A89:E89"/>
    <mergeCell ref="F89:I89"/>
    <mergeCell ref="J89:K89"/>
    <mergeCell ref="L89:N89"/>
    <mergeCell ref="O89:T89"/>
    <mergeCell ref="A90:E90"/>
    <mergeCell ref="F90:I90"/>
    <mergeCell ref="J90:K90"/>
    <mergeCell ref="L90:N90"/>
    <mergeCell ref="O90:T90"/>
    <mergeCell ref="A91:E91"/>
    <mergeCell ref="F91:I91"/>
    <mergeCell ref="J91:K91"/>
    <mergeCell ref="L91:N91"/>
    <mergeCell ref="O91:T91"/>
    <mergeCell ref="A92:E92"/>
    <mergeCell ref="F92:I92"/>
    <mergeCell ref="J92:K92"/>
    <mergeCell ref="L92:N92"/>
    <mergeCell ref="O92:T92"/>
    <mergeCell ref="A93:E93"/>
    <mergeCell ref="F93:I93"/>
    <mergeCell ref="J93:K93"/>
    <mergeCell ref="L93:N93"/>
    <mergeCell ref="O93:T93"/>
    <mergeCell ref="A94:E94"/>
    <mergeCell ref="F94:I94"/>
    <mergeCell ref="J94:K94"/>
    <mergeCell ref="L94:N94"/>
    <mergeCell ref="O94:T94"/>
    <mergeCell ref="A95:E95"/>
    <mergeCell ref="F95:I95"/>
    <mergeCell ref="J95:K95"/>
    <mergeCell ref="L95:N95"/>
    <mergeCell ref="O95:T95"/>
    <mergeCell ref="A96:E96"/>
    <mergeCell ref="F96:I96"/>
    <mergeCell ref="J96:K96"/>
    <mergeCell ref="L96:N96"/>
    <mergeCell ref="O96:T96"/>
    <mergeCell ref="A97:E97"/>
    <mergeCell ref="F97:I97"/>
    <mergeCell ref="J97:K97"/>
    <mergeCell ref="L97:N97"/>
    <mergeCell ref="O97:T97"/>
    <mergeCell ref="A98:E98"/>
    <mergeCell ref="F98:I98"/>
    <mergeCell ref="J98:K98"/>
    <mergeCell ref="L98:N98"/>
    <mergeCell ref="O98:T98"/>
    <mergeCell ref="A104:U104"/>
    <mergeCell ref="A102:E102"/>
    <mergeCell ref="F102:I102"/>
    <mergeCell ref="J102:K102"/>
    <mergeCell ref="L102:N102"/>
    <mergeCell ref="O102:T102"/>
    <mergeCell ref="A99:E99"/>
    <mergeCell ref="F99:I99"/>
    <mergeCell ref="J99:K99"/>
    <mergeCell ref="L99:N99"/>
    <mergeCell ref="O99:T99"/>
    <mergeCell ref="A100:E100"/>
    <mergeCell ref="F100:I100"/>
    <mergeCell ref="J100:K100"/>
    <mergeCell ref="L100:N100"/>
    <mergeCell ref="O100:T100"/>
    <mergeCell ref="A101:E101"/>
    <mergeCell ref="F101:I101"/>
    <mergeCell ref="J101:K101"/>
    <mergeCell ref="L101:N101"/>
    <mergeCell ref="O101:T101"/>
    <mergeCell ref="A103:E103"/>
    <mergeCell ref="F103:I103"/>
    <mergeCell ref="J103:K103"/>
    <mergeCell ref="L103:N103"/>
    <mergeCell ref="O103:T103"/>
    <mergeCell ref="A112:D112"/>
    <mergeCell ref="E112:G112"/>
    <mergeCell ref="H112:O112"/>
    <mergeCell ref="P112:U112"/>
    <mergeCell ref="A111:D111"/>
    <mergeCell ref="E111:G111"/>
    <mergeCell ref="H111:O111"/>
    <mergeCell ref="P111:U111"/>
    <mergeCell ref="A105:U105"/>
    <mergeCell ref="A106:D106"/>
    <mergeCell ref="E106:G106"/>
    <mergeCell ref="H106:O106"/>
    <mergeCell ref="P106:U106"/>
    <mergeCell ref="A107:D107"/>
    <mergeCell ref="E107:G107"/>
    <mergeCell ref="H107:O107"/>
    <mergeCell ref="P107:U107"/>
    <mergeCell ref="A108:D108"/>
    <mergeCell ref="E108:G108"/>
    <mergeCell ref="A110:D110"/>
    <mergeCell ref="E110:G110"/>
    <mergeCell ref="H110:O110"/>
    <mergeCell ref="P110:U110"/>
    <mergeCell ref="H108:O108"/>
    <mergeCell ref="P108:U108"/>
    <mergeCell ref="A109:D109"/>
    <mergeCell ref="E109:G109"/>
    <mergeCell ref="H109:O109"/>
    <mergeCell ref="P109:U109"/>
    <mergeCell ref="P114:U114"/>
    <mergeCell ref="A115:D115"/>
    <mergeCell ref="E115:G115"/>
    <mergeCell ref="H115:O115"/>
    <mergeCell ref="P115:U115"/>
    <mergeCell ref="P117:U117"/>
    <mergeCell ref="A118:D118"/>
    <mergeCell ref="E118:G118"/>
    <mergeCell ref="H118:O118"/>
    <mergeCell ref="P118:U118"/>
    <mergeCell ref="A119:U119"/>
    <mergeCell ref="A120:U120"/>
    <mergeCell ref="A121:U121"/>
    <mergeCell ref="A122:U122"/>
    <mergeCell ref="A123:U123"/>
    <mergeCell ref="A124:D124"/>
    <mergeCell ref="E124:H124"/>
    <mergeCell ref="A113:D113"/>
    <mergeCell ref="E113:G113"/>
    <mergeCell ref="H113:O113"/>
    <mergeCell ref="P113:U113"/>
    <mergeCell ref="A114:D114"/>
    <mergeCell ref="I124:K124"/>
    <mergeCell ref="L124:P124"/>
    <mergeCell ref="Q124:U124"/>
    <mergeCell ref="A116:D116"/>
    <mergeCell ref="E116:G116"/>
    <mergeCell ref="H116:O116"/>
    <mergeCell ref="P116:U116"/>
    <mergeCell ref="A117:D117"/>
    <mergeCell ref="E117:G117"/>
    <mergeCell ref="H117:O117"/>
    <mergeCell ref="E114:G114"/>
    <mergeCell ref="H114:O114"/>
    <mergeCell ref="A125:D125"/>
    <mergeCell ref="E125:H125"/>
    <mergeCell ref="I125:K125"/>
    <mergeCell ref="L125:P125"/>
    <mergeCell ref="Q125:U125"/>
    <mergeCell ref="A126:D126"/>
    <mergeCell ref="E126:H126"/>
    <mergeCell ref="I126:K126"/>
    <mergeCell ref="L126:P126"/>
    <mergeCell ref="Q126:U126"/>
    <mergeCell ref="A127:D127"/>
    <mergeCell ref="E127:H127"/>
    <mergeCell ref="I127:K127"/>
    <mergeCell ref="L127:P127"/>
    <mergeCell ref="Q127:U127"/>
    <mergeCell ref="A128:D128"/>
    <mergeCell ref="E128:H128"/>
    <mergeCell ref="I128:K128"/>
    <mergeCell ref="L128:P128"/>
    <mergeCell ref="Q128:U128"/>
    <mergeCell ref="A129:D129"/>
    <mergeCell ref="E129:H129"/>
    <mergeCell ref="I129:K129"/>
    <mergeCell ref="L129:P129"/>
    <mergeCell ref="Q129:U129"/>
    <mergeCell ref="A130:D130"/>
    <mergeCell ref="E130:H130"/>
    <mergeCell ref="I130:K130"/>
    <mergeCell ref="L130:P130"/>
    <mergeCell ref="Q130:U130"/>
    <mergeCell ref="A131:D131"/>
    <mergeCell ref="E131:H131"/>
    <mergeCell ref="I131:K131"/>
    <mergeCell ref="L131:P131"/>
    <mergeCell ref="Q131:U131"/>
    <mergeCell ref="A132:D132"/>
    <mergeCell ref="E132:H132"/>
    <mergeCell ref="I132:K132"/>
    <mergeCell ref="L132:P132"/>
    <mergeCell ref="Q132:U132"/>
    <mergeCell ref="A137:U137"/>
    <mergeCell ref="A138:U138"/>
    <mergeCell ref="A139:U139"/>
    <mergeCell ref="A133:D133"/>
    <mergeCell ref="E133:H133"/>
    <mergeCell ref="I133:K133"/>
    <mergeCell ref="L133:P133"/>
    <mergeCell ref="Q133:U133"/>
    <mergeCell ref="A134:D134"/>
    <mergeCell ref="E134:H134"/>
    <mergeCell ref="A135:D135"/>
    <mergeCell ref="E135:H135"/>
    <mergeCell ref="I135:K135"/>
    <mergeCell ref="L135:P135"/>
    <mergeCell ref="Q135:U135"/>
    <mergeCell ref="A136:U136"/>
    <mergeCell ref="I134:K134"/>
    <mergeCell ref="L134:P134"/>
    <mergeCell ref="Q134:U134"/>
    <mergeCell ref="A140:F140"/>
    <mergeCell ref="G140:H140"/>
    <mergeCell ref="N140:O140"/>
    <mergeCell ref="P140:Q140"/>
    <mergeCell ref="T140:T141"/>
    <mergeCell ref="A141:F141"/>
    <mergeCell ref="G141:H141"/>
    <mergeCell ref="J141:K141"/>
    <mergeCell ref="M141:Q141"/>
    <mergeCell ref="B142:F142"/>
    <mergeCell ref="G142:H142"/>
    <mergeCell ref="N142:O142"/>
    <mergeCell ref="P142:Q142"/>
    <mergeCell ref="S142:T142"/>
    <mergeCell ref="B143:F143"/>
    <mergeCell ref="G143:H143"/>
    <mergeCell ref="N143:O143"/>
    <mergeCell ref="P143:Q143"/>
    <mergeCell ref="S143:T143"/>
    <mergeCell ref="B144:F144"/>
    <mergeCell ref="G144:H144"/>
    <mergeCell ref="N144:O144"/>
    <mergeCell ref="P144:Q144"/>
    <mergeCell ref="S144:T144"/>
    <mergeCell ref="B145:F145"/>
    <mergeCell ref="G145:H145"/>
    <mergeCell ref="N145:O145"/>
    <mergeCell ref="P145:Q145"/>
    <mergeCell ref="S145:T145"/>
    <mergeCell ref="A148:C148"/>
    <mergeCell ref="D148:F148"/>
    <mergeCell ref="G148:H148"/>
    <mergeCell ref="N148:O148"/>
    <mergeCell ref="P148:Q148"/>
    <mergeCell ref="A149:U149"/>
    <mergeCell ref="B146:F146"/>
    <mergeCell ref="G146:H146"/>
    <mergeCell ref="N146:O146"/>
    <mergeCell ref="P146:Q146"/>
    <mergeCell ref="S146:T146"/>
    <mergeCell ref="B147:F147"/>
    <mergeCell ref="G147:H147"/>
    <mergeCell ref="N147:O147"/>
    <mergeCell ref="P147:Q147"/>
    <mergeCell ref="S147:T14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3.xml><?xml version="1.0" encoding="utf-8"?>
<ds:datastoreItem xmlns:ds="http://schemas.openxmlformats.org/officeDocument/2006/customXml" ds:itemID="{F81B3477-1979-409E-ADD4-235CA6BA3C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Number Drug OD Deaths</vt:lpstr>
      <vt:lpstr>Rate Drug OD Deaths</vt:lpstr>
      <vt:lpstr>Number Drug OD, 15-24 Years</vt:lpstr>
      <vt:lpstr>Rate Drug OD, 15-24 Years</vt:lpstr>
      <vt:lpstr>Rate OD by Demographic</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Jessica Cotto</cp:lastModifiedBy>
  <cp:lastPrinted>2014-10-08T14:45:08Z</cp:lastPrinted>
  <dcterms:created xsi:type="dcterms:W3CDTF">2014-07-24T15:19:03Z</dcterms:created>
  <dcterms:modified xsi:type="dcterms:W3CDTF">2022-01-11T17:14:05Z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