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Calculation" sheetId="1" r:id="rId1"/>
  </sheets>
  <calcPr calcId="144525"/>
</workbook>
</file>

<file path=xl/sharedStrings.xml><?xml version="1.0" encoding="utf-8"?>
<sst xmlns="http://schemas.openxmlformats.org/spreadsheetml/2006/main" count="33" uniqueCount="22">
  <si>
    <t>Total area of specified classes of your roi</t>
  </si>
  <si>
    <t>Sequestation ability (t CO2 / ha / year)</t>
  </si>
  <si>
    <t>Total sequestation ability (t CO2 / year)</t>
  </si>
  <si>
    <t>Emission value (t CO2 / year)</t>
  </si>
  <si>
    <t>Class</t>
  </si>
  <si>
    <t>Level of vegetation</t>
  </si>
  <si>
    <t>HERE (m²)</t>
  </si>
  <si>
    <t>ha (m² / 10.000)</t>
  </si>
  <si>
    <t>min</t>
  </si>
  <si>
    <t>mean</t>
  </si>
  <si>
    <t>max</t>
  </si>
  <si>
    <t>-1</t>
  </si>
  <si>
    <t>No data value (ignore)</t>
  </si>
  <si>
    <t>/</t>
  </si>
  <si>
    <t>Total sequestation ability of roi (t CO2 / year)</t>
  </si>
  <si>
    <t>no vegetation (-1 - 0.2)</t>
  </si>
  <si>
    <t>scrubs/grass (0.2 - 0.4)</t>
  </si>
  <si>
    <t>crops (0.4 - 0.6)</t>
  </si>
  <si>
    <r>
      <t xml:space="preserve">Balance (emission </t>
    </r>
    <r>
      <rPr>
        <b/>
        <sz val="14"/>
        <rFont val="Calibri"/>
        <charset val="0"/>
      </rPr>
      <t>↔</t>
    </r>
    <r>
      <rPr>
        <b/>
        <sz val="14"/>
        <rFont val="Calibri"/>
        <charset val="0"/>
        <scheme val="minor"/>
      </rPr>
      <t xml:space="preserve"> sequestation)</t>
    </r>
  </si>
  <si>
    <t>forest (0.6 - 1)</t>
  </si>
  <si>
    <t>Green means the vegetation is able to sequestate 
all CO2 emissions of your roi.</t>
  </si>
  <si>
    <t>Red means the vegetation does not compensate
all CO2 emissions of your roi.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</si>
</sst>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#,##0.000"/>
  </numFmts>
  <fonts count="28">
    <font>
      <sz val="11"/>
      <color theme="1"/>
      <name val="Calibri"/>
      <charset val="134"/>
      <scheme val="minor"/>
    </font>
    <font>
      <b/>
      <sz val="14"/>
      <name val="Calibri"/>
      <charset val="0"/>
      <scheme val="minor"/>
    </font>
    <font>
      <sz val="14"/>
      <name val="Calibri"/>
      <charset val="0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i/>
      <sz val="11"/>
      <color theme="1"/>
      <name val="Calibri"/>
      <charset val="134"/>
      <scheme val="minor"/>
    </font>
    <font>
      <i/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4"/>
      <name val="Calibri"/>
      <charset val="0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C2A2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1" borderId="1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10" borderId="14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34" applyFont="1" applyBorder="1" applyAlignment="1">
      <alignment horizontal="center" vertical="center"/>
    </xf>
    <xf numFmtId="0" fontId="2" fillId="2" borderId="1" xfId="34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3" fontId="6" fillId="4" borderId="1" xfId="34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178" fontId="0" fillId="0" borderId="1" xfId="0" applyNumberForma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bgColor theme="9"/>
        </patternFill>
      </fill>
    </dxf>
    <dxf>
      <font>
        <color theme="0"/>
      </font>
      <fill>
        <patternFill patternType="solid">
          <bgColor rgb="FFEC2A20"/>
        </patternFill>
      </fill>
    </dxf>
  </dxfs>
  <tableStyles count="0" defaultTableStyle="TableStyleMedium2" defaultPivotStyle="PivotStyleLight16"/>
  <colors>
    <mruColors>
      <color rgb="007ED957"/>
      <color rgb="00004AAD"/>
      <color rgb="00EC2A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G9" sqref="G9"/>
    </sheetView>
  </sheetViews>
  <sheetFormatPr defaultColWidth="9.14285714285714" defaultRowHeight="15"/>
  <cols>
    <col min="1" max="1" width="7.42857142857143" style="2" customWidth="1"/>
    <col min="2" max="2" width="24" style="2" customWidth="1"/>
    <col min="3" max="3" width="5.71428571428571" style="2" customWidth="1"/>
    <col min="4" max="5" width="24.7142857142857" style="2" customWidth="1"/>
    <col min="6" max="6" width="5.71428571428571" style="2" customWidth="1"/>
    <col min="7" max="9" width="15.7142857142857" style="2" customWidth="1"/>
    <col min="10" max="10" width="5.71428571428571" style="2" customWidth="1"/>
    <col min="11" max="13" width="15.7142857142857" style="2" customWidth="1"/>
    <col min="14" max="14" width="5.71428571428571" style="2" customWidth="1"/>
    <col min="15" max="17" width="17.7142857142857" style="2" customWidth="1"/>
    <col min="18" max="20" width="12.8571428571429" style="2"/>
    <col min="21" max="16384" width="9.14285714285714" style="2"/>
  </cols>
  <sheetData>
    <row r="1" ht="20" customHeight="1" spans="4:17">
      <c r="D1" s="3" t="s">
        <v>0</v>
      </c>
      <c r="E1" s="3"/>
      <c r="F1" s="2"/>
      <c r="G1" s="3" t="s">
        <v>1</v>
      </c>
      <c r="H1" s="3"/>
      <c r="I1" s="3"/>
      <c r="K1" s="3" t="s">
        <v>2</v>
      </c>
      <c r="L1" s="3"/>
      <c r="M1" s="3"/>
      <c r="O1" s="3" t="s">
        <v>3</v>
      </c>
      <c r="P1" s="3"/>
      <c r="Q1" s="3"/>
    </row>
    <row r="2" ht="20" customHeight="1" spans="1:17">
      <c r="A2" s="4" t="s">
        <v>4</v>
      </c>
      <c r="B2" s="4" t="s">
        <v>5</v>
      </c>
      <c r="C2" s="5"/>
      <c r="D2" s="4" t="s">
        <v>6</v>
      </c>
      <c r="E2" s="4" t="s">
        <v>7</v>
      </c>
      <c r="F2" s="5"/>
      <c r="G2" s="4" t="s">
        <v>8</v>
      </c>
      <c r="H2" s="4" t="s">
        <v>9</v>
      </c>
      <c r="I2" s="4" t="s">
        <v>10</v>
      </c>
      <c r="J2" s="5"/>
      <c r="K2" s="4" t="s">
        <v>8</v>
      </c>
      <c r="L2" s="4" t="s">
        <v>9</v>
      </c>
      <c r="M2" s="4" t="s">
        <v>10</v>
      </c>
      <c r="O2" s="11">
        <v>472689</v>
      </c>
      <c r="P2" s="11"/>
      <c r="Q2" s="11"/>
    </row>
    <row r="3" ht="20" customHeight="1" spans="1:17">
      <c r="A3" s="18" t="s">
        <v>11</v>
      </c>
      <c r="B3" s="6" t="s">
        <v>12</v>
      </c>
      <c r="C3" s="7"/>
      <c r="D3" s="8">
        <v>2498.6606265</v>
      </c>
      <c r="E3" s="9">
        <f>D3/10000</f>
        <v>0.24986606265</v>
      </c>
      <c r="F3" s="7"/>
      <c r="G3" s="19" t="s">
        <v>13</v>
      </c>
      <c r="H3" s="19" t="s">
        <v>13</v>
      </c>
      <c r="I3" s="19" t="s">
        <v>13</v>
      </c>
      <c r="J3" s="7"/>
      <c r="K3" s="19" t="s">
        <v>13</v>
      </c>
      <c r="L3" s="19" t="s">
        <v>13</v>
      </c>
      <c r="M3" s="19" t="s">
        <v>13</v>
      </c>
      <c r="O3" s="3" t="s">
        <v>14</v>
      </c>
      <c r="P3" s="3"/>
      <c r="Q3" s="3"/>
    </row>
    <row r="4" ht="20" customHeight="1" spans="1:17">
      <c r="A4" s="6">
        <v>1</v>
      </c>
      <c r="B4" s="6" t="s">
        <v>15</v>
      </c>
      <c r="C4" s="7"/>
      <c r="D4" s="8">
        <v>13313463.4965331</v>
      </c>
      <c r="E4" s="9">
        <f>D4/10000</f>
        <v>1331.34634965331</v>
      </c>
      <c r="F4" s="7"/>
      <c r="G4" s="10"/>
      <c r="H4" s="10">
        <f>(G4+I4)/2</f>
        <v>0</v>
      </c>
      <c r="I4" s="10"/>
      <c r="J4" s="7"/>
      <c r="K4" s="10">
        <f>$E4*G4</f>
        <v>0</v>
      </c>
      <c r="L4" s="10">
        <f>$E4*H4</f>
        <v>0</v>
      </c>
      <c r="M4" s="10">
        <f>$E4*I4</f>
        <v>0</v>
      </c>
      <c r="O4" s="4" t="s">
        <v>8</v>
      </c>
      <c r="P4" s="4" t="s">
        <v>9</v>
      </c>
      <c r="Q4" s="4" t="s">
        <v>10</v>
      </c>
    </row>
    <row r="5" ht="20" customHeight="1" spans="1:17">
      <c r="A5" s="6">
        <v>2</v>
      </c>
      <c r="B5" s="6" t="s">
        <v>16</v>
      </c>
      <c r="C5" s="7"/>
      <c r="D5" s="8">
        <v>16442386.2794592</v>
      </c>
      <c r="E5" s="9">
        <f>D5/10000</f>
        <v>1644.23862794592</v>
      </c>
      <c r="F5" s="7"/>
      <c r="G5" s="10"/>
      <c r="H5" s="10">
        <f>(G5+I5)/2</f>
        <v>0</v>
      </c>
      <c r="I5" s="10"/>
      <c r="J5" s="7"/>
      <c r="K5" s="10">
        <f>$E5*G5</f>
        <v>0</v>
      </c>
      <c r="L5" s="10">
        <f>$E5*H5</f>
        <v>0</v>
      </c>
      <c r="M5" s="10">
        <f>$E5*I5</f>
        <v>0</v>
      </c>
      <c r="O5" s="10">
        <f>SUM(K4:K7)</f>
        <v>42592.2705348839</v>
      </c>
      <c r="P5" s="10">
        <f>SUM(L4:L7)</f>
        <v>72653.3746583791</v>
      </c>
      <c r="Q5" s="10">
        <f>SUM(M4:M7)</f>
        <v>102714.478781874</v>
      </c>
    </row>
    <row r="6" ht="20" customHeight="1" spans="1:17">
      <c r="A6" s="6">
        <v>3</v>
      </c>
      <c r="B6" s="6" t="s">
        <v>17</v>
      </c>
      <c r="C6" s="7"/>
      <c r="D6" s="8">
        <v>15054130.4353768</v>
      </c>
      <c r="E6" s="9">
        <f>D6/10000</f>
        <v>1505.41304353768</v>
      </c>
      <c r="F6" s="7"/>
      <c r="G6" s="10"/>
      <c r="H6" s="10">
        <f>(G6+I6)/2</f>
        <v>0</v>
      </c>
      <c r="I6" s="10"/>
      <c r="J6" s="7"/>
      <c r="K6" s="10">
        <f>$E6*G6</f>
        <v>0</v>
      </c>
      <c r="L6" s="10">
        <f>$E6*H6</f>
        <v>0</v>
      </c>
      <c r="M6" s="10">
        <f>$E6*I6</f>
        <v>0</v>
      </c>
      <c r="O6" s="3" t="s">
        <v>18</v>
      </c>
      <c r="P6" s="3"/>
      <c r="Q6" s="3"/>
    </row>
    <row r="7" ht="20" customHeight="1" spans="1:17">
      <c r="A7" s="6">
        <v>4</v>
      </c>
      <c r="B7" s="6" t="s">
        <v>19</v>
      </c>
      <c r="C7" s="7"/>
      <c r="D7" s="8">
        <v>65215542.0837298</v>
      </c>
      <c r="E7" s="9">
        <f>D7/10000</f>
        <v>6521.55420837298</v>
      </c>
      <c r="F7" s="7"/>
      <c r="G7" s="10">
        <f>(21.77*300)/1000</f>
        <v>6.531</v>
      </c>
      <c r="H7" s="10">
        <f>(G7+I7)/2</f>
        <v>11.1405</v>
      </c>
      <c r="I7" s="10">
        <f>(31.5*500)/1000</f>
        <v>15.75</v>
      </c>
      <c r="J7" s="7"/>
      <c r="K7" s="10">
        <f>$E7*G7</f>
        <v>42592.2705348839</v>
      </c>
      <c r="L7" s="10">
        <f>$E7*H7</f>
        <v>72653.3746583791</v>
      </c>
      <c r="M7" s="10">
        <f>$E7*I7</f>
        <v>102714.478781874</v>
      </c>
      <c r="O7" s="10">
        <f>$O$2-O5</f>
        <v>430096.729465116</v>
      </c>
      <c r="P7" s="10">
        <f>$O$2-P5</f>
        <v>400035.625341621</v>
      </c>
      <c r="Q7" s="10">
        <f>$O$2-Q5</f>
        <v>369974.521218126</v>
      </c>
    </row>
    <row r="8" ht="20" customHeight="1"/>
    <row r="9" s="1" customFormat="1" ht="30" customHeight="1" spans="15:17">
      <c r="O9" s="12" t="s">
        <v>20</v>
      </c>
      <c r="P9" s="13"/>
      <c r="Q9" s="16"/>
    </row>
    <row r="10" s="1" customFormat="1" ht="30" customHeight="1" spans="15:17">
      <c r="O10" s="14" t="s">
        <v>21</v>
      </c>
      <c r="P10" s="15"/>
      <c r="Q10" s="17"/>
    </row>
  </sheetData>
  <mergeCells count="9">
    <mergeCell ref="D1:E1"/>
    <mergeCell ref="G1:I1"/>
    <mergeCell ref="K1:M1"/>
    <mergeCell ref="O1:Q1"/>
    <mergeCell ref="O2:Q2"/>
    <mergeCell ref="O3:Q3"/>
    <mergeCell ref="O6:Q6"/>
    <mergeCell ref="O9:Q9"/>
    <mergeCell ref="O10:Q10"/>
  </mergeCells>
  <conditionalFormatting sqref="O7:Q7">
    <cfRule type="cellIs" dxfId="0" priority="2" operator="lessThan">
      <formula>0</formula>
    </cfRule>
    <cfRule type="cellIs" dxfId="1" priority="1" operator="greaterThan">
      <formula>0</formula>
    </cfRule>
  </conditionalFormatting>
  <pageMargins left="0.75" right="0.75" top="1" bottom="1" header="0.5" footer="0.5"/>
  <headerFooter/>
  <ignoredErrors>
    <ignoredError sqref="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Calculation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GrHalbgott</dc:creator>
  <cp:lastModifiedBy>GrHalbgott</cp:lastModifiedBy>
  <dcterms:created xsi:type="dcterms:W3CDTF">2022-01-26T14:08:00Z</dcterms:created>
  <dcterms:modified xsi:type="dcterms:W3CDTF">2022-01-29T00:01:40Z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E36ABC93BE8C4CD3A0A00B6C9D3E6561</vt:lpwstr>
  </property>
  <property fmtid="{D5CDD505-2E9C-101B-9397-08002B2CF9AE}" pid="3" name="KSOProductBuildVer">
    <vt:lpwstr>1033-11.2.0.10463</vt:lpwstr>
  </property>
</Properties>
</file>