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Death trigger\RNA seq\Analysis 2_RPKM\Bacteria\"/>
    </mc:Choice>
  </mc:AlternateContent>
  <xr:revisionPtr revIDLastSave="0" documentId="13_ncr:1_{13B56745-578B-4AE1-BF51-89C36FB5225B}" xr6:coauthVersionLast="47" xr6:coauthVersionMax="47" xr10:uidLastSave="{00000000-0000-0000-0000-000000000000}"/>
  <bookViews>
    <workbookView xWindow="-110" yWindow="-110" windowWidth="19420" windowHeight="10300" activeTab="1" xr2:uid="{B833D884-0ABE-4764-BA77-B83DD9D34FC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5" i="1"/>
  <c r="G15" i="1" s="1"/>
  <c r="E16" i="1"/>
  <c r="G16" i="1" s="1"/>
  <c r="E10" i="1"/>
  <c r="G10" i="1" s="1"/>
  <c r="E5" i="1"/>
  <c r="E9" i="1"/>
  <c r="G9" i="1" s="1"/>
  <c r="E11" i="1"/>
  <c r="G11" i="1" s="1"/>
  <c r="E6" i="1"/>
  <c r="G6" i="1" s="1"/>
  <c r="M5" i="1"/>
  <c r="L16" i="1"/>
  <c r="K16" i="1"/>
  <c r="M16" i="1" s="1"/>
  <c r="L15" i="1"/>
  <c r="K15" i="1"/>
  <c r="M15" i="1" s="1"/>
  <c r="L14" i="1"/>
  <c r="K14" i="1"/>
  <c r="L13" i="1"/>
  <c r="K13" i="1"/>
  <c r="L11" i="1"/>
  <c r="K11" i="1"/>
  <c r="M11" i="1" s="1"/>
  <c r="L10" i="1"/>
  <c r="K10" i="1"/>
  <c r="M10" i="1" s="1"/>
  <c r="L9" i="1"/>
  <c r="K9" i="1"/>
  <c r="L8" i="1"/>
  <c r="K8" i="1"/>
  <c r="L6" i="1"/>
  <c r="K6" i="1"/>
  <c r="M6" i="1" s="1"/>
  <c r="L5" i="1"/>
  <c r="K5" i="1"/>
  <c r="L4" i="1"/>
  <c r="K4" i="1"/>
  <c r="L3" i="1"/>
  <c r="K3" i="1"/>
  <c r="F4" i="1"/>
  <c r="F5" i="1"/>
  <c r="F6" i="1"/>
  <c r="F8" i="1"/>
  <c r="F9" i="1"/>
  <c r="F10" i="1"/>
  <c r="F11" i="1"/>
  <c r="F13" i="1"/>
  <c r="F14" i="1"/>
  <c r="F15" i="1"/>
  <c r="F16" i="1"/>
  <c r="F3" i="1"/>
  <c r="E4" i="1"/>
  <c r="G4" i="1" s="1"/>
  <c r="E8" i="1"/>
  <c r="E3" i="1"/>
  <c r="M4" i="1" l="1"/>
  <c r="M9" i="1"/>
  <c r="M14" i="1"/>
  <c r="G5" i="1"/>
  <c r="G14" i="1"/>
</calcChain>
</file>

<file path=xl/sharedStrings.xml><?xml version="1.0" encoding="utf-8"?>
<sst xmlns="http://schemas.openxmlformats.org/spreadsheetml/2006/main" count="27" uniqueCount="10">
  <si>
    <t>SERP2473</t>
  </si>
  <si>
    <t>SERP2471</t>
  </si>
  <si>
    <t>EXPONENTIAL</t>
  </si>
  <si>
    <t>STATIONARY</t>
  </si>
  <si>
    <t>AVG</t>
  </si>
  <si>
    <t>STD</t>
  </si>
  <si>
    <t>no significant (p&gt;0.05)</t>
  </si>
  <si>
    <t>hsdM (SERP2472)</t>
  </si>
  <si>
    <t>FOLD CHANGE (tx/t0)</t>
  </si>
  <si>
    <t>SERP2472 (hsdM)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</si>
</sst>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3" xfId="0" applyFont="1" applyFill="1" applyBorder="1" applyAlignment="1">
      <alignment horizontal="center"/>
    </xf>
    <xf numFmtId="0" fontId="0" fillId="2" borderId="0" xfId="0" applyFill="1" applyBorder="1"/>
    <xf numFmtId="0" fontId="1" fillId="2" borderId="0" xfId="0" applyFont="1" applyFill="1" applyBorder="1"/>
    <xf numFmtId="0" fontId="1" fillId="0" borderId="1" xfId="0" applyFont="1" applyBorder="1"/>
    <xf numFmtId="0" fontId="1" fillId="3" borderId="3" xfId="0" applyFont="1" applyFill="1" applyBorder="1" applyAlignment="1">
      <alignment horizontal="center"/>
    </xf>
    <xf numFmtId="0" fontId="0" fillId="3" borderId="0" xfId="0" applyFill="1" applyBorder="1"/>
    <xf numFmtId="0" fontId="1" fillId="3" borderId="0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Exponential</a:t>
            </a:r>
            <a:r>
              <a:rPr lang="pt-PT" baseline="0"/>
              <a:t> cells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SERP2471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Sheet3!$B$17:$B$20</c:f>
                <c:numCache>
                  <c:formatCode>General</c:formatCode>
                  <c:ptCount val="4"/>
                  <c:pt idx="0">
                    <c:v>17.332001205012446</c:v>
                  </c:pt>
                  <c:pt idx="1">
                    <c:v>32.536934301238958</c:v>
                  </c:pt>
                  <c:pt idx="2">
                    <c:v>223.25330653634097</c:v>
                  </c:pt>
                  <c:pt idx="3">
                    <c:v>330.61449554332563</c:v>
                  </c:pt>
                </c:numCache>
              </c:numRef>
            </c:plus>
            <c:minus>
              <c:numRef>
                <c:f>Sheet3!$B$17:$B$20</c:f>
                <c:numCache>
                  <c:formatCode>General</c:formatCode>
                  <c:ptCount val="4"/>
                  <c:pt idx="0">
                    <c:v>17.332001205012446</c:v>
                  </c:pt>
                  <c:pt idx="1">
                    <c:v>32.536934301238958</c:v>
                  </c:pt>
                  <c:pt idx="2">
                    <c:v>223.25330653634097</c:v>
                  </c:pt>
                  <c:pt idx="3">
                    <c:v>330.61449554332563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Sheet3!$A$3:$A$6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</c:numCache>
            </c:numRef>
          </c:cat>
          <c:val>
            <c:numRef>
              <c:f>Sheet3!$B$3:$B$6</c:f>
              <c:numCache>
                <c:formatCode>General</c:formatCode>
                <c:ptCount val="4"/>
                <c:pt idx="0">
                  <c:v>129.51745029352318</c:v>
                </c:pt>
                <c:pt idx="1">
                  <c:v>451.49555150669488</c:v>
                </c:pt>
                <c:pt idx="2">
                  <c:v>1627.4320434530491</c:v>
                </c:pt>
                <c:pt idx="3">
                  <c:v>1002.2303788602194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25-415F-AB51-E29E36A33C6F}"/>
            </c:ext>
          </c:extLst>
        </c:ser>
        <c:ser>
          <c:idx val="1"/>
          <c:order val="1"/>
          <c:tx>
            <c:strRef>
              <c:f>Sheet3!$C$2</c:f>
              <c:strCache>
                <c:ptCount val="1"/>
                <c:pt idx="0">
                  <c:v>SERP2472 (hsdM)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Sheet3!$C$17:$C$20</c:f>
                <c:numCache>
                  <c:formatCode>General</c:formatCode>
                  <c:ptCount val="4"/>
                  <c:pt idx="0">
                    <c:v>10.383732862697062</c:v>
                  </c:pt>
                  <c:pt idx="1">
                    <c:v>112.83736256210288</c:v>
                  </c:pt>
                  <c:pt idx="2">
                    <c:v>672.57076272162999</c:v>
                  </c:pt>
                  <c:pt idx="3">
                    <c:v>897.17301047439821</c:v>
                  </c:pt>
                </c:numCache>
              </c:numRef>
            </c:plus>
            <c:minus>
              <c:numRef>
                <c:f>Sheet3!$C$17:$C$20</c:f>
                <c:numCache>
                  <c:formatCode>General</c:formatCode>
                  <c:ptCount val="4"/>
                  <c:pt idx="0">
                    <c:v>10.383732862697062</c:v>
                  </c:pt>
                  <c:pt idx="1">
                    <c:v>112.83736256210288</c:v>
                  </c:pt>
                  <c:pt idx="2">
                    <c:v>672.57076272162999</c:v>
                  </c:pt>
                  <c:pt idx="3">
                    <c:v>897.17301047439821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Sheet3!$A$3:$A$6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</c:numCache>
            </c:numRef>
          </c:cat>
          <c:val>
            <c:numRef>
              <c:f>Sheet3!$C$3:$C$6</c:f>
              <c:numCache>
                <c:formatCode>General</c:formatCode>
                <c:ptCount val="4"/>
                <c:pt idx="0">
                  <c:v>121.28347001506042</c:v>
                </c:pt>
                <c:pt idx="1">
                  <c:v>1061.8511518331127</c:v>
                </c:pt>
                <c:pt idx="2">
                  <c:v>3394.123928710997</c:v>
                </c:pt>
                <c:pt idx="3">
                  <c:v>1942.2725003513685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25-415F-AB51-E29E36A33C6F}"/>
            </c:ext>
          </c:extLst>
        </c:ser>
        <c:ser>
          <c:idx val="2"/>
          <c:order val="2"/>
          <c:tx>
            <c:strRef>
              <c:f>Sheet3!$D$2</c:f>
              <c:strCache>
                <c:ptCount val="1"/>
                <c:pt idx="0">
                  <c:v>SERP2473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Sheet3!$D$17:$D$20</c:f>
                <c:numCache>
                  <c:formatCode>General</c:formatCode>
                  <c:ptCount val="4"/>
                  <c:pt idx="0">
                    <c:v>12.299454893026896</c:v>
                  </c:pt>
                  <c:pt idx="1">
                    <c:v>174.02100899497384</c:v>
                  </c:pt>
                  <c:pt idx="2">
                    <c:v>1230.9999173980234</c:v>
                  </c:pt>
                  <c:pt idx="3">
                    <c:v>1364.8672814146671</c:v>
                  </c:pt>
                </c:numCache>
              </c:numRef>
            </c:plus>
            <c:minus>
              <c:numRef>
                <c:f>Sheet3!$D$17:$D$20</c:f>
                <c:numCache>
                  <c:formatCode>General</c:formatCode>
                  <c:ptCount val="4"/>
                  <c:pt idx="0">
                    <c:v>12.299454893026896</c:v>
                  </c:pt>
                  <c:pt idx="1">
                    <c:v>174.02100899497384</c:v>
                  </c:pt>
                  <c:pt idx="2">
                    <c:v>1230.9999173980234</c:v>
                  </c:pt>
                  <c:pt idx="3">
                    <c:v>1364.8672814146671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Sheet3!$A$3:$A$6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</c:numCache>
            </c:numRef>
          </c:cat>
          <c:val>
            <c:numRef>
              <c:f>Sheet3!$D$3:$D$6</c:f>
              <c:numCache>
                <c:formatCode>General</c:formatCode>
                <c:ptCount val="4"/>
                <c:pt idx="0">
                  <c:v>112.45372728885282</c:v>
                </c:pt>
                <c:pt idx="1">
                  <c:v>1541.3240580840982</c:v>
                </c:pt>
                <c:pt idx="2">
                  <c:v>3762.2467944611908</c:v>
                </c:pt>
                <c:pt idx="3">
                  <c:v>2304.5917089713698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25-415F-AB51-E29E36A33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777039"/>
        <c:axId val="946768399"/>
      </c:lineChart>
      <c:catAx>
        <c:axId val="946777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46768399"/>
        <c:crosses val="autoZero"/>
        <c:auto val="1"/>
        <c:lblAlgn val="ctr"/>
        <c:lblOffset val="100"/>
        <c:noMultiLvlLbl val="0"/>
      </c:catAx>
      <c:valAx>
        <c:axId val="94676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RPKM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46777039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Stationary cells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Sheet3!$B$9</c:f>
              <c:strCache>
                <c:ptCount val="1"/>
                <c:pt idx="0">
                  <c:v>SERP2471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Sheet3!$B$23:$B$26</c:f>
                <c:numCache>
                  <c:formatCode>General</c:formatCode>
                  <c:ptCount val="4"/>
                  <c:pt idx="0">
                    <c:v>1.5329121870174485</c:v>
                  </c:pt>
                  <c:pt idx="1">
                    <c:v>46.699488373844616</c:v>
                  </c:pt>
                  <c:pt idx="2">
                    <c:v>345.04441550819553</c:v>
                  </c:pt>
                  <c:pt idx="3">
                    <c:v>182.53656629776683</c:v>
                  </c:pt>
                </c:numCache>
              </c:numRef>
            </c:plus>
            <c:minus>
              <c:numRef>
                <c:f>Sheet3!$B$23:$B$26</c:f>
                <c:numCache>
                  <c:formatCode>General</c:formatCode>
                  <c:ptCount val="4"/>
                  <c:pt idx="0">
                    <c:v>1.5329121870174485</c:v>
                  </c:pt>
                  <c:pt idx="1">
                    <c:v>46.699488373844616</c:v>
                  </c:pt>
                  <c:pt idx="2">
                    <c:v>345.04441550819553</c:v>
                  </c:pt>
                  <c:pt idx="3">
                    <c:v>182.53656629776683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Sheet3!$A$10:$A$13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</c:numCache>
            </c:numRef>
          </c:cat>
          <c:val>
            <c:numRef>
              <c:f>Sheet3!$B$10:$B$13</c:f>
              <c:numCache>
                <c:formatCode>General</c:formatCode>
                <c:ptCount val="4"/>
                <c:pt idx="0">
                  <c:v>10.93679903491673</c:v>
                </c:pt>
                <c:pt idx="1">
                  <c:v>9.8535742023022017</c:v>
                </c:pt>
                <c:pt idx="2">
                  <c:v>714.01081846795432</c:v>
                </c:pt>
                <c:pt idx="3">
                  <c:v>789.94765181075979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1-42C3-A7EF-80D32182FBEA}"/>
            </c:ext>
          </c:extLst>
        </c:ser>
        <c:ser>
          <c:idx val="1"/>
          <c:order val="1"/>
          <c:tx>
            <c:strRef>
              <c:f>Sheet3!$C$9</c:f>
              <c:strCache>
                <c:ptCount val="1"/>
                <c:pt idx="0">
                  <c:v>SERP2472 (hsdM)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Sheet3!$C$23:$C$26</c:f>
                <c:numCache>
                  <c:formatCode>General</c:formatCode>
                  <c:ptCount val="4"/>
                  <c:pt idx="0">
                    <c:v>0.87315694996528737</c:v>
                  </c:pt>
                  <c:pt idx="1">
                    <c:v>162.20317607056825</c:v>
                  </c:pt>
                  <c:pt idx="2">
                    <c:v>478.22678772512967</c:v>
                  </c:pt>
                  <c:pt idx="3">
                    <c:v>339.96726306908431</c:v>
                  </c:pt>
                </c:numCache>
              </c:numRef>
            </c:plus>
            <c:minus>
              <c:numRef>
                <c:f>Sheet3!$C$23:$C$26</c:f>
                <c:numCache>
                  <c:formatCode>General</c:formatCode>
                  <c:ptCount val="4"/>
                  <c:pt idx="0">
                    <c:v>0.87315694996528737</c:v>
                  </c:pt>
                  <c:pt idx="1">
                    <c:v>162.20317607056825</c:v>
                  </c:pt>
                  <c:pt idx="2">
                    <c:v>478.22678772512967</c:v>
                  </c:pt>
                  <c:pt idx="3">
                    <c:v>339.96726306908431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Sheet3!$A$10:$A$13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</c:numCache>
            </c:numRef>
          </c:cat>
          <c:val>
            <c:numRef>
              <c:f>Sheet3!$C$10:$C$13</c:f>
              <c:numCache>
                <c:formatCode>General</c:formatCode>
                <c:ptCount val="4"/>
                <c:pt idx="0">
                  <c:v>8.9218852242771245</c:v>
                </c:pt>
                <c:pt idx="1">
                  <c:v>21.957214189995145</c:v>
                </c:pt>
                <c:pt idx="2">
                  <c:v>1274.0423978061158</c:v>
                </c:pt>
                <c:pt idx="3">
                  <c:v>1523.1250392083105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71-42C3-A7EF-80D32182FBEA}"/>
            </c:ext>
          </c:extLst>
        </c:ser>
        <c:ser>
          <c:idx val="2"/>
          <c:order val="2"/>
          <c:tx>
            <c:strRef>
              <c:f>Sheet3!$D$9</c:f>
              <c:strCache>
                <c:ptCount val="1"/>
                <c:pt idx="0">
                  <c:v>SERP2473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Sheet3!$D$23:$D$26</c:f>
                <c:numCache>
                  <c:formatCode>General</c:formatCode>
                  <c:ptCount val="4"/>
                  <c:pt idx="0">
                    <c:v>3.4902771498065954</c:v>
                  </c:pt>
                  <c:pt idx="1">
                    <c:v>341.57973011839653</c:v>
                  </c:pt>
                  <c:pt idx="2">
                    <c:v>322.7950339370081</c:v>
                  </c:pt>
                  <c:pt idx="3">
                    <c:v>202.49341057104601</c:v>
                  </c:pt>
                </c:numCache>
              </c:numRef>
            </c:plus>
            <c:minus>
              <c:numRef>
                <c:f>Sheet3!$D$23:$D$26</c:f>
                <c:numCache>
                  <c:formatCode>General</c:formatCode>
                  <c:ptCount val="4"/>
                  <c:pt idx="0">
                    <c:v>3.4902771498065954</c:v>
                  </c:pt>
                  <c:pt idx="1">
                    <c:v>341.57973011839653</c:v>
                  </c:pt>
                  <c:pt idx="2">
                    <c:v>322.7950339370081</c:v>
                  </c:pt>
                  <c:pt idx="3">
                    <c:v>202.49341057104601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Sheet3!$A$10:$A$13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</c:numCache>
            </c:numRef>
          </c:cat>
          <c:val>
            <c:numRef>
              <c:f>Sheet3!$D$10:$D$13</c:f>
              <c:numCache>
                <c:formatCode>General</c:formatCode>
                <c:ptCount val="4"/>
                <c:pt idx="0">
                  <c:v>13.378873229903958</c:v>
                </c:pt>
                <c:pt idx="1">
                  <c:v>76.303716386018067</c:v>
                </c:pt>
                <c:pt idx="2">
                  <c:v>1183.0809430452027</c:v>
                </c:pt>
                <c:pt idx="3">
                  <c:v>1575.2454770882005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71-42C3-A7EF-80D32182F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0180511"/>
        <c:axId val="1468882031"/>
      </c:lineChart>
      <c:catAx>
        <c:axId val="1470180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</a:t>
                </a:r>
                <a:r>
                  <a:rPr lang="pt-PT" baseline="0"/>
                  <a:t> (min)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8882031"/>
        <c:crosses val="autoZero"/>
        <c:auto val="1"/>
        <c:lblAlgn val="ctr"/>
        <c:lblOffset val="100"/>
        <c:noMultiLvlLbl val="0"/>
      </c:catAx>
      <c:valAx>
        <c:axId val="1468882031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RPKM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70180511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0</xdr:row>
      <xdr:rowOff>0</xdr:rowOff>
    </xdr:from>
    <xdr:to>
      <xdr:col>18</xdr:col>
      <xdr:colOff>515937</xdr:colOff>
      <xdr:row>15</xdr:row>
      <xdr:rowOff>64800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9C9735-00B2-4BF7-A884-CE49ADD3DE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905" r="28819"/>
        <a:stretch/>
      </xdr:blipFill>
      <xdr:spPr>
        <a:xfrm>
          <a:off x="9378950" y="0"/>
          <a:ext cx="2897187" cy="2827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1</xdr:row>
      <xdr:rowOff>174625</xdr:rowOff>
    </xdr:from>
    <xdr:to>
      <xdr:col>12</xdr:col>
      <xdr:colOff>409575</xdr:colOff>
      <xdr:row>16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26B077-064D-CECF-418C-780D2AC0B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492125</xdr:colOff>
      <xdr:row>2</xdr:row>
      <xdr:rowOff>28575</xdr:rowOff>
    </xdr:from>
    <xdr:to>
      <xdr:col>20</xdr:col>
      <xdr:colOff>187325</xdr:colOff>
      <xdr:row>17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B0F759-2048-3A8C-8CE4-22121A607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247650</xdr:colOff>
      <xdr:row>1</xdr:row>
      <xdr:rowOff>69850</xdr:rowOff>
    </xdr:from>
    <xdr:to>
      <xdr:col>25</xdr:col>
      <xdr:colOff>96837</xdr:colOff>
      <xdr:row>16</xdr:row>
      <xdr:rowOff>134650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4016655-148D-4A19-AF94-8238F285F1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905" r="28819"/>
        <a:stretch/>
      </xdr:blipFill>
      <xdr:spPr>
        <a:xfrm>
          <a:off x="12871450" y="254000"/>
          <a:ext cx="2897187" cy="2827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BED4D-0836-4093-92D1-883313F5D13A}">
  <dimension ref="A1:Q17"/>
  <sheetViews>
    <sheetView workbookViewId="0">
      <selection activeCell="G19" sqref="G19"/>
    </sheetView>
  </sheetViews>
  <sheetFormatPr defaultRowHeight="14.5" x14ac:dyDescent="0.35"/>
  <cols>
    <col min="1" max="1" width="17" customWidth="1"/>
    <col min="7" max="7" width="19.1796875" customWidth="1"/>
    <col min="13" max="13" width="18.6328125" customWidth="1"/>
    <col min="14" max="14" width="20" customWidth="1"/>
  </cols>
  <sheetData>
    <row r="1" spans="1:17" x14ac:dyDescent="0.35">
      <c r="B1" s="2" t="s">
        <v>2</v>
      </c>
      <c r="C1" s="3"/>
      <c r="D1" s="4"/>
      <c r="E1" s="11" t="s">
        <v>4</v>
      </c>
      <c r="F1" s="11" t="s">
        <v>5</v>
      </c>
      <c r="G1" s="15" t="s">
        <v>8</v>
      </c>
      <c r="H1" s="2" t="s">
        <v>3</v>
      </c>
      <c r="I1" s="3"/>
      <c r="J1" s="4"/>
      <c r="K1" s="11" t="s">
        <v>4</v>
      </c>
      <c r="L1" s="11" t="s">
        <v>5</v>
      </c>
      <c r="M1" s="15" t="s">
        <v>8</v>
      </c>
      <c r="N1" s="6"/>
      <c r="O1" s="6"/>
      <c r="P1" s="6"/>
      <c r="Q1" s="6"/>
    </row>
    <row r="2" spans="1:17" x14ac:dyDescent="0.35">
      <c r="A2" s="14" t="s">
        <v>0</v>
      </c>
      <c r="B2" s="5"/>
      <c r="C2" s="6"/>
      <c r="D2" s="7"/>
      <c r="E2" s="12"/>
      <c r="F2" s="12"/>
      <c r="G2" s="16"/>
      <c r="H2" s="5"/>
      <c r="I2" s="6"/>
      <c r="J2" s="7"/>
      <c r="K2" s="12"/>
      <c r="L2" s="12"/>
      <c r="M2" s="16"/>
      <c r="N2" s="6"/>
      <c r="O2" s="6"/>
      <c r="P2" s="6"/>
      <c r="Q2" s="6"/>
    </row>
    <row r="3" spans="1:17" x14ac:dyDescent="0.35">
      <c r="A3" s="1">
        <v>0</v>
      </c>
      <c r="B3" s="5">
        <v>109.33748653016355</v>
      </c>
      <c r="C3" s="6">
        <v>126.01157155318816</v>
      </c>
      <c r="D3" s="7">
        <v>102.01212378320679</v>
      </c>
      <c r="E3" s="13">
        <f>AVERAGE(B3:D3)</f>
        <v>112.45372728885282</v>
      </c>
      <c r="F3" s="12">
        <f>STDEV(B3:D3)</f>
        <v>12.299454893026896</v>
      </c>
      <c r="G3" s="16"/>
      <c r="H3" s="5">
        <v>13.378873229903958</v>
      </c>
      <c r="I3" s="6">
        <v>19.514903746031969</v>
      </c>
      <c r="J3" s="7">
        <v>13.564536865378237</v>
      </c>
      <c r="K3" s="13">
        <f>AVERAGE(H3:J3)</f>
        <v>15.486104613771388</v>
      </c>
      <c r="L3" s="12">
        <f>STDEV(H3:J3)</f>
        <v>3.4902771498065954</v>
      </c>
      <c r="M3" s="16"/>
      <c r="N3" s="6"/>
      <c r="O3" s="6"/>
      <c r="P3" s="6"/>
      <c r="Q3" s="6"/>
    </row>
    <row r="4" spans="1:17" x14ac:dyDescent="0.35">
      <c r="A4" s="1">
        <v>5</v>
      </c>
      <c r="B4" s="5">
        <v>1497.7444887494573</v>
      </c>
      <c r="C4" s="6">
        <v>1732.9929981062892</v>
      </c>
      <c r="D4" s="7">
        <v>1393.2346873965485</v>
      </c>
      <c r="E4" s="13">
        <f>AVERAGE(B4:D4)</f>
        <v>1541.3240580840982</v>
      </c>
      <c r="F4" s="12">
        <f>STDEV(B4:D4)</f>
        <v>174.02100899497384</v>
      </c>
      <c r="G4" s="17">
        <f>E4/$E$3</f>
        <v>13.706295871589885</v>
      </c>
      <c r="H4" s="5">
        <v>76.303716386018067</v>
      </c>
      <c r="I4" s="6">
        <v>637.30459633512646</v>
      </c>
      <c r="J4" s="7">
        <v>19.182110863667045</v>
      </c>
      <c r="K4" s="13">
        <f t="shared" ref="K4:K16" si="0">AVERAGE(H4:J4)</f>
        <v>244.26347452827054</v>
      </c>
      <c r="L4" s="12">
        <f t="shared" ref="L4:L16" si="1">STDEV(H4:J4)</f>
        <v>341.57973011839653</v>
      </c>
      <c r="M4" s="17">
        <f>K4/$K$3</f>
        <v>15.773074031222377</v>
      </c>
      <c r="N4" s="6" t="s">
        <v>6</v>
      </c>
      <c r="O4" s="6"/>
      <c r="P4" s="6"/>
      <c r="Q4" s="6"/>
    </row>
    <row r="5" spans="1:17" x14ac:dyDescent="0.35">
      <c r="A5" s="1">
        <v>15</v>
      </c>
      <c r="B5" s="5">
        <v>2938.4788191773118</v>
      </c>
      <c r="C5" s="6">
        <v>5177.3334230518394</v>
      </c>
      <c r="D5" s="7">
        <v>3170.9281411544216</v>
      </c>
      <c r="E5" s="13">
        <f>AVERAGE(B5:D5)</f>
        <v>3762.2467944611908</v>
      </c>
      <c r="F5" s="12">
        <f>STDEV(B5:D5)</f>
        <v>1230.9999173980234</v>
      </c>
      <c r="G5" s="17">
        <f t="shared" ref="G5:G6" si="2">E5/$E$3</f>
        <v>33.455954597194847</v>
      </c>
      <c r="H5" s="5">
        <v>1183.0809430452027</v>
      </c>
      <c r="I5" s="6">
        <v>646.96481626672949</v>
      </c>
      <c r="J5" s="7">
        <v>1226.5104809488882</v>
      </c>
      <c r="K5" s="13">
        <f t="shared" si="0"/>
        <v>1018.8520800869401</v>
      </c>
      <c r="L5" s="12">
        <f t="shared" si="1"/>
        <v>322.7950339370081</v>
      </c>
      <c r="M5" s="17">
        <f t="shared" ref="M5:M6" si="3">K5/$K$3</f>
        <v>65.791372685220111</v>
      </c>
      <c r="N5" s="6"/>
      <c r="O5" s="6"/>
      <c r="P5" s="6"/>
      <c r="Q5" s="6"/>
    </row>
    <row r="6" spans="1:17" x14ac:dyDescent="0.35">
      <c r="A6" s="1">
        <v>30</v>
      </c>
      <c r="B6" s="5">
        <v>1068.9636816748455</v>
      </c>
      <c r="C6" s="6">
        <v>3769.6248380176135</v>
      </c>
      <c r="D6" s="7">
        <v>2075.1866072216512</v>
      </c>
      <c r="E6" s="13">
        <f>AVERAGE(B6:D6)</f>
        <v>2304.5917089713698</v>
      </c>
      <c r="F6" s="12">
        <f>STDEV(B6:D6)</f>
        <v>1364.8672814146671</v>
      </c>
      <c r="G6" s="17">
        <f t="shared" si="2"/>
        <v>20.49368895574008</v>
      </c>
      <c r="H6" s="5">
        <v>1575.2454770882005</v>
      </c>
      <c r="I6" s="6">
        <v>1170.263889276461</v>
      </c>
      <c r="J6" s="7">
        <v>1374.5376930516923</v>
      </c>
      <c r="K6" s="13">
        <f t="shared" si="0"/>
        <v>1373.3490198054512</v>
      </c>
      <c r="L6" s="12">
        <f t="shared" si="1"/>
        <v>202.49341057104601</v>
      </c>
      <c r="M6" s="17">
        <f t="shared" si="3"/>
        <v>88.682664495509599</v>
      </c>
      <c r="N6" s="6"/>
      <c r="O6" s="6"/>
      <c r="P6" s="6"/>
      <c r="Q6" s="6"/>
    </row>
    <row r="7" spans="1:17" x14ac:dyDescent="0.35">
      <c r="A7" s="14" t="s">
        <v>7</v>
      </c>
      <c r="B7" s="5"/>
      <c r="C7" s="6"/>
      <c r="D7" s="7"/>
      <c r="E7" s="13"/>
      <c r="F7" s="12"/>
      <c r="G7" s="16"/>
      <c r="H7" s="5"/>
      <c r="I7" s="6"/>
      <c r="J7" s="7"/>
      <c r="K7" s="13"/>
      <c r="L7" s="12"/>
      <c r="M7" s="17"/>
      <c r="N7" s="6"/>
      <c r="O7" s="6"/>
      <c r="P7" s="6"/>
      <c r="Q7" s="6"/>
    </row>
    <row r="8" spans="1:17" x14ac:dyDescent="0.35">
      <c r="A8" s="1">
        <v>0</v>
      </c>
      <c r="B8" s="5">
        <v>127.85891105322492</v>
      </c>
      <c r="C8" s="6">
        <v>126.67875528482061</v>
      </c>
      <c r="D8" s="7">
        <v>109.31274370713571</v>
      </c>
      <c r="E8" s="13">
        <f>AVERAGE(B8:D8)</f>
        <v>121.28347001506042</v>
      </c>
      <c r="F8" s="12">
        <f>STDEV(B8:D8)</f>
        <v>10.383732862697062</v>
      </c>
      <c r="G8" s="16"/>
      <c r="H8" s="5">
        <v>8.9218852242771245</v>
      </c>
      <c r="I8" s="6">
        <v>8.1831445681238755</v>
      </c>
      <c r="J8" s="7">
        <v>7.182147843171367</v>
      </c>
      <c r="K8" s="13">
        <f t="shared" si="0"/>
        <v>8.0957258785241226</v>
      </c>
      <c r="L8" s="12">
        <f t="shared" si="1"/>
        <v>0.87315694996528737</v>
      </c>
      <c r="M8" s="17"/>
      <c r="N8" s="6"/>
      <c r="O8" s="6"/>
      <c r="P8" s="6"/>
      <c r="Q8" s="6"/>
    </row>
    <row r="9" spans="1:17" x14ac:dyDescent="0.35">
      <c r="A9" s="1">
        <v>5</v>
      </c>
      <c r="B9" s="5">
        <v>1010.9526286691969</v>
      </c>
      <c r="C9" s="6">
        <v>1191.1718514756401</v>
      </c>
      <c r="D9" s="7">
        <v>983.4289753545014</v>
      </c>
      <c r="E9" s="13">
        <f>AVERAGE(B9:D9)</f>
        <v>1061.8511518331127</v>
      </c>
      <c r="F9" s="12">
        <f>STDEV(B9:D9)</f>
        <v>112.83736256210288</v>
      </c>
      <c r="G9" s="17">
        <f>E9/$E$8</f>
        <v>8.755118498021675</v>
      </c>
      <c r="H9" s="5">
        <v>21.957214189995145</v>
      </c>
      <c r="I9" s="6">
        <v>296.28055554471166</v>
      </c>
      <c r="J9" s="7">
        <v>9.1534246002404043</v>
      </c>
      <c r="K9" s="13">
        <f t="shared" si="0"/>
        <v>109.13039811164907</v>
      </c>
      <c r="L9" s="12">
        <f t="shared" si="1"/>
        <v>162.20317607056825</v>
      </c>
      <c r="M9" s="17">
        <f>K9/$K$8</f>
        <v>13.48000163903078</v>
      </c>
      <c r="N9" s="6" t="s">
        <v>6</v>
      </c>
      <c r="O9" s="6"/>
      <c r="P9" s="6"/>
      <c r="Q9" s="6"/>
    </row>
    <row r="10" spans="1:17" x14ac:dyDescent="0.35">
      <c r="A10" s="1">
        <v>15</v>
      </c>
      <c r="B10" s="5">
        <v>2808.2906034059001</v>
      </c>
      <c r="C10" s="6">
        <v>4128.573055729903</v>
      </c>
      <c r="D10" s="7">
        <v>3245.5081269971888</v>
      </c>
      <c r="E10" s="13">
        <f>AVERAGE(B10:D10)</f>
        <v>3394.123928710997</v>
      </c>
      <c r="F10" s="12">
        <f>STDEV(B10:D10)</f>
        <v>672.57076272162999</v>
      </c>
      <c r="G10" s="17">
        <f>E10/$E$8</f>
        <v>27.985049638582492</v>
      </c>
      <c r="H10" s="5">
        <v>1274.0423978061158</v>
      </c>
      <c r="I10" s="6">
        <v>344.37656863816261</v>
      </c>
      <c r="J10" s="7">
        <v>614.54652821583932</v>
      </c>
      <c r="K10" s="13">
        <f t="shared" si="0"/>
        <v>744.32183155337259</v>
      </c>
      <c r="L10" s="12">
        <f t="shared" si="1"/>
        <v>478.22678772512967</v>
      </c>
      <c r="M10" s="17">
        <f t="shared" ref="M10:M11" si="4">K10/$K$8</f>
        <v>91.940098111259772</v>
      </c>
      <c r="N10" s="6"/>
      <c r="O10" s="6"/>
      <c r="P10" s="6"/>
      <c r="Q10" s="6"/>
    </row>
    <row r="11" spans="1:17" x14ac:dyDescent="0.35">
      <c r="A11" s="1">
        <v>30</v>
      </c>
      <c r="B11" s="5">
        <v>1044.9040481334628</v>
      </c>
      <c r="C11" s="6">
        <v>2839.2499412725974</v>
      </c>
      <c r="D11" s="7">
        <v>1942.6635116480447</v>
      </c>
      <c r="E11" s="13">
        <f>AVERAGE(B11:D11)</f>
        <v>1942.2725003513685</v>
      </c>
      <c r="F11" s="12">
        <f>STDEV(B11:D11)</f>
        <v>897.17301047439821</v>
      </c>
      <c r="G11" s="17">
        <f>E11/$E$8</f>
        <v>16.014321655788592</v>
      </c>
      <c r="H11" s="5">
        <v>1523.1250392083105</v>
      </c>
      <c r="I11" s="6">
        <v>844.58406641860824</v>
      </c>
      <c r="J11" s="7">
        <v>1146.1739071149452</v>
      </c>
      <c r="K11" s="13">
        <f t="shared" si="0"/>
        <v>1171.2943375806215</v>
      </c>
      <c r="L11" s="12">
        <f t="shared" si="1"/>
        <v>339.96726306908431</v>
      </c>
      <c r="M11" s="17">
        <f t="shared" si="4"/>
        <v>144.68058271189295</v>
      </c>
      <c r="N11" s="6"/>
      <c r="O11" s="6"/>
      <c r="P11" s="6"/>
      <c r="Q11" s="6"/>
    </row>
    <row r="12" spans="1:17" x14ac:dyDescent="0.35">
      <c r="A12" s="14" t="s">
        <v>1</v>
      </c>
      <c r="B12" s="5"/>
      <c r="C12" s="6"/>
      <c r="D12" s="7"/>
      <c r="E12" s="13"/>
      <c r="F12" s="12"/>
      <c r="G12" s="16"/>
      <c r="H12" s="5"/>
      <c r="I12" s="6"/>
      <c r="J12" s="7"/>
      <c r="K12" s="13"/>
      <c r="L12" s="12"/>
      <c r="M12" s="17"/>
      <c r="N12" s="6"/>
      <c r="O12" s="6"/>
      <c r="P12" s="6"/>
      <c r="Q12" s="6"/>
    </row>
    <row r="13" spans="1:17" x14ac:dyDescent="0.35">
      <c r="A13" s="1">
        <v>0</v>
      </c>
      <c r="B13" s="5">
        <v>147.34264917305998</v>
      </c>
      <c r="C13" s="6">
        <v>112.72481408675472</v>
      </c>
      <c r="D13" s="7">
        <v>128.48488762075482</v>
      </c>
      <c r="E13" s="13">
        <f>AVERAGE(B13:D13)</f>
        <v>129.51745029352318</v>
      </c>
      <c r="F13" s="12">
        <f>STDEV(B13:D13)</f>
        <v>17.332001205012446</v>
      </c>
      <c r="G13" s="16"/>
      <c r="H13" s="5">
        <v>10.93679903491673</v>
      </c>
      <c r="I13" s="6">
        <v>8.4629074616578439</v>
      </c>
      <c r="J13" s="7">
        <v>8.1316202674649638</v>
      </c>
      <c r="K13" s="13">
        <f t="shared" si="0"/>
        <v>9.1771089213465125</v>
      </c>
      <c r="L13" s="12">
        <f t="shared" si="1"/>
        <v>1.5329121870174485</v>
      </c>
      <c r="M13" s="17"/>
      <c r="N13" s="6"/>
      <c r="O13" s="6"/>
      <c r="P13" s="6"/>
      <c r="Q13" s="6"/>
    </row>
    <row r="14" spans="1:17" x14ac:dyDescent="0.35">
      <c r="A14" s="1">
        <v>5</v>
      </c>
      <c r="B14" s="5">
        <v>458.36383457253868</v>
      </c>
      <c r="C14" s="6">
        <v>416.07278528438189</v>
      </c>
      <c r="D14" s="7">
        <v>480.05003466316413</v>
      </c>
      <c r="E14" s="13">
        <f>AVERAGE(B14:D14)</f>
        <v>451.49555150669488</v>
      </c>
      <c r="F14" s="12">
        <f>STDEV(B14:D14)</f>
        <v>32.536934301238958</v>
      </c>
      <c r="G14" s="17">
        <f>E14/$E$13</f>
        <v>3.4859823945227322</v>
      </c>
      <c r="H14" s="5">
        <v>9.8535742023022017</v>
      </c>
      <c r="I14" s="6">
        <v>90.106985486408533</v>
      </c>
      <c r="J14" s="7">
        <v>8.6031227877788456</v>
      </c>
      <c r="K14" s="13">
        <f t="shared" si="0"/>
        <v>36.187894158829856</v>
      </c>
      <c r="L14" s="12">
        <f t="shared" si="1"/>
        <v>46.699488373844616</v>
      </c>
      <c r="M14" s="17">
        <f>K14/$K$13</f>
        <v>3.9432782664979182</v>
      </c>
      <c r="N14" s="6" t="s">
        <v>6</v>
      </c>
      <c r="O14" s="6"/>
      <c r="P14" s="6"/>
      <c r="Q14" s="6"/>
    </row>
    <row r="15" spans="1:17" x14ac:dyDescent="0.35">
      <c r="A15" s="1">
        <v>15</v>
      </c>
      <c r="B15" s="5">
        <v>1370.7530982225535</v>
      </c>
      <c r="C15" s="6">
        <v>1776.4833046421863</v>
      </c>
      <c r="D15" s="7">
        <v>1735.0597274944078</v>
      </c>
      <c r="E15" s="13">
        <f>AVERAGE(B15:D15)</f>
        <v>1627.4320434530491</v>
      </c>
      <c r="F15" s="12">
        <f>STDEV(B15:D15)</f>
        <v>223.25330653634097</v>
      </c>
      <c r="G15" s="17">
        <f>E15/$E$13</f>
        <v>12.56534960937563</v>
      </c>
      <c r="H15" s="5">
        <v>714.01081846795432</v>
      </c>
      <c r="I15" s="6">
        <v>70.062736911268871</v>
      </c>
      <c r="J15" s="7">
        <v>177.17613165415182</v>
      </c>
      <c r="K15" s="13">
        <f t="shared" si="0"/>
        <v>320.41656234445833</v>
      </c>
      <c r="L15" s="12">
        <f t="shared" si="1"/>
        <v>345.04441550819553</v>
      </c>
      <c r="M15" s="17">
        <f t="shared" ref="M15:M16" si="5">K15/$K$13</f>
        <v>34.914760747706715</v>
      </c>
      <c r="N15" s="6" t="s">
        <v>6</v>
      </c>
      <c r="O15" s="6"/>
      <c r="P15" s="6"/>
      <c r="Q15" s="6"/>
    </row>
    <row r="16" spans="1:17" ht="15" thickBot="1" x14ac:dyDescent="0.4">
      <c r="A16" s="1">
        <v>30</v>
      </c>
      <c r="B16" s="8">
        <v>620.64163591669842</v>
      </c>
      <c r="C16" s="9">
        <v>1202.9478600993646</v>
      </c>
      <c r="D16" s="10">
        <v>1183.1016405645948</v>
      </c>
      <c r="E16" s="13">
        <f>AVERAGE(B16:D16)</f>
        <v>1002.2303788602194</v>
      </c>
      <c r="F16" s="12">
        <f>STDEV(B16:D16)</f>
        <v>330.61449554332563</v>
      </c>
      <c r="G16" s="17">
        <f>E16/$E$13</f>
        <v>7.7381879938871698</v>
      </c>
      <c r="H16" s="8">
        <v>789.94765181075979</v>
      </c>
      <c r="I16" s="9">
        <v>435.16163713394229</v>
      </c>
      <c r="J16" s="10">
        <v>538.02976976837988</v>
      </c>
      <c r="K16" s="13">
        <f t="shared" si="0"/>
        <v>587.7130195710273</v>
      </c>
      <c r="L16" s="12">
        <f t="shared" si="1"/>
        <v>182.53656629776683</v>
      </c>
      <c r="M16" s="17">
        <f t="shared" si="5"/>
        <v>64.041194738788718</v>
      </c>
      <c r="N16" s="6"/>
      <c r="O16" s="6"/>
      <c r="P16" s="6"/>
      <c r="Q16" s="6"/>
    </row>
    <row r="17" spans="2:17" x14ac:dyDescent="0.3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</sheetData>
  <mergeCells count="2">
    <mergeCell ref="B1:D1"/>
    <mergeCell ref="H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20043-3CA3-444B-B177-9FBF61418A5D}">
  <dimension ref="A2:D26"/>
  <sheetViews>
    <sheetView tabSelected="1" topLeftCell="C1" workbookViewId="0">
      <selection activeCell="F1" sqref="F1"/>
    </sheetView>
  </sheetViews>
  <sheetFormatPr defaultRowHeight="14.5" x14ac:dyDescent="0.35"/>
  <cols>
    <col min="1" max="1" width="14.90625" customWidth="1"/>
  </cols>
  <sheetData>
    <row r="2" spans="1:4" x14ac:dyDescent="0.35">
      <c r="B2" t="s">
        <v>1</v>
      </c>
      <c r="C2" t="s">
        <v>9</v>
      </c>
      <c r="D2" t="s">
        <v>0</v>
      </c>
    </row>
    <row r="3" spans="1:4" x14ac:dyDescent="0.35">
      <c r="A3">
        <v>0</v>
      </c>
      <c r="B3">
        <v>129.51745029352318</v>
      </c>
      <c r="C3">
        <v>121.28347001506042</v>
      </c>
      <c r="D3">
        <v>112.45372728885282</v>
      </c>
    </row>
    <row r="4" spans="1:4" x14ac:dyDescent="0.35">
      <c r="A4">
        <v>5</v>
      </c>
      <c r="B4">
        <v>451.49555150669488</v>
      </c>
      <c r="C4">
        <v>1061.8511518331127</v>
      </c>
      <c r="D4">
        <v>1541.3240580840982</v>
      </c>
    </row>
    <row r="5" spans="1:4" x14ac:dyDescent="0.35">
      <c r="A5">
        <v>15</v>
      </c>
      <c r="B5">
        <v>1627.4320434530491</v>
      </c>
      <c r="C5">
        <v>3394.123928710997</v>
      </c>
      <c r="D5">
        <v>3762.2467944611908</v>
      </c>
    </row>
    <row r="6" spans="1:4" x14ac:dyDescent="0.35">
      <c r="A6">
        <v>30</v>
      </c>
      <c r="B6">
        <v>1002.2303788602194</v>
      </c>
      <c r="C6">
        <v>1942.2725003513685</v>
      </c>
      <c r="D6">
        <v>2304.5917089713698</v>
      </c>
    </row>
    <row r="9" spans="1:4" x14ac:dyDescent="0.35">
      <c r="B9" t="s">
        <v>1</v>
      </c>
      <c r="C9" t="s">
        <v>9</v>
      </c>
      <c r="D9" t="s">
        <v>0</v>
      </c>
    </row>
    <row r="10" spans="1:4" x14ac:dyDescent="0.35">
      <c r="A10">
        <v>0</v>
      </c>
      <c r="B10">
        <v>10.93679903491673</v>
      </c>
      <c r="C10">
        <v>8.9218852242771245</v>
      </c>
      <c r="D10">
        <v>13.378873229903958</v>
      </c>
    </row>
    <row r="11" spans="1:4" x14ac:dyDescent="0.35">
      <c r="A11">
        <v>5</v>
      </c>
      <c r="B11">
        <v>9.8535742023022017</v>
      </c>
      <c r="C11">
        <v>21.957214189995145</v>
      </c>
      <c r="D11">
        <v>76.303716386018067</v>
      </c>
    </row>
    <row r="12" spans="1:4" x14ac:dyDescent="0.35">
      <c r="A12">
        <v>15</v>
      </c>
      <c r="B12">
        <v>714.01081846795432</v>
      </c>
      <c r="C12">
        <v>1274.0423978061158</v>
      </c>
      <c r="D12">
        <v>1183.0809430452027</v>
      </c>
    </row>
    <row r="13" spans="1:4" x14ac:dyDescent="0.35">
      <c r="A13">
        <v>30</v>
      </c>
      <c r="B13">
        <v>789.94765181075979</v>
      </c>
      <c r="C13">
        <v>1523.1250392083105</v>
      </c>
      <c r="D13">
        <v>1575.2454770882005</v>
      </c>
    </row>
    <row r="16" spans="1:4" x14ac:dyDescent="0.35">
      <c r="A16" s="18"/>
      <c r="B16" s="18" t="s">
        <v>1</v>
      </c>
      <c r="C16" s="18" t="s">
        <v>9</v>
      </c>
      <c r="D16" s="18" t="s">
        <v>0</v>
      </c>
    </row>
    <row r="17" spans="1:4" x14ac:dyDescent="0.35">
      <c r="A17" s="18">
        <v>0</v>
      </c>
      <c r="B17" s="18">
        <v>17.332001205012446</v>
      </c>
      <c r="C17" s="18">
        <v>10.383732862697062</v>
      </c>
      <c r="D17" s="18">
        <v>12.299454893026896</v>
      </c>
    </row>
    <row r="18" spans="1:4" x14ac:dyDescent="0.35">
      <c r="A18" s="18">
        <v>5</v>
      </c>
      <c r="B18" s="18">
        <v>32.536934301238958</v>
      </c>
      <c r="C18" s="18">
        <v>112.83736256210288</v>
      </c>
      <c r="D18" s="18">
        <v>174.02100899497384</v>
      </c>
    </row>
    <row r="19" spans="1:4" x14ac:dyDescent="0.35">
      <c r="A19" s="18">
        <v>15</v>
      </c>
      <c r="B19" s="18">
        <v>223.25330653634097</v>
      </c>
      <c r="C19" s="18">
        <v>672.57076272162999</v>
      </c>
      <c r="D19" s="18">
        <v>1230.9999173980234</v>
      </c>
    </row>
    <row r="20" spans="1:4" x14ac:dyDescent="0.35">
      <c r="A20" s="18">
        <v>30</v>
      </c>
      <c r="B20" s="18">
        <v>330.61449554332563</v>
      </c>
      <c r="C20" s="18">
        <v>897.17301047439821</v>
      </c>
      <c r="D20" s="18">
        <v>1364.8672814146671</v>
      </c>
    </row>
    <row r="22" spans="1:4" x14ac:dyDescent="0.35">
      <c r="A22" s="18"/>
      <c r="B22" s="18" t="s">
        <v>1</v>
      </c>
      <c r="C22" s="18" t="s">
        <v>9</v>
      </c>
      <c r="D22" s="18" t="s">
        <v>0</v>
      </c>
    </row>
    <row r="23" spans="1:4" x14ac:dyDescent="0.35">
      <c r="A23" s="18">
        <v>0</v>
      </c>
      <c r="B23" s="18">
        <v>1.5329121870174485</v>
      </c>
      <c r="C23" s="18">
        <v>0.87315694996528737</v>
      </c>
      <c r="D23" s="18">
        <v>3.4902771498065954</v>
      </c>
    </row>
    <row r="24" spans="1:4" x14ac:dyDescent="0.35">
      <c r="A24" s="18">
        <v>5</v>
      </c>
      <c r="B24" s="18">
        <v>46.699488373844616</v>
      </c>
      <c r="C24" s="18">
        <v>162.20317607056825</v>
      </c>
      <c r="D24" s="18">
        <v>341.57973011839653</v>
      </c>
    </row>
    <row r="25" spans="1:4" x14ac:dyDescent="0.35">
      <c r="A25" s="18">
        <v>15</v>
      </c>
      <c r="B25" s="18">
        <v>345.04441550819553</v>
      </c>
      <c r="C25" s="18">
        <v>478.22678772512967</v>
      </c>
      <c r="D25" s="18">
        <v>322.7950339370081</v>
      </c>
    </row>
    <row r="26" spans="1:4" x14ac:dyDescent="0.35">
      <c r="A26" s="18">
        <v>30</v>
      </c>
      <c r="B26" s="18">
        <v>182.53656629776683</v>
      </c>
      <c r="C26" s="18">
        <v>339.96726306908431</v>
      </c>
      <c r="D26" s="18">
        <v>202.49341057104601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Silva</dc:creator>
  <cp:lastModifiedBy>Daniela Silva</cp:lastModifiedBy>
  <dcterms:created xsi:type="dcterms:W3CDTF">2023-07-18T14:39:30Z</dcterms:created>
  <dcterms:modified xsi:type="dcterms:W3CDTF">2023-07-18T16:06:37Z</dcterms:modified>
</cp:coreProperties>
</file>