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Attrition" sheetId="2" r:id="rId5"/>
  </sheets>
  <definedNames/>
  <calcPr/>
  <extLst>
    <ext uri="GoogleSheetsCustomDataVersion2">
      <go:sheetsCustomData xmlns:go="http://customooxmlschemas.google.com/" r:id="rId6" roundtripDataChecksum="1fVUIlavidHAwIQqT47naNSxwPm6yt2hZG3GM1aT4xE="/>
    </ext>
  </extLst>
</workbook>
</file>

<file path=xl/sharedStrings.xml><?xml version="1.0" encoding="utf-8"?>
<sst xmlns="http://schemas.openxmlformats.org/spreadsheetml/2006/main" count="467" uniqueCount="149">
  <si>
    <t>Child ID</t>
  </si>
  <si>
    <t>Age</t>
  </si>
  <si>
    <t>AgeY</t>
  </si>
  <si>
    <t>Gender</t>
  </si>
  <si>
    <t>SL services</t>
  </si>
  <si>
    <t>Primarily English</t>
  </si>
  <si>
    <t>Video 1</t>
  </si>
  <si>
    <t>ReadingCG</t>
  </si>
  <si>
    <t>Readingint</t>
  </si>
  <si>
    <t>LetterID</t>
  </si>
  <si>
    <t>IDCorrectAbsent</t>
  </si>
  <si>
    <t>PerCorrectAbsent</t>
  </si>
  <si>
    <t>PerCorrectAbsentNR</t>
  </si>
  <si>
    <t>IDCorrectPresent</t>
  </si>
  <si>
    <t>PerCorrectPresent</t>
  </si>
  <si>
    <t>PerCorrectPresentNR</t>
  </si>
  <si>
    <t>3QNcN5</t>
  </si>
  <si>
    <t>F</t>
  </si>
  <si>
    <t>N</t>
  </si>
  <si>
    <t>Y</t>
  </si>
  <si>
    <t>FAFFING_plus ortho_trimmed</t>
  </si>
  <si>
    <t>KEdTHS</t>
  </si>
  <si>
    <t>M</t>
  </si>
  <si>
    <t>UQBJNY</t>
  </si>
  <si>
    <t>FALPING_plus ortho_trimmed</t>
  </si>
  <si>
    <t>7d7RTK</t>
  </si>
  <si>
    <t>FAFFING_no ortho_trimmed</t>
  </si>
  <si>
    <t>TKJ36W</t>
  </si>
  <si>
    <t>STZHND</t>
  </si>
  <si>
    <t>WHGP7E</t>
  </si>
  <si>
    <t>FALPING_no ortho_trimmed</t>
  </si>
  <si>
    <t>3RDd7P</t>
  </si>
  <si>
    <t>SCXMdD</t>
  </si>
  <si>
    <t>CTT3LA</t>
  </si>
  <si>
    <t>PT3J4E</t>
  </si>
  <si>
    <t>JM77FT</t>
  </si>
  <si>
    <t>F4NX7K</t>
  </si>
  <si>
    <t>EcCZ6d</t>
  </si>
  <si>
    <t>EdTRUK</t>
  </si>
  <si>
    <t>K42GCZ</t>
  </si>
  <si>
    <t>Zc2RFW</t>
  </si>
  <si>
    <t>CHMVFZ</t>
  </si>
  <si>
    <t>E5N4AB</t>
  </si>
  <si>
    <t>H57E6U</t>
  </si>
  <si>
    <t>6KCZ2T</t>
  </si>
  <si>
    <t>3ddUBY</t>
  </si>
  <si>
    <t>TDZ2UN</t>
  </si>
  <si>
    <t>5S2AFT</t>
  </si>
  <si>
    <t>WYXE5C</t>
  </si>
  <si>
    <t>RUTYY7</t>
  </si>
  <si>
    <t>EZEP2T</t>
  </si>
  <si>
    <t>7LF3XC</t>
  </si>
  <si>
    <t>DYYWDP</t>
  </si>
  <si>
    <t>F62VDL</t>
  </si>
  <si>
    <t>TALN5R</t>
  </si>
  <si>
    <t>FBEF52</t>
  </si>
  <si>
    <t>dNJDN7</t>
  </si>
  <si>
    <t>7dPDGT</t>
  </si>
  <si>
    <t>6QRVUQ</t>
  </si>
  <si>
    <t>5GXPLX</t>
  </si>
  <si>
    <t>SMF2VW</t>
  </si>
  <si>
    <t>Q5cBGE</t>
  </si>
  <si>
    <t>dN6BZV</t>
  </si>
  <si>
    <t>2ZAcX4</t>
  </si>
  <si>
    <t>74Z6G5</t>
  </si>
  <si>
    <t>FAVEES</t>
  </si>
  <si>
    <t>EYXUNX</t>
  </si>
  <si>
    <t>BNML7Z</t>
  </si>
  <si>
    <t>GcF4G2</t>
  </si>
  <si>
    <t>U5JYS5</t>
  </si>
  <si>
    <t>2AHFdS</t>
  </si>
  <si>
    <t>3HAWQX</t>
  </si>
  <si>
    <t>PLSEWB</t>
  </si>
  <si>
    <t>GUCKHG</t>
  </si>
  <si>
    <t>Eliminated from analyses</t>
  </si>
  <si>
    <t>Parent ID</t>
  </si>
  <si>
    <t>Paid?</t>
  </si>
  <si>
    <t>Complete?</t>
  </si>
  <si>
    <t>Video check?</t>
  </si>
  <si>
    <t>Age (days)</t>
  </si>
  <si>
    <t>Age (years)</t>
  </si>
  <si>
    <t>SL services?</t>
  </si>
  <si>
    <t>Primarily English?</t>
  </si>
  <si>
    <t>Video 1?</t>
  </si>
  <si>
    <t>Reading_Parent Q</t>
  </si>
  <si>
    <t>Letter ID</t>
  </si>
  <si>
    <t>Verb ID correct ABSENT</t>
  </si>
  <si>
    <t>% Correct ABSENT</t>
  </si>
  <si>
    <t>% Response only Corr ABSENT</t>
  </si>
  <si>
    <t>Verb ID correct present</t>
  </si>
  <si>
    <t>% Correct PRESENT</t>
  </si>
  <si>
    <t>% response only Corr PRESENT</t>
  </si>
  <si>
    <t>dHTR2C</t>
  </si>
  <si>
    <t>MVR7QF</t>
  </si>
  <si>
    <t>R53RQE</t>
  </si>
  <si>
    <t>BUcSRQ</t>
  </si>
  <si>
    <t>only warmup because of mouse issues</t>
  </si>
  <si>
    <t>EW7HMW</t>
  </si>
  <si>
    <t>B52CQP</t>
  </si>
  <si>
    <t>Scammer- don't pay</t>
  </si>
  <si>
    <t>2GVP32</t>
  </si>
  <si>
    <t>VHP532</t>
  </si>
  <si>
    <t>cZ7VJT</t>
  </si>
  <si>
    <t>E5ZPc3</t>
  </si>
  <si>
    <t>P5VcLA</t>
  </si>
  <si>
    <t>KKSQ6D</t>
  </si>
  <si>
    <t>YNDH6A</t>
  </si>
  <si>
    <t>AECQdQ</t>
  </si>
  <si>
    <t>VYLZFG</t>
  </si>
  <si>
    <t>Z2L2XX</t>
  </si>
  <si>
    <t>c6QREE</t>
  </si>
  <si>
    <t>G2Rd5X</t>
  </si>
  <si>
    <t>BM7LJ6</t>
  </si>
  <si>
    <t>E34K37</t>
  </si>
  <si>
    <t>didn't pay because no videos show child</t>
  </si>
  <si>
    <t>all videos have lock symbol</t>
  </si>
  <si>
    <t>APPDPW</t>
  </si>
  <si>
    <t>YNSCV3</t>
  </si>
  <si>
    <t>2P3YYd</t>
  </si>
  <si>
    <t>ZRHMXP</t>
  </si>
  <si>
    <t>QN2JGd</t>
  </si>
  <si>
    <t>E2ZTQR</t>
  </si>
  <si>
    <t>ADPMUB</t>
  </si>
  <si>
    <t>RFdJXE</t>
  </si>
  <si>
    <t>5DFDVE</t>
  </si>
  <si>
    <t>EHLP2N</t>
  </si>
  <si>
    <t>JS5BLR</t>
  </si>
  <si>
    <t>AYYSGF</t>
  </si>
  <si>
    <t>4MAW7Z</t>
  </si>
  <si>
    <t>EMEAW5</t>
  </si>
  <si>
    <t>Y- no audio; consent confirmed via email</t>
  </si>
  <si>
    <t>G6KdKR</t>
  </si>
  <si>
    <t>KTZXPJ</t>
  </si>
  <si>
    <t>N- no child confirmation</t>
  </si>
  <si>
    <t>N- blank screen with text</t>
  </si>
  <si>
    <t>73KPWB</t>
  </si>
  <si>
    <t>YP6Y45</t>
  </si>
  <si>
    <t>HWE2EX</t>
  </si>
  <si>
    <t>SAZA7P</t>
  </si>
  <si>
    <t>n/a- NYU</t>
  </si>
  <si>
    <t>N- will probably have babysitter do separately</t>
  </si>
  <si>
    <t>J6LAA4</t>
  </si>
  <si>
    <t>5SUY55</t>
  </si>
  <si>
    <t>GcJSGP</t>
  </si>
  <si>
    <t>N55Y67</t>
  </si>
  <si>
    <t>DQV3PJ</t>
  </si>
  <si>
    <t>MJVWNc</t>
  </si>
  <si>
    <t>BT6Z57</t>
  </si>
  <si>
    <t>DDNC5Y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</si>
</sst>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2.0"/>
      <color rgb="FF212529"/>
      <name val="Noto Sans"/>
    </font>
    <font>
      <sz val="8.0"/>
      <color rgb="FF212529"/>
      <name val="Noto Sans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1" fillId="3" fontId="4" numFmtId="0" xfId="0" applyBorder="1" applyFill="1" applyFont="1"/>
    <xf borderId="1" fillId="3" fontId="2" numFmtId="0" xfId="0" applyBorder="1" applyFont="1"/>
    <xf borderId="1" fillId="3" fontId="4" numFmtId="0" xfId="0" applyAlignment="1" applyBorder="1" applyFont="1">
      <alignment shrinkToFit="0" wrapText="1"/>
    </xf>
    <xf borderId="1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21.57"/>
    <col customWidth="1" min="6" max="6" width="17.71"/>
    <col customWidth="1" min="7" max="7" width="17.29"/>
    <col customWidth="1" min="8" max="12" width="21.57"/>
    <col customWidth="1" min="13" max="13" width="23.43"/>
    <col customWidth="1" min="14" max="22" width="2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1">
        <v>1278.0</v>
      </c>
      <c r="C2" s="2">
        <f t="shared" ref="C2:C51" si="1">B2/365</f>
        <v>3.501369863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44.0</v>
      </c>
      <c r="I2" s="1">
        <v>18.0</v>
      </c>
      <c r="J2" s="1">
        <v>8.0</v>
      </c>
      <c r="K2" s="1">
        <v>2.0</v>
      </c>
      <c r="L2" s="1">
        <v>50.0</v>
      </c>
      <c r="M2" s="1">
        <v>50.0</v>
      </c>
      <c r="N2" s="1">
        <v>2.0</v>
      </c>
      <c r="O2" s="1">
        <v>50.0</v>
      </c>
      <c r="P2" s="1">
        <v>50.0</v>
      </c>
    </row>
    <row r="3" ht="14.25" customHeight="1">
      <c r="A3" s="1" t="s">
        <v>21</v>
      </c>
      <c r="B3" s="1">
        <v>1399.0</v>
      </c>
      <c r="C3" s="2">
        <f t="shared" si="1"/>
        <v>3.832876712</v>
      </c>
      <c r="D3" s="1" t="s">
        <v>22</v>
      </c>
      <c r="E3" s="1" t="s">
        <v>18</v>
      </c>
      <c r="F3" s="1" t="s">
        <v>19</v>
      </c>
      <c r="G3" s="1" t="s">
        <v>20</v>
      </c>
      <c r="H3" s="1">
        <v>29.0</v>
      </c>
      <c r="I3" s="1">
        <v>22.0</v>
      </c>
      <c r="J3" s="1">
        <v>7.0</v>
      </c>
      <c r="K3" s="1">
        <v>0.0</v>
      </c>
      <c r="L3" s="1">
        <v>0.0</v>
      </c>
      <c r="M3" s="1">
        <v>0.0</v>
      </c>
      <c r="N3" s="1">
        <v>1.0</v>
      </c>
      <c r="O3" s="1">
        <v>25.0</v>
      </c>
      <c r="P3" s="1">
        <v>100.0</v>
      </c>
    </row>
    <row r="4" ht="14.25" customHeight="1">
      <c r="A4" s="1" t="s">
        <v>23</v>
      </c>
      <c r="B4" s="1">
        <v>1102.0</v>
      </c>
      <c r="C4" s="2">
        <f t="shared" si="1"/>
        <v>3.019178082</v>
      </c>
      <c r="D4" s="1" t="s">
        <v>22</v>
      </c>
      <c r="E4" s="1" t="s">
        <v>18</v>
      </c>
      <c r="F4" s="1" t="s">
        <v>19</v>
      </c>
      <c r="G4" s="1" t="s">
        <v>24</v>
      </c>
      <c r="H4" s="1">
        <v>50.0</v>
      </c>
      <c r="I4" s="1">
        <v>24.0</v>
      </c>
      <c r="J4" s="1">
        <v>8.0</v>
      </c>
      <c r="K4" s="1">
        <v>1.0</v>
      </c>
      <c r="L4" s="1">
        <v>25.0</v>
      </c>
      <c r="M4" s="1">
        <v>25.0</v>
      </c>
      <c r="N4" s="1">
        <v>1.0</v>
      </c>
      <c r="O4" s="1">
        <v>25.0</v>
      </c>
      <c r="P4" s="1">
        <v>25.0</v>
      </c>
    </row>
    <row r="5" ht="14.25" customHeight="1">
      <c r="A5" s="1" t="s">
        <v>25</v>
      </c>
      <c r="B5" s="1">
        <v>1328.0</v>
      </c>
      <c r="C5" s="2">
        <f t="shared" si="1"/>
        <v>3.638356164</v>
      </c>
      <c r="D5" s="1" t="s">
        <v>22</v>
      </c>
      <c r="E5" s="1" t="s">
        <v>18</v>
      </c>
      <c r="F5" s="1" t="s">
        <v>19</v>
      </c>
      <c r="G5" s="1" t="s">
        <v>26</v>
      </c>
      <c r="H5" s="1">
        <v>18.0</v>
      </c>
      <c r="I5" s="1">
        <v>18.0</v>
      </c>
      <c r="J5" s="1">
        <v>6.0</v>
      </c>
      <c r="K5" s="1">
        <v>1.0</v>
      </c>
      <c r="L5" s="1">
        <v>25.0</v>
      </c>
      <c r="M5" s="1">
        <v>25.0</v>
      </c>
      <c r="N5" s="1">
        <v>1.0</v>
      </c>
      <c r="O5" s="1">
        <v>25.0</v>
      </c>
      <c r="P5" s="1">
        <v>50.0</v>
      </c>
    </row>
    <row r="6" ht="14.25" customHeight="1">
      <c r="A6" s="1" t="s">
        <v>27</v>
      </c>
      <c r="B6" s="1">
        <v>1289.0</v>
      </c>
      <c r="C6" s="2">
        <f t="shared" si="1"/>
        <v>3.531506849</v>
      </c>
      <c r="D6" s="1" t="s">
        <v>17</v>
      </c>
      <c r="E6" s="1" t="s">
        <v>18</v>
      </c>
      <c r="F6" s="1" t="s">
        <v>19</v>
      </c>
      <c r="G6" s="1" t="s">
        <v>20</v>
      </c>
      <c r="H6" s="1">
        <v>45.0</v>
      </c>
      <c r="I6" s="1">
        <v>19.0</v>
      </c>
      <c r="J6" s="1">
        <v>7.0</v>
      </c>
      <c r="K6" s="1">
        <v>2.0</v>
      </c>
      <c r="L6" s="1">
        <v>50.0</v>
      </c>
      <c r="M6" s="1">
        <f>2/3*100</f>
        <v>66.66666667</v>
      </c>
      <c r="N6" s="1">
        <v>2.0</v>
      </c>
      <c r="O6" s="1">
        <v>50.0</v>
      </c>
      <c r="P6" s="1">
        <f>2/3*100</f>
        <v>66.66666667</v>
      </c>
    </row>
    <row r="7" ht="14.25" customHeight="1">
      <c r="A7" s="2" t="s">
        <v>28</v>
      </c>
      <c r="B7" s="1">
        <v>1126.0</v>
      </c>
      <c r="C7" s="2">
        <f t="shared" si="1"/>
        <v>3.084931507</v>
      </c>
      <c r="D7" s="1" t="s">
        <v>22</v>
      </c>
      <c r="E7" s="1" t="s">
        <v>18</v>
      </c>
      <c r="F7" s="1" t="s">
        <v>19</v>
      </c>
      <c r="G7" s="1" t="s">
        <v>20</v>
      </c>
      <c r="H7" s="1">
        <v>52.0</v>
      </c>
      <c r="I7" s="1">
        <v>26.0</v>
      </c>
      <c r="J7" s="1">
        <v>8.0</v>
      </c>
      <c r="K7" s="1">
        <v>1.0</v>
      </c>
      <c r="L7" s="1">
        <v>25.0</v>
      </c>
      <c r="M7" s="1">
        <v>25.0</v>
      </c>
      <c r="N7" s="1">
        <v>4.0</v>
      </c>
      <c r="O7" s="1">
        <v>100.0</v>
      </c>
      <c r="P7" s="1">
        <v>100.0</v>
      </c>
    </row>
    <row r="8" ht="14.25" customHeight="1">
      <c r="A8" s="1" t="s">
        <v>29</v>
      </c>
      <c r="B8" s="1">
        <v>1308.0</v>
      </c>
      <c r="C8" s="2">
        <f t="shared" si="1"/>
        <v>3.583561644</v>
      </c>
      <c r="D8" s="1" t="s">
        <v>17</v>
      </c>
      <c r="E8" s="1" t="s">
        <v>18</v>
      </c>
      <c r="F8" s="1" t="s">
        <v>19</v>
      </c>
      <c r="G8" s="1" t="s">
        <v>30</v>
      </c>
      <c r="H8" s="1">
        <v>49.0</v>
      </c>
      <c r="I8" s="1">
        <v>24.0</v>
      </c>
      <c r="J8" s="1">
        <v>8.0</v>
      </c>
      <c r="K8" s="1">
        <v>3.0</v>
      </c>
      <c r="L8" s="1">
        <v>75.0</v>
      </c>
      <c r="M8" s="1">
        <v>75.0</v>
      </c>
      <c r="N8" s="1">
        <v>3.0</v>
      </c>
      <c r="O8" s="1">
        <v>75.0</v>
      </c>
      <c r="P8" s="1">
        <v>75.0</v>
      </c>
    </row>
    <row r="9" ht="14.25" customHeight="1">
      <c r="A9" s="2" t="s">
        <v>31</v>
      </c>
      <c r="B9" s="1">
        <v>1128.0</v>
      </c>
      <c r="C9" s="2">
        <f t="shared" si="1"/>
        <v>3.090410959</v>
      </c>
      <c r="D9" s="1" t="s">
        <v>17</v>
      </c>
      <c r="E9" s="1" t="s">
        <v>18</v>
      </c>
      <c r="F9" s="1" t="s">
        <v>19</v>
      </c>
      <c r="G9" s="1" t="s">
        <v>26</v>
      </c>
      <c r="H9" s="1">
        <v>51.0</v>
      </c>
      <c r="I9" s="1">
        <v>25.0</v>
      </c>
      <c r="J9" s="1">
        <v>8.0</v>
      </c>
      <c r="K9" s="1">
        <v>1.0</v>
      </c>
      <c r="L9" s="1">
        <v>25.0</v>
      </c>
      <c r="M9" s="1">
        <v>25.0</v>
      </c>
      <c r="N9" s="1">
        <v>2.0</v>
      </c>
      <c r="O9" s="1">
        <v>50.0</v>
      </c>
      <c r="P9" s="1">
        <v>50.0</v>
      </c>
    </row>
    <row r="10" ht="14.25" customHeight="1">
      <c r="A10" s="1" t="s">
        <v>32</v>
      </c>
      <c r="B10" s="1">
        <v>1430.0</v>
      </c>
      <c r="C10" s="2">
        <f t="shared" si="1"/>
        <v>3.917808219</v>
      </c>
      <c r="D10" s="1" t="s">
        <v>22</v>
      </c>
      <c r="E10" s="1" t="s">
        <v>18</v>
      </c>
      <c r="F10" s="1" t="s">
        <v>19</v>
      </c>
      <c r="G10" s="1" t="s">
        <v>30</v>
      </c>
      <c r="H10" s="1">
        <v>49.0</v>
      </c>
      <c r="I10" s="1">
        <v>23.0</v>
      </c>
      <c r="J10" s="1">
        <v>8.0</v>
      </c>
      <c r="K10" s="1">
        <v>3.0</v>
      </c>
      <c r="L10" s="1">
        <v>75.0</v>
      </c>
      <c r="M10" s="1">
        <v>75.0</v>
      </c>
      <c r="N10" s="1">
        <v>3.0</v>
      </c>
      <c r="O10" s="1">
        <v>75.0</v>
      </c>
      <c r="P10" s="1">
        <v>75.0</v>
      </c>
    </row>
    <row r="11" ht="14.25" customHeight="1">
      <c r="A11" s="2" t="s">
        <v>33</v>
      </c>
      <c r="B11" s="1">
        <v>1395.0</v>
      </c>
      <c r="C11" s="2">
        <f t="shared" si="1"/>
        <v>3.821917808</v>
      </c>
      <c r="D11" s="1" t="s">
        <v>17</v>
      </c>
      <c r="E11" s="1" t="s">
        <v>18</v>
      </c>
      <c r="F11" s="1" t="s">
        <v>19</v>
      </c>
      <c r="G11" s="1" t="s">
        <v>26</v>
      </c>
      <c r="H11" s="1">
        <v>33.0</v>
      </c>
      <c r="I11" s="1">
        <v>23.0</v>
      </c>
      <c r="J11" s="1">
        <v>8.0</v>
      </c>
      <c r="K11" s="1">
        <v>2.0</v>
      </c>
      <c r="L11" s="1">
        <v>50.0</v>
      </c>
      <c r="M11" s="1">
        <v>50.0</v>
      </c>
      <c r="N11" s="1">
        <v>2.0</v>
      </c>
      <c r="O11" s="1">
        <v>50.0</v>
      </c>
      <c r="P11" s="1">
        <f>2/3*100</f>
        <v>66.66666667</v>
      </c>
    </row>
    <row r="12" ht="14.25" customHeight="1">
      <c r="A12" s="1" t="s">
        <v>34</v>
      </c>
      <c r="B12" s="1">
        <v>1417.0</v>
      </c>
      <c r="C12" s="2">
        <f t="shared" si="1"/>
        <v>3.882191781</v>
      </c>
      <c r="D12" s="1" t="s">
        <v>22</v>
      </c>
      <c r="E12" s="1" t="s">
        <v>18</v>
      </c>
      <c r="F12" s="1" t="s">
        <v>19</v>
      </c>
      <c r="G12" s="1" t="s">
        <v>24</v>
      </c>
      <c r="H12" s="1">
        <v>45.0</v>
      </c>
      <c r="I12" s="1">
        <v>19.0</v>
      </c>
      <c r="J12" s="1">
        <v>8.0</v>
      </c>
      <c r="K12" s="1">
        <v>3.0</v>
      </c>
      <c r="L12" s="1">
        <v>75.0</v>
      </c>
      <c r="M12" s="1">
        <v>75.0</v>
      </c>
      <c r="N12" s="1">
        <v>2.0</v>
      </c>
      <c r="O12" s="1">
        <v>50.0</v>
      </c>
      <c r="P12" s="1">
        <v>50.0</v>
      </c>
    </row>
    <row r="13" ht="14.25" customHeight="1">
      <c r="A13" s="2" t="s">
        <v>35</v>
      </c>
      <c r="B13" s="1">
        <v>1400.0</v>
      </c>
      <c r="C13" s="2">
        <f t="shared" si="1"/>
        <v>3.835616438</v>
      </c>
      <c r="D13" s="1" t="s">
        <v>17</v>
      </c>
      <c r="E13" s="1" t="s">
        <v>18</v>
      </c>
      <c r="F13" s="1" t="s">
        <v>19</v>
      </c>
      <c r="G13" s="1" t="s">
        <v>24</v>
      </c>
      <c r="H13" s="1">
        <v>51.0</v>
      </c>
      <c r="I13" s="1">
        <v>25.0</v>
      </c>
      <c r="J13" s="1">
        <v>7.0</v>
      </c>
      <c r="K13" s="1">
        <v>2.0</v>
      </c>
      <c r="L13" s="1">
        <v>50.0</v>
      </c>
      <c r="M13" s="1">
        <v>50.0</v>
      </c>
      <c r="N13" s="1">
        <v>1.0</v>
      </c>
      <c r="O13" s="1">
        <v>25.0</v>
      </c>
      <c r="P13" s="1">
        <v>75.0</v>
      </c>
    </row>
    <row r="14" ht="14.25" customHeight="1">
      <c r="A14" s="1" t="s">
        <v>36</v>
      </c>
      <c r="B14" s="1">
        <v>1428.0</v>
      </c>
      <c r="C14" s="2">
        <f t="shared" si="1"/>
        <v>3.912328767</v>
      </c>
      <c r="D14" s="1" t="s">
        <v>22</v>
      </c>
      <c r="E14" s="1" t="s">
        <v>18</v>
      </c>
      <c r="F14" s="1" t="s">
        <v>19</v>
      </c>
      <c r="G14" s="1" t="s">
        <v>20</v>
      </c>
      <c r="H14" s="1">
        <v>19.0</v>
      </c>
      <c r="I14" s="1">
        <v>15.0</v>
      </c>
      <c r="J14" s="1">
        <v>4.0</v>
      </c>
      <c r="K14" s="1">
        <v>1.0</v>
      </c>
      <c r="L14" s="1">
        <v>25.0</v>
      </c>
      <c r="M14" s="1">
        <v>50.0</v>
      </c>
      <c r="N14" s="1">
        <v>3.0</v>
      </c>
      <c r="O14" s="1">
        <v>75.0</v>
      </c>
      <c r="P14" s="1">
        <v>75.0</v>
      </c>
    </row>
    <row r="15" ht="14.25" customHeight="1">
      <c r="A15" s="2" t="s">
        <v>37</v>
      </c>
      <c r="B15" s="1">
        <v>1387.0</v>
      </c>
      <c r="C15" s="2">
        <f t="shared" si="1"/>
        <v>3.8</v>
      </c>
      <c r="D15" s="1" t="s">
        <v>22</v>
      </c>
      <c r="E15" s="1" t="s">
        <v>18</v>
      </c>
      <c r="F15" s="1" t="s">
        <v>19</v>
      </c>
      <c r="G15" s="1" t="s">
        <v>24</v>
      </c>
      <c r="H15" s="1">
        <v>51.0</v>
      </c>
      <c r="I15" s="1">
        <v>25.0</v>
      </c>
      <c r="J15" s="1">
        <v>8.0</v>
      </c>
      <c r="K15" s="1">
        <v>2.0</v>
      </c>
      <c r="L15" s="1">
        <v>50.0</v>
      </c>
      <c r="M15" s="1">
        <v>50.0</v>
      </c>
      <c r="N15" s="1">
        <v>2.0</v>
      </c>
      <c r="O15" s="1">
        <v>50.0</v>
      </c>
      <c r="P15" s="1">
        <v>50.0</v>
      </c>
    </row>
    <row r="16" ht="14.25" customHeight="1">
      <c r="A16" s="1" t="s">
        <v>38</v>
      </c>
      <c r="B16" s="1">
        <v>1433.0</v>
      </c>
      <c r="C16" s="2">
        <f t="shared" si="1"/>
        <v>3.926027397</v>
      </c>
      <c r="D16" s="1" t="s">
        <v>22</v>
      </c>
      <c r="E16" s="1" t="s">
        <v>18</v>
      </c>
      <c r="F16" s="1" t="s">
        <v>19</v>
      </c>
      <c r="G16" s="1" t="s">
        <v>30</v>
      </c>
      <c r="H16" s="1">
        <v>43.0</v>
      </c>
      <c r="I16" s="1">
        <v>21.0</v>
      </c>
      <c r="J16" s="1">
        <v>7.0</v>
      </c>
      <c r="K16" s="1">
        <v>0.0</v>
      </c>
      <c r="L16" s="1">
        <v>0.0</v>
      </c>
      <c r="M16" s="1">
        <v>0.0</v>
      </c>
      <c r="N16" s="1">
        <v>3.0</v>
      </c>
      <c r="O16" s="1">
        <v>75.0</v>
      </c>
      <c r="P16" s="1">
        <v>75.0</v>
      </c>
    </row>
    <row r="17" ht="14.25" customHeight="1">
      <c r="A17" s="2" t="s">
        <v>39</v>
      </c>
      <c r="B17" s="1">
        <v>1187.0</v>
      </c>
      <c r="C17" s="2">
        <f t="shared" si="1"/>
        <v>3.252054795</v>
      </c>
      <c r="D17" s="1" t="s">
        <v>17</v>
      </c>
      <c r="E17" s="1" t="s">
        <v>18</v>
      </c>
      <c r="F17" s="1" t="s">
        <v>19</v>
      </c>
      <c r="G17" s="1" t="s">
        <v>26</v>
      </c>
      <c r="H17" s="1">
        <v>21.0</v>
      </c>
      <c r="I17" s="1">
        <v>20.0</v>
      </c>
      <c r="J17" s="1">
        <v>4.0</v>
      </c>
      <c r="K17" s="1">
        <v>2.0</v>
      </c>
      <c r="L17" s="1">
        <v>50.0</v>
      </c>
      <c r="M17" s="1">
        <v>50.0</v>
      </c>
      <c r="N17" s="1">
        <v>2.0</v>
      </c>
      <c r="O17" s="1">
        <v>50.0</v>
      </c>
      <c r="P17" s="1">
        <v>50.0</v>
      </c>
    </row>
    <row r="18" ht="14.25" customHeight="1">
      <c r="A18" s="2" t="s">
        <v>40</v>
      </c>
      <c r="B18" s="1">
        <v>1347.0</v>
      </c>
      <c r="C18" s="2">
        <f t="shared" si="1"/>
        <v>3.690410959</v>
      </c>
      <c r="D18" s="1" t="s">
        <v>22</v>
      </c>
      <c r="E18" s="1" t="s">
        <v>18</v>
      </c>
      <c r="F18" s="1" t="s">
        <v>19</v>
      </c>
      <c r="G18" s="1" t="s">
        <v>24</v>
      </c>
      <c r="H18" s="1">
        <v>43.0</v>
      </c>
      <c r="I18" s="1">
        <v>17.0</v>
      </c>
      <c r="J18" s="1">
        <v>8.0</v>
      </c>
      <c r="K18" s="1">
        <v>0.0</v>
      </c>
      <c r="L18" s="1">
        <v>0.0</v>
      </c>
      <c r="M18" s="1">
        <v>0.0</v>
      </c>
      <c r="N18" s="1">
        <v>1.0</v>
      </c>
      <c r="O18" s="1">
        <v>25.0</v>
      </c>
      <c r="P18" s="1">
        <v>50.0</v>
      </c>
    </row>
    <row r="19" ht="14.25" customHeight="1">
      <c r="A19" s="2" t="s">
        <v>41</v>
      </c>
      <c r="B19" s="1">
        <v>1443.0</v>
      </c>
      <c r="C19" s="2">
        <f t="shared" si="1"/>
        <v>3.953424658</v>
      </c>
      <c r="D19" s="1" t="s">
        <v>22</v>
      </c>
      <c r="E19" s="1" t="s">
        <v>18</v>
      </c>
      <c r="F19" s="1" t="s">
        <v>19</v>
      </c>
      <c r="G19" s="1" t="s">
        <v>24</v>
      </c>
      <c r="H19" s="1">
        <v>50.0</v>
      </c>
      <c r="I19" s="1">
        <v>24.0</v>
      </c>
      <c r="J19" s="1">
        <v>7.0</v>
      </c>
      <c r="K19" s="1">
        <v>3.0</v>
      </c>
      <c r="L19" s="1">
        <v>75.0</v>
      </c>
      <c r="M19" s="1">
        <v>75.0</v>
      </c>
      <c r="N19" s="1">
        <v>2.0</v>
      </c>
      <c r="O19" s="1">
        <v>50.0</v>
      </c>
      <c r="P19" s="1">
        <f>2/3*100</f>
        <v>66.66666667</v>
      </c>
    </row>
    <row r="20" ht="14.25" customHeight="1">
      <c r="A20" s="2" t="s">
        <v>42</v>
      </c>
      <c r="B20" s="1">
        <v>1293.0</v>
      </c>
      <c r="C20" s="2">
        <f t="shared" si="1"/>
        <v>3.542465753</v>
      </c>
      <c r="D20" s="1" t="s">
        <v>17</v>
      </c>
      <c r="E20" s="1" t="s">
        <v>18</v>
      </c>
      <c r="F20" s="1" t="s">
        <v>19</v>
      </c>
      <c r="G20" s="1" t="s">
        <v>20</v>
      </c>
      <c r="H20" s="1">
        <v>48.0</v>
      </c>
      <c r="I20" s="1">
        <v>22.0</v>
      </c>
      <c r="J20" s="1">
        <v>8.0</v>
      </c>
      <c r="K20" s="1">
        <v>4.0</v>
      </c>
      <c r="L20" s="1">
        <v>100.0</v>
      </c>
      <c r="M20" s="1">
        <v>100.0</v>
      </c>
      <c r="N20" s="1">
        <v>3.0</v>
      </c>
      <c r="O20" s="1">
        <v>75.0</v>
      </c>
      <c r="P20" s="1">
        <v>75.0</v>
      </c>
    </row>
    <row r="21" ht="14.25" customHeight="1">
      <c r="A21" s="2" t="s">
        <v>43</v>
      </c>
      <c r="B21" s="1">
        <v>1394.0</v>
      </c>
      <c r="C21" s="2">
        <f t="shared" si="1"/>
        <v>3.819178082</v>
      </c>
      <c r="D21" s="1" t="s">
        <v>17</v>
      </c>
      <c r="E21" s="1" t="s">
        <v>18</v>
      </c>
      <c r="F21" s="1" t="s">
        <v>19</v>
      </c>
      <c r="G21" s="1" t="s">
        <v>30</v>
      </c>
      <c r="H21" s="1">
        <v>44.0</v>
      </c>
      <c r="I21" s="1">
        <v>24.0</v>
      </c>
      <c r="J21" s="1">
        <v>8.0</v>
      </c>
      <c r="K21" s="1">
        <v>2.0</v>
      </c>
      <c r="L21" s="1">
        <v>50.0</v>
      </c>
      <c r="M21" s="1">
        <v>50.0</v>
      </c>
      <c r="N21" s="1">
        <v>2.0</v>
      </c>
      <c r="O21" s="1">
        <v>50.0</v>
      </c>
      <c r="P21" s="1">
        <v>50.0</v>
      </c>
    </row>
    <row r="22" ht="14.25" customHeight="1">
      <c r="A22" s="1" t="s">
        <v>44</v>
      </c>
      <c r="B22" s="1">
        <v>1445.0</v>
      </c>
      <c r="C22" s="2">
        <f t="shared" si="1"/>
        <v>3.95890411</v>
      </c>
      <c r="D22" s="1" t="s">
        <v>22</v>
      </c>
      <c r="E22" s="1" t="s">
        <v>18</v>
      </c>
      <c r="F22" s="1" t="s">
        <v>19</v>
      </c>
      <c r="G22" s="1" t="s">
        <v>20</v>
      </c>
      <c r="H22" s="1">
        <v>52.0</v>
      </c>
      <c r="I22" s="1">
        <v>26.0</v>
      </c>
      <c r="J22" s="1">
        <v>8.0</v>
      </c>
      <c r="K22" s="1">
        <v>2.0</v>
      </c>
      <c r="L22" s="1">
        <v>50.0</v>
      </c>
      <c r="M22" s="1">
        <v>50.0</v>
      </c>
      <c r="N22" s="1">
        <v>2.0</v>
      </c>
      <c r="O22" s="1">
        <v>50.0</v>
      </c>
      <c r="P22" s="1">
        <v>50.0</v>
      </c>
    </row>
    <row r="23" ht="14.25" customHeight="1">
      <c r="A23" s="1" t="s">
        <v>45</v>
      </c>
      <c r="B23" s="1">
        <v>1207.0</v>
      </c>
      <c r="C23" s="2">
        <f t="shared" si="1"/>
        <v>3.306849315</v>
      </c>
      <c r="D23" s="1" t="s">
        <v>22</v>
      </c>
      <c r="E23" s="1" t="s">
        <v>18</v>
      </c>
      <c r="F23" s="1" t="s">
        <v>19</v>
      </c>
      <c r="G23" s="1" t="s">
        <v>26</v>
      </c>
      <c r="H23" s="1">
        <v>36.0</v>
      </c>
      <c r="I23" s="1">
        <v>21.0</v>
      </c>
      <c r="J23" s="1">
        <v>8.0</v>
      </c>
      <c r="K23" s="1">
        <v>1.0</v>
      </c>
      <c r="L23" s="1">
        <v>25.0</v>
      </c>
      <c r="M23" s="1">
        <v>25.0</v>
      </c>
      <c r="N23" s="1">
        <v>3.0</v>
      </c>
      <c r="O23" s="1">
        <v>75.0</v>
      </c>
      <c r="P23" s="1">
        <v>75.0</v>
      </c>
    </row>
    <row r="24" ht="14.25" customHeight="1">
      <c r="A24" s="1" t="s">
        <v>46</v>
      </c>
      <c r="B24" s="1">
        <v>1303.0</v>
      </c>
      <c r="C24" s="2">
        <f t="shared" si="1"/>
        <v>3.569863014</v>
      </c>
      <c r="D24" s="1" t="s">
        <v>22</v>
      </c>
      <c r="E24" s="1" t="s">
        <v>18</v>
      </c>
      <c r="F24" s="1" t="s">
        <v>19</v>
      </c>
      <c r="G24" s="1" t="s">
        <v>20</v>
      </c>
      <c r="H24" s="1">
        <v>47.0</v>
      </c>
      <c r="I24" s="1">
        <v>21.0</v>
      </c>
      <c r="J24" s="1">
        <v>8.0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</row>
    <row r="25" ht="14.25" customHeight="1">
      <c r="A25" s="1" t="s">
        <v>47</v>
      </c>
      <c r="B25" s="1">
        <v>1360.0</v>
      </c>
      <c r="C25" s="2">
        <f t="shared" si="1"/>
        <v>3.726027397</v>
      </c>
      <c r="D25" s="1" t="s">
        <v>17</v>
      </c>
      <c r="E25" s="1" t="s">
        <v>18</v>
      </c>
      <c r="F25" s="1" t="s">
        <v>19</v>
      </c>
      <c r="G25" s="1" t="s">
        <v>30</v>
      </c>
      <c r="H25" s="1">
        <v>42.0</v>
      </c>
      <c r="I25" s="1">
        <v>24.0</v>
      </c>
      <c r="J25" s="1">
        <v>8.0</v>
      </c>
      <c r="K25" s="1">
        <v>3.0</v>
      </c>
      <c r="L25" s="1">
        <v>75.0</v>
      </c>
      <c r="M25" s="1">
        <v>75.0</v>
      </c>
      <c r="N25" s="1">
        <v>1.0</v>
      </c>
      <c r="O25" s="1">
        <v>25.0</v>
      </c>
      <c r="P25" s="1">
        <f t="shared" ref="P25:P26" si="2">1/3*100</f>
        <v>33.33333333</v>
      </c>
    </row>
    <row r="26" ht="14.25" customHeight="1">
      <c r="A26" s="1" t="s">
        <v>48</v>
      </c>
      <c r="B26" s="1">
        <v>1307.0</v>
      </c>
      <c r="C26" s="2">
        <f t="shared" si="1"/>
        <v>3.580821918</v>
      </c>
      <c r="D26" s="1" t="s">
        <v>17</v>
      </c>
      <c r="E26" s="1" t="s">
        <v>18</v>
      </c>
      <c r="F26" s="1" t="s">
        <v>19</v>
      </c>
      <c r="G26" s="1" t="s">
        <v>20</v>
      </c>
      <c r="H26" s="1">
        <v>46.0</v>
      </c>
      <c r="I26" s="1">
        <v>22.0</v>
      </c>
      <c r="J26" s="1">
        <v>8.0</v>
      </c>
      <c r="K26" s="1">
        <v>0.0</v>
      </c>
      <c r="L26" s="1">
        <v>0.0</v>
      </c>
      <c r="M26" s="1">
        <v>0.0</v>
      </c>
      <c r="N26" s="1">
        <v>1.0</v>
      </c>
      <c r="O26" s="1">
        <v>25.0</v>
      </c>
      <c r="P26" s="1">
        <f t="shared" si="2"/>
        <v>33.33333333</v>
      </c>
    </row>
    <row r="27" ht="14.25" customHeight="1">
      <c r="A27" s="1" t="s">
        <v>49</v>
      </c>
      <c r="B27" s="1">
        <v>1342.0</v>
      </c>
      <c r="C27" s="2">
        <f t="shared" si="1"/>
        <v>3.676712329</v>
      </c>
      <c r="D27" s="1" t="s">
        <v>22</v>
      </c>
      <c r="E27" s="1" t="s">
        <v>18</v>
      </c>
      <c r="F27" s="1" t="s">
        <v>19</v>
      </c>
      <c r="G27" s="1" t="s">
        <v>26</v>
      </c>
      <c r="H27" s="1">
        <v>35.0</v>
      </c>
      <c r="I27" s="1">
        <v>25.0</v>
      </c>
      <c r="J27" s="1">
        <v>7.0</v>
      </c>
      <c r="K27" s="1">
        <v>2.0</v>
      </c>
      <c r="L27" s="1">
        <v>50.0</v>
      </c>
      <c r="M27" s="1">
        <f>2/3*100</f>
        <v>66.66666667</v>
      </c>
      <c r="N27" s="1">
        <v>1.0</v>
      </c>
      <c r="O27" s="1">
        <v>25.0</v>
      </c>
      <c r="P27" s="1">
        <v>25.0</v>
      </c>
    </row>
    <row r="28" ht="14.25" customHeight="1">
      <c r="A28" s="1" t="s">
        <v>50</v>
      </c>
      <c r="B28" s="1">
        <v>1112.0</v>
      </c>
      <c r="C28" s="2">
        <f t="shared" si="1"/>
        <v>3.046575342</v>
      </c>
      <c r="D28" s="1" t="s">
        <v>17</v>
      </c>
      <c r="E28" s="1" t="s">
        <v>18</v>
      </c>
      <c r="F28" s="1" t="s">
        <v>19</v>
      </c>
      <c r="G28" s="1" t="s">
        <v>26</v>
      </c>
      <c r="H28" s="1">
        <v>11.0</v>
      </c>
      <c r="I28" s="1">
        <v>11.0</v>
      </c>
      <c r="J28" s="1">
        <v>3.0</v>
      </c>
      <c r="K28" s="1">
        <v>0.0</v>
      </c>
      <c r="L28" s="1">
        <v>0.0</v>
      </c>
      <c r="M28" s="1">
        <v>0.0</v>
      </c>
      <c r="N28" s="1">
        <v>1.0</v>
      </c>
      <c r="O28" s="1">
        <v>25.0</v>
      </c>
      <c r="P28" s="1">
        <v>25.0</v>
      </c>
    </row>
    <row r="29" ht="14.25" customHeight="1">
      <c r="A29" s="1" t="s">
        <v>51</v>
      </c>
      <c r="B29" s="1">
        <v>1344.0</v>
      </c>
      <c r="C29" s="2">
        <f t="shared" si="1"/>
        <v>3.682191781</v>
      </c>
      <c r="D29" s="1" t="s">
        <v>22</v>
      </c>
      <c r="E29" s="1" t="s">
        <v>18</v>
      </c>
      <c r="F29" s="1" t="s">
        <v>19</v>
      </c>
      <c r="G29" s="1" t="s">
        <v>30</v>
      </c>
      <c r="H29" s="1">
        <v>45.0</v>
      </c>
      <c r="I29" s="1">
        <v>25.0</v>
      </c>
      <c r="J29" s="1">
        <v>6.0</v>
      </c>
      <c r="K29" s="1">
        <v>1.0</v>
      </c>
      <c r="L29" s="1">
        <v>25.0</v>
      </c>
      <c r="M29" s="1">
        <f>1/3*100</f>
        <v>33.33333333</v>
      </c>
      <c r="N29" s="1">
        <v>1.0</v>
      </c>
      <c r="O29" s="1">
        <v>25.0</v>
      </c>
      <c r="P29" s="1">
        <v>25.0</v>
      </c>
    </row>
    <row r="30" ht="14.25" customHeight="1">
      <c r="A30" s="1" t="s">
        <v>52</v>
      </c>
      <c r="B30" s="1">
        <v>1242.0</v>
      </c>
      <c r="C30" s="2">
        <f t="shared" si="1"/>
        <v>3.402739726</v>
      </c>
      <c r="D30" s="1" t="s">
        <v>22</v>
      </c>
      <c r="E30" s="1" t="s">
        <v>18</v>
      </c>
      <c r="F30" s="1" t="s">
        <v>19</v>
      </c>
      <c r="G30" s="1" t="s">
        <v>20</v>
      </c>
      <c r="H30" s="1">
        <v>47.0</v>
      </c>
      <c r="I30" s="1">
        <v>21.0</v>
      </c>
      <c r="J30" s="1">
        <v>7.0</v>
      </c>
      <c r="K30" s="1">
        <v>1.0</v>
      </c>
      <c r="L30" s="1">
        <v>25.0</v>
      </c>
      <c r="M30" s="1">
        <v>25.0</v>
      </c>
      <c r="N30" s="1">
        <v>3.0</v>
      </c>
      <c r="O30" s="1">
        <v>75.0</v>
      </c>
      <c r="P30" s="1">
        <f>3/3*100</f>
        <v>100</v>
      </c>
    </row>
    <row r="31" ht="14.25" customHeight="1">
      <c r="A31" s="1" t="s">
        <v>53</v>
      </c>
      <c r="B31" s="1">
        <v>1397.0</v>
      </c>
      <c r="C31" s="2">
        <f t="shared" si="1"/>
        <v>3.82739726</v>
      </c>
      <c r="D31" s="1" t="s">
        <v>17</v>
      </c>
      <c r="E31" s="1" t="s">
        <v>18</v>
      </c>
      <c r="F31" s="1" t="s">
        <v>19</v>
      </c>
      <c r="G31" s="1" t="s">
        <v>24</v>
      </c>
      <c r="H31" s="1">
        <v>43.0</v>
      </c>
      <c r="I31" s="1">
        <v>25.0</v>
      </c>
      <c r="J31" s="1">
        <v>8.0</v>
      </c>
      <c r="K31" s="1">
        <v>3.0</v>
      </c>
      <c r="L31" s="1">
        <v>75.0</v>
      </c>
      <c r="M31" s="1">
        <v>75.0</v>
      </c>
      <c r="N31" s="1">
        <v>4.0</v>
      </c>
      <c r="O31" s="1">
        <v>100.0</v>
      </c>
      <c r="P31" s="1">
        <v>100.0</v>
      </c>
    </row>
    <row r="32" ht="14.25" customHeight="1">
      <c r="A32" s="1" t="s">
        <v>54</v>
      </c>
      <c r="B32" s="1">
        <v>1232.0</v>
      </c>
      <c r="C32" s="2">
        <f t="shared" si="1"/>
        <v>3.375342466</v>
      </c>
      <c r="D32" s="1" t="s">
        <v>17</v>
      </c>
      <c r="E32" s="1" t="s">
        <v>18</v>
      </c>
      <c r="F32" s="1" t="s">
        <v>19</v>
      </c>
      <c r="G32" s="1" t="s">
        <v>20</v>
      </c>
      <c r="H32" s="1">
        <v>48.0</v>
      </c>
      <c r="I32" s="1">
        <v>22.0</v>
      </c>
      <c r="J32" s="1">
        <v>7.0</v>
      </c>
      <c r="K32" s="1">
        <v>2.0</v>
      </c>
      <c r="L32" s="1">
        <v>50.0</v>
      </c>
      <c r="M32" s="1">
        <v>50.0</v>
      </c>
      <c r="N32" s="1">
        <v>3.0</v>
      </c>
      <c r="O32" s="1">
        <v>75.0</v>
      </c>
      <c r="P32" s="1">
        <f>3/3*100</f>
        <v>100</v>
      </c>
    </row>
    <row r="33" ht="14.25" customHeight="1">
      <c r="A33" s="1" t="s">
        <v>55</v>
      </c>
      <c r="B33" s="2">
        <v>1429.0</v>
      </c>
      <c r="C33" s="2">
        <f t="shared" si="1"/>
        <v>3.915068493</v>
      </c>
      <c r="D33" s="1" t="s">
        <v>17</v>
      </c>
      <c r="E33" s="1" t="s">
        <v>18</v>
      </c>
      <c r="F33" s="1" t="s">
        <v>19</v>
      </c>
      <c r="G33" s="1" t="s">
        <v>26</v>
      </c>
      <c r="H33" s="1">
        <v>25.0</v>
      </c>
      <c r="I33" s="1">
        <v>20.0</v>
      </c>
      <c r="J33" s="1">
        <v>5.0</v>
      </c>
      <c r="K33" s="1">
        <v>3.0</v>
      </c>
      <c r="L33" s="1">
        <v>75.0</v>
      </c>
      <c r="M33" s="1">
        <v>75.0</v>
      </c>
      <c r="N33" s="1">
        <v>3.0</v>
      </c>
      <c r="O33" s="1">
        <v>75.0</v>
      </c>
      <c r="P33" s="1">
        <v>75.0</v>
      </c>
    </row>
    <row r="34" ht="14.25" customHeight="1">
      <c r="A34" s="2" t="s">
        <v>56</v>
      </c>
      <c r="B34" s="1">
        <v>1279.0</v>
      </c>
      <c r="C34" s="2">
        <f t="shared" si="1"/>
        <v>3.504109589</v>
      </c>
      <c r="D34" s="1" t="s">
        <v>22</v>
      </c>
      <c r="E34" s="1" t="s">
        <v>18</v>
      </c>
      <c r="F34" s="1" t="s">
        <v>19</v>
      </c>
      <c r="G34" s="1" t="s">
        <v>20</v>
      </c>
      <c r="H34" s="1">
        <v>34.0</v>
      </c>
      <c r="I34" s="1">
        <v>19.0</v>
      </c>
      <c r="J34" s="1">
        <v>3.0</v>
      </c>
      <c r="K34" s="1">
        <v>2.0</v>
      </c>
      <c r="L34" s="1">
        <v>50.0</v>
      </c>
      <c r="M34" s="1">
        <v>50.0</v>
      </c>
      <c r="N34" s="1">
        <v>1.0</v>
      </c>
      <c r="O34" s="1">
        <v>25.0</v>
      </c>
      <c r="P34" s="1">
        <f>1/3*100</f>
        <v>33.33333333</v>
      </c>
    </row>
    <row r="35" ht="14.25" customHeight="1">
      <c r="A35" s="1" t="s">
        <v>57</v>
      </c>
      <c r="B35" s="1">
        <v>1262.0</v>
      </c>
      <c r="C35" s="2">
        <f t="shared" si="1"/>
        <v>3.457534247</v>
      </c>
      <c r="D35" s="1" t="s">
        <v>22</v>
      </c>
      <c r="E35" s="1" t="s">
        <v>18</v>
      </c>
      <c r="F35" s="1" t="s">
        <v>19</v>
      </c>
      <c r="G35" s="1" t="s">
        <v>26</v>
      </c>
      <c r="H35" s="1">
        <v>48.0</v>
      </c>
      <c r="I35" s="1">
        <v>22.0</v>
      </c>
      <c r="J35" s="1">
        <v>6.0</v>
      </c>
      <c r="K35" s="1">
        <v>2.0</v>
      </c>
      <c r="L35" s="1">
        <v>50.0</v>
      </c>
      <c r="M35" s="1">
        <v>50.0</v>
      </c>
      <c r="N35" s="1">
        <v>3.0</v>
      </c>
      <c r="O35" s="1">
        <v>75.0</v>
      </c>
      <c r="P35" s="1">
        <v>75.0</v>
      </c>
    </row>
    <row r="36" ht="14.25" customHeight="1">
      <c r="A36" s="1" t="s">
        <v>58</v>
      </c>
      <c r="B36" s="1">
        <v>1217.0</v>
      </c>
      <c r="C36" s="2">
        <f t="shared" si="1"/>
        <v>3.334246575</v>
      </c>
      <c r="D36" s="1" t="s">
        <v>17</v>
      </c>
      <c r="E36" s="1" t="s">
        <v>18</v>
      </c>
      <c r="F36" s="1" t="s">
        <v>19</v>
      </c>
      <c r="G36" s="1" t="s">
        <v>26</v>
      </c>
      <c r="H36" s="1">
        <v>47.0</v>
      </c>
      <c r="I36" s="1">
        <v>21.0</v>
      </c>
      <c r="J36" s="1">
        <v>8.0</v>
      </c>
      <c r="K36" s="1">
        <v>2.0</v>
      </c>
      <c r="L36" s="1">
        <v>50.0</v>
      </c>
      <c r="M36" s="1">
        <v>50.0</v>
      </c>
      <c r="N36" s="1">
        <v>2.0</v>
      </c>
      <c r="O36" s="1">
        <v>50.0</v>
      </c>
      <c r="P36" s="1">
        <v>50.0</v>
      </c>
    </row>
    <row r="37" ht="14.25" customHeight="1">
      <c r="A37" s="1" t="s">
        <v>59</v>
      </c>
      <c r="B37" s="1">
        <v>1292.0</v>
      </c>
      <c r="C37" s="2">
        <f t="shared" si="1"/>
        <v>3.539726027</v>
      </c>
      <c r="D37" s="1" t="s">
        <v>22</v>
      </c>
      <c r="E37" s="1" t="s">
        <v>18</v>
      </c>
      <c r="F37" s="1" t="s">
        <v>19</v>
      </c>
      <c r="G37" s="1" t="s">
        <v>30</v>
      </c>
      <c r="H37" s="1">
        <v>48.0</v>
      </c>
      <c r="I37" s="1">
        <v>22.0</v>
      </c>
      <c r="J37" s="1">
        <v>8.0</v>
      </c>
      <c r="K37" s="1">
        <v>4.0</v>
      </c>
      <c r="L37" s="1">
        <v>100.0</v>
      </c>
      <c r="M37" s="1">
        <v>100.0</v>
      </c>
      <c r="N37" s="1">
        <v>3.0</v>
      </c>
      <c r="O37" s="1">
        <v>75.0</v>
      </c>
      <c r="P37" s="1">
        <v>75.0</v>
      </c>
    </row>
    <row r="38" ht="14.25" customHeight="1">
      <c r="A38" s="1" t="s">
        <v>60</v>
      </c>
      <c r="B38" s="1">
        <v>1236.0</v>
      </c>
      <c r="C38" s="2">
        <f t="shared" si="1"/>
        <v>3.38630137</v>
      </c>
      <c r="D38" s="1" t="s">
        <v>17</v>
      </c>
      <c r="E38" s="1" t="s">
        <v>18</v>
      </c>
      <c r="F38" s="1" t="s">
        <v>19</v>
      </c>
      <c r="G38" s="1" t="s">
        <v>24</v>
      </c>
      <c r="H38" s="1">
        <v>42.0</v>
      </c>
      <c r="I38" s="1">
        <v>22.0</v>
      </c>
      <c r="J38" s="1">
        <v>8.0</v>
      </c>
      <c r="K38" s="1">
        <v>3.0</v>
      </c>
      <c r="L38" s="1">
        <v>75.0</v>
      </c>
      <c r="M38" s="1">
        <f>3/3*100</f>
        <v>100</v>
      </c>
      <c r="N38" s="1">
        <v>1.0</v>
      </c>
      <c r="O38" s="1">
        <v>25.0</v>
      </c>
      <c r="P38" s="1">
        <f>1/1*100</f>
        <v>100</v>
      </c>
    </row>
    <row r="39" ht="14.25" customHeight="1">
      <c r="A39" s="3" t="s">
        <v>61</v>
      </c>
      <c r="B39" s="1">
        <v>1252.0</v>
      </c>
      <c r="C39" s="2">
        <f t="shared" si="1"/>
        <v>3.430136986</v>
      </c>
      <c r="D39" s="1" t="s">
        <v>22</v>
      </c>
      <c r="E39" s="1" t="s">
        <v>18</v>
      </c>
      <c r="F39" s="1" t="s">
        <v>19</v>
      </c>
      <c r="G39" s="1" t="s">
        <v>24</v>
      </c>
      <c r="H39" s="1">
        <v>43.0</v>
      </c>
      <c r="I39" s="1">
        <v>22.0</v>
      </c>
      <c r="J39" s="1">
        <v>6.0</v>
      </c>
      <c r="K39" s="1">
        <v>3.0</v>
      </c>
      <c r="L39" s="1">
        <v>75.0</v>
      </c>
      <c r="M39" s="1">
        <v>75.0</v>
      </c>
      <c r="N39" s="1">
        <v>3.0</v>
      </c>
      <c r="O39" s="1">
        <v>75.0</v>
      </c>
      <c r="P39" s="1">
        <v>75.0</v>
      </c>
    </row>
    <row r="40" ht="14.25" customHeight="1">
      <c r="A40" s="3" t="s">
        <v>62</v>
      </c>
      <c r="B40" s="1">
        <v>1158.0</v>
      </c>
      <c r="C40" s="2">
        <f t="shared" si="1"/>
        <v>3.17260274</v>
      </c>
      <c r="D40" s="1" t="s">
        <v>22</v>
      </c>
      <c r="E40" s="1" t="s">
        <v>18</v>
      </c>
      <c r="F40" s="1" t="s">
        <v>19</v>
      </c>
      <c r="G40" s="1" t="s">
        <v>30</v>
      </c>
      <c r="H40" s="1">
        <v>46.0</v>
      </c>
      <c r="I40" s="1">
        <v>26.0</v>
      </c>
      <c r="J40" s="1">
        <v>8.0</v>
      </c>
      <c r="K40" s="1">
        <v>2.0</v>
      </c>
      <c r="L40" s="1">
        <v>50.0</v>
      </c>
      <c r="M40" s="1">
        <v>50.0</v>
      </c>
      <c r="N40" s="1">
        <v>2.0</v>
      </c>
      <c r="O40" s="1">
        <v>50.0</v>
      </c>
      <c r="P40" s="1">
        <v>50.0</v>
      </c>
    </row>
    <row r="41" ht="14.25" customHeight="1">
      <c r="A41" s="3" t="s">
        <v>63</v>
      </c>
      <c r="B41" s="1">
        <v>1106.0</v>
      </c>
      <c r="C41" s="2">
        <f t="shared" si="1"/>
        <v>3.030136986</v>
      </c>
      <c r="D41" s="1" t="s">
        <v>17</v>
      </c>
      <c r="E41" s="1" t="s">
        <v>18</v>
      </c>
      <c r="F41" s="1" t="s">
        <v>19</v>
      </c>
      <c r="G41" s="1" t="s">
        <v>26</v>
      </c>
      <c r="H41" s="1">
        <v>32.0</v>
      </c>
      <c r="I41" s="1">
        <v>16.0</v>
      </c>
      <c r="J41" s="1">
        <v>8.0</v>
      </c>
      <c r="K41" s="1">
        <v>3.0</v>
      </c>
      <c r="L41" s="1">
        <v>75.0</v>
      </c>
      <c r="M41" s="1">
        <v>75.0</v>
      </c>
      <c r="N41" s="1">
        <v>2.0</v>
      </c>
      <c r="O41" s="1">
        <v>50.0</v>
      </c>
      <c r="P41" s="1">
        <v>50.0</v>
      </c>
    </row>
    <row r="42" ht="14.25" customHeight="1">
      <c r="A42" s="3" t="s">
        <v>64</v>
      </c>
      <c r="B42" s="1">
        <v>1309.0</v>
      </c>
      <c r="C42" s="2">
        <f t="shared" si="1"/>
        <v>3.58630137</v>
      </c>
      <c r="D42" s="1" t="s">
        <v>17</v>
      </c>
      <c r="E42" s="1" t="s">
        <v>18</v>
      </c>
      <c r="F42" s="1" t="s">
        <v>19</v>
      </c>
      <c r="G42" s="1" t="s">
        <v>26</v>
      </c>
      <c r="H42" s="1">
        <v>35.0</v>
      </c>
      <c r="I42" s="1">
        <v>20.0</v>
      </c>
      <c r="J42" s="1">
        <v>8.0</v>
      </c>
      <c r="K42" s="1">
        <v>2.0</v>
      </c>
      <c r="L42" s="1">
        <v>50.0</v>
      </c>
      <c r="M42" s="1">
        <v>50.0</v>
      </c>
      <c r="N42" s="1">
        <v>1.0</v>
      </c>
      <c r="O42" s="1">
        <v>25.0</v>
      </c>
      <c r="P42" s="1">
        <v>25.0</v>
      </c>
    </row>
    <row r="43" ht="14.25" customHeight="1">
      <c r="A43" s="3" t="s">
        <v>65</v>
      </c>
      <c r="B43" s="1">
        <v>1363.0</v>
      </c>
      <c r="C43" s="2">
        <f t="shared" si="1"/>
        <v>3.734246575</v>
      </c>
      <c r="D43" s="1" t="s">
        <v>22</v>
      </c>
      <c r="E43" s="1" t="s">
        <v>18</v>
      </c>
      <c r="F43" s="1" t="s">
        <v>19</v>
      </c>
      <c r="G43" s="1" t="s">
        <v>26</v>
      </c>
      <c r="H43" s="1">
        <v>35.0</v>
      </c>
      <c r="I43" s="1">
        <v>20.0</v>
      </c>
      <c r="J43" s="1">
        <v>7.0</v>
      </c>
      <c r="K43" s="1">
        <v>0.0</v>
      </c>
      <c r="L43" s="1">
        <v>0.0</v>
      </c>
      <c r="M43" s="1">
        <v>0.0</v>
      </c>
      <c r="N43" s="1">
        <v>2.0</v>
      </c>
      <c r="O43" s="1">
        <v>50.0</v>
      </c>
      <c r="P43" s="1">
        <v>50.0</v>
      </c>
    </row>
    <row r="44" ht="14.25" customHeight="1">
      <c r="A44" s="3" t="s">
        <v>66</v>
      </c>
      <c r="B44" s="1">
        <v>1103.0</v>
      </c>
      <c r="C44" s="2">
        <f t="shared" si="1"/>
        <v>3.021917808</v>
      </c>
      <c r="D44" s="1" t="s">
        <v>22</v>
      </c>
      <c r="E44" s="1" t="s">
        <v>18</v>
      </c>
      <c r="F44" s="1" t="s">
        <v>19</v>
      </c>
      <c r="G44" s="1" t="s">
        <v>24</v>
      </c>
      <c r="H44" s="1">
        <v>51.0</v>
      </c>
      <c r="I44" s="1">
        <v>26.0</v>
      </c>
      <c r="J44" s="1">
        <v>8.0</v>
      </c>
      <c r="K44" s="1">
        <v>1.0</v>
      </c>
      <c r="L44" s="1">
        <v>25.0</v>
      </c>
      <c r="M44" s="1">
        <f>1/3*100</f>
        <v>33.33333333</v>
      </c>
      <c r="N44" s="1">
        <v>1.0</v>
      </c>
      <c r="O44" s="1">
        <v>25.0</v>
      </c>
      <c r="P44" s="1">
        <f>1/3*100</f>
        <v>33.33333333</v>
      </c>
    </row>
    <row r="45" ht="14.25" customHeight="1">
      <c r="A45" s="1" t="s">
        <v>67</v>
      </c>
      <c r="B45" s="1">
        <v>1197.0</v>
      </c>
      <c r="C45" s="2">
        <f t="shared" si="1"/>
        <v>3.279452055</v>
      </c>
      <c r="D45" s="1" t="s">
        <v>22</v>
      </c>
      <c r="E45" s="1" t="s">
        <v>18</v>
      </c>
      <c r="F45" s="1" t="s">
        <v>19</v>
      </c>
      <c r="G45" s="1" t="s">
        <v>30</v>
      </c>
      <c r="H45" s="1">
        <v>25.0</v>
      </c>
      <c r="I45" s="1">
        <v>23.0</v>
      </c>
      <c r="J45" s="1">
        <v>4.0</v>
      </c>
      <c r="K45" s="1">
        <v>2.0</v>
      </c>
      <c r="L45" s="1">
        <v>50.0</v>
      </c>
      <c r="M45" s="1">
        <f>2/3*100</f>
        <v>66.66666667</v>
      </c>
      <c r="N45" s="1">
        <v>2.0</v>
      </c>
      <c r="O45" s="1">
        <v>50.0</v>
      </c>
      <c r="P45" s="1">
        <f>2/3*100</f>
        <v>66.66666667</v>
      </c>
    </row>
    <row r="46" ht="14.25" customHeight="1">
      <c r="A46" s="3" t="s">
        <v>68</v>
      </c>
      <c r="B46" s="1">
        <v>1286.0</v>
      </c>
      <c r="C46" s="2">
        <f t="shared" si="1"/>
        <v>3.523287671</v>
      </c>
      <c r="D46" s="1" t="s">
        <v>17</v>
      </c>
      <c r="E46" s="1" t="s">
        <v>18</v>
      </c>
      <c r="F46" s="1" t="s">
        <v>19</v>
      </c>
      <c r="G46" s="1" t="s">
        <v>30</v>
      </c>
      <c r="H46" s="1">
        <v>46.0</v>
      </c>
      <c r="I46" s="1">
        <v>20.0</v>
      </c>
      <c r="J46" s="1">
        <v>7.0</v>
      </c>
      <c r="K46" s="1">
        <v>1.0</v>
      </c>
      <c r="L46" s="1">
        <v>25.0</v>
      </c>
      <c r="M46" s="1">
        <v>50.0</v>
      </c>
      <c r="N46" s="1">
        <v>1.0</v>
      </c>
      <c r="O46" s="1">
        <v>25.0</v>
      </c>
      <c r="P46" s="1">
        <v>25.0</v>
      </c>
    </row>
    <row r="47" ht="14.25" customHeight="1">
      <c r="A47" s="3" t="s">
        <v>69</v>
      </c>
      <c r="B47" s="1">
        <v>1168.0</v>
      </c>
      <c r="C47" s="2">
        <f t="shared" si="1"/>
        <v>3.2</v>
      </c>
      <c r="D47" s="1" t="s">
        <v>17</v>
      </c>
      <c r="E47" s="1" t="s">
        <v>18</v>
      </c>
      <c r="F47" s="1" t="s">
        <v>19</v>
      </c>
      <c r="G47" s="1" t="s">
        <v>26</v>
      </c>
      <c r="H47" s="1">
        <v>31.0</v>
      </c>
      <c r="I47" s="1">
        <v>21.0</v>
      </c>
      <c r="J47" s="1">
        <v>5.0</v>
      </c>
      <c r="K47" s="1">
        <v>4.0</v>
      </c>
      <c r="L47" s="1">
        <v>100.0</v>
      </c>
      <c r="M47" s="1">
        <v>100.0</v>
      </c>
      <c r="N47" s="1">
        <v>2.0</v>
      </c>
      <c r="O47" s="1">
        <v>50.0</v>
      </c>
      <c r="P47" s="1">
        <v>50.0</v>
      </c>
    </row>
    <row r="48" ht="14.25" customHeight="1">
      <c r="A48" s="3" t="s">
        <v>70</v>
      </c>
      <c r="B48" s="1">
        <v>1116.0</v>
      </c>
      <c r="C48" s="2">
        <f t="shared" si="1"/>
        <v>3.057534247</v>
      </c>
      <c r="D48" s="1" t="s">
        <v>17</v>
      </c>
      <c r="E48" s="1" t="s">
        <v>18</v>
      </c>
      <c r="F48" s="1" t="s">
        <v>19</v>
      </c>
      <c r="G48" s="1" t="s">
        <v>24</v>
      </c>
      <c r="H48" s="1">
        <v>26.0</v>
      </c>
      <c r="I48" s="1">
        <v>23.0</v>
      </c>
      <c r="J48" s="1">
        <v>5.0</v>
      </c>
      <c r="K48" s="1">
        <v>1.0</v>
      </c>
      <c r="L48" s="1">
        <v>25.0</v>
      </c>
      <c r="M48" s="1">
        <f>1/2*100</f>
        <v>50</v>
      </c>
      <c r="N48" s="1">
        <v>0.0</v>
      </c>
      <c r="O48" s="1">
        <v>0.0</v>
      </c>
      <c r="P48" s="1">
        <v>0.0</v>
      </c>
    </row>
    <row r="49" ht="14.25" customHeight="1">
      <c r="A49" s="3" t="s">
        <v>71</v>
      </c>
      <c r="B49" s="1">
        <v>1417.0</v>
      </c>
      <c r="C49" s="2">
        <f t="shared" si="1"/>
        <v>3.882191781</v>
      </c>
      <c r="D49" s="1" t="s">
        <v>22</v>
      </c>
      <c r="E49" s="1" t="s">
        <v>18</v>
      </c>
      <c r="F49" s="1" t="s">
        <v>19</v>
      </c>
      <c r="G49" s="1" t="s">
        <v>26</v>
      </c>
      <c r="H49" s="1">
        <v>47.0</v>
      </c>
      <c r="I49" s="1">
        <v>21.0</v>
      </c>
      <c r="J49" s="1">
        <v>8.0</v>
      </c>
      <c r="K49" s="1">
        <v>1.0</v>
      </c>
      <c r="L49" s="1">
        <v>25.0</v>
      </c>
      <c r="M49" s="1">
        <v>25.0</v>
      </c>
      <c r="N49" s="1">
        <v>1.0</v>
      </c>
      <c r="O49" s="1">
        <v>25.0</v>
      </c>
      <c r="P49" s="1">
        <v>25.0</v>
      </c>
    </row>
    <row r="50" ht="14.25" customHeight="1">
      <c r="A50" s="3" t="s">
        <v>72</v>
      </c>
      <c r="B50" s="1">
        <v>1129.0</v>
      </c>
      <c r="C50" s="2">
        <f t="shared" si="1"/>
        <v>3.093150685</v>
      </c>
      <c r="D50" s="1" t="s">
        <v>17</v>
      </c>
      <c r="E50" s="1" t="s">
        <v>18</v>
      </c>
      <c r="F50" s="1" t="s">
        <v>19</v>
      </c>
      <c r="G50" s="1" t="s">
        <v>24</v>
      </c>
      <c r="H50" s="1">
        <v>51.0</v>
      </c>
      <c r="I50" s="1">
        <v>25.0</v>
      </c>
      <c r="J50" s="1">
        <v>3.0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</row>
    <row r="51" ht="14.25" customHeight="1">
      <c r="A51" s="3" t="s">
        <v>73</v>
      </c>
      <c r="B51" s="1">
        <v>1113.0</v>
      </c>
      <c r="C51" s="2">
        <f t="shared" si="1"/>
        <v>3.049315068</v>
      </c>
      <c r="D51" s="1" t="s">
        <v>22</v>
      </c>
      <c r="E51" s="1" t="s">
        <v>18</v>
      </c>
      <c r="F51" s="1" t="s">
        <v>19</v>
      </c>
      <c r="G51" s="1" t="s">
        <v>20</v>
      </c>
      <c r="H51" s="1">
        <v>28.0</v>
      </c>
      <c r="I51" s="1">
        <v>18.0</v>
      </c>
      <c r="J51" s="1">
        <v>8.0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</row>
    <row r="52" ht="14.25" customHeight="1">
      <c r="C52" s="2"/>
      <c r="D52" s="1">
        <f>COUNTIF(D1:D51, "M")</f>
        <v>27</v>
      </c>
    </row>
    <row r="53" ht="14.25" customHeight="1">
      <c r="D53" s="1">
        <f>COUNTIF(D1:D51, "F")</f>
        <v>23</v>
      </c>
      <c r="L53" s="1">
        <f>AVERAGE(L2:L51)</f>
        <v>43</v>
      </c>
      <c r="O53" s="1">
        <f>AVERAGE(O2:O51)</f>
        <v>46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9.57"/>
    <col customWidth="1" min="5" max="5" width="35.14"/>
    <col customWidth="1" min="6" max="8" width="8.71"/>
    <col customWidth="1" min="9" max="9" width="10.43"/>
    <col customWidth="1" min="10" max="10" width="15.43"/>
    <col customWidth="1" min="11" max="26" width="8.71"/>
  </cols>
  <sheetData>
    <row r="1" ht="14.25" customHeight="1">
      <c r="A1" s="1" t="s">
        <v>74</v>
      </c>
    </row>
    <row r="2" ht="14.25" customHeight="1">
      <c r="A2" s="1" t="s">
        <v>75</v>
      </c>
      <c r="B2" s="1" t="s">
        <v>0</v>
      </c>
      <c r="C2" s="4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3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4.25" customHeight="1">
      <c r="A3" s="5" t="s">
        <v>92</v>
      </c>
      <c r="B3" s="6" t="s">
        <v>93</v>
      </c>
      <c r="C3" s="5" t="s">
        <v>19</v>
      </c>
      <c r="D3" s="5" t="s">
        <v>19</v>
      </c>
      <c r="E3" s="5" t="s">
        <v>19</v>
      </c>
      <c r="F3" s="6">
        <v>1320.0</v>
      </c>
      <c r="G3" s="6">
        <f t="shared" ref="G3:G26" si="1">F3/365</f>
        <v>3.616438356</v>
      </c>
      <c r="H3" s="5" t="s">
        <v>17</v>
      </c>
      <c r="I3" s="5" t="s">
        <v>19</v>
      </c>
      <c r="J3" s="5"/>
      <c r="K3" s="1" t="s">
        <v>26</v>
      </c>
      <c r="L3" s="5">
        <v>24.0</v>
      </c>
      <c r="M3" s="5">
        <v>2.0</v>
      </c>
      <c r="N3" s="5">
        <v>2.0</v>
      </c>
      <c r="O3" s="5"/>
      <c r="P3" s="5"/>
      <c r="Q3" s="5">
        <v>2.0</v>
      </c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 t="s">
        <v>94</v>
      </c>
      <c r="B4" s="5" t="s">
        <v>95</v>
      </c>
      <c r="C4" s="5" t="s">
        <v>19</v>
      </c>
      <c r="D4" s="5" t="s">
        <v>18</v>
      </c>
      <c r="E4" s="7" t="s">
        <v>96</v>
      </c>
      <c r="F4" s="5">
        <v>1260.0</v>
      </c>
      <c r="G4" s="6">
        <f t="shared" si="1"/>
        <v>3.452054795</v>
      </c>
      <c r="H4" s="5" t="s">
        <v>17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 t="s">
        <v>97</v>
      </c>
      <c r="B5" s="5" t="s">
        <v>98</v>
      </c>
      <c r="C5" s="5"/>
      <c r="D5" s="5" t="s">
        <v>18</v>
      </c>
      <c r="E5" s="5" t="s">
        <v>19</v>
      </c>
      <c r="F5" s="5">
        <v>1470.0</v>
      </c>
      <c r="G5" s="6">
        <f t="shared" si="1"/>
        <v>4.02739726</v>
      </c>
      <c r="H5" s="5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6" t="s">
        <v>97</v>
      </c>
      <c r="B6" s="6" t="s">
        <v>98</v>
      </c>
      <c r="C6" s="5" t="s">
        <v>99</v>
      </c>
      <c r="D6" s="5" t="s">
        <v>19</v>
      </c>
      <c r="E6" s="5" t="s">
        <v>19</v>
      </c>
      <c r="F6" s="5">
        <v>1470.0</v>
      </c>
      <c r="G6" s="6">
        <f t="shared" si="1"/>
        <v>4.02739726</v>
      </c>
      <c r="H6" s="5" t="s">
        <v>22</v>
      </c>
      <c r="I6" s="5" t="s">
        <v>19</v>
      </c>
      <c r="J6" s="5" t="s">
        <v>18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 t="s">
        <v>100</v>
      </c>
      <c r="B7" s="5" t="s">
        <v>101</v>
      </c>
      <c r="C7" s="5" t="s">
        <v>19</v>
      </c>
      <c r="D7" s="5" t="s">
        <v>19</v>
      </c>
      <c r="E7" s="5" t="s">
        <v>19</v>
      </c>
      <c r="F7" s="5">
        <v>1410.0</v>
      </c>
      <c r="G7" s="6">
        <f t="shared" si="1"/>
        <v>3.863013699</v>
      </c>
      <c r="H7" s="5" t="s">
        <v>17</v>
      </c>
      <c r="I7" s="5" t="s">
        <v>18</v>
      </c>
      <c r="J7" s="5" t="s">
        <v>18</v>
      </c>
      <c r="K7" s="5"/>
      <c r="L7" s="5">
        <v>35.0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 t="s">
        <v>102</v>
      </c>
      <c r="B8" s="6" t="s">
        <v>103</v>
      </c>
      <c r="C8" s="5" t="s">
        <v>19</v>
      </c>
      <c r="D8" s="5" t="s">
        <v>19</v>
      </c>
      <c r="E8" s="5" t="s">
        <v>19</v>
      </c>
      <c r="F8" s="5">
        <v>1170.0</v>
      </c>
      <c r="G8" s="6">
        <f t="shared" si="1"/>
        <v>3.205479452</v>
      </c>
      <c r="H8" s="5" t="s">
        <v>22</v>
      </c>
      <c r="I8" s="5" t="s">
        <v>18</v>
      </c>
      <c r="J8" s="5" t="s">
        <v>18</v>
      </c>
      <c r="K8" s="5"/>
      <c r="L8" s="5">
        <v>48.0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 t="s">
        <v>104</v>
      </c>
      <c r="B9" s="5" t="s">
        <v>105</v>
      </c>
      <c r="C9" s="5" t="s">
        <v>19</v>
      </c>
      <c r="D9" s="5" t="s">
        <v>19</v>
      </c>
      <c r="E9" s="5" t="s">
        <v>19</v>
      </c>
      <c r="F9" s="5">
        <v>1140.0</v>
      </c>
      <c r="G9" s="6">
        <f t="shared" si="1"/>
        <v>3.123287671</v>
      </c>
      <c r="H9" s="5" t="s">
        <v>17</v>
      </c>
      <c r="I9" s="1" t="s">
        <v>19</v>
      </c>
      <c r="J9" s="1" t="s">
        <v>18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 t="s">
        <v>106</v>
      </c>
      <c r="B10" s="5" t="s">
        <v>107</v>
      </c>
      <c r="C10" s="5" t="s">
        <v>19</v>
      </c>
      <c r="D10" s="5" t="s">
        <v>19</v>
      </c>
      <c r="E10" s="5" t="s">
        <v>19</v>
      </c>
      <c r="F10" s="5">
        <v>1230.0</v>
      </c>
      <c r="G10" s="6">
        <f t="shared" si="1"/>
        <v>3.369863014</v>
      </c>
      <c r="H10" s="5" t="s">
        <v>17</v>
      </c>
      <c r="I10" s="1" t="s">
        <v>19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 t="s">
        <v>108</v>
      </c>
      <c r="B11" s="5" t="s">
        <v>109</v>
      </c>
      <c r="C11" s="5" t="s">
        <v>19</v>
      </c>
      <c r="D11" s="5" t="s">
        <v>19</v>
      </c>
      <c r="E11" s="5" t="s">
        <v>19</v>
      </c>
      <c r="F11" s="5">
        <v>1140.0</v>
      </c>
      <c r="G11" s="6">
        <f t="shared" si="1"/>
        <v>3.123287671</v>
      </c>
      <c r="H11" s="5" t="s">
        <v>17</v>
      </c>
      <c r="I11" s="5" t="s">
        <v>18</v>
      </c>
      <c r="J11" s="5" t="s">
        <v>19</v>
      </c>
      <c r="K11" s="5" t="s">
        <v>20</v>
      </c>
      <c r="L11" s="5">
        <v>30.0</v>
      </c>
      <c r="M11" s="5">
        <v>4.0</v>
      </c>
      <c r="N11" s="5">
        <v>2.0</v>
      </c>
      <c r="O11" s="5">
        <v>50.0</v>
      </c>
      <c r="P11" s="5">
        <v>50.0</v>
      </c>
      <c r="Q11" s="5">
        <v>0.0</v>
      </c>
      <c r="R11" s="5">
        <v>0.0</v>
      </c>
      <c r="S11" s="5">
        <v>0.0</v>
      </c>
      <c r="T11" s="5"/>
      <c r="U11" s="5"/>
      <c r="V11" s="5"/>
      <c r="W11" s="5"/>
      <c r="X11" s="5"/>
      <c r="Y11" s="5"/>
      <c r="Z11" s="5"/>
    </row>
    <row r="12" ht="14.25" customHeight="1">
      <c r="A12" s="5" t="s">
        <v>110</v>
      </c>
      <c r="B12" s="5" t="s">
        <v>111</v>
      </c>
      <c r="C12" s="5" t="s">
        <v>19</v>
      </c>
      <c r="D12" s="5" t="s">
        <v>19</v>
      </c>
      <c r="E12" s="5" t="s">
        <v>19</v>
      </c>
      <c r="F12" s="5">
        <v>1140.0</v>
      </c>
      <c r="G12" s="6">
        <f t="shared" si="1"/>
        <v>3.123287671</v>
      </c>
      <c r="H12" s="5" t="s">
        <v>22</v>
      </c>
      <c r="I12" s="5" t="s">
        <v>18</v>
      </c>
      <c r="J12" s="5" t="s">
        <v>18</v>
      </c>
      <c r="K12" s="5"/>
      <c r="L12" s="5">
        <v>51.0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 t="s">
        <v>112</v>
      </c>
      <c r="B13" s="6" t="s">
        <v>113</v>
      </c>
      <c r="C13" s="5" t="s">
        <v>114</v>
      </c>
      <c r="D13" s="5" t="s">
        <v>19</v>
      </c>
      <c r="E13" s="7" t="s">
        <v>115</v>
      </c>
      <c r="F13" s="5">
        <v>1200.0</v>
      </c>
      <c r="G13" s="6">
        <f t="shared" si="1"/>
        <v>3.287671233</v>
      </c>
      <c r="H13" s="5" t="s">
        <v>22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6" t="s">
        <v>116</v>
      </c>
      <c r="B14" s="5" t="s">
        <v>117</v>
      </c>
      <c r="C14" s="5" t="s">
        <v>19</v>
      </c>
      <c r="D14" s="5" t="s">
        <v>19</v>
      </c>
      <c r="E14" s="5" t="s">
        <v>19</v>
      </c>
      <c r="F14" s="6">
        <v>1410.0</v>
      </c>
      <c r="G14" s="6">
        <f t="shared" si="1"/>
        <v>3.863013699</v>
      </c>
      <c r="H14" s="5" t="s">
        <v>17</v>
      </c>
      <c r="I14" s="5" t="s">
        <v>18</v>
      </c>
      <c r="J14" s="5" t="s">
        <v>19</v>
      </c>
      <c r="K14" s="5" t="s">
        <v>30</v>
      </c>
      <c r="L14" s="5">
        <v>51.0</v>
      </c>
      <c r="M14" s="5">
        <v>5.0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/>
      <c r="U14" s="5"/>
      <c r="V14" s="5"/>
      <c r="W14" s="5"/>
      <c r="X14" s="5"/>
      <c r="Y14" s="5"/>
      <c r="Z14" s="5"/>
    </row>
    <row r="15" ht="14.25" customHeight="1">
      <c r="A15" s="5" t="s">
        <v>118</v>
      </c>
      <c r="B15" s="5" t="s">
        <v>119</v>
      </c>
      <c r="C15" s="5" t="s">
        <v>19</v>
      </c>
      <c r="D15" s="5" t="s">
        <v>19</v>
      </c>
      <c r="E15" s="5" t="s">
        <v>19</v>
      </c>
      <c r="F15" s="6">
        <v>1260.0</v>
      </c>
      <c r="G15" s="6">
        <f t="shared" si="1"/>
        <v>3.452054795</v>
      </c>
      <c r="H15" s="5" t="s">
        <v>17</v>
      </c>
      <c r="I15" s="5" t="s">
        <v>18</v>
      </c>
      <c r="J15" s="5" t="s">
        <v>18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 t="s">
        <v>120</v>
      </c>
      <c r="B16" s="5" t="s">
        <v>121</v>
      </c>
      <c r="C16" s="5" t="s">
        <v>19</v>
      </c>
      <c r="D16" s="5" t="s">
        <v>18</v>
      </c>
      <c r="E16" s="5" t="s">
        <v>18</v>
      </c>
      <c r="F16" s="5">
        <v>1410.0</v>
      </c>
      <c r="G16" s="6">
        <f t="shared" si="1"/>
        <v>3.863013699</v>
      </c>
      <c r="H16" s="5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 t="s">
        <v>122</v>
      </c>
      <c r="B17" s="5" t="s">
        <v>123</v>
      </c>
      <c r="C17" s="5" t="s">
        <v>19</v>
      </c>
      <c r="D17" s="5" t="s">
        <v>19</v>
      </c>
      <c r="E17" s="5" t="s">
        <v>19</v>
      </c>
      <c r="F17" s="5">
        <v>1440.0</v>
      </c>
      <c r="G17" s="6">
        <f t="shared" si="1"/>
        <v>3.945205479</v>
      </c>
      <c r="H17" s="5" t="s">
        <v>17</v>
      </c>
      <c r="I17" s="5" t="s">
        <v>19</v>
      </c>
      <c r="J17" s="5" t="s">
        <v>19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 t="s">
        <v>124</v>
      </c>
      <c r="B18" s="5" t="s">
        <v>125</v>
      </c>
      <c r="C18" s="5" t="s">
        <v>19</v>
      </c>
      <c r="D18" s="5" t="s">
        <v>18</v>
      </c>
      <c r="E18" s="5" t="s">
        <v>19</v>
      </c>
      <c r="F18" s="5">
        <v>1200.0</v>
      </c>
      <c r="G18" s="6">
        <f t="shared" si="1"/>
        <v>3.287671233</v>
      </c>
      <c r="H18" s="5" t="s">
        <v>22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8" t="s">
        <v>126</v>
      </c>
      <c r="B19" s="8" t="s">
        <v>127</v>
      </c>
      <c r="C19" s="5" t="s">
        <v>19</v>
      </c>
      <c r="D19" s="5" t="s">
        <v>18</v>
      </c>
      <c r="E19" s="5" t="s">
        <v>19</v>
      </c>
      <c r="F19" s="8">
        <v>1230.0</v>
      </c>
      <c r="G19" s="6">
        <f t="shared" si="1"/>
        <v>3.369863014</v>
      </c>
      <c r="H19" s="5" t="s">
        <v>17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8" t="s">
        <v>128</v>
      </c>
      <c r="B20" s="8" t="s">
        <v>129</v>
      </c>
      <c r="C20" s="5" t="s">
        <v>19</v>
      </c>
      <c r="D20" s="5" t="s">
        <v>19</v>
      </c>
      <c r="E20" s="5" t="s">
        <v>130</v>
      </c>
      <c r="F20" s="8">
        <v>1140.0</v>
      </c>
      <c r="G20" s="6">
        <f t="shared" si="1"/>
        <v>3.123287671</v>
      </c>
      <c r="H20" s="5" t="s">
        <v>22</v>
      </c>
      <c r="I20" s="5" t="s">
        <v>19</v>
      </c>
      <c r="J20" s="5" t="s">
        <v>19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8" t="s">
        <v>131</v>
      </c>
      <c r="B21" s="8" t="s">
        <v>132</v>
      </c>
      <c r="C21" s="5" t="s">
        <v>133</v>
      </c>
      <c r="D21" s="5" t="s">
        <v>18</v>
      </c>
      <c r="E21" s="5" t="s">
        <v>134</v>
      </c>
      <c r="F21" s="8">
        <v>1320.0</v>
      </c>
      <c r="G21" s="6">
        <f t="shared" si="1"/>
        <v>3.616438356</v>
      </c>
      <c r="H21" s="5" t="s">
        <v>17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8" t="s">
        <v>135</v>
      </c>
      <c r="B22" s="8" t="s">
        <v>136</v>
      </c>
      <c r="C22" s="5" t="s">
        <v>19</v>
      </c>
      <c r="D22" s="5" t="s">
        <v>19</v>
      </c>
      <c r="E22" s="5" t="s">
        <v>19</v>
      </c>
      <c r="F22" s="8">
        <v>1230.0</v>
      </c>
      <c r="G22" s="6">
        <f t="shared" si="1"/>
        <v>3.369863014</v>
      </c>
      <c r="H22" s="5" t="s">
        <v>17</v>
      </c>
      <c r="I22" s="5" t="s">
        <v>19</v>
      </c>
      <c r="J22" s="5" t="s">
        <v>18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8" t="s">
        <v>137</v>
      </c>
      <c r="B23" s="8" t="s">
        <v>138</v>
      </c>
      <c r="C23" s="5" t="s">
        <v>139</v>
      </c>
      <c r="D23" s="5" t="s">
        <v>140</v>
      </c>
      <c r="E23" s="5"/>
      <c r="F23" s="8">
        <v>1410.0</v>
      </c>
      <c r="G23" s="6">
        <f t="shared" si="1"/>
        <v>3.863013699</v>
      </c>
      <c r="H23" s="5" t="s">
        <v>17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8" t="s">
        <v>141</v>
      </c>
      <c r="B24" s="8" t="s">
        <v>142</v>
      </c>
      <c r="C24" s="5" t="s">
        <v>19</v>
      </c>
      <c r="D24" s="5" t="s">
        <v>18</v>
      </c>
      <c r="E24" s="5" t="s">
        <v>19</v>
      </c>
      <c r="F24" s="8">
        <v>1410.0</v>
      </c>
      <c r="G24" s="6">
        <f t="shared" si="1"/>
        <v>3.863013699</v>
      </c>
      <c r="H24" s="5" t="s">
        <v>17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8" t="s">
        <v>143</v>
      </c>
      <c r="B25" s="8" t="s">
        <v>144</v>
      </c>
      <c r="C25" s="5" t="s">
        <v>19</v>
      </c>
      <c r="D25" s="5" t="s">
        <v>19</v>
      </c>
      <c r="E25" s="5" t="s">
        <v>19</v>
      </c>
      <c r="F25" s="8">
        <v>1230.0</v>
      </c>
      <c r="G25" s="6">
        <f t="shared" si="1"/>
        <v>3.369863014</v>
      </c>
      <c r="H25" s="5" t="s">
        <v>22</v>
      </c>
      <c r="I25" s="5" t="s">
        <v>18</v>
      </c>
      <c r="J25" s="5" t="s">
        <v>18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8" t="s">
        <v>145</v>
      </c>
      <c r="B26" s="8" t="s">
        <v>146</v>
      </c>
      <c r="C26" s="5" t="s">
        <v>19</v>
      </c>
      <c r="D26" s="5" t="s">
        <v>19</v>
      </c>
      <c r="E26" s="5" t="s">
        <v>19</v>
      </c>
      <c r="F26" s="8">
        <v>1200.0</v>
      </c>
      <c r="G26" s="6">
        <f t="shared" si="1"/>
        <v>3.287671233</v>
      </c>
      <c r="H26" s="5" t="s">
        <v>22</v>
      </c>
      <c r="I26" s="5" t="s">
        <v>19</v>
      </c>
      <c r="J26" s="5" t="s">
        <v>19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8" t="s">
        <v>147</v>
      </c>
      <c r="B27" s="8" t="s">
        <v>148</v>
      </c>
      <c r="C27" s="5" t="s">
        <v>19</v>
      </c>
      <c r="D27" s="5" t="s">
        <v>19</v>
      </c>
      <c r="E27" s="5" t="s">
        <v>19</v>
      </c>
      <c r="F27" s="8">
        <v>1170.0</v>
      </c>
      <c r="G27" s="6"/>
      <c r="H27" s="5" t="s">
        <v>22</v>
      </c>
      <c r="I27" s="5" t="s">
        <v>18</v>
      </c>
      <c r="J27" s="5" t="s">
        <v>19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2023-09-25T16:21:54Z</dcterms:created>
  <dc:creator>Clark, Grace</dc:creator>
</cp:coreProperties>
</file>